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drawings/drawing3.xml" ContentType="application/vnd.openxmlformats-officedocument.drawing+xml"/>
  <Override PartName="/xl/ink/ink41.xml" ContentType="application/inkml+xml"/>
  <Override PartName="/xl/ink/ink42.xml" ContentType="application/inkml+xml"/>
  <Override PartName="/xl/ink/ink43.xml" ContentType="application/inkml+xml"/>
  <Override PartName="/xl/drawings/drawing4.xml" ContentType="application/vnd.openxmlformats-officedocument.drawing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4\In_Class\"/>
    </mc:Choice>
  </mc:AlternateContent>
  <xr:revisionPtr revIDLastSave="0" documentId="13_ncr:1_{E3891BF1-0BE3-4536-825A-EE878632101F}" xr6:coauthVersionLast="47" xr6:coauthVersionMax="47" xr10:uidLastSave="{00000000-0000-0000-0000-000000000000}"/>
  <bookViews>
    <workbookView xWindow="-28920" yWindow="750" windowWidth="29040" windowHeight="15720" tabRatio="741" firstSheet="1" activeTab="11" xr2:uid="{E4FAC7A2-194B-4DBE-ACA1-546198A701A9}"/>
  </bookViews>
  <sheets>
    <sheet name="Errors" sheetId="7" r:id="rId1"/>
    <sheet name="Data Cleaning" sheetId="9" r:id="rId2"/>
    <sheet name="Data  Validation" sheetId="4" r:id="rId3"/>
    <sheet name="Validation Questions" sheetId="11" r:id="rId4"/>
    <sheet name="Text Questions" sheetId="10" r:id="rId5"/>
    <sheet name="Date Time Questions" sheetId="8" r:id="rId6"/>
    <sheet name="Dataset" sheetId="3" r:id="rId7"/>
    <sheet name="Recap" sheetId="1" r:id="rId8"/>
    <sheet name="Agenda" sheetId="2" r:id="rId9"/>
    <sheet name="Text Function" sheetId="12" r:id="rId10"/>
    <sheet name="Date Functions" sheetId="13" r:id="rId11"/>
    <sheet name="EDA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3" l="1"/>
  <c r="G18" i="13"/>
  <c r="G8" i="13"/>
  <c r="B4" i="13"/>
  <c r="C8" i="13" s="1"/>
  <c r="B2" i="13"/>
  <c r="D45" i="7" a="1"/>
  <c r="P42" i="7" a="1"/>
  <c r="P42" i="7" s="1"/>
  <c r="P31" i="7"/>
  <c r="P30" i="7"/>
  <c r="O6" i="7"/>
  <c r="K2" i="7"/>
  <c r="B18" i="12"/>
  <c r="B15" i="12"/>
  <c r="G29" i="4"/>
  <c r="G30" i="4"/>
  <c r="G31" i="4"/>
  <c r="G32" i="4"/>
  <c r="G33" i="4"/>
  <c r="G34" i="4"/>
  <c r="G28" i="4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C9" i="13" l="1"/>
  <c r="C11" i="13"/>
  <c r="C10" i="13"/>
  <c r="C6" i="13"/>
  <c r="C7" i="13"/>
  <c r="D4" i="13"/>
  <c r="D6" i="13"/>
  <c r="D2" i="13"/>
  <c r="D3" i="13"/>
  <c r="D45" i="7"/>
  <c r="C12" i="13" l="1"/>
  <c r="C1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<sst xmlns="http://schemas.openxmlformats.org/spreadsheetml/2006/main" count="4485" uniqueCount="984">
  <si>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</si>
  <si>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</si>
  <si>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</si>
  <si>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</si>
  <si>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</si>
  <si>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</si>
  <si>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</si>
  <si>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</si>
  <si>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</si>
  <si>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</si>
  <si>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</si>
  <si>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</si>
  <si>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</si>
  <si>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</si>
  <si>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</si>
  <si>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</si>
  <si>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</si>
  <si>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</si>
  <si>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</si>
  <si>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</si>
  <si>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</si>
  <si>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</si>
  <si>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</si>
  <si>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</si>
  <si>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</si>
  <si>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</si>
  <si>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</si>
  <si>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</si>
  <si>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</si>
  <si>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</si>
  <si>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</si>
  <si>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</si>
  <si>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</si>
  <si>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</si>
  <si>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</si>
  <si>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</si>
  <si>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</si>
  <si>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</si>
  <si>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</si>
  <si>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</si>
  <si>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</si>
  <si>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</si>
  <si>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</si>
  <si>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</si>
  <si>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</si>
  <si>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</si>
  <si>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</si>
  <si>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</si>
  <si>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</si>
  <si>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</si>
  <si>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</si>
  <si>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</si>
  <si>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</si>
  <si>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</si>
  <si>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</si>
  <si>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</si>
  <si>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</si>
  <si>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</si>
  <si>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</si>
  <si>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</si>
  <si>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</si>
  <si>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</si>
  <si>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</si>
  <si>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</si>
  <si>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</si>
  <si>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</si>
  <si>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</si>
  <si>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</si>
  <si>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</si>
  <si>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</si>
  <si>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</si>
  <si>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</si>
  <si>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</si>
  <si>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</si>
  <si>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</si>
  <si>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</si>
  <si>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</si>
  <si>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</si>
  <si>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</si>
  <si>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</si>
  <si>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</si>
  <si>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</si>
  <si>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</si>
  <si>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</si>
  <si>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</si>
  <si>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</si>
  <si>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</si>
  <si>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</si>
  <si>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</si>
  <si>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</si>
  <si>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</si>
  <si>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</si>
  <si>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</si>
  <si>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</si>
  <si>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</si>
  <si>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</si>
  <si>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</si>
  <si>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</si>
  <si>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</si>
  <si>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</si>
  <si>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</si>
  <si>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</si>
  <si>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</si>
  <si>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</si>
  <si>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</si>
  <si>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</si>
  <si>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</si>
  <si>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</si>
  <si>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</si>
  <si>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</si>
  <si>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</si>
  <si>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</si>
  <si>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</si>
  <si>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</si>
  <si>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</si>
  <si>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</si>
  <si>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</si>
  <si>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</si>
  <si>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</si>
  <si>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</si>
  <si>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</si>
  <si>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</si>
  <si>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</si>
  <si>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</si>
  <si>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</si>
  <si>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</si>
  <si>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</si>
  <si>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</si>
  <si>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</si>
  <si>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</si>
  <si>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</si>
  <si>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</si>
  <si>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</si>
  <si>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</si>
  <si>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</si>
  <si>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</si>
  <si>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</si>
  <si>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</si>
  <si>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</si>
  <si>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</si>
  <si>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</si>
  <si>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</si>
  <si>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</si>
  <si>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</si>
  <si>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</si>
  <si>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</si>
  <si>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</si>
  <si>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</si>
  <si>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</si>
  <si>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</si>
  <si>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</si>
  <si>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</si>
  <si>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</si>
  <si>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</si>
  <si>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</si>
  <si>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</si>
  <si>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</si>
  <si>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</si>
  <si>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</si>
  <si>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</si>
  <si>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Data Cleaning</t>
  </si>
  <si>
    <t>Date Functions</t>
  </si>
  <si>
    <t>Error</t>
  </si>
  <si>
    <t>Validation</t>
  </si>
  <si>
    <t>Rules</t>
  </si>
  <si>
    <t>Check The Accuracy</t>
  </si>
  <si>
    <t>Data validation can help control what a user can enter into a cell. You can use data validation to make sure a value is a number, a date, or to present a dropdown menu with predefined choices to a user.</t>
  </si>
  <si>
    <t>Steps</t>
  </si>
  <si>
    <t>Select the Range / cell</t>
  </si>
  <si>
    <t>Navigate to Data Menu</t>
  </si>
  <si>
    <t>Group =&gt; Data Tools</t>
  </si>
  <si>
    <t xml:space="preserve">Command </t>
  </si>
  <si>
    <t>Settings</t>
  </si>
  <si>
    <t>Input Message</t>
  </si>
  <si>
    <t>Error Alert</t>
  </si>
  <si>
    <t>Message for the User</t>
  </si>
  <si>
    <t>Information</t>
  </si>
  <si>
    <t>Warning</t>
  </si>
  <si>
    <t>Stop</t>
  </si>
  <si>
    <t>Any</t>
  </si>
  <si>
    <t>Whole No</t>
  </si>
  <si>
    <t>Decimal</t>
  </si>
  <si>
    <t>List</t>
  </si>
  <si>
    <t>Date</t>
  </si>
  <si>
    <t>Time</t>
  </si>
  <si>
    <t>Saturday</t>
  </si>
  <si>
    <t>Sr_No</t>
  </si>
  <si>
    <t>TextLength</t>
  </si>
  <si>
    <t>Requirement Analysis</t>
  </si>
  <si>
    <t>Dev</t>
  </si>
  <si>
    <t>UAT</t>
  </si>
  <si>
    <t>Production</t>
  </si>
  <si>
    <t>Year</t>
  </si>
  <si>
    <t>Month</t>
  </si>
  <si>
    <t>Day</t>
  </si>
  <si>
    <t>Hour</t>
  </si>
  <si>
    <t>Minute</t>
  </si>
  <si>
    <t>Errors</t>
  </si>
  <si>
    <t>Value</t>
  </si>
  <si>
    <t>Division By Zero</t>
  </si>
  <si>
    <t>Spill</t>
  </si>
  <si>
    <t>Name</t>
  </si>
  <si>
    <t>Ref</t>
  </si>
  <si>
    <t>NA</t>
  </si>
  <si>
    <t>Calc</t>
  </si>
  <si>
    <t>Number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</si>
  <si>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</si>
  <si>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</si>
  <si>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</si>
  <si>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</si>
  <si>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</si>
  <si>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</si>
  <si>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</si>
  <si>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</si>
  <si>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</si>
  <si>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</si>
  <si>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</si>
  <si>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</si>
  <si>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</si>
  <si>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</si>
  <si>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</si>
  <si>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</si>
  <si>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</si>
  <si>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</si>
  <si>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</si>
  <si>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</si>
  <si>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</si>
  <si>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</si>
  <si>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</si>
  <si>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</si>
  <si>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</si>
  <si>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</si>
  <si>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</si>
  <si>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</si>
  <si>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</si>
  <si>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</si>
  <si>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</si>
  <si>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</si>
  <si>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</si>
  <si>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</si>
  <si>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</si>
  <si>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</si>
  <si>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</si>
  <si>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</si>
  <si>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</si>
  <si>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</si>
  <si>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</si>
  <si>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</si>
  <si>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</si>
  <si>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</si>
  <si>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</si>
  <si>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</si>
  <si>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</si>
  <si>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</si>
  <si>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</si>
  <si>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</si>
  <si>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</si>
  <si>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</si>
  <si>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</si>
  <si>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</si>
  <si>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</si>
  <si>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</si>
  <si>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</si>
  <si>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</si>
  <si>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</si>
  <si>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</si>
  <si>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</si>
  <si>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</si>
  <si>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</si>
  <si>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</si>
  <si>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</si>
  <si>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</si>
  <si>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</si>
  <si>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</si>
  <si>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</si>
  <si>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</si>
  <si>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</si>
  <si>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</si>
  <si>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</si>
  <si>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</si>
  <si>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</si>
  <si>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</si>
  <si>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</si>
  <si>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</si>
  <si>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</si>
  <si>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</si>
  <si>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</si>
  <si>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</si>
  <si>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</si>
  <si>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</si>
  <si>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</si>
  <si>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</si>
  <si>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</si>
  <si>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</si>
  <si>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</si>
  <si>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</si>
  <si>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</si>
  <si>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</si>
  <si>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</si>
  <si>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</si>
  <si>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</si>
  <si>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</si>
  <si>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</si>
  <si>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</si>
  <si>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</si>
  <si>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</si>
  <si>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</si>
  <si>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</si>
  <si>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</si>
  <si>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</si>
  <si>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</si>
  <si>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</si>
  <si>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</si>
  <si>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</si>
  <si>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</si>
  <si>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</si>
  <si>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</si>
  <si>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</si>
  <si>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</si>
  <si>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</si>
  <si>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</si>
  <si>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</si>
  <si>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</si>
  <si>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</si>
  <si>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</si>
  <si>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</si>
  <si>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</si>
  <si>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</si>
  <si>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</si>
  <si>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</si>
  <si>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</si>
  <si>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</si>
  <si>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</si>
  <si>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</si>
  <si>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</si>
  <si>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</si>
  <si>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</si>
  <si>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</si>
  <si>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</si>
  <si>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</si>
  <si>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</si>
  <si>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</si>
  <si>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</si>
  <si>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</si>
  <si>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</si>
  <si>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</si>
  <si>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</si>
  <si>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</si>
  <si>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</si>
  <si>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</si>
  <si>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</si>
  <si>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</si>
  <si>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</si>
  <si>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</si>
  <si>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</si>
  <si>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</si>
  <si>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</si>
  <si>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</si>
  <si>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</si>
  <si>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</si>
  <si>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</si>
  <si>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</si>
  <si>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</si>
  <si>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</si>
  <si>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</si>
  <si>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</si>
  <si>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</si>
  <si>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</si>
  <si>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</si>
  <si>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</si>
  <si>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</si>
  <si>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</si>
  <si>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arzoo.afsar4@gmail.com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</si>
  <si>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</si>
  <si>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</si>
  <si>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</si>
  <si>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</si>
  <si>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</si>
  <si>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</si>
  <si>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</si>
  <si>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</si>
  <si>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</si>
  <si>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</si>
  <si>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</si>
  <si>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</si>
  <si>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</si>
  <si>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</si>
  <si>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</si>
  <si>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</si>
  <si>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</si>
  <si>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</si>
  <si>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</si>
  <si>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</si>
  <si>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</si>
  <si>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</si>
  <si>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</si>
  <si>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</si>
  <si>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</si>
  <si>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</si>
  <si>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</si>
  <si>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</si>
  <si>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</si>
  <si>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</si>
  <si>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</si>
  <si>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</si>
  <si>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</si>
  <si>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</si>
  <si>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</si>
  <si>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</si>
  <si>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</si>
  <si>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</si>
  <si>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</si>
  <si>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</si>
  <si>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</si>
  <si>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</si>
  <si>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</si>
  <si>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</si>
  <si>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</si>
  <si>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</si>
  <si>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</si>
  <si>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</si>
  <si>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</si>
  <si>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</si>
  <si>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</si>
  <si>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</si>
  <si>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</si>
  <si>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</si>
  <si>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</si>
  <si>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</si>
  <si>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</si>
  <si>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</si>
  <si>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</si>
  <si>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</si>
  <si>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</si>
  <si>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</si>
  <si>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</si>
  <si>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</si>
  <si>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</si>
  <si>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</si>
  <si>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</si>
  <si>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</si>
  <si>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</si>
  <si>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</si>
  <si>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</si>
  <si>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</si>
  <si>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</si>
  <si>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</si>
  <si>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</si>
  <si>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</si>
  <si>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</si>
  <si>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</si>
  <si>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</si>
  <si>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</si>
  <si>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</si>
  <si>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</si>
  <si>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</si>
  <si>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</si>
  <si>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</si>
  <si>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</si>
  <si>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</si>
  <si>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</si>
  <si>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</si>
  <si>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</si>
  <si>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</si>
  <si>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</si>
  <si>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</si>
  <si>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</si>
  <si>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</si>
  <si>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</si>
  <si>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</si>
  <si>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</si>
  <si>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</si>
  <si>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</si>
  <si>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</si>
  <si>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</si>
  <si>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</si>
  <si>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</si>
  <si>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</si>
  <si>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</si>
  <si>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</si>
  <si>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</si>
  <si>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</si>
  <si>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</si>
  <si>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</si>
  <si>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</si>
  <si>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</si>
  <si>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</si>
  <si>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</si>
  <si>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</si>
  <si>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</si>
  <si>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</si>
  <si>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</si>
  <si>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</si>
  <si>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</si>
  <si>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</si>
  <si>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</si>
  <si>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</si>
  <si>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</si>
  <si>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</si>
  <si>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</si>
  <si>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</si>
  <si>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</si>
  <si>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</si>
  <si>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</si>
  <si>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</si>
  <si>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</si>
  <si>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</si>
  <si>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</si>
  <si>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</si>
  <si>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</si>
  <si>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</si>
  <si>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</si>
  <si>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</si>
  <si>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</si>
  <si>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</si>
  <si>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</si>
  <si>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</si>
  <si>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</si>
  <si>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</si>
  <si>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</si>
  <si>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</si>
  <si>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</si>
  <si>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</si>
  <si>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</si>
  <si>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</si>
  <si>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</si>
  <si>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</si>
  <si>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</si>
  <si>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</si>
  <si>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</si>
  <si>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</si>
  <si>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</si>
  <si>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</si>
  <si>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</si>
  <si>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</si>
  <si>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</si>
  <si>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</si>
  <si>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</si>
  <si>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</si>
  <si>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</si>
  <si>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</si>
  <si>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</si>
  <si>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</si>
  <si>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</si>
  <si>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</si>
  <si>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</si>
  <si>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</si>
  <si>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</si>
  <si>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</si>
  <si>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</si>
  <si>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</si>
  <si>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</si>
  <si>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</si>
  <si>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</si>
  <si>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</si>
  <si>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</si>
  <si>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</si>
  <si>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</si>
  <si>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</si>
  <si>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</si>
  <si>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</si>
  <si>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</si>
  <si>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</si>
  <si>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</si>
  <si>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</si>
  <si>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</si>
  <si>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</si>
  <si>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</si>
  <si>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</si>
  <si>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</si>
  <si>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</si>
  <si>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</si>
  <si>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</si>
  <si>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</si>
  <si>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</si>
  <si>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</si>
  <si>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</si>
  <si>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</si>
  <si>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</si>
  <si>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</si>
  <si>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</si>
  <si>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</si>
  <si>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</si>
  <si>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</si>
  <si>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</si>
  <si>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</si>
  <si>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</si>
  <si>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</si>
  <si>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</si>
  <si>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</si>
  <si>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</si>
  <si>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</si>
  <si>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</si>
  <si>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</si>
  <si>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</si>
  <si>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</si>
  <si>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</si>
  <si>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</si>
  <si>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</si>
  <si>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</si>
  <si>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</si>
  <si>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</si>
  <si>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</si>
  <si>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</si>
  <si>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</si>
  <si>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</si>
  <si>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</si>
  <si>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</si>
  <si>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</si>
  <si>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</si>
  <si>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</si>
  <si>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</si>
  <si>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</si>
  <si>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</si>
  <si>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</si>
  <si>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</si>
  <si>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</si>
  <si>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</si>
  <si>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</si>
  <si>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</si>
  <si>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</si>
  <si>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</si>
  <si>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</si>
  <si>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</si>
  <si>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</si>
  <si>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</si>
  <si>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</si>
  <si>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</si>
  <si>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</si>
  <si>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</si>
  <si>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</si>
  <si>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</si>
  <si>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</si>
  <si>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</si>
  <si>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</si>
  <si>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</si>
  <si>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</si>
  <si>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</si>
  <si>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</si>
  <si>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</si>
  <si>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</si>
  <si>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</si>
  <si>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</si>
  <si>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</si>
  <si>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</si>
  <si>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</si>
  <si>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</si>
  <si>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</si>
  <si>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</si>
  <si>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</si>
  <si>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</si>
  <si>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</si>
  <si>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</si>
  <si>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</si>
  <si>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</si>
  <si>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</si>
  <si>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</si>
  <si>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</si>
  <si>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</si>
  <si>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</si>
  <si>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</si>
  <si>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</si>
  <si>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</si>
  <si>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</si>
  <si>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</si>
  <si>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</si>
  <si>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</si>
  <si>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</si>
  <si>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</si>
  <si>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</si>
  <si>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</si>
  <si>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</si>
  <si>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</si>
  <si>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</si>
  <si>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</si>
  <si>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</si>
  <si>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</si>
  <si>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</si>
  <si>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</si>
  <si>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</si>
  <si>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</si>
  <si>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</si>
  <si>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</si>
  <si>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</si>
  <si>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</si>
  <si>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</si>
  <si>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</si>
  <si>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</si>
  <si>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</si>
  <si>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</si>
  <si>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</si>
  <si>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</si>
  <si>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</si>
  <si>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</si>
  <si>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</si>
  <si>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</si>
  <si>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</si>
  <si>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</si>
  <si>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</si>
  <si>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</si>
  <si>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</si>
  <si>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</si>
  <si>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</si>
  <si>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</si>
  <si>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</si>
  <si>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</si>
  <si>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</si>
  <si>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</si>
  <si>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</si>
  <si>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</si>
  <si>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</si>
  <si>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</si>
  <si>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</si>
  <si>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</si>
  <si>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</si>
  <si>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</si>
  <si>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</si>
  <si>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</si>
  <si>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</si>
  <si>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</si>
  <si>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</si>
  <si>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</si>
  <si>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</si>
  <si>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</si>
  <si>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</si>
  <si>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</si>
  <si>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</si>
  <si>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</si>
  <si>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</si>
  <si>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</si>
  <si>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</si>
  <si>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</si>
  <si>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</si>
  <si>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</si>
  <si>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</si>
  <si>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</si>
  <si>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</si>
  <si>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</si>
  <si>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</si>
  <si>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</si>
  <si>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</si>
  <si>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</si>
  <si>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</si>
  <si>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</si>
  <si>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</si>
  <si>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</si>
  <si>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</si>
  <si>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</si>
  <si>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</si>
  <si>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</si>
  <si>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</si>
  <si>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</si>
  <si>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</si>
  <si>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</si>
  <si>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</si>
  <si>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</si>
  <si>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</si>
  <si>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</si>
  <si>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</si>
  <si>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</si>
  <si>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</si>
  <si>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</si>
  <si>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</si>
  <si>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</si>
  <si>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</si>
  <si>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</si>
  <si>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</si>
  <si>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</si>
  <si>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</si>
  <si>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</si>
  <si>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</si>
  <si>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</si>
  <si>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</si>
  <si>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</si>
  <si>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</si>
  <si>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</si>
  <si>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</si>
  <si>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</si>
  <si>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</si>
  <si>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</si>
  <si>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</si>
  <si>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</si>
  <si>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</si>
  <si>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</si>
  <si>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</si>
  <si>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</si>
  <si>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</si>
  <si>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</si>
  <si>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</si>
  <si>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</si>
  <si>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</si>
  <si>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</si>
  <si>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</si>
  <si>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</si>
  <si>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</si>
  <si>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</si>
  <si>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</si>
  <si>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</si>
  <si>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</si>
  <si>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</si>
  <si>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</si>
  <si>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</si>
  <si>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</si>
  <si>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</si>
  <si>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</si>
  <si>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</si>
  <si>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</si>
  <si>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</si>
  <si>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</si>
  <si>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</si>
  <si>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</si>
  <si>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</si>
  <si>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</si>
  <si>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</si>
  <si>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</si>
  <si>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</si>
  <si>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</si>
  <si>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</si>
  <si>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</si>
  <si>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</si>
  <si>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</si>
  <si>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</si>
  <si>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</si>
  <si>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</si>
  <si>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</si>
  <si>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</si>
  <si>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</si>
  <si>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</si>
  <si>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</si>
  <si>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</si>
  <si>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</si>
  <si>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</si>
  <si>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</si>
  <si>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</si>
  <si>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</si>
  <si>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</si>
  <si>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</si>
  <si>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</si>
  <si>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</si>
  <si>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</si>
  <si>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</si>
  <si>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</si>
  <si>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</si>
  <si>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</si>
  <si>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</si>
  <si>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</si>
  <si>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</si>
  <si>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</si>
  <si>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</si>
  <si>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</si>
  <si>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</si>
  <si>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</si>
  <si>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</si>
  <si>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</si>
  <si>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</si>
  <si>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</si>
  <si>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</si>
  <si>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</si>
  <si>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</si>
  <si>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</si>
  <si>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</si>
  <si>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</si>
  <si>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</si>
  <si>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</si>
  <si>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</si>
  <si>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</si>
  <si>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</si>
  <si>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</si>
  <si>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</si>
  <si>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</si>
  <si>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</si>
  <si>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</si>
  <si>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</si>
  <si>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</si>
  <si>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</si>
  <si>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</si>
  <si>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</si>
  <si>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</si>
  <si>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</si>
  <si>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</si>
  <si>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</si>
  <si>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</si>
  <si>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</si>
  <si>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</si>
  <si>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</si>
  <si>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</si>
  <si>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</si>
  <si>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</si>
  <si>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</si>
  <si>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</si>
  <si>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</si>
  <si>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https://github.com/starlordali4444/Acciojob-Excel/blob/master/Batch/14/Curriculum/Day_8_Cleaning.xlsx</t>
  </si>
  <si>
    <t>https://github.com/starlordali4444/Acciojob-Excel/blob/master/Batch/14/Curriculum/Day_8_Date_functions.xlsx</t>
  </si>
  <si>
    <t>https://github.com/starlordali4444/Acciojob-Excel/blob/master/Batch/14/Curriculum/Day_8_Error.xlsx</t>
  </si>
  <si>
    <t>Organising</t>
  </si>
  <si>
    <t>Error Filtering</t>
  </si>
  <si>
    <t>Make it ready for the processing</t>
  </si>
  <si>
    <t>Outliers</t>
  </si>
  <si>
    <t>Data</t>
  </si>
  <si>
    <t>Structured</t>
  </si>
  <si>
    <t>Unstructured</t>
  </si>
  <si>
    <t>Semi Structured</t>
  </si>
  <si>
    <t>Table</t>
  </si>
  <si>
    <t xml:space="preserve">XML JSON </t>
  </si>
  <si>
    <t>Video</t>
  </si>
  <si>
    <t>Images</t>
  </si>
  <si>
    <t>Danone</t>
  </si>
  <si>
    <t>Pepsi</t>
  </si>
  <si>
    <t>Nescafe</t>
  </si>
  <si>
    <t>Coca Cola</t>
  </si>
  <si>
    <t>Left</t>
  </si>
  <si>
    <t>I will see you in Land of Wano.</t>
  </si>
  <si>
    <t>Right</t>
  </si>
  <si>
    <t>Mid</t>
  </si>
  <si>
    <t>Lower</t>
  </si>
  <si>
    <t>Upper</t>
  </si>
  <si>
    <t>Proper</t>
  </si>
  <si>
    <t>Find</t>
  </si>
  <si>
    <t>Replace</t>
  </si>
  <si>
    <t>Substitute</t>
  </si>
  <si>
    <t>int</t>
  </si>
  <si>
    <t>rand</t>
  </si>
  <si>
    <t>randbetween</t>
  </si>
  <si>
    <t>Seconds</t>
  </si>
  <si>
    <t>Quarter</t>
  </si>
  <si>
    <t>WeekDay</t>
  </si>
  <si>
    <t>WeekNo</t>
  </si>
  <si>
    <t>Semeseter</t>
  </si>
  <si>
    <t>Month name</t>
  </si>
  <si>
    <t>12-31-2021</t>
  </si>
  <si>
    <t>Siraj</t>
  </si>
  <si>
    <t>Srinath</t>
  </si>
  <si>
    <t>Bhatia</t>
  </si>
  <si>
    <t>Abdul</t>
  </si>
  <si>
    <t>Priyanshu</t>
  </si>
  <si>
    <t>Ahmad</t>
  </si>
  <si>
    <t>Vaidwan</t>
  </si>
  <si>
    <t>M</t>
  </si>
  <si>
    <t>Anuj</t>
  </si>
  <si>
    <t>Rahman</t>
  </si>
  <si>
    <t>Verma</t>
  </si>
  <si>
    <t>Vishnoi</t>
  </si>
  <si>
    <t>Ak.95</t>
  </si>
  <si>
    <t>Soabhagya</t>
  </si>
  <si>
    <t>Kumar</t>
  </si>
  <si>
    <t>Afsar4</t>
  </si>
  <si>
    <t>Acciojob</t>
  </si>
  <si>
    <t>Tcs</t>
  </si>
  <si>
    <t>Nestle</t>
  </si>
  <si>
    <t>Google</t>
  </si>
  <si>
    <t>Aramco</t>
  </si>
  <si>
    <t>Genpact</t>
  </si>
  <si>
    <t>Pg</t>
  </si>
  <si>
    <t>Ahead</t>
  </si>
  <si>
    <t>Ecl</t>
  </si>
  <si>
    <t>Gmail</t>
  </si>
  <si>
    <t>Vishu</t>
  </si>
  <si>
    <t>Arpit</t>
  </si>
  <si>
    <t>Tanya</t>
  </si>
  <si>
    <t>Babblu</t>
  </si>
  <si>
    <t>Arzoo</t>
  </si>
  <si>
    <t>First_Name</t>
  </si>
  <si>
    <t>Last_Name</t>
  </si>
  <si>
    <t>Company</t>
  </si>
  <si>
    <t>Requirement Gathering</t>
  </si>
  <si>
    <t>BRD</t>
  </si>
  <si>
    <t>Blueprint</t>
  </si>
  <si>
    <t>Wireframe</t>
  </si>
  <si>
    <t>Canva</t>
  </si>
  <si>
    <t>Figma</t>
  </si>
  <si>
    <t>Adobe Photoshop</t>
  </si>
  <si>
    <t>Development</t>
  </si>
  <si>
    <t>Data Ingestion</t>
  </si>
  <si>
    <t>Personal Details</t>
  </si>
  <si>
    <t>Compensation</t>
  </si>
  <si>
    <t>Performance</t>
  </si>
  <si>
    <t>Increment Data</t>
  </si>
  <si>
    <t>Education Details</t>
  </si>
  <si>
    <t>Experience</t>
  </si>
  <si>
    <t>UAN</t>
  </si>
  <si>
    <t>Csv</t>
  </si>
  <si>
    <t>CSv</t>
  </si>
  <si>
    <t>Order Data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</si>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</sst>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9.png"/><Relationship Id="rId21" Type="http://schemas.openxmlformats.org/officeDocument/2006/relationships/customXml" Target="../ink/ink11.xml"/><Relationship Id="rId42" Type="http://schemas.openxmlformats.org/officeDocument/2006/relationships/image" Target="../media/image27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40.png"/><Relationship Id="rId16" Type="http://schemas.openxmlformats.org/officeDocument/2006/relationships/image" Target="../media/image14.png"/><Relationship Id="rId11" Type="http://schemas.openxmlformats.org/officeDocument/2006/relationships/customXml" Target="../ink/ink6.xml"/><Relationship Id="rId24" Type="http://schemas.openxmlformats.org/officeDocument/2006/relationships/image" Target="../media/image18.png"/><Relationship Id="rId32" Type="http://schemas.openxmlformats.org/officeDocument/2006/relationships/image" Target="../media/image22.png"/><Relationship Id="rId37" Type="http://schemas.openxmlformats.org/officeDocument/2006/relationships/customXml" Target="../ink/ink19.xml"/><Relationship Id="rId40" Type="http://schemas.openxmlformats.org/officeDocument/2006/relationships/image" Target="../media/image26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35.png"/><Relationship Id="rId66" Type="http://schemas.openxmlformats.org/officeDocument/2006/relationships/image" Target="../media/image39.png"/><Relationship Id="rId74" Type="http://schemas.openxmlformats.org/officeDocument/2006/relationships/image" Target="../media/image43.png"/><Relationship Id="rId79" Type="http://schemas.openxmlformats.org/officeDocument/2006/relationships/customXml" Target="../ink/ink40.xml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13.png"/><Relationship Id="rId22" Type="http://schemas.openxmlformats.org/officeDocument/2006/relationships/image" Target="../media/image17.png"/><Relationship Id="rId27" Type="http://schemas.openxmlformats.org/officeDocument/2006/relationships/customXml" Target="../ink/ink14.xml"/><Relationship Id="rId30" Type="http://schemas.openxmlformats.org/officeDocument/2006/relationships/image" Target="../media/image21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30.png"/><Relationship Id="rId56" Type="http://schemas.openxmlformats.org/officeDocument/2006/relationships/image" Target="../media/image34.png"/><Relationship Id="rId64" Type="http://schemas.openxmlformats.org/officeDocument/2006/relationships/image" Target="../media/image38.png"/><Relationship Id="rId69" Type="http://schemas.openxmlformats.org/officeDocument/2006/relationships/customXml" Target="../ink/ink35.xml"/><Relationship Id="rId77" Type="http://schemas.openxmlformats.org/officeDocument/2006/relationships/customXml" Target="../ink/ink39.xml"/><Relationship Id="rId8" Type="http://schemas.openxmlformats.org/officeDocument/2006/relationships/image" Target="../media/image10.png"/><Relationship Id="rId51" Type="http://schemas.openxmlformats.org/officeDocument/2006/relationships/customXml" Target="../ink/ink26.xml"/><Relationship Id="rId72" Type="http://schemas.openxmlformats.org/officeDocument/2006/relationships/image" Target="../media/image42.png"/><Relationship Id="rId80" Type="http://schemas.openxmlformats.org/officeDocument/2006/relationships/image" Target="../media/image46.png"/><Relationship Id="rId3" Type="http://schemas.openxmlformats.org/officeDocument/2006/relationships/customXml" Target="../ink/ink2.xml"/><Relationship Id="rId12" Type="http://schemas.openxmlformats.org/officeDocument/2006/relationships/image" Target="../media/image12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25.png"/><Relationship Id="rId46" Type="http://schemas.openxmlformats.org/officeDocument/2006/relationships/image" Target="../media/image29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6.png"/><Relationship Id="rId41" Type="http://schemas.openxmlformats.org/officeDocument/2006/relationships/customXml" Target="../ink/ink21.xml"/><Relationship Id="rId54" Type="http://schemas.openxmlformats.org/officeDocument/2006/relationships/image" Target="../media/image33.png"/><Relationship Id="rId62" Type="http://schemas.openxmlformats.org/officeDocument/2006/relationships/image" Target="../media/image37.png"/><Relationship Id="rId70" Type="http://schemas.openxmlformats.org/officeDocument/2006/relationships/image" Target="../media/image41.png"/><Relationship Id="rId75" Type="http://schemas.openxmlformats.org/officeDocument/2006/relationships/customXml" Target="../ink/ink38.xml"/><Relationship Id="rId1" Type="http://schemas.openxmlformats.org/officeDocument/2006/relationships/customXml" Target="../ink/ink1.xml"/><Relationship Id="rId6" Type="http://schemas.openxmlformats.org/officeDocument/2006/relationships/image" Target="../media/image9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20.png"/><Relationship Id="rId36" Type="http://schemas.openxmlformats.org/officeDocument/2006/relationships/image" Target="../media/image24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11.png"/><Relationship Id="rId31" Type="http://schemas.openxmlformats.org/officeDocument/2006/relationships/customXml" Target="../ink/ink16.xml"/><Relationship Id="rId44" Type="http://schemas.openxmlformats.org/officeDocument/2006/relationships/image" Target="../media/image28.png"/><Relationship Id="rId52" Type="http://schemas.openxmlformats.org/officeDocument/2006/relationships/image" Target="../media/image32.png"/><Relationship Id="rId60" Type="http://schemas.openxmlformats.org/officeDocument/2006/relationships/image" Target="../media/image36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45.png"/><Relationship Id="rId4" Type="http://schemas.openxmlformats.org/officeDocument/2006/relationships/image" Target="../media/image8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15.png"/><Relationship Id="rId39" Type="http://schemas.openxmlformats.org/officeDocument/2006/relationships/customXml" Target="../ink/ink20.xml"/><Relationship Id="rId34" Type="http://schemas.openxmlformats.org/officeDocument/2006/relationships/image" Target="../media/image23.png"/><Relationship Id="rId50" Type="http://schemas.openxmlformats.org/officeDocument/2006/relationships/image" Target="../media/image31.png"/><Relationship Id="rId55" Type="http://schemas.openxmlformats.org/officeDocument/2006/relationships/customXml" Target="../ink/ink28.xml"/><Relationship Id="rId76" Type="http://schemas.openxmlformats.org/officeDocument/2006/relationships/image" Target="../media/image44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2" Type="http://schemas.openxmlformats.org/officeDocument/2006/relationships/image" Target="../media/image7.png"/><Relationship Id="rId29" Type="http://schemas.openxmlformats.org/officeDocument/2006/relationships/customXml" Target="../ink/ink1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42.xml"/><Relationship Id="rId2" Type="http://schemas.openxmlformats.org/officeDocument/2006/relationships/image" Target="../media/image47.png"/><Relationship Id="rId1" Type="http://schemas.openxmlformats.org/officeDocument/2006/relationships/customXml" Target="../ink/ink41.xml"/><Relationship Id="rId6" Type="http://schemas.openxmlformats.org/officeDocument/2006/relationships/image" Target="../media/image49.png"/><Relationship Id="rId5" Type="http://schemas.openxmlformats.org/officeDocument/2006/relationships/customXml" Target="../ink/ink43.xml"/><Relationship Id="rId4" Type="http://schemas.openxmlformats.org/officeDocument/2006/relationships/image" Target="../media/image4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png"/><Relationship Id="rId13" Type="http://schemas.openxmlformats.org/officeDocument/2006/relationships/customXml" Target="../ink/ink50.xml"/><Relationship Id="rId18" Type="http://schemas.openxmlformats.org/officeDocument/2006/relationships/image" Target="../media/image58.png"/><Relationship Id="rId3" Type="http://schemas.openxmlformats.org/officeDocument/2006/relationships/customXml" Target="../ink/ink45.xml"/><Relationship Id="rId7" Type="http://schemas.openxmlformats.org/officeDocument/2006/relationships/customXml" Target="../ink/ink47.xml"/><Relationship Id="rId12" Type="http://schemas.openxmlformats.org/officeDocument/2006/relationships/image" Target="../media/image55.png"/><Relationship Id="rId17" Type="http://schemas.openxmlformats.org/officeDocument/2006/relationships/customXml" Target="../ink/ink52.xml"/><Relationship Id="rId2" Type="http://schemas.openxmlformats.org/officeDocument/2006/relationships/image" Target="../media/image50.png"/><Relationship Id="rId16" Type="http://schemas.openxmlformats.org/officeDocument/2006/relationships/image" Target="../media/image57.png"/><Relationship Id="rId1" Type="http://schemas.openxmlformats.org/officeDocument/2006/relationships/customXml" Target="../ink/ink44.xml"/><Relationship Id="rId6" Type="http://schemas.openxmlformats.org/officeDocument/2006/relationships/image" Target="../media/image52.png"/><Relationship Id="rId11" Type="http://schemas.openxmlformats.org/officeDocument/2006/relationships/customXml" Target="../ink/ink49.xml"/><Relationship Id="rId5" Type="http://schemas.openxmlformats.org/officeDocument/2006/relationships/customXml" Target="../ink/ink46.xml"/><Relationship Id="rId15" Type="http://schemas.openxmlformats.org/officeDocument/2006/relationships/customXml" Target="../ink/ink51.xml"/><Relationship Id="rId10" Type="http://schemas.openxmlformats.org/officeDocument/2006/relationships/image" Target="../media/image54.png"/><Relationship Id="rId4" Type="http://schemas.openxmlformats.org/officeDocument/2006/relationships/image" Target="../media/image51.png"/><Relationship Id="rId9" Type="http://schemas.openxmlformats.org/officeDocument/2006/relationships/customXml" Target="../ink/ink48.xml"/><Relationship Id="rId14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205289</xdr:colOff>
      <xdr:row>13</xdr:row>
      <xdr:rowOff>144848</xdr:rowOff>
    </xdr:from>
    <xdr:to>
      <xdr:col>9</xdr:col>
      <xdr:colOff>449409</xdr:colOff>
      <xdr:row>18</xdr:row>
      <xdr:rowOff>10012</xdr:rowOff>
    </xdr:to>
    <xdr:pic>
      <xdr:nvPicPr>
        <xdr:cNvPr id="3" name="Picture 2" descr="A screenshot of a computer error&#10;&#10;Description automatically generated">
          <a:extLst>
            <a:ext uri="{FF2B5EF4-FFF2-40B4-BE49-F238E27FC236}">
              <a16:creationId xmlns:a16="http://schemas.microsoft.com/office/drawing/2014/main" id="{CAD55109-992D-CE15-2D97-92E2BF1A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3131" y="2491006"/>
          <a:ext cx="1532753" cy="762770"/>
        </a:xfrm>
        <a:prstGeom prst="rect">
          <a:avLst/>
        </a:prstGeom>
      </xdr:spPr>
    </xdr:pic>
    <xdr:clientData/>
  </xdr:twoCellAnchor>
  <xdr:twoCellAnchor editAs="oneCell">
    <xdr:from>
      <xdr:col>7</xdr:col>
      <xdr:colOff>256468</xdr:colOff>
      <xdr:row>18</xdr:row>
      <xdr:rowOff>34842</xdr:rowOff>
    </xdr:from>
    <xdr:to>
      <xdr:col>9</xdr:col>
      <xdr:colOff>449408</xdr:colOff>
      <xdr:row>22</xdr:row>
      <xdr:rowOff>116316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97F667E0-A310-3498-126B-C1C554001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310" y="3283368"/>
          <a:ext cx="1486335" cy="798607"/>
        </a:xfrm>
        <a:prstGeom prst="rect">
          <a:avLst/>
        </a:prstGeom>
      </xdr:spPr>
    </xdr:pic>
    <xdr:clientData/>
  </xdr:twoCellAnchor>
  <xdr:twoCellAnchor editAs="oneCell">
    <xdr:from>
      <xdr:col>7</xdr:col>
      <xdr:colOff>230355</xdr:colOff>
      <xdr:row>22</xdr:row>
      <xdr:rowOff>176578</xdr:rowOff>
    </xdr:from>
    <xdr:to>
      <xdr:col>9</xdr:col>
      <xdr:colOff>513818</xdr:colOff>
      <xdr:row>27</xdr:row>
      <xdr:rowOff>57381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8229B52E-C65D-959D-1249-6831DE49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8197" y="4146999"/>
          <a:ext cx="1572096" cy="7784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283667</xdr:colOff>
      <xdr:row>1</xdr:row>
      <xdr:rowOff>59388</xdr:rowOff>
    </xdr:from>
    <xdr:to>
      <xdr:col>5</xdr:col>
      <xdr:colOff>201405</xdr:colOff>
      <xdr:row>3</xdr:row>
      <xdr:rowOff>39041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2E67331-5930-47BB-DA9C-E41FEF886DE2}"/>
                </a:ext>
              </a:extLst>
            </xdr14:cNvPr>
            <xdr14:cNvContentPartPr/>
          </xdr14:nvContentPartPr>
          <xdr14:nvPr macro=""/>
          <xdr14:xfrm>
            <a:off x="4826608" y="240202"/>
            <a:ext cx="1215720" cy="3412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2E67331-5930-47BB-DA9C-E41FEF886D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20464" y="234082"/>
              <a:ext cx="1228007" cy="35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64705</xdr:colOff>
      <xdr:row>4</xdr:row>
      <xdr:rowOff>142268</xdr:rowOff>
    </xdr:from>
    <xdr:to>
      <xdr:col>3</xdr:col>
      <xdr:colOff>636107</xdr:colOff>
      <xdr:row>5</xdr:row>
      <xdr:rowOff>141454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ED9ABEC2-517F-BADE-677B-F2D591986CFC}"/>
                </a:ext>
              </a:extLst>
            </xdr14:cNvPr>
            <xdr14:cNvContentPartPr/>
          </xdr14:nvContentPartPr>
          <xdr14:nvPr macro=""/>
          <xdr14:xfrm>
            <a:off x="4607646" y="865522"/>
            <a:ext cx="571402" cy="18000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ED9ABEC2-517F-BADE-677B-F2D591986C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01521" y="859402"/>
              <a:ext cx="583651" cy="19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316067</xdr:colOff>
      <xdr:row>3</xdr:row>
      <xdr:rowOff>74321</xdr:rowOff>
    </xdr:from>
    <xdr:to>
      <xdr:col>4</xdr:col>
      <xdr:colOff>94756</xdr:colOff>
      <xdr:row>3</xdr:row>
      <xdr:rowOff>142279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A8A07C25-04AB-D538-CB4E-E1C4C665CF9A}"/>
                </a:ext>
              </a:extLst>
            </xdr14:cNvPr>
            <xdr14:cNvContentPartPr/>
          </xdr14:nvContentPartPr>
          <xdr14:nvPr macro=""/>
          <xdr14:xfrm>
            <a:off x="4859008" y="616762"/>
            <a:ext cx="427680" cy="67958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A8A07C25-04AB-D538-CB4E-E1C4C665CF9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52820" y="610649"/>
              <a:ext cx="440055" cy="801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78202</xdr:colOff>
      <xdr:row>5</xdr:row>
      <xdr:rowOff>20854</xdr:rowOff>
    </xdr:from>
    <xdr:to>
      <xdr:col>5</xdr:col>
      <xdr:colOff>496964</xdr:colOff>
      <xdr:row>6</xdr:row>
      <xdr:rowOff>65843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E0925130-1E33-0F0F-35CF-93C3433DEC5D}"/>
                </a:ext>
              </a:extLst>
            </xdr14:cNvPr>
            <xdr14:cNvContentPartPr/>
          </xdr14:nvContentPartPr>
          <xdr14:nvPr macro=""/>
          <xdr14:xfrm>
            <a:off x="5919126" y="924922"/>
            <a:ext cx="414000" cy="2210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E0925130-1E33-0F0F-35CF-93C3433DEC5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13011" y="918802"/>
              <a:ext cx="426229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274933</xdr:colOff>
      <xdr:row>5</xdr:row>
      <xdr:rowOff>47134</xdr:rowOff>
    </xdr:from>
    <xdr:to>
      <xdr:col>7</xdr:col>
      <xdr:colOff>200501</xdr:colOff>
      <xdr:row>5</xdr:row>
      <xdr:rowOff>179974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9EDF65FD-D39E-8F62-E7B7-B5249BE0E93E}"/>
                </a:ext>
              </a:extLst>
            </xdr14:cNvPr>
            <xdr14:cNvContentPartPr/>
          </xdr14:nvContentPartPr>
          <xdr14:nvPr macro=""/>
          <xdr14:xfrm>
            <a:off x="6764848" y="951202"/>
            <a:ext cx="574560" cy="13284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9EDF65FD-D39E-8F62-E7B7-B5249BE0E93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58724" y="945082"/>
              <a:ext cx="586808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38147</xdr:colOff>
      <xdr:row>7</xdr:row>
      <xdr:rowOff>113187</xdr:rowOff>
    </xdr:from>
    <xdr:to>
      <xdr:col>3</xdr:col>
      <xdr:colOff>627107</xdr:colOff>
      <xdr:row>8</xdr:row>
      <xdr:rowOff>59094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F89E4C28-9803-8DC9-CFAC-69FF9CED8A9E}"/>
                </a:ext>
              </a:extLst>
            </xdr14:cNvPr>
            <xdr14:cNvContentPartPr/>
          </xdr14:nvContentPartPr>
          <xdr14:nvPr macro=""/>
          <xdr14:xfrm>
            <a:off x="4581088" y="1378882"/>
            <a:ext cx="588960" cy="12672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F89E4C28-9803-8DC9-CFAC-69FF9CED8A9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574919" y="1372779"/>
              <a:ext cx="601298" cy="1389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115194</xdr:colOff>
      <xdr:row>5</xdr:row>
      <xdr:rowOff>252</xdr:rowOff>
    </xdr:from>
    <xdr:to>
      <xdr:col>6</xdr:col>
      <xdr:colOff>113571</xdr:colOff>
      <xdr:row>6</xdr:row>
      <xdr:rowOff>65843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24736D30-CE14-9118-7D6A-DBFC55B976F7}"/>
                </a:ext>
              </a:extLst>
            </xdr14:cNvPr>
            <xdr14:cNvContentPartPr/>
          </xdr14:nvContentPartPr>
          <xdr14:nvPr macro=""/>
          <xdr14:xfrm>
            <a:off x="5307126" y="904320"/>
            <a:ext cx="1296360" cy="246404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24736D30-CE14-9118-7D6A-DBFC55B976F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01004" y="898077"/>
              <a:ext cx="1308603" cy="2588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179274</xdr:colOff>
      <xdr:row>7</xdr:row>
      <xdr:rowOff>87185</xdr:rowOff>
    </xdr:from>
    <xdr:to>
      <xdr:col>7</xdr:col>
      <xdr:colOff>160459</xdr:colOff>
      <xdr:row>8</xdr:row>
      <xdr:rowOff>132812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AAD4B5CE-72A7-E8BE-5094-D5ABE17FD6C7}"/>
                </a:ext>
              </a:extLst>
            </xdr14:cNvPr>
            <xdr14:cNvContentPartPr/>
          </xdr14:nvContentPartPr>
          <xdr14:nvPr macro=""/>
          <xdr14:xfrm>
            <a:off x="5371206" y="1352880"/>
            <a:ext cx="1928160" cy="22644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AAD4B5CE-72A7-E8BE-5094-D5ABE17FD6C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365086" y="1346760"/>
              <a:ext cx="194040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103344</xdr:colOff>
      <xdr:row>10</xdr:row>
      <xdr:rowOff>10374</xdr:rowOff>
    </xdr:from>
    <xdr:to>
      <xdr:col>3</xdr:col>
      <xdr:colOff>523382</xdr:colOff>
      <xdr:row>10</xdr:row>
      <xdr:rowOff>154538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141EA64A-0535-FB75-6D0C-F32CE89BF5C3}"/>
                </a:ext>
              </a:extLst>
            </xdr14:cNvPr>
            <xdr14:cNvContentPartPr/>
          </xdr14:nvContentPartPr>
          <xdr14:nvPr macro=""/>
          <xdr14:xfrm>
            <a:off x="2042362" y="1813320"/>
            <a:ext cx="420038" cy="139402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141EA64A-0535-FB75-6D0C-F32CE89BF5C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36243" y="1807212"/>
              <a:ext cx="432276" cy="1516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305582</xdr:colOff>
      <xdr:row>0</xdr:row>
      <xdr:rowOff>143640</xdr:rowOff>
    </xdr:from>
    <xdr:to>
      <xdr:col>4</xdr:col>
      <xdr:colOff>210125</xdr:colOff>
      <xdr:row>1</xdr:row>
      <xdr:rowOff>59105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2F5FFD02-EE0E-58E7-AF9F-A4A947D0BD66}"/>
                </a:ext>
              </a:extLst>
            </xdr14:cNvPr>
            <xdr14:cNvContentPartPr/>
          </xdr14:nvContentPartPr>
          <xdr14:nvPr macro=""/>
          <xdr14:xfrm>
            <a:off x="2244600" y="143640"/>
            <a:ext cx="546120" cy="9576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2F5FFD02-EE0E-58E7-AF9F-A4A947D0BD6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238480" y="137520"/>
              <a:ext cx="55836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436205</xdr:colOff>
      <xdr:row>9</xdr:row>
      <xdr:rowOff>169428</xdr:rowOff>
    </xdr:from>
    <xdr:to>
      <xdr:col>6</xdr:col>
      <xdr:colOff>267004</xdr:colOff>
      <xdr:row>11</xdr:row>
      <xdr:rowOff>56159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5AD9E55-D58A-C58D-7B79-638F275093A8}"/>
                </a:ext>
              </a:extLst>
            </xdr14:cNvPr>
            <xdr14:cNvContentPartPr/>
          </xdr14:nvContentPartPr>
          <xdr14:nvPr macro=""/>
          <xdr14:xfrm>
            <a:off x="3021562" y="1792080"/>
            <a:ext cx="1123478" cy="24732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5AD9E55-D58A-C58D-7B79-638F275093A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15440" y="1785960"/>
              <a:ext cx="1135721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437284</xdr:colOff>
      <xdr:row>10</xdr:row>
      <xdr:rowOff>55374</xdr:rowOff>
    </xdr:from>
    <xdr:to>
      <xdr:col>7</xdr:col>
      <xdr:colOff>220785</xdr:colOff>
      <xdr:row>11</xdr:row>
      <xdr:rowOff>27163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B37978FA-53AB-86A6-2D8C-20E926142555}"/>
                </a:ext>
              </a:extLst>
            </xdr14:cNvPr>
            <xdr14:cNvContentPartPr/>
          </xdr14:nvContentPartPr>
          <xdr14:nvPr macro=""/>
          <xdr14:xfrm>
            <a:off x="4315320" y="1858320"/>
            <a:ext cx="429840" cy="147322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B37978FA-53AB-86A6-2D8C-20E92614255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309195" y="1852197"/>
              <a:ext cx="442090" cy="1595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200822</xdr:colOff>
      <xdr:row>13</xdr:row>
      <xdr:rowOff>57862</xdr:rowOff>
    </xdr:from>
    <xdr:to>
      <xdr:col>3</xdr:col>
      <xdr:colOff>229262</xdr:colOff>
      <xdr:row>14</xdr:row>
      <xdr:rowOff>18327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6A303A35-1F7D-8435-A4B7-C9EC01A825CF}"/>
                </a:ext>
              </a:extLst>
            </xdr14:cNvPr>
            <xdr14:cNvContentPartPr/>
          </xdr14:nvContentPartPr>
          <xdr14:nvPr macro=""/>
          <xdr14:xfrm>
            <a:off x="2139840" y="2401692"/>
            <a:ext cx="28440" cy="14076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6A303A35-1F7D-8435-A4B7-C9EC01A825C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133720" y="2395572"/>
              <a:ext cx="4068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179582</xdr:colOff>
      <xdr:row>13</xdr:row>
      <xdr:rowOff>39224</xdr:rowOff>
    </xdr:from>
    <xdr:to>
      <xdr:col>4</xdr:col>
      <xdr:colOff>400565</xdr:colOff>
      <xdr:row>15</xdr:row>
      <xdr:rowOff>49434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7864E6C3-81B4-7BB8-0804-81AC5EF1050A}"/>
                </a:ext>
              </a:extLst>
            </xdr14:cNvPr>
            <xdr14:cNvContentPartPr/>
          </xdr14:nvContentPartPr>
          <xdr14:nvPr macro=""/>
          <xdr14:xfrm>
            <a:off x="2118600" y="2383054"/>
            <a:ext cx="867322" cy="37080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7864E6C3-81B4-7BB8-0804-81AC5EF1050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112444" y="2376856"/>
              <a:ext cx="879635" cy="3831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490622</xdr:colOff>
      <xdr:row>12</xdr:row>
      <xdr:rowOff>135196</xdr:rowOff>
    </xdr:from>
    <xdr:to>
      <xdr:col>4</xdr:col>
      <xdr:colOff>191683</xdr:colOff>
      <xdr:row>13</xdr:row>
      <xdr:rowOff>28784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1AD19539-6AF9-0E33-CD04-A6B7D334A6F9}"/>
                </a:ext>
              </a:extLst>
            </xdr14:cNvPr>
            <xdr14:cNvContentPartPr/>
          </xdr14:nvContentPartPr>
          <xdr14:nvPr macro=""/>
          <xdr14:xfrm>
            <a:off x="2429640" y="2298732"/>
            <a:ext cx="347400" cy="6912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1AD19539-6AF9-0E33-CD04-A6B7D334A6F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423520" y="2292612"/>
              <a:ext cx="35964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93484</xdr:colOff>
      <xdr:row>13</xdr:row>
      <xdr:rowOff>17902</xdr:rowOff>
    </xdr:from>
    <xdr:to>
      <xdr:col>8</xdr:col>
      <xdr:colOff>334570</xdr:colOff>
      <xdr:row>17</xdr:row>
      <xdr:rowOff>83487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67FF3231-3B00-46D8-AD04-F726DF4A773C}"/>
                </a:ext>
              </a:extLst>
            </xdr14:cNvPr>
            <xdr14:cNvContentPartPr/>
          </xdr14:nvContentPartPr>
          <xdr14:nvPr macro=""/>
          <xdr14:xfrm>
            <a:off x="3971520" y="2361732"/>
            <a:ext cx="1529002" cy="782002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67FF3231-3B00-46D8-AD04-F726DF4A773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965431" y="2355730"/>
              <a:ext cx="1541180" cy="794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83544</xdr:colOff>
      <xdr:row>17</xdr:row>
      <xdr:rowOff>68891</xdr:rowOff>
    </xdr:from>
    <xdr:to>
      <xdr:col>4</xdr:col>
      <xdr:colOff>161165</xdr:colOff>
      <xdr:row>17</xdr:row>
      <xdr:rowOff>179133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B7605FF1-BCCF-C7CA-EA5F-CDBFD7D5781F}"/>
                </a:ext>
              </a:extLst>
            </xdr14:cNvPr>
            <xdr14:cNvContentPartPr/>
          </xdr14:nvContentPartPr>
          <xdr14:nvPr macro=""/>
          <xdr14:xfrm>
            <a:off x="2022562" y="3133900"/>
            <a:ext cx="723960" cy="110242"/>
          </xdr14:xfrm>
        </xdr:contentPart>
      </mc:Choice>
      <mc:Fallback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B7605FF1-BCCF-C7CA-EA5F-CDBFD7D5781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016402" y="3127611"/>
              <a:ext cx="736280" cy="1228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160584</xdr:colOff>
      <xdr:row>18</xdr:row>
      <xdr:rowOff>58156</xdr:rowOff>
    </xdr:from>
    <xdr:to>
      <xdr:col>5</xdr:col>
      <xdr:colOff>103704</xdr:colOff>
      <xdr:row>19</xdr:row>
      <xdr:rowOff>78546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2BC6BC2D-B1E7-42B0-96D2-6D2AE77B2A8D}"/>
                </a:ext>
              </a:extLst>
            </xdr14:cNvPr>
            <xdr14:cNvContentPartPr/>
          </xdr14:nvContentPartPr>
          <xdr14:nvPr macro=""/>
          <xdr14:xfrm>
            <a:off x="2099602" y="3303460"/>
            <a:ext cx="1235798" cy="200684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2BC6BC2D-B1E7-42B0-96D2-6D2AE77B2A8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093482" y="3297223"/>
              <a:ext cx="1248037" cy="213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153163</xdr:colOff>
      <xdr:row>21</xdr:row>
      <xdr:rowOff>123152</xdr:rowOff>
    </xdr:from>
    <xdr:to>
      <xdr:col>4</xdr:col>
      <xdr:colOff>224443</xdr:colOff>
      <xdr:row>22</xdr:row>
      <xdr:rowOff>20978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39DFD200-33C0-E385-76B9-B78630513DA6}"/>
                </a:ext>
              </a:extLst>
            </xdr14:cNvPr>
            <xdr14:cNvContentPartPr/>
          </xdr14:nvContentPartPr>
          <xdr14:nvPr macro=""/>
          <xdr14:xfrm>
            <a:off x="2738520" y="3909340"/>
            <a:ext cx="71280" cy="7812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39DFD200-33C0-E385-76B9-B78630513DA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732400" y="3903220"/>
              <a:ext cx="83520" cy="9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418565</xdr:colOff>
      <xdr:row>21</xdr:row>
      <xdr:rowOff>84714</xdr:rowOff>
    </xdr:from>
    <xdr:to>
      <xdr:col>5</xdr:col>
      <xdr:colOff>303946</xdr:colOff>
      <xdr:row>22</xdr:row>
      <xdr:rowOff>28898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4905DD0E-8D76-3C9F-6F29-8411E617731F}"/>
                </a:ext>
              </a:extLst>
            </xdr14:cNvPr>
            <xdr14:cNvContentPartPr/>
          </xdr14:nvContentPartPr>
          <xdr14:nvPr macro=""/>
          <xdr14:xfrm>
            <a:off x="3003922" y="3870902"/>
            <a:ext cx="531720" cy="124478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4905DD0E-8D76-3C9F-6F29-8411E617731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997802" y="3864786"/>
              <a:ext cx="543960" cy="1367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380102</xdr:colOff>
      <xdr:row>21</xdr:row>
      <xdr:rowOff>87152</xdr:rowOff>
    </xdr:from>
    <xdr:to>
      <xdr:col>3</xdr:col>
      <xdr:colOff>639744</xdr:colOff>
      <xdr:row>22</xdr:row>
      <xdr:rowOff>37260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3BB88FDA-D1F4-37D0-9B65-976161BA786A}"/>
                </a:ext>
              </a:extLst>
            </xdr14:cNvPr>
            <xdr14:cNvContentPartPr/>
          </xdr14:nvContentPartPr>
          <xdr14:nvPr macro=""/>
          <xdr14:xfrm>
            <a:off x="2319120" y="3873340"/>
            <a:ext cx="259642" cy="130402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3BB88FDA-D1F4-37D0-9B65-976161BA786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312886" y="3866988"/>
              <a:ext cx="272111" cy="1431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407544</xdr:colOff>
      <xdr:row>19</xdr:row>
      <xdr:rowOff>163424</xdr:rowOff>
    </xdr:from>
    <xdr:to>
      <xdr:col>5</xdr:col>
      <xdr:colOff>379546</xdr:colOff>
      <xdr:row>21</xdr:row>
      <xdr:rowOff>8394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242160BF-5D57-D031-A288-4150EE14A957}"/>
                </a:ext>
              </a:extLst>
            </xdr14:cNvPr>
            <xdr14:cNvContentPartPr/>
          </xdr14:nvContentPartPr>
          <xdr14:nvPr macro=""/>
          <xdr14:xfrm>
            <a:off x="2346562" y="3589022"/>
            <a:ext cx="1264680" cy="20556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242160BF-5D57-D031-A288-4150EE14A95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340440" y="3582902"/>
              <a:ext cx="1276923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512304</xdr:colOff>
      <xdr:row>20</xdr:row>
      <xdr:rowOff>52887</xdr:rowOff>
    </xdr:from>
    <xdr:to>
      <xdr:col>6</xdr:col>
      <xdr:colOff>114004</xdr:colOff>
      <xdr:row>20</xdr:row>
      <xdr:rowOff>145767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F4B44484-5506-1BEC-8F4B-78E3A8A66FE3}"/>
                </a:ext>
              </a:extLst>
            </xdr14:cNvPr>
            <xdr14:cNvContentPartPr/>
          </xdr14:nvContentPartPr>
          <xdr14:nvPr macro=""/>
          <xdr14:xfrm>
            <a:off x="3744000" y="3658780"/>
            <a:ext cx="248040" cy="9288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F4B44484-5506-1BEC-8F4B-78E3A8A66FE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737880" y="3652660"/>
              <a:ext cx="26028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504024</xdr:colOff>
      <xdr:row>21</xdr:row>
      <xdr:rowOff>115232</xdr:rowOff>
    </xdr:from>
    <xdr:to>
      <xdr:col>6</xdr:col>
      <xdr:colOff>93484</xdr:colOff>
      <xdr:row>22</xdr:row>
      <xdr:rowOff>22418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C77515E3-9A21-E7E2-C1CB-96BDE69080D3}"/>
                </a:ext>
              </a:extLst>
            </xdr14:cNvPr>
            <xdr14:cNvContentPartPr/>
          </xdr14:nvContentPartPr>
          <xdr14:nvPr macro=""/>
          <xdr14:xfrm>
            <a:off x="3735720" y="3901420"/>
            <a:ext cx="235800" cy="8748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C77515E3-9A21-E7E2-C1CB-96BDE69080D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729600" y="3895300"/>
              <a:ext cx="24804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326044</xdr:colOff>
      <xdr:row>21</xdr:row>
      <xdr:rowOff>86514</xdr:rowOff>
    </xdr:from>
    <xdr:to>
      <xdr:col>8</xdr:col>
      <xdr:colOff>14088</xdr:colOff>
      <xdr:row>22</xdr:row>
      <xdr:rowOff>75780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F719EA8D-DD0B-98F8-4A2B-885C9C6707AA}"/>
                </a:ext>
              </a:extLst>
            </xdr14:cNvPr>
            <xdr14:cNvContentPartPr/>
          </xdr14:nvContentPartPr>
          <xdr14:nvPr macro=""/>
          <xdr14:xfrm>
            <a:off x="4204080" y="3872702"/>
            <a:ext cx="980722" cy="16956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F719EA8D-DD0B-98F8-4A2B-885C9C6707A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197959" y="3866582"/>
              <a:ext cx="992963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284006</xdr:colOff>
      <xdr:row>20</xdr:row>
      <xdr:rowOff>29209</xdr:rowOff>
    </xdr:from>
    <xdr:to>
      <xdr:col>7</xdr:col>
      <xdr:colOff>512107</xdr:colOff>
      <xdr:row>20</xdr:row>
      <xdr:rowOff>141529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CAFE8ADB-F6D0-1CFB-D014-58C858604147}"/>
                </a:ext>
              </a:extLst>
            </xdr14:cNvPr>
            <xdr14:cNvContentPartPr/>
          </xdr14:nvContentPartPr>
          <xdr14:nvPr macro=""/>
          <xdr14:xfrm>
            <a:off x="4162042" y="3635102"/>
            <a:ext cx="874440" cy="11232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CAFE8ADB-F6D0-1CFB-D014-58C85860414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155922" y="3628862"/>
              <a:ext cx="886680" cy="12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525542</xdr:colOff>
      <xdr:row>23</xdr:row>
      <xdr:rowOff>121925</xdr:rowOff>
    </xdr:from>
    <xdr:to>
      <xdr:col>4</xdr:col>
      <xdr:colOff>211205</xdr:colOff>
      <xdr:row>24</xdr:row>
      <xdr:rowOff>169871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311F26ED-69A0-F226-5CC0-BC4AA8786F9A}"/>
                </a:ext>
              </a:extLst>
            </xdr14:cNvPr>
            <xdr14:cNvContentPartPr/>
          </xdr14:nvContentPartPr>
          <xdr14:nvPr macro=""/>
          <xdr14:xfrm>
            <a:off x="2464560" y="4268702"/>
            <a:ext cx="332002" cy="22824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311F26ED-69A0-F226-5CC0-BC4AA8786F9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458445" y="4262582"/>
              <a:ext cx="344232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276283</xdr:colOff>
      <xdr:row>23</xdr:row>
      <xdr:rowOff>179443</xdr:rowOff>
    </xdr:from>
    <xdr:to>
      <xdr:col>4</xdr:col>
      <xdr:colOff>556363</xdr:colOff>
      <xdr:row>24</xdr:row>
      <xdr:rowOff>81949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DE38DF05-1BBA-CB1E-DDFD-80D87896DEC4}"/>
                </a:ext>
              </a:extLst>
            </xdr14:cNvPr>
            <xdr14:cNvContentPartPr/>
          </xdr14:nvContentPartPr>
          <xdr14:nvPr macro=""/>
          <xdr14:xfrm>
            <a:off x="2861640" y="4326220"/>
            <a:ext cx="280080" cy="8280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DE38DF05-1BBA-CB1E-DDFD-80D87896DEC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855520" y="4320100"/>
              <a:ext cx="29232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235824</xdr:colOff>
      <xdr:row>23</xdr:row>
      <xdr:rowOff>93763</xdr:rowOff>
    </xdr:from>
    <xdr:to>
      <xdr:col>6</xdr:col>
      <xdr:colOff>221366</xdr:colOff>
      <xdr:row>24</xdr:row>
      <xdr:rowOff>162229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A113A6D0-29BD-6028-29AD-56970463ED4F}"/>
                </a:ext>
              </a:extLst>
            </xdr14:cNvPr>
            <xdr14:cNvContentPartPr/>
          </xdr14:nvContentPartPr>
          <xdr14:nvPr macro=""/>
          <xdr14:xfrm>
            <a:off x="3467520" y="4240540"/>
            <a:ext cx="631882" cy="24876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A113A6D0-29BD-6028-29AD-56970463ED4F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461350" y="4234420"/>
              <a:ext cx="644222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423244</xdr:colOff>
      <xdr:row>23</xdr:row>
      <xdr:rowOff>144965</xdr:rowOff>
    </xdr:from>
    <xdr:to>
      <xdr:col>8</xdr:col>
      <xdr:colOff>2486</xdr:colOff>
      <xdr:row>24</xdr:row>
      <xdr:rowOff>150791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6F0AC556-410F-A8F0-BFB4-9980E661786B}"/>
                </a:ext>
              </a:extLst>
            </xdr14:cNvPr>
            <xdr14:cNvContentPartPr/>
          </xdr14:nvContentPartPr>
          <xdr14:nvPr macro=""/>
          <xdr14:xfrm>
            <a:off x="4301280" y="4291742"/>
            <a:ext cx="871920" cy="186120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6F0AC556-410F-A8F0-BFB4-9980E661786B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295157" y="4285477"/>
              <a:ext cx="884165" cy="198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118980</xdr:colOff>
      <xdr:row>32</xdr:row>
      <xdr:rowOff>49320</xdr:rowOff>
    </xdr:from>
    <xdr:to>
      <xdr:col>3</xdr:col>
      <xdr:colOff>123660</xdr:colOff>
      <xdr:row>32</xdr:row>
      <xdr:rowOff>64440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C804333A-7B85-1A31-CEA3-488C46547848}"/>
                </a:ext>
              </a:extLst>
            </xdr14:cNvPr>
            <xdr14:cNvContentPartPr/>
          </xdr14:nvContentPartPr>
          <xdr14:nvPr macro=""/>
          <xdr14:xfrm>
            <a:off x="2062080" y="5901480"/>
            <a:ext cx="4680" cy="15120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C804333A-7B85-1A31-CEA3-488C4654784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055960" y="5895360"/>
              <a:ext cx="1692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121500</xdr:colOff>
      <xdr:row>32</xdr:row>
      <xdr:rowOff>37440</xdr:rowOff>
    </xdr:from>
    <xdr:to>
      <xdr:col>4</xdr:col>
      <xdr:colOff>355522</xdr:colOff>
      <xdr:row>33</xdr:row>
      <xdr:rowOff>52560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6C7C802B-E9CD-D606-3832-88D621732581}"/>
                </a:ext>
              </a:extLst>
            </xdr14:cNvPr>
            <xdr14:cNvContentPartPr/>
          </xdr14:nvContentPartPr>
          <xdr14:nvPr macro=""/>
          <xdr14:xfrm>
            <a:off x="2064600" y="5889600"/>
            <a:ext cx="881722" cy="19800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6C7C802B-E9CD-D606-3832-88D62173258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058479" y="5883480"/>
              <a:ext cx="893963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162982</xdr:colOff>
      <xdr:row>33</xdr:row>
      <xdr:rowOff>104842</xdr:rowOff>
    </xdr:from>
    <xdr:to>
      <xdr:col>4</xdr:col>
      <xdr:colOff>378840</xdr:colOff>
      <xdr:row>34</xdr:row>
      <xdr:rowOff>74684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12C71111-3B2B-4F94-3082-D380C1343FF0}"/>
                </a:ext>
              </a:extLst>
            </xdr14:cNvPr>
            <xdr14:cNvContentPartPr/>
          </xdr14:nvContentPartPr>
          <xdr14:nvPr macro=""/>
          <xdr14:xfrm>
            <a:off x="2106082" y="6139882"/>
            <a:ext cx="863558" cy="152722"/>
          </xdr14:xfrm>
        </xdr:contentPart>
      </mc:Choice>
      <mc:Fallback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12C71111-3B2B-4F94-3082-D380C1343FF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099963" y="6133565"/>
              <a:ext cx="875797" cy="1653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486622</xdr:colOff>
      <xdr:row>33</xdr:row>
      <xdr:rowOff>66240</xdr:rowOff>
    </xdr:from>
    <xdr:to>
      <xdr:col>4</xdr:col>
      <xdr:colOff>55200</xdr:colOff>
      <xdr:row>35</xdr:row>
      <xdr:rowOff>93682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1F2440E2-064A-513E-D239-45772D29A169}"/>
                </a:ext>
              </a:extLst>
            </xdr14:cNvPr>
            <xdr14:cNvContentPartPr/>
          </xdr14:nvContentPartPr>
          <xdr14:nvPr macro=""/>
          <xdr14:xfrm>
            <a:off x="2429722" y="6101280"/>
            <a:ext cx="216278" cy="393202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1F2440E2-064A-513E-D239-45772D29A16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423734" y="6095164"/>
              <a:ext cx="228254" cy="405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80340</xdr:colOff>
      <xdr:row>36</xdr:row>
      <xdr:rowOff>12960</xdr:rowOff>
    </xdr:from>
    <xdr:to>
      <xdr:col>5</xdr:col>
      <xdr:colOff>154500</xdr:colOff>
      <xdr:row>37</xdr:row>
      <xdr:rowOff>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CB5906A7-28D7-0FF1-9FB1-4830E721822B}"/>
                </a:ext>
              </a:extLst>
            </xdr14:cNvPr>
            <xdr14:cNvContentPartPr/>
          </xdr14:nvContentPartPr>
          <xdr14:nvPr macro=""/>
          <xdr14:xfrm>
            <a:off x="3318840" y="6596640"/>
            <a:ext cx="74160" cy="176040"/>
          </xdr14:xfrm>
        </xdr:contentPart>
      </mc:Choice>
      <mc:Fallback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CB5906A7-28D7-0FF1-9FB1-4830E721822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312720" y="6590520"/>
              <a:ext cx="86400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246000</xdr:colOff>
      <xdr:row>36</xdr:row>
      <xdr:rowOff>17640</xdr:rowOff>
    </xdr:from>
    <xdr:to>
      <xdr:col>4</xdr:col>
      <xdr:colOff>579000</xdr:colOff>
      <xdr:row>36</xdr:row>
      <xdr:rowOff>162802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09066EBC-6925-634D-9A3D-00CDC0138043}"/>
                </a:ext>
              </a:extLst>
            </xdr14:cNvPr>
            <xdr14:cNvContentPartPr/>
          </xdr14:nvContentPartPr>
          <xdr14:nvPr macro=""/>
          <xdr14:xfrm>
            <a:off x="2836800" y="6601320"/>
            <a:ext cx="333000" cy="145162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09066EBC-6925-634D-9A3D-00CDC013804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830673" y="6595197"/>
              <a:ext cx="345253" cy="1574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304620</xdr:colOff>
      <xdr:row>36</xdr:row>
      <xdr:rowOff>58680</xdr:rowOff>
    </xdr:from>
    <xdr:to>
      <xdr:col>5</xdr:col>
      <xdr:colOff>620340</xdr:colOff>
      <xdr:row>37</xdr:row>
      <xdr:rowOff>86842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63D32D46-EEC8-7C66-8515-B2B77B67E195}"/>
                </a:ext>
              </a:extLst>
            </xdr14:cNvPr>
            <xdr14:cNvContentPartPr/>
          </xdr14:nvContentPartPr>
          <xdr14:nvPr macro=""/>
          <xdr14:xfrm>
            <a:off x="3543120" y="6642360"/>
            <a:ext cx="315720" cy="211042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63D32D46-EEC8-7C66-8515-B2B77B67E19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536993" y="6636238"/>
              <a:ext cx="327974" cy="2232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111060</xdr:colOff>
      <xdr:row>31</xdr:row>
      <xdr:rowOff>123120</xdr:rowOff>
    </xdr:from>
    <xdr:to>
      <xdr:col>4</xdr:col>
      <xdr:colOff>397560</xdr:colOff>
      <xdr:row>31</xdr:row>
      <xdr:rowOff>170280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89FD8517-DAB6-9579-3023-87C4DFE00A53}"/>
                </a:ext>
              </a:extLst>
            </xdr14:cNvPr>
            <xdr14:cNvContentPartPr/>
          </xdr14:nvContentPartPr>
          <xdr14:nvPr macro=""/>
          <xdr14:xfrm>
            <a:off x="2054160" y="5792400"/>
            <a:ext cx="934200" cy="47160"/>
          </xdr14:xfrm>
        </xdr:contentPart>
      </mc:Choice>
      <mc:Fallback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89FD8517-DAB6-9579-3023-87C4DFE00A5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048040" y="5786280"/>
              <a:ext cx="946440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93322</xdr:colOff>
      <xdr:row>35</xdr:row>
      <xdr:rowOff>180720</xdr:rowOff>
    </xdr:from>
    <xdr:to>
      <xdr:col>6</xdr:col>
      <xdr:colOff>556282</xdr:colOff>
      <xdr:row>37</xdr:row>
      <xdr:rowOff>50760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3F2E6718-8F89-1019-83C9-428D2E444D4A}"/>
                </a:ext>
              </a:extLst>
            </xdr14:cNvPr>
            <xdr14:cNvContentPartPr/>
          </xdr14:nvContentPartPr>
          <xdr14:nvPr macro=""/>
          <xdr14:xfrm>
            <a:off x="3979522" y="6581520"/>
            <a:ext cx="462960" cy="235800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3F2E6718-8F89-1019-83C9-428D2E444D4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973407" y="6575400"/>
              <a:ext cx="47519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516382</xdr:colOff>
      <xdr:row>37</xdr:row>
      <xdr:rowOff>170722</xdr:rowOff>
    </xdr:from>
    <xdr:to>
      <xdr:col>6</xdr:col>
      <xdr:colOff>150922</xdr:colOff>
      <xdr:row>40</xdr:row>
      <xdr:rowOff>71002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AE05A97E-0073-9060-4575-046CA7355C84}"/>
                </a:ext>
              </a:extLst>
            </xdr14:cNvPr>
            <xdr14:cNvContentPartPr/>
          </xdr14:nvContentPartPr>
          <xdr14:nvPr macro=""/>
          <xdr14:xfrm>
            <a:off x="3754882" y="6937282"/>
            <a:ext cx="282240" cy="448920"/>
          </xdr14:xfrm>
        </xdr:contentPart>
      </mc:Choice>
      <mc:Fallback>
        <xdr:pic>
          <xdr:nvPicPr>
            <xdr:cNvPr id="340" name="Ink 339">
              <a:extLst>
                <a:ext uri="{FF2B5EF4-FFF2-40B4-BE49-F238E27FC236}">
                  <a16:creationId xmlns:a16="http://schemas.microsoft.com/office/drawing/2014/main" id="{AE05A97E-0073-9060-4575-046CA7355C84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748762" y="6931167"/>
              <a:ext cx="294480" cy="46115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255225</xdr:colOff>
      <xdr:row>13</xdr:row>
      <xdr:rowOff>179766</xdr:rowOff>
    </xdr:from>
    <xdr:to>
      <xdr:col>3</xdr:col>
      <xdr:colOff>448711</xdr:colOff>
      <xdr:row>15</xdr:row>
      <xdr:rowOff>150941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973375E-62D6-1914-3EE1-E94286A23754}"/>
                </a:ext>
              </a:extLst>
            </xdr14:cNvPr>
            <xdr14:cNvContentPartPr/>
          </xdr14:nvContentPartPr>
          <xdr14:nvPr macro=""/>
          <xdr14:xfrm>
            <a:off x="2103480" y="2550883"/>
            <a:ext cx="1125720" cy="335962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973375E-62D6-1914-3EE1-E94286A237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97360" y="2544762"/>
              <a:ext cx="1137960" cy="348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933974</xdr:colOff>
      <xdr:row>15</xdr:row>
      <xdr:rowOff>34219</xdr:rowOff>
    </xdr:from>
    <xdr:to>
      <xdr:col>1</xdr:col>
      <xdr:colOff>1371014</xdr:colOff>
      <xdr:row>16</xdr:row>
      <xdr:rowOff>122185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DE5D6398-A4AB-690A-DAAE-82AEAC2CCA64}"/>
                </a:ext>
              </a:extLst>
            </xdr14:cNvPr>
            <xdr14:cNvContentPartPr/>
          </xdr14:nvContentPartPr>
          <xdr14:nvPr macro=""/>
          <xdr14:xfrm>
            <a:off x="1335240" y="2770123"/>
            <a:ext cx="437040" cy="270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DE5D6398-A4AB-690A-DAAE-82AEAC2CCA6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29120" y="2764003"/>
              <a:ext cx="449280" cy="28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160302</xdr:colOff>
      <xdr:row>17</xdr:row>
      <xdr:rowOff>35552</xdr:rowOff>
    </xdr:from>
    <xdr:to>
      <xdr:col>6</xdr:col>
      <xdr:colOff>445864</xdr:colOff>
      <xdr:row>17</xdr:row>
      <xdr:rowOff>131672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EF00743-72AC-2CCC-7B30-FBD303AF6C41}"/>
                </a:ext>
              </a:extLst>
            </xdr14:cNvPr>
            <xdr14:cNvContentPartPr/>
          </xdr14:nvContentPartPr>
          <xdr14:nvPr macro=""/>
          <xdr14:xfrm>
            <a:off x="4602600" y="3136243"/>
            <a:ext cx="280800" cy="961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EF00743-72AC-2CCC-7B30-FBD303AF6C4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596480" y="3130123"/>
              <a:ext cx="293040" cy="10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827512</xdr:colOff>
      <xdr:row>22</xdr:row>
      <xdr:rowOff>78066</xdr:rowOff>
    </xdr:from>
    <xdr:to>
      <xdr:col>7</xdr:col>
      <xdr:colOff>973909</xdr:colOff>
      <xdr:row>28</xdr:row>
      <xdr:rowOff>97664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F34CA92-B3D6-3594-F6C1-AAE7796C1E6F}"/>
                </a:ext>
              </a:extLst>
            </xdr14:cNvPr>
            <xdr14:cNvContentPartPr/>
          </xdr14:nvContentPartPr>
          <xdr14:nvPr macro=""/>
          <xdr14:xfrm>
            <a:off x="5947200" y="4007129"/>
            <a:ext cx="1182240" cy="10911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F34CA92-B3D6-3594-F6C1-AAE7796C1E6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41080" y="4001009"/>
              <a:ext cx="1194480" cy="11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989234</xdr:colOff>
      <xdr:row>24</xdr:row>
      <xdr:rowOff>171157</xdr:rowOff>
    </xdr:from>
    <xdr:to>
      <xdr:col>7</xdr:col>
      <xdr:colOff>759709</xdr:colOff>
      <xdr:row>26</xdr:row>
      <xdr:rowOff>58409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913373C-F1E7-78BC-847A-2D88687C1E03}"/>
                </a:ext>
              </a:extLst>
            </xdr14:cNvPr>
            <xdr14:cNvContentPartPr/>
          </xdr14:nvContentPartPr>
          <xdr14:nvPr macro=""/>
          <xdr14:xfrm>
            <a:off x="6108922" y="4457407"/>
            <a:ext cx="806318" cy="2444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B913373C-F1E7-78BC-847A-2D88687C1E0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02805" y="4451393"/>
              <a:ext cx="818551" cy="256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123376</xdr:colOff>
      <xdr:row>23</xdr:row>
      <xdr:rowOff>160391</xdr:rowOff>
    </xdr:from>
    <xdr:to>
      <xdr:col>11</xdr:col>
      <xdr:colOff>592835</xdr:colOff>
      <xdr:row>29</xdr:row>
      <xdr:rowOff>105190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DF2E2601-EC89-4C7F-F271-A5D775DF9C91}"/>
                </a:ext>
              </a:extLst>
            </xdr14:cNvPr>
            <xdr14:cNvContentPartPr/>
          </xdr14:nvContentPartPr>
          <xdr14:nvPr macro=""/>
          <xdr14:xfrm>
            <a:off x="7963642" y="4268047"/>
            <a:ext cx="1767240" cy="1016362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DF2E2601-EC89-4C7F-F271-A5D775DF9C9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57521" y="4261898"/>
              <a:ext cx="1779482" cy="10286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1762</xdr:colOff>
      <xdr:row>23</xdr:row>
      <xdr:rowOff>17193</xdr:rowOff>
    </xdr:from>
    <xdr:to>
      <xdr:col>4</xdr:col>
      <xdr:colOff>687391</xdr:colOff>
      <xdr:row>29</xdr:row>
      <xdr:rowOff>47672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7B62345-101B-50FD-01BD-547976D62902}"/>
                </a:ext>
              </a:extLst>
            </xdr14:cNvPr>
            <xdr14:cNvContentPartPr/>
          </xdr14:nvContentPartPr>
          <xdr14:nvPr macro=""/>
          <xdr14:xfrm>
            <a:off x="2668762" y="4124849"/>
            <a:ext cx="1334520" cy="1102042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07B62345-101B-50FD-01BD-547976D6290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662642" y="4118702"/>
              <a:ext cx="1346760" cy="11143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307042</xdr:colOff>
      <xdr:row>25</xdr:row>
      <xdr:rowOff>57805</xdr:rowOff>
    </xdr:from>
    <xdr:to>
      <xdr:col>3</xdr:col>
      <xdr:colOff>510442</xdr:colOff>
      <xdr:row>25</xdr:row>
      <xdr:rowOff>64285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CB94E6BF-A050-D417-87C7-7BBD074292BE}"/>
                </a:ext>
              </a:extLst>
            </xdr14:cNvPr>
            <xdr14:cNvContentPartPr/>
          </xdr14:nvContentPartPr>
          <xdr14:nvPr macro=""/>
          <xdr14:xfrm>
            <a:off x="2974042" y="4522649"/>
            <a:ext cx="203400" cy="648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CB94E6BF-A050-D417-87C7-7BBD074292B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967922" y="4516529"/>
              <a:ext cx="21564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188160</xdr:colOff>
      <xdr:row>26</xdr:row>
      <xdr:rowOff>29331</xdr:rowOff>
    </xdr:from>
    <xdr:to>
      <xdr:col>4</xdr:col>
      <xdr:colOff>532509</xdr:colOff>
      <xdr:row>26</xdr:row>
      <xdr:rowOff>172529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3ADEAE1A-CD2E-1169-B511-7684FFE31591}"/>
                </a:ext>
              </a:extLst>
            </xdr14:cNvPr>
            <xdr14:cNvContentPartPr/>
          </xdr14:nvContentPartPr>
          <xdr14:nvPr macro=""/>
          <xdr14:xfrm>
            <a:off x="2855160" y="4672769"/>
            <a:ext cx="993240" cy="143198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3ADEAE1A-CD2E-1169-B511-7684FFE3159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849040" y="4666653"/>
              <a:ext cx="1005480" cy="155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656431</xdr:colOff>
      <xdr:row>26</xdr:row>
      <xdr:rowOff>36809</xdr:rowOff>
    </xdr:from>
    <xdr:to>
      <xdr:col>6</xdr:col>
      <xdr:colOff>877634</xdr:colOff>
      <xdr:row>27</xdr:row>
      <xdr:rowOff>37578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11D5FDB4-F3F8-AB84-77AD-59677F98B6D3}"/>
                </a:ext>
              </a:extLst>
            </xdr14:cNvPr>
            <xdr14:cNvContentPartPr/>
          </xdr14:nvContentPartPr>
          <xdr14:nvPr macro=""/>
          <xdr14:xfrm>
            <a:off x="3972322" y="4680247"/>
            <a:ext cx="2025000" cy="179362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11D5FDB4-F3F8-AB84-77AD-59677F98B6D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66202" y="4674136"/>
              <a:ext cx="2037240" cy="1915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84619</xdr:colOff>
      <xdr:row>23</xdr:row>
      <xdr:rowOff>74073</xdr:rowOff>
    </xdr:from>
    <xdr:to>
      <xdr:col>2</xdr:col>
      <xdr:colOff>1045181</xdr:colOff>
      <xdr:row>25</xdr:row>
      <xdr:rowOff>26845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EC98718F-AB16-8C5F-C155-15F610D98D8A}"/>
                </a:ext>
              </a:extLst>
            </xdr14:cNvPr>
            <xdr14:cNvContentPartPr/>
          </xdr14:nvContentPartPr>
          <xdr14:nvPr macro=""/>
          <xdr14:xfrm>
            <a:off x="1382400" y="4181729"/>
            <a:ext cx="960562" cy="30996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EC98718F-AB16-8C5F-C155-15F610D98D8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76277" y="4175609"/>
              <a:ext cx="972808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1057421</xdr:colOff>
      <xdr:row>29</xdr:row>
      <xdr:rowOff>36348</xdr:rowOff>
    </xdr:from>
    <xdr:to>
      <xdr:col>6</xdr:col>
      <xdr:colOff>877912</xdr:colOff>
      <xdr:row>31</xdr:row>
      <xdr:rowOff>36281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4AC28D14-C4E0-B74F-DA92-20DAA8438CFD}"/>
                </a:ext>
              </a:extLst>
            </xdr14:cNvPr>
            <xdr14:cNvContentPartPr/>
          </xdr14:nvContentPartPr>
          <xdr14:nvPr macro=""/>
          <xdr14:xfrm>
            <a:off x="2355202" y="5215567"/>
            <a:ext cx="3642398" cy="35712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4AC28D14-C4E0-B74F-DA92-20DAA8438CF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349082" y="5209447"/>
              <a:ext cx="3654638" cy="369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4:29.6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326 101 6403,'0'0'13078,"-11"-47"-13014,11 46-64,0-1 0,0 1-1793,0-2-1440,6-6-3683</inkml:trace>
  <inkml:trace contextRef="#ctx0" brushRef="#br0" timeOffset="1745.16">178 46 11941,'-2'1'10768,"-8"6"-10453,-23 65-103,2 2 1,-31 111 0,59-179 746,2-23-644,6-27-277,3 12-58,1 1 0,1 0-1,2 1 1,24-44 0,-31 64 12,1 0 0,0 1-1,1 0 1,0 0 0,0 0 0,1 1 0,0 0 0,0 1-1,1-1 1,0 2 0,0-1 0,1 1 0,0 1-1,0 0 1,0 0 0,18-5 0,-26 10 12,0-1 0,1 1 0,-1 0 0,0 0 0,1 0 0,-1 0 0,0 1 0,0-1 0,1 1 0,-1-1 0,0 1 0,0 0 0,1 0 0,-1 0 0,0 0 0,0 0 0,0 0 0,0 0 0,0 1 0,-1-1 0,1 1 0,2 2 0,34 49 308,-19-25-222,-15-23-47,-2 0 1,1 0-1,-1 0 1,1 1 0,-1-1-1,-1 0 1,1 1 0,-1-1-1,0 1 1,0 0 0,0 6-1,-3 73 406,0-39-210,2-44-230,-8 199 387,1-184-446,-2-18-2558,-12-23-6350,8 1-1884</inkml:trace>
  <inkml:trace contextRef="#ctx0" brushRef="#br0" timeOffset="2046.51">1 261 14182,'0'0'7807,"17"-4"-7346,419-75 1335,-433 79-1796,-24 0-6027,6 0-1355</inkml:trace>
  <inkml:trace contextRef="#ctx0" brushRef="#br0" timeOffset="2465.24">818 127 12342,'0'0'7424,"-14"-1"-6722,2 1-578,0 0 1,1 1-1,-1 0 1,0 1-1,1 0 1,-13 5-1,18-5-13,0 0 0,1 0-1,-1 1 1,1 0 0,-1 0-1,1 0 1,0 1 0,0 0 0,0 0-1,1 0 1,-1 1 0,1-1-1,0 1 1,0 0 0,1 0 0,-4 7-1,5-8-62,0 0 0,0 0 0,0 0-1,1 1 1,-1-1 0,1 0 0,0 1-1,1-1 1,-1 1 0,1-1 0,0 1-1,0 0 1,0-1 0,0 1 0,1-1-1,0 1 1,0-1 0,0 1 0,1-1-1,-1 0 1,3 5 0,-1-6-32,-1 1-1,1-1 1,0 0 0,0 1-1,0-2 1,0 1 0,0 0-1,1 0 1,-1-1 0,1 0-1,0 0 1,0 0 0,0 0-1,0-1 1,0 1 0,0-1 0,0 0-1,0 0 1,0-1 0,1 1-1,-1-1 1,7 0 0,-8 0 10,1 0 0,-1 1 0,0-2 0,1 1 1,-1 0-1,0-1 0,1 1 0,-1-1 0,0 0 0,0 0 1,0 0-1,5-3 0,-5 1-266,0 0-1,-1-1 1,1 1 0,-1 0 0,0-1-1,0 0 1,0 1 0,0-1 0,2-7-1,0 2-3294,2-1-2294</inkml:trace>
  <inkml:trace contextRef="#ctx0" brushRef="#br0" timeOffset="2907.05">1235 148 12870,'0'0'9647,"-5"-4"-8785,2 3-804,0-1 0,0 0 1,-1 1-1,1-1 0,0 1 0,-1 0 1,0 0-1,1 0 0,-1 1 1,1-1-1,-1 1 0,0 0 0,1 0 1,-1 0-1,0 1 0,1-1 1,-1 1-1,0 0 0,1 0 0,-1 0 1,1 0-1,0 0 0,-1 1 1,1 0-1,-6 4 0,-4 1 52,0 1 0,1 0 0,0 1 0,0 1-1,1 0 1,0 0 0,-10 14 0,16-18-71,0 0 0,1 1-1,0-1 1,0 1 0,1 0 0,0 0 0,0 0-1,1 0 1,-1 0 0,2 1 0,-1-1-1,1 1 1,0-1 0,0 1 0,2 13-1,-1-17-32,1-1 0,0 0 0,0 0 0,1 0 0,-1 0 0,1 1 0,-1-2 0,1 1 0,0 0 0,0 0 0,1-1 0,-1 1 0,0-1 0,1 1-1,-1-1 1,1 0 0,0 0 0,0 0 0,0-1 0,0 1 0,0-1 0,0 1 0,0-1 0,0 0 0,1 0 0,-1-1 0,0 1 0,5 0 0,4 1 5,1-1 1,0 0-1,0 0 1,-1-1 0,1-1-1,17-3 1,-25 3-31,-1 0-1,1-1 1,-1 0 0,0 0 0,1 0 0,-1 0 0,0-1-1,0 0 1,-1 0 0,1 0 0,0 0 0,5-7-1,5-9-2927,-2-1-4269,-7 7-3367</inkml:trace>
  <inkml:trace contextRef="#ctx0" brushRef="#br0" timeOffset="3224.91">1536 156 5378,'0'0'18873,"0"-7"-18038,1 68-126,-3 0 0,-13 75-1,14-134-1072,0 4 500</inkml:trace>
  <inkml:trace contextRef="#ctx0" brushRef="#br0" timeOffset="3579.34">1499 171 13206,'0'0'11413,"-13"-26"-11029,26 17-63,6 1-193,2 1-48,8-1-80,-3 4 0,4 1-48,-7 3-465,-4 0-767,-3 0-1169,-8 6-1585,-8 4-3938</inkml:trace>
  <inkml:trace contextRef="#ctx0" brushRef="#br0" timeOffset="3779.67">1465 424 7043,'0'0'15623,"42"6"-15447,-15-6-176,2-8-208,5-2-1873,3-1-1952,0-2-6388</inkml:trace>
  <inkml:trace contextRef="#ctx0" brushRef="#br0" timeOffset="4231.79">2054 148 6131,'0'0'18792,"-8"0"-18215,5-1-542,0 1 1,0 0-1,-1 1 1,1-1 0,0 0-1,-1 1 1,1 0-1,0 0 1,0 0-1,0 0 1,0 1 0,0-1-1,0 1 1,-5 3-1,2 0 83,1 0-1,0 0 0,-1 1 1,2 0-1,-1 0 1,-7 13-1,8-11-48,-1 0 1,1 1-1,0-1 1,1 1-1,0 0 1,1 0-1,0 0 1,0 1-1,1-1 0,-1 10 1,2-17-69,0 1 1,0 0-1,1-1 0,-1 1 1,1-1-1,-1 1 0,1 0 1,0-1-1,0 1 0,0-1 1,0 0-1,0 1 0,0-1 1,1 0-1,-1 0 0,1 0 1,0 1-1,-1-2 0,1 1 1,0 0-1,0 0 0,0-1 1,1 1-1,-1-1 0,0 1 1,0-1-1,1 0 1,-1 0-1,1 0 0,-1 0 1,1-1-1,0 1 0,-1-1 1,1 0-1,-1 1 0,1-1 1,0 0-1,4-1 0,3 0-45,0 0 0,0 0 0,0-1 0,0-1 0,0 0 1,-1 0-1,1-1 0,-1 0 0,0-1 0,0 0 0,13-9 0,-18 11 57,-1 1 1,0 0 0,1-1-1,-1 0 1,0 0 0,-1 0-1,1 0 1,0 0 0,-1 0-1,0-1 1,0 1 0,0-1-1,0 0 1,0 1 0,-1-1-1,1 0 1,-1 0 0,0 0-1,-1 0 1,1 0-1,-1 0 1,1-1 0,-1 1-1,0 0 1,-1 0 0,1 0-1,-1 0 1,0 0 0,0 0-1,0 0 1,-3-6 0,1 5 24,0 1 0,0 0 0,0 0 0,-1 0 0,0 0 0,0 0 0,0 1 0,0 0 0,-1 0 0,-6-4 0,8 5-80,0 0 1,0 0 0,0 1-1,0-1 1,-1 1-1,1 0 1,0 0-1,0 0 1,-1 1-1,1-1 1,-1 1-1,1-1 1,0 1-1,-1 0 1,1 1-1,-1-1 1,-5 2-1,5 12-3727,5-5-3525</inkml:trace>
  <inkml:trace contextRef="#ctx0" brushRef="#br0" timeOffset="4561.87">2451 178 1072,'0'0'23606,"-8"-1"-22694,-24-2-322,71-10 442,-23 10-1675,123-22 2210,-92 21-4943,0 2-5694</inkml:trace>
  <inkml:trace contextRef="#ctx0" brushRef="#br0" timeOffset="4839.61">2538 178 10373,'0'0'14196,"-1"8"-13970,0 6-48,2 1-1,-1-1 0,2 0 1,0 1-1,4 16 0,3 21-91,-8-49-79,-1-1-1,0 1 0,1 0 1,-1-1-1,0 1 1,0-1-1,-1 1 0,1 0 1,-1-1-1,1 1 0,-1-1 1,0 1-1,1-1 1,-2 1-1,1-1 0,0 1 1,0-1-1,-1 0 1,1 0-1,-1 0 0,1 0 1,-4 3-1,1-3 16,0 1 0,0-1 0,0 0 0,0 0 0,0-1 0,-1 1 0,1-1 0,-1 0 0,1 0 0,-1-1 0,1 1-1,-9-1 1,7 1 59,0-1 0,0 0-1,-1-1 1,1 0 0,0 1-1,0-2 1,0 1-1,-9-4 1,13 4-145,1 0 0,-1 1 0,1-1 0,0 0 0,-1 0 0,1 0 0,0 0 0,0-1 0,0 1 0,0 0 0,0 0 0,0-1-1,0 1 1,0 0 0,-1-3 0,2 1-279,-1 1-1,1-1 0,-1 1 0,1 0 1,0-1-1,0 1 0,0-1 0,0 1 1,1 0-1,-1-1 0,0 1 0,1 0 1,1-4-1,8-10-5739,7 2-4122</inkml:trace>
  <inkml:trace contextRef="#ctx0" brushRef="#br0" timeOffset="5220.76">2800 205 15335,'0'0'9476,"-6"10"-8745,-2 0-527,1 2-1,0-1 1,0 1-1,2 0 1,-1 0-1,1 0 1,1 1-1,1 0 1,0 0-1,-2 15 1,5-27-203,0 0 0,0 0 1,0 0-1,0 0 1,0 0-1,0 0 0,1 0 1,-1 0-1,0 0 0,1 0 1,-1 0-1,1 0 1,-1-1-1,1 1 0,-1 0 1,1 0-1,-1 0 0,1-1 1,0 1-1,0 0 1,-1-1-1,1 1 0,0 0 1,0-1-1,0 1 0,1-1 1,30 4-110,-24-5 53,0 0-1,0 0 1,-1-1-1,1-1 1,0 1-1,7-5 1,-10 4 51,1 0 1,-1-1-1,0 1 1,-1-1 0,1 0-1,-1-1 1,0 1-1,0-1 1,0 0-1,0 0 1,-1 0-1,0 0 1,0-1-1,-1 1 1,4-10-1,-5 12 24,-1 0-1,1 0 0,-1 1 0,1-1 1,-1 0-1,0 0 0,-1 0 0,1 0 1,0 1-1,-1-1 0,1 0 0,-1 0 1,0 1-1,0-1 0,0 0 0,0 1 1,-1-1-1,1 1 0,0-1 0,-1 1 1,0 0-1,0 0 0,0 0 0,0 0 1,0 0-1,0 0 0,0 0 0,-1 1 1,1-1-1,0 1 0,-1-1 0,1 1 1,-1 0-1,0 0 0,-4-1 0,1 0-79,0 0-1,0 1 1,-1-1-1,1 1 1,-1 1-1,1-1 1,-1 1-1,1 0 0,-7 1 1,12 0-172,1-1 0,-1 1 0,0-1 0,1 1 0,-1-1 0,1 1 0,-1 0 0,0-1 0,1 1 0,0 0 0,-1-1 0,1 1 0,-1 0 0,1 0 0,0-1 0,-1 1 0,1 0 0,0 0 0,0 0 0,0-1 0,0 1 1,0 0-1,-1 0 0,1 0 0,1 0 0,-1-1 0,0 1 0,0 1 0,0 1-1394,0 7-6074</inkml:trace>
  <inkml:trace contextRef="#ctx0" brushRef="#br0" timeOffset="5479.85">3123 208 19977,'0'0'7572,"0"38"-7156,-3-14-80,-2-2-224,2 1 0,3-2-80,-3-3-32,3-3-80,0-4-448,0-5-529,0-3-1616</inkml:trace>
  <inkml:trace contextRef="#ctx0" brushRef="#br0" timeOffset="5981.02">3115 193 8836,'0'0'14279,"-5"-8"-11777,-15-29-1043,20 36-1439,0 0 0,-1 0 0,1 0 0,0 0 0,-1 1 0,1-1 0,0 0 0,0 0 0,0 0 0,0 0 0,0 0 0,0 0 0,0 0 0,0 0 0,1 0 0,-1 1 0,0-1 0,0 0 0,1 0-1,-1 0 1,0 0 0,1 0 0,-1 1 0,1-1 0,-1 0 0,1 0 0,0 1 0,-1-1 0,1 0 0,0 1 0,-1-1 0,1 1 0,0-1 0,0 1 0,-1-1 0,1 1 0,0 0 0,0-1 0,0 1 0,0 0 0,0-1-1,-1 1 1,1 0 0,0 0 0,0 0 0,0 0 0,0 0 0,0 0 0,1 0 0,4-1 36,14-4-32,1 1-1,0 1 1,1 0 0,-1 2-1,0 0 1,32 4 0,-52-3-24,0 0 1,0 0 0,0 0 0,0 0 0,0 0-1,0 1 1,0-1 0,0 0 0,0 0 0,0 1-1,0-1 1,-1 1 0,1-1 0,0 1 0,0-1-1,0 1 1,-1 0 0,1-1 0,0 1 0,-1 0-1,1-1 1,0 1 0,-1 0 0,1 0 0,-1 0-1,1-1 1,-1 1 0,0 0 0,1 0 0,-1 0 0,0 0-1,0 0 1,1 0 0,-1 0 0,0 0 0,0 0-1,0 0 1,0 0 0,0 0 0,-1 0 0,1 0-1,0 1 1,-1 1 25,0-1 0,0 1 0,0 0-1,-1 0 1,1 0 0,-1-1 0,1 1 0,-1-1-1,0 1 1,0-1 0,-4 4 0,-124 84 278,132-86-679,10 0 218,23 1 124,-24-3-24,57 15-600,-63-16 597,0 1 1,1 0 0,-2 0-1,1 1 1,0-1 0,0 1 0,-1 0-1,1 1 1,-1-1 0,7 8-1,-10-10 83,0 0 0,-1 0-1,1 0 1,0 0 0,-1 0 0,1 1-1,-1-1 1,1 0 0,-1 0-1,1 1 1,-1-1 0,0 0 0,0 1-1,0-1 1,0 0 0,0 1-1,0-1 1,0 0 0,0 1 0,0-1-1,0 0 1,-1 0 0,1 1-1,-1-1 1,0 2 0,-1 0 55,0 0 1,0 0-1,0-1 1,-1 1-1,1 0 0,-1-1 1,1 0-1,-1 1 1,-5 2-1,-3 1 107,0 0 0,-1 0 0,0-1 0,-15 4 0,16-6-304,-1-1 0,0 0 0,1 0 0,-18-1 1,-17-8-6579,29-1-2118</inkml:trace>
  <inkml:trace contextRef="#ctx0" brushRef="#br0" timeOffset="17258.82">202 711 7940,'0'0'13219,"-18"58"-8174,9-27-5041,4-12 9,0 0 0,-2 0 0,-15 33 0,18-47 213</inkml:trace>
  <inkml:trace contextRef="#ctx0" brushRef="#br0" timeOffset="18343.64">648 781 12438,'0'0'7595,"0"-7"-7061,-1-1-638,1 6 221,-1 0 0,1-1 0,-1 1 0,1-1 0,0 1 0,0-1 0,0 1 0,0-1 0,1 1-1,-1-1 1,0 1 0,1-1 0,0 1 0,0-1 0,0 1 0,0 0 0,0 0 0,0-1 0,0 1 0,1 0 0,-1 0 0,1 0 0,0 0 0,-1 1 0,1-1 0,0 0 0,0 1 0,0-1-1,0 1 1,4-2 0,-1 0-90,1 0-1,0 1 0,0 0 0,0 0 0,0 1 1,9-2-1,-14 3-29,0-1-1,0 1 1,0 0-1,0 0 1,0 1 0,0-1-1,1 0 1,-1 0-1,0 0 1,0 1 0,0-1-1,0 1 1,0-1-1,0 0 1,0 1 0,0 0-1,0-1 1,0 1-1,-1 0 1,1-1 0,0 1-1,0 0 1,0 0-1,-1 0 1,1 0 0,-1 0-1,1-1 1,0 1-1,-1 0 1,0 0 0,1 1-1,-1-1 1,0 0-1,1 0 1,-1 0 0,0 0-1,0 0 1,0 0-1,0 0 1,0 0 0,0 0-1,0 2 1,0 3-9,-1 1 0,0-1 0,0 0-1,0 1 1,-1-1 0,0 0 0,0 0 0,-1 0 0,1 0 0,-1-1 0,0 1 0,-1-1 0,0 1 0,1-1 0,-2 0 0,1 0 0,0-1-1,-1 0 1,0 1 0,-9 4 0,-28 17-38,89-18-62,-22-8 43,-13 1 105,-1-1 0,0 0 0,0-1 0,0 0 0,0 0 0,21-7 1,-30 7 364</inkml:trace>
  <inkml:trace contextRef="#ctx0" brushRef="#br0" timeOffset="19471.83">1119 696 7299,'0'0'8855,"-20"-9"21,161 2-8700,-141 7-202,-1 6 31,-1 0 1,0 0-1,0 0 1,0-1-1,-1 1 1,0-1-1,0 1 1,-1-1-1,1 0 1,-1 0 0,0 0-1,-1-1 1,1 1-1,-8 5 1,-18 22 23,111-25-763,-80-7 726,0 0 0,0 1 1,0-1-1,0 0 0,-1 1 0,1-1 0,0 1 1,0-1-1,-1 1 0,1-1 0,0 1 0,-1 0 1,1-1-1,-1 1 0,1 0 0,-1 0 1,1-1-1,-1 1 0,1 0 0,-1 0 0,0 0 1,1-1-1,-1 1 0,0 0 0,0 0 0,1 0 1,-1 0-1,0 0 0,0 0 0,0 0 1,0-1-1,0 1 0,-1 0 0,1 0 0,0 0 1,0 0-1,-1 0 0,1 0 0,0-1 0,-1 1 1,1 0-1,-1 0 0,1-1 0,-1 1 1,1 0-1,-1 0 0,1-1 0,-1 1 0,0-1 1,1 1-1,-1 0 0,-1 0 0,-3 4 35,-1 0 0,1-1 0,-1 1 0,0-1 0,-8 4 0,0-2 60,1-1-1,-1 0 1,-1-1-1,1 0 1,-1-1-1,1-1 1,-1 0 0,-23-1-1,37-1-160,1-1 0,0 1 0,-1 0 0,1 0 0,0-1 0,0 1 0,-1 0 1,1 0-1,0-1 0,0 1 0,-1 0 0,1 0 0,0-1 0,0 1 0,0 0 0,0-1 0,0 1 0,-1 0 0,1-1 0,0 1 0,0-1 0,0 1 0,0 0 0,0-1 0,0 1 0,0 0 0,0-1 1,0 1-1,0 0 0,0-1 0,1 1 0,-1 0 0,0-1 0,0 1 0,0 0 0,0-1 0,0 1 0,1 0 0,-1-1 0,0 1 0,0 0 0,1 0 0,-1-1 0,10-15-6180,3 3-3129</inkml:trace>
  <inkml:trace contextRef="#ctx0" brushRef="#br0" timeOffset="20410.54">1539 718 12854,'0'0'10028,"0"-3"-6757,-4 18-3220,0-1-1,-1 1 0,-1-1 1,0 0-1,-1 0 0,-11 16 0,22-29-58,-1-1 0,1 1 0,-1-1-1,1 0 1,-1 0 0,1-1 0,0 1 0,-1-1-1,1 1 1,2-2 0,8-3-51,-6 3-57,1-1 0,0-1 0,-1 1 0,0-2 0,1 1 1,8-7-1,-15 9 103,1-1 0,-1 0 1,0 1-1,1-1 0,-1 0 1,-1 0-1,1-1 0,0 1 1,-1 0-1,1-1 0,-1 1 1,0 0-1,0-1 0,-1 0 1,1 1-1,-1-1 1,1 1-1,-1-1 0,-1-4 1,1 8 14,3 31-116,-10 162-2826,9-204-2556</inkml:trace>
  <inkml:trace contextRef="#ctx0" brushRef="#br0" timeOffset="21074.78">2049 715 14791,'0'0'6312,"-5"-1"-5805,0-1-345,0 1-1,0 0 1,0 1 0,1-1 0,-1 1-1,0 0 1,-7 0 0,11 1-136,-1-1-1,1 0 1,-1 1-1,1-1 1,0 1 0,-1-1-1,1 1 1,0 0-1,0-1 1,-1 1 0,1 0-1,0 0 1,0 0-1,0 0 1,0 0 0,0 0-1,0 0 1,0 0-1,1 1 1,-1-1 0,0 0-1,1 1 1,-1-1 0,1 0-1,-1 1 1,1-1-1,-1 0 1,1 1 0,0-1-1,0 1 1,0-1-1,0 1 1,0-1 0,0 2-1,1 1-17,-1 1-1,1-1 0,1 0 1,-1 0-1,0 0 0,1 0 1,0 0-1,0 0 1,0 0-1,0-1 0,1 1 1,0-1-1,-1 0 0,1 1 1,0-1-1,4 2 0,24 35 26,-31-40 7,0 1 1,1 0 0,-1 0 0,0 0 0,0 0 0,0 0 0,0 0 0,0 0-1,0 0 1,-1 0 0,1 0 0,0 0 0,0 0 0,-1 0 0,1 0 0,0-1-1,-1 1 1,1 0 0,-1 0 0,1 0 0,-1 0 0,0-1 0,1 1 0,-1 0-1,0-1 1,1 1 0,-1 0 0,0-1 0,0 1 0,1-1 0,-1 1 0,0-1-1,0 0 1,0 1 0,0-1 0,0 0 0,0 0 0,0 1 0,0-1 0,0 0-1,-1 0 1,-44 7-760,52-20-10934,4 0 3025</inkml:trace>
  <inkml:trace contextRef="#ctx0" brushRef="#br0" timeOffset="21325.52">2068 721 11317,'0'0'10955,"3"-3"-10689,3 0-250,0-1 0,1 1 0,-1 0 0,0 0 0,1 1 0,0 0 0,0 0 0,0 0-1,7 0 1,-6 1 53,-1 0 0,1-1-1,0 0 1,-1 0 0,0-1-1,1 0 1,-1-1 0,0 1-1,8-7 1,-12 7-178</inkml:trace>
  <inkml:trace contextRef="#ctx0" brushRef="#br0" timeOffset="22447.07">2530 703 13798,'0'0'6795,"-24"10"-4871,11-2-1797,0 1 0,0 0 0,2 1 0,-1 1 0,1 0 1,0 0-1,1 1 0,1 0 0,0 1 0,-10 18 0,19-30-134,-1 1 1,0 0 0,1-1-1,-1 1 1,1 0-1,-1 0 1,1 0-1,0 0 1,0-1-1,0 1 1,0 0 0,0 0-1,0 0 1,0 0-1,1-1 1,-1 1-1,1 0 1,-1 0-1,1 0 1,0-1 0,0 1-1,0 0 1,-1-1-1,2 1 1,-1-1-1,0 1 1,0-1-1,0 0 1,1 1-1,-1-1 1,1 0 0,-1 0-1,1 0 1,-1 0-1,1 0 1,0 0-1,-1-1 1,1 1-1,0 0 1,0-1 0,-1 1-1,5-1 1,0 2-125,0-1 0,0-1 0,0 1 1,1-1-1,-1 0 0,0-1 0,0 1 1,0-1-1,1 0 0,-1-1 1,11-4-1,-17 6 139,-1 0 0,1 0 1,-1 0-1,1 0 0,0 0 0,-1 0 1,1 0-1,-1-1 0,1 1 1,0 0-1,-1 0 0,1-1 0,-1 1 1,1 0-1,0 0 0,-1-1 0,1 1 1,0 0-1,0-1 0,-1 1 1,1 0-1,0-1 0,0 1 0,-1-1 1,1 1-1,0 0 0,0-1 0,0 1 1,0-1-1,0 1 0,0-1 1,0 1-1,0-1 0,0 1 0,0 0 1,0-1-1,0 1 0,0-1 1,0 1-1,0-1 0,0 1 0,0 0 1,0-1-1,1 1 0,-1-1 0,0 1 1,0 0-1,1-1 0,-1 1 1,0-1-1,0 1 0,1 0 0,-1 0 1,0-1-1,1 1 0,-1 0 0,0-1 1,1 1-1,-1 0 0,1 0 1,-1 0-1,0 0 0,1-1 0,-1 1 1,1 0-1,-1 0 0,1 0 0,-1 0 1,1 0-1,-33-9 504,22 9-549,-32 0 451,41 0-465,0 0 1,0 0 0,0 0 0,0 0-1,0 0 1,0 0 0,0 1-1,1-1 1,-1 0 0,0 0 0,0 1-1,0-1 1,0 1 0,0-1-1,0 0 1,1 1 0,-1 0-1,0-1 1,0 1 0,1-1 0,-1 1-1,0 0 1,1 0 0,-1-1-1,1 1 1,-1 0 0,1 0 0,-1 0-1,1 0 1,-1 0 0,1 1-1,11 0-7632,1-2-3504</inkml:trace>
  <inkml:trace contextRef="#ctx0" brushRef="#br0" timeOffset="23468.69">2739 707 11701,'0'0'10837,"0"0"-10816,0 0 0,0 0 0,0 0 0,0 0-1,0 0 1,0-1 0,0 1 0,0 0 0,1 0-1,-1 0 1,0 0 0,0 0 0,0 0 0,0 0-1,0 0 1,0 0 0,0 0 0,0 0 0,0 0-1,0-1 1,0 1 0,0 0 0,0 0 0,0 0-1,0 0 1,0 0 0,0 0 0,0 0 0,0 0-1,0 0 1,-1 0 0,1 0 0,0 0 0,0-1-1,0 1 1,0 0 0,0 0 0,0 0 0,0 0-1,0 0 1,0 0 0,0 0 0,0 0 0,0 0-1,0 0 1,0 0 0,0 0 0,0 0 0,-1 0-1,1 0 1,0 0 0,0 0 0,0 0 0,0 0-1,0 0 1,0 0 0,0 0 0,0 0 0,0 0-1,0 0 1,0 0 0,-1 0 0,1 0 0,165 0 349,-164 0-255,-2 5-21,0 1 1,-1 0-1,0-1 0,0 0 0,0 1 1,-1-1-1,1 0 0,-7 8 0,-1 5 21,-4 8 25,6-14-89,2 0 1,0 0 0,0 0-1,1 0 1,0 1 0,1 0-1,1 0 1,0 0 0,-1 16 0,4-28-178,0-11-10505</inkml:trace>
  <inkml:trace contextRef="#ctx0" brushRef="#br0" timeOffset="24547.02">3236 793 8308,'0'0'13008,"-9"-17"-8157,4 18-4830,0-1 0,-1 1 1,1 0-1,0 0 0,0 1 1,0 0-1,0-1 0,0 2 1,0-1-1,0 1 0,1-1 1,-1 1-1,1 0 0,0 1 1,-1-1-1,2 1 0,-1 0 1,0 0-1,1 0 1,0 0-1,0 1 0,0-1 1,0 1-1,1 0 0,0 0 1,0 0-1,0 0 0,1 0 1,-1 0-1,1 1 0,0-1 1,0 9-1,2-13-17,-1 0 0,0 0 0,1 0 0,-1 0 0,1 0 0,-1 0 0,1 0 0,-1 0 0,1 0-1,-1-1 1,1 1 0,0 0 0,0 0 0,-1-1 0,1 1 0,0-1 0,0 1 0,0-1 0,0 1 0,0-1 0,0 1 0,0-1 0,0 0 0,0 1 0,0-1 0,0 0 0,0 0 0,0 0-1,0 0 1,0 0 0,1 0 0,43 1-11,-33-2-5,-3 1-63,1-1 0,-1 0 0,1-1 0,13-3 0,-21 5 72,-1-1 0,1 1 0,0 0 0,-1-1-1,1 1 1,-1-1 0,1 0 0,0 1 0,-1-1-1,0 0 1,1 0 0,-1 0 0,1 0 0,-1 0-1,0 0 1,0 0 0,0-1 0,0 1 0,0 0-1,0-1 1,0 1 0,0-1 0,0 1 0,0-1 0,-1 1-1,1-1 1,-1 1 0,1-1 0,-1 0 0,0 1-1,0-1 1,1 0 0,-1-2 0,-3 1-5,1 0 0,0-1-1,-1 1 1,0 0 0,1 0 0,-1 0 0,0 1 0,-1-1 0,1 1-1,0 0 1,-1 0 0,0 0 0,-6-3 0,-19-14-196,25 16 135,1-1-1,0 1 1,1-1-1,-1 0 0,1 0 1,-1 0-1,1 0 1,0 0-1,1-1 0,-1 1 1,1-1-1,0 1 1,0-1-1,-1-7 0,2 9 37,0 1 0,0-1 0,0 1 0,0 0 0,1-1 0,-1 1 0,1-1-1,-1 1 1,1-1 0,0 1 0,0 0 0,0 0 0,0-1 0,0 1-1,1 0 1,-1 0 0,1 0 0,-1 0 0,1 0 0,0 1 0,0-1 0,0 0-1,0 1 1,0 0 0,0-1 0,0 1 0,4-2 0,3-1-21,1 1 0,-1 1 1,0-1-1,1 2 0,-1-1 1,1 1-1,0 1 1,11 0-1,-19 0 70,-1 1 1,1-1-1,-1 1 1,0 0-1,0-1 1,1 1-1,-1 0 0,0 0 1,0 0-1,0 0 1,0 0-1,0 0 1,0 0-1,0 1 1,0-1-1,0 0 1,-1 0-1,1 1 0,0-1 1,-1 0-1,1 1 1,-1-1-1,0 1 1,1-1-1,-1 1 1,0-1-1,0 1 1,0-1-1,0 0 0,0 1 1,0-1-1,-1 3 1,1 1 39,0 0 0,0-1-1,-1 0 1,0 1 0,0-1 0,0 1 0,0-1 0,-1 0 0,1 0 0,-3 5 0,-6 3-293,-1-1 0,0 0 1,0-1-1,-19 14 0,-4-5-10758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5:10.5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1 156 15687,'0'0'7430,"48"-5"-5181,44 0-2050,-45 1-1766,-2 2-4588</inkml:trace>
  <inkml:trace contextRef="#ctx0" brushRef="#br0" timeOffset="341.12">38 294 12102,'0'0'4567,"34"0"-400,-16 1-3925,-1-1 0,0-1 0,1 0 0,-1-2 0,0 0 0,0 0-1,0-2 1,24-9 0,-39 13 78,-1 0-1339</inkml:trace>
  <inkml:trace contextRef="#ctx0" brushRef="#br0" timeOffset="976.91">143 21 5683,'0'0'13051,"0"-1"-12823,0 0 1,0 0-1,-1 0 0,1 0 1,0 0-1,0 0 0,0 1 1,0-1-1,0 0 0,0 0 1,1 0-1,-1 0 0,0 0 1,0 0-1,1 1 0,-1-1 1,0 0-1,1 0 0,-1 0 1,1 1-1,0-2 1,16 3-184,0 0 1,-1 1 0,1 1 0,-1 1 0,1 0-1,-1 1 1,0 1 0,-1 0 0,1 1 0,-1 1-1,14 9 1,-8-6-130,-15-8 31,-1-1 1,1 1-1,-1 1 0,0-1 1,0 0-1,7 8 0,-11-10 44,0 1 0,0-1 0,0 1 0,0 0 0,0 0 0,0-1 0,0 1 0,-1 0-1,1 0 1,-1 0 0,1 0 0,-1 0 0,0 0 0,0 0 0,0 0 0,0 0 0,0 0 0,0 0-1,0 0 1,-1 0 0,1-1 0,-1 1 0,1 0 0,-3 3 0,-21 53 53,-56 91 0,13-26 41,65-120-652,-3 8 2031,3-9-3257,2-8-4426,2-4-1806</inkml:trace>
  <inkml:trace contextRef="#ctx0" brushRef="#br0" timeOffset="1855.24">849 115 14279,'0'0'7726,"0"-12"-6104,-1 35-1465,0 1 1,-2-1-1,-1 0 0,-1 0 1,-1-1-1,-1 0 1,-1 0-1,0 0 0,-2-1 1,-16 26-1,32-98 404,6 13-624,1 2 1,2 0 0,2 0 0,1 2 0,2 0 0,32-42 0,-51 75 62,-1 0 0,0 1 0,1-1-1,-1 1 1,1-1 0,-1 0 0,1 1 0,-1-1 0,1 1 0,0-1 0,-1 1 0,1 0 0,-1-1 0,1 1 0,0 0 0,-1-1 0,1 1 0,0 0 0,0 0 0,-1-1 0,1 1 0,0 0 0,-1 0 0,1 0 0,0 0 0,0 0 0,-1 0-1,1 0 1,0 0 0,0 1 0,-1-1 0,1 0 0,0 0 0,-1 1 0,1-1 0,0 0 0,0 1 0,1 1 7,0 1 0,0-1 0,0 0 0,0 1 1,-1 0-1,0-1 0,1 1 0,-1 0 0,0-1 0,1 4 0,13 72 341,-13-58-527,12 118 1077,-11-44-4749</inkml:trace>
  <inkml:trace contextRef="#ctx0" brushRef="#br0" timeOffset="2148.91">823 281 15607,'0'0'6358,"5"-1"-6217,15-2 124,100-10 2309,-120 13-2492</inkml:trace>
  <inkml:trace contextRef="#ctx0" brushRef="#br0" timeOffset="2611.77">1233 174 13094,'0'0'7033,"-17"-12"-6049,12 12-909,1 1 1,-1 0-1,0 0 1,0 0-1,0 1 0,1 0 1,-1 0-1,1 0 1,0 0-1,-1 1 0,1-1 1,0 1-1,0 0 1,1 0-1,-1 1 0,1-1 1,-1 1-1,1 0 1,0 0-1,1 0 1,-1 0-1,1 0 0,-1 1 1,-1 6-1,-1-1 9,1 0 1,1 0-1,0 1 0,0-1 0,1 1 1,0-1-1,1 1 0,0 0 0,1 0 1,1 13-1,-1-22-78,1 1-1,0-1 1,-1 1-1,1-1 1,0 0-1,0 1 1,0-1 0,1 0-1,-1 0 1,0 0-1,1 0 1,-1 0 0,1 0-1,0 0 1,0-1-1,0 1 1,0 0 0,0-1-1,0 0 1,0 1-1,0-1 1,0 0-1,1 0 1,-1 0 0,0-1-1,1 1 1,-1 0-1,4 0 1,-3-1 100,0 0 0,0 1 0,0-1 1,1 0-1,-1 0 0,0-1 0,0 1 0,0-1 0,0 1 1,0-1-1,0 0 0,0 0 0,0 0 0,-1-1 0,1 1 1,0-1-1,-1 1 0,1-1 0,-1 0 0,1 0 0,-1 0 1,3-3-1,6-19-391,-7 13-7423</inkml:trace>
  <inkml:trace contextRef="#ctx0" brushRef="#br0" timeOffset="3086.75">1565 183 4930,'0'0'16771,"-3"-17"-14063,-2 17-2665,-1 0 0,1 0 0,-1 1 1,1 0-1,0 0 0,-1 0 0,1 1 1,0-1-1,0 1 0,0 1 1,0-1-1,0 1 0,0 0 0,1 0 1,-1 0-1,1 0 0,0 1 1,0 0-1,-6 7 0,6-6-19,1 1 0,-1 0-1,1 0 1,1 1 0,-1-1 0,1 0-1,0 1 1,0 0 0,1-1 0,0 1 0,0 0-1,1 0 1,0-1 0,0 1 0,2 11-1,-2-14-21,1-1 0,1 0 0,-1 0 0,0 0 0,1 0 0,0 0 0,-1 0 0,1-1-1,0 1 1,1 0 0,-1-1 0,0 0 0,1 1 0,-1-1 0,1 0 0,0 0 0,0-1 0,0 1-1,-1-1 1,2 1 0,-1-1 0,0 0 0,0 0 0,0 0 0,6 1 0,-5-1 34,-1 0 0,1-1 1,0 1-1,0-1 0,0 1 1,0-1-1,0-1 0,0 1 1,0 0-1,0-1 0,0 0 1,0 0-1,0 0 0,0 0 1,-1-1-1,1 1 0,0-1 0,-1 0 1,0 0-1,1 0 0,3-4 1,-5 2 42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5:19.4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7908,'0'0'9353,"11"-2"-439,33-9-8896,10 5-16,1 2 0,-1 2-1,85 9 1,-129-6 18,79 14-79,-68-10 47,0-1-1,0-1 0,26 1 1,219 6 46,-153-5-4,-21 5-19,-54-5 22,44 0 0,-82-5 154,-5-55 16,-6 120-354,3-29 224,1 19 26,7-55 72,0-32 98,2-121-226,-2 152-78,0 12-144,-2 32-27,1 32 388,9-32-4746,-8-38-780</inkml:trace>
  <inkml:trace contextRef="#ctx0" brushRef="#br0" timeOffset="1070.44">22 14 12742,'0'0'8132,"0"-14"-3877,1 70-3668,1-31-442,-1 0 0,-6 47 0,5-72-128,0 0 1,0 0 0,0 0-1,0-1 1,0 1 0,0 0 0,-1 0-1,1 0 1,0 0 0,0 0-1,0 0 1,0 0 0,0 0-1,0 0 1,0 0 0,-1 0 0,1 0-1,0 0 1,0 0 0,0 0-1,0 0 1,0 0 0,0 0 0,0 0-1,-1 0 1,1 0 0,0 0-1,0 0 1,0 0 0,0 0-1,0 0 1,0 0 0,0 0 0,0 1-1,-1-1 1,1 0 0,0 0-1,0 0 1,0 0 0,0 0-1,0 0 1,0 0 0,0 0 0,0 0-1,0 1 1,0-1 0,-6-22 166,-2-32-245,5-38-161,3 92 182,0 30-515,3 18-105,0-4-4909,-3-30 764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5:54.0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143 109 14967,'0'0'5821,"-1"-4"-5311,-2 1 187,-2 12-283,-6 32-174,-6 57-289,16-81 23,-1 54 55,2-68-30,0-1 1,1 1-1,-1 0 0,0 0 0,1 0 1,0 0-1,-1-1 0,1 1 1,0 0-1,0-1 0,1 1 1,-1-1-1,1 1 0,-1-1 0,1 0 1,0 1-1,-1-1 0,1 0 1,3 2-1,-1-2-82,0-1-1,0 0 1,-1 0-1,1 0 1,0-1-1,0 1 1,0-1-1,0 0 1,0 0-1,0-1 1,0 1-1,0-1 1,7-1-1,-8 1-528,0 0 1,1 0-1,-1 0 0,0-1 1,0 1-1,0-1 0,0 1 0,0-1 1,4-4-1,-3-1-3982</inkml:trace>
  <inkml:trace contextRef="#ctx0" brushRef="#br0" timeOffset="215.82">0 268 7668,'0'0'11029,"35"-6"-11013,-14 5-16,3 1 0,5 0-1201,-6-2-2225,1-1-7891</inkml:trace>
  <inkml:trace contextRef="#ctx0" brushRef="#br0" timeOffset="636.02">235 237 13926,'0'0'3343,"8"0"-3231,-5 0-23,50-5-151,-52 5 99,1 0 1,-1 0 0,0 0 0,0 0-1,0-1 1,1 1 0,-1 0-1,0-1 1,0 1 0,0-1 0,0 1-1,0-1 1,0 0 0,0 0-1,0 1 1,0-1 0,0 0 0,0 0-1,-1 0 1,1 0 0,0 0 0,0 0-1,-1 0 1,1 0 0,-1 0-1,1 0 1,-1 0 0,1 0 0,-1-1-1,0 1 1,0 0 0,1 0-1,-1 0 1,0-1 0,0 1 0,0 0-1,0 0 1,-1 0 0,1-1-1,0 1 1,0 0 0,-1 0 0,0-2-1,0 2-25,1 0 1,-1-1-1,-1 1 0,1 0 0,0 0 0,0 0 0,0 0 0,0 0 0,-1 0 0,1 1 0,0-1 0,-1 0 0,1 0 1,-1 1-1,1-1 0,-1 1 0,1 0 0,-1-1 0,1 1 0,-1 0 0,1 0 0,-1 0 0,1 0 0,-1 0 0,0 0 1,1 0-1,-4 2 0,2-2-16,0 0 1,0 1 0,0 0 0,-1 0 0,1 0-1,0 0 1,0 0 0,0 1 0,0-1-1,1 1 1,-1 0 0,-3 2 0,2 2 42,1 0 1,-1 0 0,1 0 0,0 0 0,1 1 0,0-1 0,0 1 0,0 0 0,1 0 0,-1-1 0,1 14 0,1-17-35,-1-1 0,1 1 0,0-1 0,0 1 0,0-1 0,0 1 0,1-1 0,-1 1 0,1-1 0,0 1 0,-1-1 0,1 0 0,0 1 0,0-1 0,1 0 0,-1 0 0,0 0 0,1 0 0,-1 0 0,1 0 0,0 0 0,-1 0 0,1 0 0,0-1-1,0 1 1,0-1 0,0 0 0,1 1 0,-1-1 0,0 0 0,1 0 0,-1 0 0,0-1 0,5 2 0,3-1-567,0-1 0,0 0 0,0 0 1,0-1-1,12-3 0,24-11-5973,-14-2-1895</inkml:trace>
  <inkml:trace contextRef="#ctx0" brushRef="#br0" timeOffset="804.27">513 181 13158,'0'0'8580,"-58"32"-8516,45-11-64,-1 1 0,9-2-32,0 0-256,5-2-1217,0-3-1168,0-6-1121</inkml:trace>
  <inkml:trace contextRef="#ctx0" brushRef="#br0" timeOffset="999.74">384 241 6499,'0'0'15319,"-14"-3"-15431,17 16 112,5 5 64,5-4-48,6 1 16,4-3-32,4-6-1441,5-1-1360,-3-5-1521,2-2-6115</inkml:trace>
  <inkml:trace contextRef="#ctx0" brushRef="#br0" timeOffset="1246.34">706 1 15559,'0'0'4869,"-5"10"-4677,-4 20 71,0 0 0,2 1 0,1 0 0,2 1 0,1-1 0,1 36 0,2-64-292,0-1 0,0 1 0,1 0 0,-1-1 0,1 1 0,-1-1 1,1 1-1,0-1 0,0 1 0,0-1 0,1 1 0,-1-1 0,0 0 0,1 0 0,-1 0 0,1 0 0,0 0 1,2 2-1,-2-2-504,0-1 0,0 0 0,0 1-1,0-1 1,0 0 0,0 0 0,1-1 0,-1 1 0,0 0 0,0-1 0,1 1 0,-1-1 0,4 0 0,5 0-5336</inkml:trace>
  <inkml:trace contextRef="#ctx0" brushRef="#br0" timeOffset="1463.73">545 231 16103,'0'0'5763,"100"-14"-5875,-47 11-752,0 2-1281,-5 1-1537,-11 0-2881</inkml:trace>
  <inkml:trace contextRef="#ctx0" brushRef="#br0" timeOffset="2295.79">1100 395 15319,'0'0'6766,"-27"-8"-5203,28 7-1565,-1 0 0,0 0-1,0-1 1,0 1 0,1 0 0,-1 0-1,0 0 1,1 0 0,-1 0-1,1 0 1,-1 0 0,1 0 0,0 0-1,-1 0 1,1 0 0,0 0 0,0 0-1,0 0 1,0 1 0,0-1 0,0 0-1,0 1 1,0-1 0,0 0-1,0 1 1,0-1 0,0 1 0,0 0-1,0-1 1,0 1 0,0 0 0,1 0-1,-1 0 1,0 0 0,0 0 0,0 0-1,1 0 1,-1 0 0,1 0-1,-1 0 156,-2 1-126,1 0 1,-1 0 0,1 0 0,-1 0 0,0 0-1,0 0 1,1 0 0,-1-1 0,0 1 0,0 0-1,0-1 1,0 1 0,0 0 0,0-1 0,0 1 0,0-1-1,0 0 1,0 1 0,0-1 0,-2 1 0,3-1-23,-1 0 1,1 1 0,-1-1 0,1 0 0,-1 0 0,1 0 0,-1 1 0,1-1 0,-1 0 0,1 0 0,-1 0-1,1 0 1,-1 0 0,0 0 0,1 0 0,-1 0 0,1 0 0,-1 0 0,1-1 0,-1 1 0,1 0 0,-1 0-1,1 0 1,-1-1 0,1 1 0,-1 0 0,1 0 0,-1-1 0,1 1 0,-1 0 0,1-1 0,-1 1 0,1-1-1,0 1 1,-1-1 0,1 1 0,0-1 0,0 1 0,-1-1 0,1 1 0,0-1 0,0 1 0,0-1 0,-1 1-1,1-1 1,0 0 0,0 0-21,0 0 0,0 1-1,0-1 1,0 0 0,0 0 0,0 1-1,0-1 1,1 0 0,-1 0 0,0 0-1,0 1 1,1-1 0,-1 0-1,0 1 1,1-1 0,-1 0 0,1 1-1,-1-1 1,1 0 0,-1 1 0,1-1-1,-1 1 1,1-1 0,-1 1-1,1-1 1,0 1 0,-1 0 0,1-1-1,0 1 1,0 0 0,-1-1 0,1 1-1,0 0 1,0 0 0,-1 0-1,1-1 1,0 1 0,0 0 0,-1 0-1,1 0 1,0 0 0,0 1 0,0-1-1,-1 0 1,1 0 0,0 0-1,0 1 1,-1-1 0,1 0 0,0 1-1,-1-1 1,1 0 0,0 1 0,-1-1-1,1 1 1,0-1 0,-1 1-1,1 0 1,0 0 0,-1-1 9,1 1 1,0 0-1,0-1 1,-1 1-1,1 0 1,0-1-1,-1 1 1,1 0-1,-1 0 1,1-1-1,-1 1 0,1 0 1,-1 0-1,0 0 1,1 0-1,-1 0 1,0 0-1,0 0 1,0 0-1,1 1 1,-2-1 15,1 0 1,-1 0 0,1 0-1,-1 0 1,1 0 0,-1-1-1,1 1 1,-1 0 0,0 0-1,1 0 1,-1-1 0,0 1-1,0 0 1,1-1 0,-1 1 0,0-1-1,0 1 1,0-1 0,0 0-1,0 1 1,0-1 0,0 0-1,0 1 1,0-1 0,0 0-1,-1 0 1,1 0-3,1 1 0,0-1 0,-1 0 0,1 0 0,-1 0 0,1 0 0,-1 1 1,1-1-1,-1 0 0,0 0 0,1 0 0,-1 0 0,1 0 0,-1 0 0,1 0 0,-1-1 0,1 1 0,-1 0 0,1 0 0,-1 0 0,1 0 1,-1-1-1,1 1 0,0 0 0,-1 0 0,1-1 0,-1 1 0,1 0 0,0-1 0,-1 1 0,1-1 0,0 1 0,-1 0 0,1-1 1,0 1-1,-1-1 0,1 1 0,0-1 0,0 1 0,0-1 0,0 1 0,-1-1 0,1 1 0,0-1 0,0 1 0,0-1 0,0 1 0,0-1 1,0 1-1,0-1 0,0 1 0,0-1 0,1 1 0,-1-1 0,0 1 0,0-1 0,1 0 0,-1 0-22,1-1 0,-1 0-1,1 1 1,0-1 0,-1 1 0,1-1-1,0 1 1,0 0 0,0-1 0,0 1-1,1 0 1,-1-1 0,0 1 0,0 0-1,1 0 1,-1 0 0,1 0 0,2-1-1,-2 2-2,-1-1 0,0 0-1,1 1 1,-1 0-1,1-1 1,0 1 0,-1 0-1,1 0 1,-1 0 0,1 0-1,-1 0 1,1 0-1,-1 1 1,1-1 0,-1 0-1,1 1 1,-1-1 0,1 1-1,-1-1 1,1 1 0,-1 0-1,0 0 1,1 0-1,1 1 1,-1 1 16,0-1 0,-1 0 1,1 1-1,-1-1 0,0 1 0,0 0 1,0-1-1,0 1 0,0 0 0,0 0 0,-1-1 1,1 6-1,0 1 51,-1 0 1,0 0 0,-1-1-1,0 1 1,0 0-1,-1-1 1,0 1-1,-5 13 1,1-11-60,0 0-1,0 0 1,-1-1 0,-1 0-1,0 0 1,0-1-1,-12 10 1,-19 9-4251,8-15-4939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6:03.2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4 103 17960,'0'0'7422,"-3"-10"-6397,23 7-1257,1 0 0,0 1 1,1 1-1,-1 1 0,29 3 1,-35 5-2882,-11 8-4118,-4-6 210</inkml:trace>
  <inkml:trace contextRef="#ctx0" brushRef="#br0" timeOffset="204.74">1 215 14759,'0'0'7331,"32"0"-7283,-6 0 224,9-6-32,-1 2-224,-2-3-16,-6 4-464,-2 0-1489,-5 0-1376,-6-3-3042</inkml:trace>
  <inkml:trace contextRef="#ctx0" brushRef="#br0" timeOffset="521.52">104 14 18168,'0'0'5245,"5"-3"-5277,2 1 27,-1 0-1,1 1 1,-1 0-1,1 0 1,0 1-1,-1-1 1,1 2-1,0-1 1,-1 1-1,1 0 1,0 0-1,-1 1 1,1 0-1,-1 0 1,7 3-1,19 8-34,53 27 0,-81-38 23,1 1-1,-1-1 1,0 1-1,0 0 0,0 0 1,0 1-1,0-1 1,-1 1-1,0 0 0,0-1 1,0 1-1,0 1 1,0-1-1,-1 0 0,3 8 1,-4-8 27,0-1 0,-1 0 0,1 0 0,-1 1 0,0-1 0,0 0 0,-1 1 0,1-1 0,-1 0 0,1 0 0,-1 0 0,0 1 0,0-1 0,0 0 0,-1 0-1,1 0 1,-1 0 0,0-1 0,1 1 0,-1 0 0,-1-1 0,1 1 0,0-1 0,-4 3 0,-25 19-31,-15 12 714,44-34-1066,0 0 0,0 0-1,0 0 1,1 0 0,-1 1 0,0-1 0,1 0 0,0 1 0,-1-1 0,1 1-1,0-1 1,0 1 0,1 0 0,-1-1 0,0 6 0,1 0-6673</inkml:trace>
  <inkml:trace contextRef="#ctx0" brushRef="#br0" timeOffset="1029.16">638 94 11477,'0'0'11056,"-1"13"-10928,-6 27 224,-1 1-1,-2-2 1,-24 61-1,31-92-335,-9 21 129,9-25 144,6-18 253,11-25-457,1 2-1,22-42 0,-4 12-80,-22 39-30,-8 19 25,0 1 0,0 0 0,0 0 0,1 0 0,0 1 0,1-1 0,0 1 0,0 0 0,0 0 0,1 1 0,13-12 0,-18 17 4,-1 1 0,1-1 0,0 1-1,0 0 1,0 0 0,-1 0 0,1 0 0,0-1 0,0 1-1,0 0 1,0 0 0,0 0 0,-1 1 0,1-1-1,0 0 1,0 0 0,0 0 0,0 1 0,-1-1-1,1 0 1,0 1 0,0-1 0,-1 1 0,1-1-1,0 1 1,0-1 0,-1 1 0,1-1 0,-1 1-1,1-1 1,0 1 0,-1 0 0,0 0 0,1-1-1,-1 1 1,1 0 0,-1 0 0,1 1 0,14 39 135,-12-30-52,13 39 191,19 101 0,-28-64-6498,-7-80 587</inkml:trace>
  <inkml:trace contextRef="#ctx0" brushRef="#br0" timeOffset="1250.09">591 230 19529,'0'0'4450,"50"-5"-4370,-8 4-80,8-2-80,6 0-1089,2-1-2272,-2 0-1858</inkml:trace>
  <inkml:trace contextRef="#ctx0" brushRef="#br0" timeOffset="1451.14">1196 115 14903,'0'0'2532,"-10"-1"-820,3 0-1437,0 0 0,0 0-1,0 1 1,0 0 0,0 1-1,0 0 1,0 0 0,0 0 0,0 1-1,0 0 1,0 0 0,1 1-1,-1-1 1,1 2 0,0-1-1,0 1 1,0 0 0,0 0-1,0 0 1,1 1 0,0 0-1,-8 9 1,10-9-164,-1 0 0,2 1 0,-1-1 0,1 0 0,-1 1 0,1-1 0,1 1 0,-1 0 0,1-1 1,0 1-1,1 0 0,-1 0 0,1 8 0,0-11-152,1 0 1,-1-1-1,1 1 0,-1-1 1,1 1-1,0-1 1,0 1-1,0-1 1,0 0-1,1 0 0,-1 1 1,1-1-1,-1 0 1,1 0-1,0 0 0,0 0 1,-1-1-1,1 1 1,0 0-1,1-1 1,-1 0-1,0 1 0,0-1 1,1 0-1,-1 0 1,1 0-1,-1 0 0,1-1 1,-1 1-1,1-1 1,3 1-1,62 1-6458,-28-3 115</inkml:trace>
  <inkml:trace contextRef="#ctx0" brushRef="#br0" timeOffset="1731.52">1473 105 15719,'0'0'3162,"-13"2"-1330,-1 1-1340,0 0 0,0 1-1,0 0 1,1 2 0,-22 10-1,30-13-369,0 0-1,0 0 1,0 0 0,0 1-1,1 0 1,-1 0-1,1 0 1,0 0-1,0 1 1,0-1-1,1 1 1,0 0 0,0 0-1,0 1 1,0-1-1,1 0 1,0 1-1,0 0 1,-2 9 0,4-12-113,-1-1-1,1 1 1,0-1 0,0 1 0,0-1 0,0 1 0,1-1 0,-1 1 0,1-1 0,-1 1 0,1-1 0,0 0 0,0 1 0,0-1 0,0 0 0,0 0 0,1 0 0,-1 1 0,1-1 0,-1-1-1,3 3 1,-1-1 5,1-1-1,0 1 0,0-1 0,0 0 0,0 0 0,0 0 0,0-1 0,1 1 0,-1-1 0,0 0 0,5 0 1,14 1-144,-1-1 1,1-1 0,40-5 0,-55 4-13,53-8-1673,-24-2-4763,-30 8 146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6:11.6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1 112 15863,'0'0'4256,"26"11"-2167,1-6-1568,1 0 1,-1-2-1,51-1 1,25-8-4199,-69 0-2728</inkml:trace>
  <inkml:trace contextRef="#ctx0" brushRef="#br0" timeOffset="218.99">112 257 11749,'0'0'8164,"63"-22"-7604,-34 11-304,3-1-127,0 0-113,-3-2-16,-8 4-929,0-2-1296,-8 0-1008,-5-2-3891</inkml:trace>
  <inkml:trace contextRef="#ctx0" brushRef="#br0" timeOffset="483.54">233 13 13142,'0'0'6798,"3"-2"-6526,1 0-280,0 0-1,1 1 1,-1-1 0,1 1-1,-1 0 1,1 0 0,-1 1-1,1-1 1,-1 1 0,1 0-1,-1 0 1,8 2 0,64 11 72,-51-8-41,-22-4-11,8 1-14,0 0 1,0 1-1,0 0 1,19 9-1,-28-11 19,-1 0-1,1-1 0,-1 1 0,1 0 0,-1 0 0,0 0 0,1 0 1,-1 0-1,0 0 0,0 0 0,0 1 0,0-1 0,0 0 0,0 1 1,0-1-1,0 0 0,-1 1 0,1-1 0,0 1 0,-1-1 0,1 1 1,-1 0-1,0-1 0,0 1 0,1 0 0,-1-1 0,0 1 0,0-1 1,0 1-1,-1 0 0,1-1 0,0 1 0,-1 0 0,1-1 0,-1 1 1,1-1-1,-1 1 0,0-1 0,1 1 0,-1-1 0,0 0 0,-2 3 1,-31 33 534,-7 7-663,39-41-299,1-1 1,0 0-1,0 1 1,-1-1-1,1 1 1,1-1-1,-1 1 0,0 0 1,1-1-1,-1 1 1,1 3-1,0 1-5826</inkml:trace>
  <inkml:trace contextRef="#ctx0" brushRef="#br0" timeOffset="866.95">741 73 13718,'0'0'6993,"38"0"-5697,62-9 93,2 0-5547</inkml:trace>
  <inkml:trace contextRef="#ctx0" brushRef="#br0" timeOffset="1162.18">918 87 14903,'0'0'7713,"-1"3"-7537,-1 34-217,4 69 1,1-23 123,-2-82-60,-1 0 0,0 0 0,0 0 0,0 0-1,-1 0 1,1 0 0,0-1 0,0 1 0,0 0-1,-1 0 1,1 0 0,-1 0 0,1 0 0,0 0 0,-1-1-1,1 1 1,-1 0 0,0 0 0,1 0 0,-1-1-1,0 1 1,1-1 0,-1 1 0,0 0 0,0-1-1,0 1 1,0 0 0,-2-1 50,1 1 0,0-1 0,0 1 0,0-1-1,-1 0 1,1 0 0,0 0 0,0 0 0,-1 0 0,1-1 0,-3 0 0,-2-1 28,-1 0 0,1-1 0,0 0 1,0 0-1,-11-7 0,-6-14-604,23 23 226,1 0 1,-1 0-1,1 1 0,-1-1 1,1 0-1,0 0 0,0 0 1,-1 0-1,1 0 0,0 0 1,0 0-1,0 0 1,0 0-1,0 1 0,0-1 1,0 0-1,0 0 0,1 0 1,-1 0-1,0 0 0,1-1 1,8-9-6061</inkml:trace>
  <inkml:trace contextRef="#ctx0" brushRef="#br0" timeOffset="1520.67">1113 206 13270,'0'0'9458,"-3"8"-9167,-1 4-28,-1 0-1,2 0 1,-1 0 0,2 1 0,0 0 0,-1 18 0,3-30-255,0 1-1,0-1 1,0 0-1,0 0 0,0 1 1,0-1-1,0 0 1,1 0-1,-1 1 0,0-1 1,1 0-1,-1 0 1,1 0-1,-1 0 0,1 0 1,0 0-1,-1 0 0,1 0 1,0 0-1,0 0 1,0 0-1,0 0 0,0 0 1,0 0-1,0-1 1,0 1-1,0 0 0,0-1 1,0 1-1,0-1 1,0 1-1,1-1 0,-1 0 1,0 1-1,0-1 1,0 0-1,1 0 0,-1 0 1,0 0-1,0 0 1,1 0-1,-1 0 0,0 0 1,0-1-1,1 1 1,-1 0-1,0-1 0,0 1 1,0-1-1,2 0 1,2-1-6,0 0 0,0 0 0,-1-1 0,1 1 0,-1-1 0,1 0 1,-1 0-1,0 0 0,0-1 0,-1 1 0,7-8 0,-8 8-27,-1 1-1,1-1 0,-1 0 1,1 0-1,-1 1 0,0-1 1,0 0-1,0-1 0,0 1 1,-1 0-1,1 0 0,-1 0 1,0 0-1,0 0 0,0 0 1,0-1-1,0 1 0,-1 0 1,0 0-1,1 0 0,-1 0 1,0 0-1,-1 0 0,1 0 1,0 0-1,-1 1 0,0-1 1,1 0-1,-1 1 0,0-1 1,0 1-1,-1 0 0,1-1 1,0 1-1,-1 0 0,1 1 1,-1-1-1,0 0 0,0 1 1,1-1-1,-1 1 0,0 0 1,0 0-1,0 0 0,0 0 1,-1 1-1,1-1 0,0 1 1,-5 0-1</inkml:trace>
  <inkml:trace contextRef="#ctx0" brushRef="#br0" timeOffset="2142.58">1396 128 16392,'0'0'8454,"-2"12"-8377,-7 44 186,-3 88 0,12-181-42,8-52 1,-5 74-238,-1 0 0,1 1 1,1 0-1,1 0 0,0 0 1,1 0-1,8-15 0,-10 25 0,0-1-1,0 1 1,1 0-1,-1 0 1,1 0 0,0 1-1,0-1 1,0 1-1,0 0 1,0 1-1,1-1 1,-1 1-1,1 0 1,0 1-1,0-1 1,0 1-1,-1 0 1,1 0-1,0 1 1,0 0-1,10 1 1,-15-1 8,0 0 0,0 0 1,0 0-1,0 0 0,0 0 0,0 0 1,0 1-1,0-1 0,0 0 1,0 1-1,0-1 0,-1 0 1,1 1-1,0-1 0,0 1 0,0-1 1,-1 1-1,1 0 0,0-1 1,0 1-1,-1 0 0,1-1 1,-1 1-1,1 0 0,-1 0 1,1 0-1,-1-1 0,1 3 0,0 0 8,0 0-1,-1 0 1,0 0-1,1 0 1,-1 0-1,0 0 1,-1 0-1,1 0 0,-1 4 1,-2 3 22,1-1 0,-1 1 0,-1-1 0,0 0 0,-5 10 1,1-8-11,6-9-13,0 0 0,0 1 0,0-1 0,0 1 0,0 0 0,0 0 0,1 0 0,-1 0 0,1 0 0,0 0 0,0 0 0,0 0 0,0 0-1,1 1 1,-1-1 0,1 5 0,3-6-51,0 0 0,1 0 0,-1-1 0,1 1-1,0-1 1,-1 0 0,1 0 0,4 1 0,6 2-79,-9-2 92,1 1-1,-1 0 1,0 0-1,0 0 1,0 1-1,0-1 1,9 10-1,-14-13 47,1 1 0,0 0 1,-1 0-1,1 0 0,-1-1 0,1 1 0,-1 0 0,1 0 0,-1 0 0,0 0 1,1 0-1,-1 0 0,0 0 0,0 0 0,1 0 0,-1 0 0,0 0 0,0 0 1,0 0-1,-1 0 0,1 2 0,-1-2 29,0 0 0,0 1 0,0-1 0,0 0 0,0 1 0,0-1 0,0 0 0,0 0 0,0 0 0,-1 0 0,1 0 0,-1 0 0,1 0 0,0-1 0,-1 1 0,0 0 0,1-1 1,-3 1-1,-10 3 19,0 0 0,0-1 0,0-1 1,-1 0-1,1-1 0,-18-2 0,31 2-252,0-1 1,1 0-1,-1 0 0,0 0 0,1 0 0,-1 0 0,0-1 0,1 1 0,-1 0 0,0 0 0,1 0 0,-1-1 0,0 1 0,1 0 0,-1 0 1,0-1-1,1 1 0,-1-1 0,1 1 0,-1-1 0,1 1 0,-1-1 0,1 1 0,-1-1 0,1 1 0,-1-2 0,-6-8-6574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6:01.6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3128 125 16359,'0'0'8236,"-1"-1"-8139,1 1 0,-1-1 0,1 1 0,-1-1 0,1 1 0,-1-1 0,1 1-1,0-1 1,-1 1 0,1-1 0,0 0 0,0 1 0,-1-1 0,1 1 0,0-1 0,0 0-1,0 1 1,0-1 0,-1 0 0,1 1 0,1-2 0,29-2-113,1 1 0,35 2 0,-66 1 8,1 0-1,-1 0 1,1 0 0,-1 1 0,1-1 0,-1 0-1,1 0 1,-1 0 0,1 0 0,-1 0 0,1 1-1,-1-1 1,1 0 0,-1 0 0,0 1 0,1-1-1,-1 0 1,1 1 0,-1-1 0,0 0-1,1 1 1,-1-1 0,0 1 0,0-1 0,1 0-1,-1 1 1,0-1 0,0 1 0,0-1 0,1 1-1,-1-1 1,0 1 0,-1 22-70,-16 17 115,-18-10 15,29-26-52,1 0 0,-1 0 0,1 1-1,0 0 1,0 0 0,-6 9-1,40-5-1575,-16-5 1559,0 0-1,0 1 1,-1 0 0,14 8 0,-24-12 21,0 0 0,0 0-1,1 1 1,-1-1 0,0 0 0,0 1 0,0-1-1,0 1 1,-1 0 0,1-1 0,0 1 0,-1 0-1,1 0 1,-1 0 0,0 0 0,1 1 0,-1-1-1,0 0 1,-1 1 0,1-1 0,0 0 0,0 1-1,-1-1 1,0 1 0,1-1 0,-1 1 0,0-1-1,0 1 1,0-1 0,-1 5 0,-1-5 47,1 0 0,0-1-1,-1 1 1,1 0 0,-1 0 0,0-1 0,1 1 0,-1-1 0,0 1 0,0-1 0,0 0 0,0 0 0,0 0-1,0 0 1,-1 0 0,1 0 0,0 0 0,0-1 0,-4 1 0,-51 7 461,45-6-463,-24-2 180,30 0-3363,18-6-10713</inkml:trace>
  <inkml:trace contextRef="#ctx0" brushRef="#br0" timeOffset="377.11">3450 16 15863,'0'0'8396,"-1"-10"-7992,1 10-405,0 0 1,0 0-1,0 0 1,0 0 0,0-1-1,0 1 1,0 0-1,-1 0 1,1 0-1,0 0 1,0-1 0,0 1-1,0 0 1,0 0-1,0 0 1,0 0-1,0-1 1,1 1 0,-1 0-1,0 0 1,0 0-1,0 0 1,0-1-1,0 1 1,0 0 0,0 0-1,0 0 1,0 0-1,0 0 1,0 0-1,1-1 1,-1 1 0,0 0-1,0 0 1,0 0-1,0 0 1,0 0-1,0 0 1,1 0 0,-1 0-1,0 0 1,0 0-1,0-1 1,0 1-1,1 0 1,-1 0 0,0 0-1,0 0 1,0 0-1,0 0 1,1 0-1,-1 0 1,0 0 0,0 0-1,0 0 1,0 1-1,1-1 1,-1 0-1,0 0 1,0 0 0,0 0-1,0 0 1,1 0-1,11 9 16,0 1-1,-1 0 1,0 0-1,-1 1 1,0 1 0,0 0-1,-1 0 1,-1 0-1,0 1 1,-1 1-1,0-1 1,-1 1-1,5 19 1,-8-23-38,0 0 1,-1 0 0,0 0-1,-1 1 1,0-1-1,0 0 1,-1 1 0,-1-1-1,0 1 1,0-1-1,-1 0 1,0 0 0,-1 0-1,0 0 1,-1 0-1,0-1 1,0 1 0,-1-1-1,-1 0 1,-6 9-1,-1-2-1271,-1 0-1,0-1 0,-1 0 0,-1-2 0,-25 18 1,-6-3-4645</inkml:trace>
  <inkml:trace contextRef="#ctx0" brushRef="#br0" timeOffset="964.15">1283 59 15767,'0'0'4255,"-10"-7"-3099,3 3-963,0 0-1,1 0 1,-1 0 0,-1 1 0,1 0 0,-12-3 0,16 5-158,-1 1-1,1 0 1,-1 0 0,1 0 0,-1 0 0,1 0-1,-1 0 1,1 1 0,-1 0 0,1 0 0,0 0-1,-1 0 1,1 0 0,0 1 0,0-1 0,0 1-1,0 0 1,0 0 0,0 0 0,1 0 0,-5 4-1,-4 7 4,0 0 0,1 0 0,0 1 0,1 1 0,1-1 0,0 1-1,1 1 1,1-1 0,0 1 0,-6 27 0,8-25-12,1 1 1,0-1-1,1 1 0,1-1 1,1 1-1,1-1 1,0 1-1,1 0 0,8 27 1,-7-36-43,1 0 1,1-1 0,-1 0 0,1 0 0,1-1 0,0 1-1,0-1 1,0 0 0,1-1 0,0 1 0,1-1-1,0-1 1,15 11 0,-2-4-610,1-1 0,-1-1 0,2-1 0,41 13 0,49 6-3619</inkml:trace>
  <inkml:trace contextRef="#ctx0" brushRef="#br0" timeOffset="9004.36">40 269 6723,'0'0'10618,"0"0"-10532,0-1-110,0 0-283,-6 3 7928,4 5-8439,-30 206 962,32-213-130,0 0-1,0 1 1,0-1 0,0 0-1,0 1 1,0-1 0,0 0-1,1 1 1,-1-1 0,0 0 0,0 1-1,0-1 1,0 0 0,0 1-1,1-1 1,-1 0 0,0 0-1,0 1 1,0-1 0,1 0-1,-1 0 1,0 1 0,0-1-1,1 0 1,-1 0 0,0 0 0,1 1-1,-1-1 1,0 0 0,1 0-1,-1 0 1,0 0 0,1 0-1,-1 0 1,1 0 0,21 2 144,33-8-311,-42 4 106,-8 2-25,0-1 0,-1 0 0,1 0 0,-1 0 1,1 0-1,-1-1 0,1 0 0,-1 0 0,0 0 0,0 0 0,0-1 1,0 1-1,0-1 0,4-5 0,-6 5 55,0 1 0,0-1 0,0 0-1,0 0 1,-1 0 0,1 0 0,-1 0 0,0 0 0,0 0-1,0-1 1,-1 1 0,1 0 0,-1-1 0,0 1 0,1 0 0,-1-1-1,-1 1 1,1 0 0,0-1 0,-2-4 0,2 7 13,0 1 1,0 0-1,0-1 1,0 1-1,0-1 1,0 1-1,0 0 1,0-1-1,0 1 1,0 0 0,0-1-1,-1 1 1,1-1-1,0 1 1,0 0-1,0-1 1,0 1-1,-1 0 1,1-1-1,0 1 1,0 0-1,-1 0 1,1-1-1,0 1 1,0 0-1,-1 0 1,1-1-1,0 1 1,-1 0-1,1 0 1,0 0-1,-1-1 1,1 1-1,0 0 1,-1 0-1,1 0 1,-1 0-1,1 0 1,0 0-1,-1 0 1,1 0-1,0 0 1,-1 0-1,1 0 1,-1 0-1,1 0 1,0 0-1,-1 0 1,1 0-1,0 0 1,-1 1 0,1-1-1,0 0 1,-1 0-1,0 1 1,-10 16-213,10-14 209,0-1 0,1 0-1,0 0 1,-1 1 0,1-1 0,0 0-1,0 0 1,0 1 0,0-1 0,1 0 0,-1 0-1,1 1 1,-1-1 0,1 0 0,0 0-1,0 0 1,0 0 0,0 0 0,0 0 0,0 0-1,1 0 1,-1 0 0,1 0 0,-1-1-1,1 1 1,0-1 0,-1 1 0,1-1 0,0 0-1,2 2 1,-1-2 3,0 0 0,0 0 0,0 0 0,1 0 0,-1-1 0,0 1 0,0-1 0,1 0 0,-1 0 0,0 0 0,0 0 0,1-1 0,-1 1 0,0-1 0,0 0 0,0 0 0,0 0 0,0 0 0,0-1 0,0 1 0,3-3 0,-1 0 11,0 1 0,0-1-1,-1-1 1,0 1 0,0-1 0,0 1 0,0-1-1,-1 0 1,0 0 0,0-1 0,0 1 0,0-1 0,-1 1-1,2-10 1,0 0 27,-1 0 0,0 0 0,-1 0 0,-1-25 0,-1 40 59,0 14-181,-2 23 95,-1-1-1,-12 48 1,8-48 105,2 1 1,-3 49 0,8-85-124,0 1 1,0 0-1,0-1 1,0 1-1,0 0 1,0-1 0,0 1-1,1 0 1,-1-1-1,0 1 1,1-1-1,0 1 1,-1-1-1,1 1 1,0-1-1,0 1 1,-1-1-1,1 0 1,0 1-1,2 1 1,-1-3-1,-1 0-1,0 0 1,0-1 0,0 1 0,0 0 0,0 0 0,0-1 0,0 1-1,1-1 1,-1 1 0,0-1 0,0 1 0,-1-1 0,1 0-1,0 1 1,0-1 0,0 0 0,0 0 0,-1 0 0,1 0-1,0 0 1,-1 0 0,1 0 0,0 0 0,-1 0 0,1 0-1,-1 0 1,0 0 0,1-2 0,3-5-110,-1 0 0,0-1 0,-1 1 1,1-1-1,-2 1 0,1-1 0,-1 0 0,-1 0 0,0-10 0,0 13 69,0-1-1,0 1 1,-1 0-1,0-1 0,-1 1 1,1 0-1,-1 0 1,0 0-1,-1 0 0,0 0 1,1 0-1,-2 0 1,-4-5-1,8 10 555,25 1-622,-13 0 51,0-1 0,0 0 0,-1-1 0,1 0 0,0-1 0,-1 0 1,0-1-1,20-9 0,-27 11 115,1 0 0,-1 0 0,0-1 1,0 0-1,0 0 0,-1 0 0,1 0 0,-1-1 0,0 1 1,0-1-1,0 0 0,0 0 0,0 0 0,-1 0 0,0 0 0,0-1 1,0 1-1,0-1 0,-1 1 0,0-1 0,0 0 0,0 0 1,0-9-1,-2-8 1084,1 22-1105,0 0 0,0 0-1,0 0 1,0 0 0,0 0 0,0 0 0,0 0 0,0 0 0,0 0 0,0 0 0,0 0 0,0 0 0,0 0 0,0 0 0,0 0 0,-1 0 0,1 0 0,0 0 0,0 0 0,0 0 0,0 0 0,0 0 0,0 0 0,0 0 0,0 0 0,0 0 0,0 0 0,0 0 0,0-1 0,-5 37 610,1-8-644,0 11 160,1 67 1,3-103-156,0 0-140,0 0-1,0-1 1,0 1 0,1 0 0,-1-1 0,1 1 0,0-1 0,-1 1-1,1-1 1,1 1 0,-1-1 0,0 0 0,2 3 0,-2-4-287,0 1 1,0-1 0,1 0-1,-1 0 1,0 0 0,0 0-1,1 0 1,-1-1 0,0 1-1,1 0 1,-1-1 0,1 1-1,-1 0 1,4 0 0,8-1-5298</inkml:trace>
  <inkml:trace contextRef="#ctx0" brushRef="#br0" timeOffset="9199.14">529 395 7491,'0'0'15223,"-32"-27"-15223,51 24-160,10-2 128,8-1-624,-3 2-400,1 1-81,-6 1 145,-8 1-513,-11 1-1697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6:15.9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1184 45 15607,'0'0'3170,"-10"1"-2621,4-1-518,0 0 0,1 1 0,-1-1 0,0 2 0,1-1 0,-1 0 0,1 1 0,-1 0 0,1 0 0,0 1 0,0 0 0,0-1 0,0 2 0,1-1 0,-7 6 0,0 1 130,0 0 0,1 0 0,0 2 0,1-1 0,0 1 0,1 0-1,0 1 1,1 0 0,0 0 0,1 0 0,1 1 0,0 0 0,1 0-1,0 0 1,1 1 0,-1 25 0,4-36-167,0 0-1,1-1 1,-1 1-1,1-1 1,0 1-1,0-1 1,0 0 0,1 1-1,-1-1 1,1 0-1,0 0 1,0 0-1,0 0 1,0 0 0,0 0-1,1-1 1,-1 1-1,1-1 1,0 1-1,0-1 1,0 0 0,0 0-1,0 0 1,0-1-1,0 1 1,1-1-1,-1 0 1,0 0-1,1 0 1,5 1 0,53 7-2102,-5-10-3349,-34-2-1733</inkml:trace>
  <inkml:trace contextRef="#ctx0" brushRef="#br0" timeOffset="743.96">1562 29 13638,'0'0'7049,"0"6"-6556,-5 28 284,-10 41-1,8-45-247,1 1 0,-3 59 0,8-87-521,1-1 0,0 0 0,0 0-1,0 0 1,0 0 0,0 0-1,1 1 1,-1-1 0,1 0 0,-1 0-1,1 0 1,0 0 0,0 0 0,0 0-1,0 0 1,0 0 0,0-1-1,0 1 1,1 0 0,-1-1 0,4 4-1,-2-4-22,1 1-1,0-1 1,0 0 0,0 0-1,1 0 1,-1-1-1,0 1 1,0-1-1,0 0 1,7-1-1,-4 1-279,-1-1-1,0 0 1,0 0-1,0 0 1,0-1-1,9-3 0,-13 4-180,1-1 0,-1 1-1,0 0 1,1-1-1,-1 1 1,0-1-1,0 0 1,0 0-1,0 0 1,2-2-1,0-7-4223</inkml:trace>
  <inkml:trace contextRef="#ctx0" brushRef="#br0" timeOffset="963.43">1464 215 16936,'0'0'8404,"40"-26"-8452,-6 20-80,3 1-1377,-2 2-2993,-9 3-2866</inkml:trace>
  <inkml:trace contextRef="#ctx0" brushRef="#br0" timeOffset="1320.71">1726 209 16359,'0'0'6473,"11"-3"-6252,-2 2-169,55-16 65,-59 16-111,0-1 0,0 0 0,-1 0 0,1 0 0,0-1 0,-1 1 0,1-1 0,-1 0 0,0 0 0,8-8 0,-12 11-2,0-1-1,1 1 1,-1 0-1,0-1 1,0 1-1,0 0 1,1-1-1,-1 1 1,0 0-1,0-1 1,0 1-1,0-1 1,0 1-1,0 0 1,0-1-1,1 1 1,-1 0-1,0-1 1,0 1 0,0-1-1,-1 1 1,1 0-1,0-1 1,0 1-1,0-1 1,0 1-1,0 0 1,0-1-1,-1 1 1,1 0-1,0-1 1,0 1-1,0 0 1,-1-1-1,1 1 1,-17-7-35,-25 5-175,38 2 188,-2 1 27,0 0-1,1 0 1,-1 0-1,0 1 1,0 0 0,1 0-1,-1 0 1,1 1 0,0 0-1,0 0 1,0 0-1,0 0 1,0 1 0,1 0-1,0 0 1,-8 9 0,9-10 18,0 1 0,1-1 0,-1 0 0,1 1 0,0-1 0,0 1 0,0 0 0,1 0 0,-1 0 1,1 0-1,0 0 0,0 0 0,0 0 0,1 0 0,-1 0 0,1 0 0,0 0 0,0 1 0,0-1 0,1 0 1,0 0-1,-1 0 0,2 0 0,-1 0 0,3 6 0,-3-8-140,1 0 0,-1 1 0,1-1 0,0 0 0,0 0 0,0 0 0,0 0-1,0-1 1,0 1 0,1 0 0,-1-1 0,0 0 0,1 1 0,0-1 0,-1 0 0,1 0 0,-1-1 0,4 2 0,33 2-8584,-16-4-803</inkml:trace>
  <inkml:trace contextRef="#ctx0" brushRef="#br0" timeOffset="1543.4">1990 186 13830,'0'0'9637,"-61"62"-9045,43-41-192,5-1-192,-1-2-128,7 0-80,-1-4 0,5-2-304,0-2-1361,1-2-2208,-4-5-1506</inkml:trace>
  <inkml:trace contextRef="#ctx0" brushRef="#br0" timeOffset="1771.68">1863 213 13158,'0'0'9316,"24"27"-7971,-16-7-433,0 0-415,0 1-129,-3-3-240,3-2 0,0-2-128,3-3-16,2-2-656,8-5-1537,0-4-2818,0 0-2416</inkml:trace>
  <inkml:trace contextRef="#ctx0" brushRef="#br0" timeOffset="2040.69">2146 129 13270,'0'0'8004,"0"3"-7826,-16 196 3523,17-198-3754,-1 1-1,0-1 1,1 1 0,-1-1 0,1 1-1,-1-1 1,1 1 0,0-1 0,0 1-1,0-1 1,0 0 0,0 0-1,0 1 1,0-1 0,0 0 0,0 0-1,0 0 1,1 0 0,-1 0 0,0 0-1,1-1 1,-1 1 0,1 0 0,-1-1-1,1 1 1,-1-1 0,1 1 0,-1-1-1,1 0 1,-1 0 0,1 0 0,3 0-1,3 1-1371,1-1 0,0 0-1,0 0 1,15-3 0,-4-5-4007</inkml:trace>
  <inkml:trace contextRef="#ctx0" brushRef="#br0" timeOffset="2255.66">2067 264 16632,'0'0'8564,"16"-20"-8548,15 14-16,4-2 0,-1 2-80,-5 0-241,-5 2-367,-3-1-1489,-10 2-2081</inkml:trace>
  <inkml:trace contextRef="#ctx0" brushRef="#br0" timeOffset="3910.46">2616 401 13990,'0'0'7759,"-13"-6"-4729,13 6-3043,7 18-24,-10-15 46,0 0 1,0 0-1,-1-1 1,1 0 0,0 1-1,-1-1 1,0 0-1,1-1 1,-1 1 0,0-1-1,0 1 1,0-1 0,0 0-1,0-1 1,0 1-1,0-1 1,-1 0 0,1 0-1,-8-1 1,11 0-18,0 1 1,0-1-1,1 0 0,-1 0 1,0 0-1,1-1 1,-1 1-1,1 0 1,-1 0-1,1 0 0,-1 0 1,1 0-1,0-1 1,0 1-1,0 0 0,-1 0 1,1 0-1,0-1 1,0 1-1,1 0 1,-1 0-1,0-1 0,0 1 1,1-1-1,-1-1-21,0 1 0,1 0 0,-1 0 0,1 0 0,-1 0-1,1 0 1,0 0 0,0 0 0,0 0 0,0 0 0,0 0-1,0 1 1,2-3 0,-2 3 18,1 0 0,-1 0 1,1 0-1,0 0 0,-1 0 0,1 0 0,0 0 0,0 1 1,-1-1-1,1 1 0,0-1 0,0 1 0,0 0 0,0 0 1,0-1-1,0 2 0,-1-1 0,1 0 0,0 0 0,0 0 1,0 1-1,0-1 0,0 1 0,-1 0 0,1-1 0,0 1 0,-1 0 1,1 0-1,0 0 0,-1 0 0,1 0 0,-1 1 0,0-1 1,1 0-1,-1 1 0,0-1 0,0 1 0,0-1 0,1 3 1,0-1 17,-1 0 1,0 0 0,0 1 0,0-1 0,0 0 0,-1 1 0,1-1 0,-1 1 0,0-1 0,0 1 0,0-1 0,0 1 0,-1-1 0,0 0 0,1 1 0,-1-1 0,0 0 0,-1 1-1,1-1 1,-4 6 0,-4 4-210,0 1-1,-2-1 0,1-1 0,-2 0 1,1-1-1,-20 15 0,23-22-4951</inkml:trace>
  <inkml:trace contextRef="#ctx0" brushRef="#br0" timeOffset="4857.58">2936 165 10037,'0'0'11960,"-16"-11"-8292,50-2-3486,1 1-1,0 1 0,70-11 1,-105 23-192,1 1 0,-1-1 0,1 0 0,-1 0 1,1 0-1,-1 1 0,0-1 0,0 0 0,0 1 0,1-1 1,-1 0-1,0 1 0,-1-1 0,1 0 0,0 0 0,0 1 1,0-1-1,-2 3 0,-4 9 40,-1 1 0,0-1 1,-1 0-1,-1-1 0,0 0 0,-1 0 0,0-1 0,-14 12 1,-2 5-12,-41 44 23,67-71-74,29-14-112,-25 11 131,1 0 0,-1 0-1,0 1 1,1 0 0,0-1-1,-1 1 1,1 1 0,0-1-1,-1 1 1,1 0-1,0 0 1,-1 0 0,1 0-1,0 1 1,-1 0 0,7 2-1,-9-2 7,1 1 0,-1-1 0,1 1 0,-1 0 0,0 0 0,0 1 0,1-1 0,-1 0 0,-1 1 0,1-1 0,0 1 0,-1-1-1,1 1 1,-1 0 0,0 0 0,0-1 0,0 1 0,0 0 0,-1 0 0,1 0 0,-1 0 0,1 0 0,-1 0 0,0 0 0,-1 6 0,1-5 15,0 0 0,0-1 0,-1 1 0,1 0 0,-1 0 0,0-1 0,0 1 0,0-1 0,0 1 0,-1-1 0,1 1 0,-1-1 0,0 0 1,0 1-1,0-1 0,-1 0 0,1-1 0,-1 1 0,0 0 0,1-1 0,-1 1 0,0-1 0,-1 0 0,1 0 0,-6 3 0,-1-1 25,0-1 1,-1 0-1,1 0 0,-1-1 0,0 0 0,0-1 0,-21 0 0,31-1-65,0 0 0,0 0 0,0-1 0,0 1-1,0 0 1,0 0 0,0-1 0,0 1 0,0 0-1,1-1 1,-1 1 0,0-1 0,0 1 0,0-1-1,0 0 1,1 1 0,-1-1 0,0 0-1,1 1 1,-1-1 0,1 0 0,-1 0 0,0 0-1,1 1 1,0-1 0,-1 0 0,1 0 0,0 0-1,-1 0 1,1 0 0,0-2 0,-1 0-659,1 1 0,0-1 1,0 0-1,0 0 0,0 0 1,0 0-1,0 1 0,1-1 1,0 0-1,-1 0 0,2-2 1,14-18-9214</inkml:trace>
  <inkml:trace contextRef="#ctx0" brushRef="#br0" timeOffset="5292.03">3264 5 5859,'0'0'16191,"8"-1"-15924,-4-1-231,0 2-1,0-1 1,1 0 0,-1 1 0,0 0-1,1 0 1,-1 0 0,0 1 0,1-1-1,-1 1 1,0 0 0,1 1 0,-1-1-1,0 1 1,0-1 0,0 1 0,-1 0-1,1 1 1,0-1 0,-1 0 0,1 1-1,-1 0 1,0 0 0,0 0 0,0 1-1,0-1 1,0 0 0,-1 1 0,4 6-1,1 4 72,0-1 1,-1 1-1,0 0 0,-2 0 0,1 1 0,-2-1 0,4 22 0,-4 0 81,-1 71 0,-3-95-161,-1 1 0,-1-1 0,0 0 0,0 0 1,-2 0-1,1 0 0,-1-1 0,-1 1 0,0-1 0,-9 13 0,-6 4-184,-1 0 0,-34 35 0,24-37-5974,18-19-2006</inkml:trace>
  <inkml:trace contextRef="#ctx0" brushRef="#br0" timeOffset="7612.29">3870 230 10725,'0'0'5413,"7"0"-4639,150 0 5750,-101 0-8276,-2 0-5624</inkml:trace>
  <inkml:trace contextRef="#ctx0" brushRef="#br0" timeOffset="7867.61">3930 353 10165,'0'0'10538,"46"-6"-8020,25-12-1739,-40 12-3038,0-1-6311,-17 4-1143</inkml:trace>
  <inkml:trace contextRef="#ctx0" brushRef="#br0" timeOffset="8277.33">4025 115 6259,'0'0'16650,"-5"-3"-16330,-10-8-320,22 11-53,37 15-30,-19-5 174,-13-6-85,9 2 8,-1 2 0,0 0 0,0 1 0,24 15 0,-40-21-17,1 1 0,0-1-1,-1 1 1,0 0 0,0 0-1,0 0 1,-1 1 0,1-1-1,-1 1 1,0 0-1,0 0 1,-1 0 0,1 0-1,-1 1 1,0-1 0,-1 1-1,1-1 1,-1 1 0,0-1-1,-1 1 1,1 8 0,-1-10 4,0 1 0,-1-1 0,1 1 0,-1-1 0,0 1 1,0-1-1,-1 1 0,1-1 0,-1 0 0,0 0 0,0 0 1,0 0-1,-1 0 0,-4 6 0,-1-1 42,-1-1 0,0 0 1,-20 13-1,19-14-134,1 0 1,0 0 0,0 0-1,1 1 1,-11 13-1,15-8-4700</inkml:trace>
  <inkml:trace contextRef="#ctx0" brushRef="#br0" timeOffset="8633.36">4557 159 2353,'0'0'17715,"6"-6"-17499,16-1-69,0 1 1,1 1-1,35-4 0,26-4-42,-77 11-191,0 0-78,0 0 0,1 1 0,-1 0 0,1 0 0,-1 0 0,1 1 0,7 1 0,-15 8-6245,-7 0-87</inkml:trace>
  <inkml:trace contextRef="#ctx0" brushRef="#br0" timeOffset="8935.25">4736 159 13670,'0'0'7892,"-4"17"-7799,5-4-91,0 0 0,0 0 0,2 0 0,-1 0 0,1 0 0,9 21 1,-6-18 5,-1 0 0,-1 1 1,4 28-1,-7-42 0,-1 0 0,0-1 0,0 1 0,0 0 0,0 0 0,0 0-1,0-1 1,-1 1 0,1 0 0,-1 0 0,0-1 0,0 1 0,0 0 0,0-1-1,-1 1 1,1-1 0,-1 0 0,1 1 0,-1-1 0,-4 4 0,2-3 13,0-1 1,-1 0 0,0 1-1,0-2 1,1 1-1,-1 0 1,0-1-1,0 0 1,-1 0 0,-8 0-1,10-1-467,-47 1 1595,50-1-1264,0-1 0,0 1-1,-1 0 1,1 0 0,0-1 0,0 1 0,0-1 0,0 1 0,0-1 0,1 1 0,-1-1 0,0 1-1,0-1 1,0 0 0,0 0 0,-1-1 0,2 1-242,0 0 0,-1 0-1,1 0 1,0 0 0,0 0-1,-1 0 1,1 0 0,0 0 0,0 0-1,0 0 1,1 0 0,-1 0 0,0 0-1,0 0 1,0 0 0,1 0 0,-1 0-1,0 0 1,1 0 0,-1 1 0,1-1-1,0-1 1,8-8-7380</inkml:trace>
  <inkml:trace contextRef="#ctx0" brushRef="#br0" timeOffset="9309.33">4998 312 13574,'0'0'8855,"-6"4"-8399,-32 31 584,37-34-1016,-1 1-1,1-1 1,-1 1-1,1 0 1,0-1-1,0 1 1,-1 0-1,1 0 1,1 0 0,-1 0-1,0-1 1,0 1-1,1 0 1,-1 1-1,1-1 1,0 0-1,-1 0 1,1 0 0,0 0-1,0 0 1,0 0-1,1 0 1,-1 0-1,0 0 1,1 0-1,-1 0 1,2 3 0,0-4-28,-1 0 0,1 0 1,-1 0-1,1 0 1,-1 0-1,1-1 1,-1 1-1,1-1 0,0 1 1,0-1-1,-1 1 1,1-1-1,0 0 1,0 0-1,-1 0 1,1 0-1,0 0 0,0 0 1,2-1-1,35-9-119,-35 8 130,-1-1 1,1 1-1,-1-1 1,0 1 0,1-1-1,-1 0 1,0 0-1,-1-1 1,1 1-1,-1-1 1,1 1-1,-1-1 1,0 0 0,0 1-1,-1-1 1,1 0-1,-1 0 1,0-1-1,0 1 1,0 0-1,-1 0 1,1 0-1,-1-1 1,0 1 0,0 0-1,-1 0 1,1-1-1,-1 1 1,0 0-1,0 0 1,0 0-1,-1 0 1,1 0-1,-1 0 1,0 0 0,0 1-1,-1-1 1,1 1-1,-1-1 1,-5-5-1,4 7 85,0 0-1,0-1 1,0 2 0,-1-1-1,1 0 1,-1 1-1,1 0 1,-1 0-1,0 0 1,-6 0-1,-17 7-1649,27-6 1182,1 1 0,-1-1 0,0 1 0,0 0 1,0-1-1,1 1 0,-1 0 0,0 0 0,1-1 0,-1 1 0,1 0 0,-1 0 1,1 0-1,-1 0 0,1 0 0,0 0 0,-1 0 0,1 0 0,0 0 0,0-1 1,0 1-1,0 0 0,0 2 0</inkml:trace>
  <inkml:trace contextRef="#ctx0" brushRef="#br0" timeOffset="10047.96">5202 222 9044,'0'0'14212,"0"11"-13513,-13 137 664,13-175-229,-2-19-1071,0-36-34,2 74-31,1 1 0,-1 0 1,2 0-1,-1 0 0,1 0 0,0 1 0,0-1 0,6-10 0,-6 15-9,0-1 1,0 1 0,1-1-1,-1 1 1,1 0-1,-1 0 1,1 0 0,0 1-1,0-1 1,0 1 0,0-1-1,0 1 1,0 0-1,0 0 1,0 0 0,1 1-1,-1-1 1,6 0-1,62 3-512,-70-3 514,0 1 0,0 0 0,0 1 0,0-1 0,0 0 0,0 0 0,0 0-1,-1 0 1,1 1 0,0-1 0,0 0 0,0 1 0,0-1 0,-1 1-1,1-1 1,0 1 0,0-1 0,-1 1 0,1 0 0,-1-1 0,1 1-1,0 0 1,-1-1 0,1 1 0,-1 0 0,1 0 0,-1-1 0,1 2-1,-1 0 4,0-1 0,0 1 0,0 0-1,0 0 1,-1-1 0,1 1 0,0 0-1,-1-1 1,1 1 0,-1-1 0,1 1-1,-1 0 1,-1 2 0,-2 2 8,-1 1 0,0 0 1,0-1-1,0 0 0,-7 6 1,-10 5 10,16-14-12,1 0-1,-1 1 1,1 0-1,0 0 1,1 1 0,-1-1-1,1 1 1,-5 7-1,9-12-7,0 1-1,0 0 1,0 0-1,0 0 1,1 0-1,-1-1 1,0 1-1,0 0 1,1 0-1,-1 0 1,1-1-1,-1 1 1,1 0-1,-1 0 1,1-1-1,-1 1 1,1 0-1,-1-1 1,1 1-1,0-1 1,-1 1-1,1-1 1,0 1-1,0-1 1,-1 0-1,1 1 1,0-1-1,1 1 1,32 15-294,-23-11 62,-9-5 236,0 1 0,0 0 0,0 0 0,0 0 0,0 0 0,0 1 0,0-1 0,0 1 0,-1-1 1,1 1-1,-1-1 0,1 1 0,-1 0 0,1 0 0,-1-1 0,0 1 0,0 0 0,0 0 0,0 1 0,0-1 1,-1 0-1,1 0 0,-1 0 0,1 0 0,-1 1 0,0-1 0,0 0 0,0 4 0,-1-3 44,0-1 0,0 0 0,0 1 0,0-1 0,-1 0 0,1 0 1,-1 0-1,0 0 0,1 0 0,-1 0 0,0 0 0,0 0 0,0-1 0,0 1 0,0-1 0,-1 1 0,1-1 0,0 0 0,-1 0 0,1 0 0,-1 0 0,1-1 0,-1 1 0,-2 0 0,-7 1-125,0 0-1,0-1 0,0 0 1,-1-1-1,-12-1 0,-6-9-7688,15 0-2157</inkml:trace>
  <inkml:trace contextRef="#ctx0" brushRef="#br0" timeOffset="11616.96">37 125 13510,'0'0'6937,"-2"9"-6660,-14 153 2491,10-74-2420,2-64-930,1-39-2210,2-41 318,-1-9 2337,0 38 728,1 0 0,2 0 1,7-51-1,-7 74-478,0 0 1,0 1-1,0-1 1,1 1-1,0-1 0,0 1 1,0 0-1,0-1 1,0 1-1,1 0 0,-1 0 1,1 1-1,0-1 1,0 1-1,0-1 0,0 1 1,0 0-1,1 0 1,-1 0-1,1 0 0,-1 1 1,1 0-1,5-2 1,-7 2-87,1 1 0,0 0 1,-1-1-1,1 1 0,0 0 1,-1 0-1,1 0 1,0 1-1,0-1 0,-1 1 1,1-1-1,-1 1 0,1 0 1,-1 0-1,1 0 1,-1 0-1,1 1 0,-1-1 1,0 1-1,0-1 0,1 1 1,-1 0-1,0 0 1,-1 0-1,1 0 0,0 0 1,-1 0-1,1 1 0,-1-1 1,1 0-1,-1 1 0,0-1 1,1 5-1,0 0-10,0-1 0,0 1 0,0 0 0,-1 0-1,0 0 1,-1 0 0,0 0 0,0 0 0,0 0 0,-1 0 0,0 0-1,0 0 1,-1-1 0,1 1 0,-2 0 0,1 0 0,-1-1-1,0 0 1,0 1 0,-1-1 0,1-1 0,-2 1 0,1 0-1,0-1 1,-1 0 0,0 0 0,0 0 0,-1-1 0,1 0 0,-1 0-1,-10 6 1,15-10-29,1 0-1,-1 1 1,0-1-1,0 0 1,1 0-1,-1 1 1,0-1-1,0 0 1,1 0-1,-1 0 1,0 0-1,0 0 1,1 0-1,-1 0 1,0 0 0,0 0-1,0 0 1,1 0-1,-1-1 1,0 1-1,0 0 1,1-1-1,-1 1 1,0 0-1,1-1 1,-1 1-1,0-1 1,1 1-1,-1-1 1,1 1-1,-1-1 1,1 1-1,-1-1 1,1 0-1,-1 1 1,1-1-1,0 0 1,-1 1 0,1-1-1,0 0 1,-1 0-1,1 1 1,0-1-1,0 0 1,0 0-1,0 1 1,0-3-1,-1 1-77,1-1-1,-1 0 0,1 0 1,0 0-1,0 0 1,0 0-1,1 1 0,-1-1 1,1 0-1,-1 0 1,1 0-1,1-3 0,-1 6 84,-1 0 0,0-1 0,1 1 0,-1-1 0,1 1 0,-1 0 0,1-1 0,-1 1 0,1 0 0,-1-1 0,1 1 0,-1 0 0,1 0 0,-1 0 0,1 0 0,0-1 0,-1 1 0,1 0 0,-1 0 0,1 0 0,-1 0 0,1 0 0,0 0 0,-1 0 0,1 1 0,-1-1 0,1 0 0,-1 0 0,1 0 0,-1 0 0,1 1 0,0-1 0,-1 0 0,0 1 0,1-1 0,-1 0 0,1 1 0,-1-1 0,1 1 0,-1-1 0,0 0 0,1 1 0,-1-1 0,0 1-1,1-1 1,-1 1 0,0-1 0,1 2 0,20 29 108,-19-26-90,3 3 66,1 0 0,-1-1 0,1 0 0,1 0 0,-1 0 0,1-1-1,0 0 1,1 0 0,0 0 0,14 7 0,-19-12-65,1 1 1,-1-1 0,0 0-1,0-1 1,0 1-1,1 0 1,-1-1 0,0 0-1,1 1 1,-1-1-1,0-1 1,1 1-1,-1 0 1,0-1 0,0 0-1,1 0 1,-1 0-1,0 0 1,0 0-1,0-1 1,0 1 0,0-1-1,0 0 1,-1 0-1,1 0 1,0 0 0,-1 0-1,0 0 1,1-1-1,-1 0 1,0 1-1,0-1 1,-1 0 0,3-3-1,-2 1-10,0 1 0,0-1-1,0 1 1,-1-1 0,1 0 0,-1 0-1,0 0 1,0 0 0,-1 0 0,0 0 0,0 0-1,0-6 1,-1 0 42,1 11 105,-2 25-71,1-19-78,-1 4 15,0 1 1,1 0-1,0-1 0,1 1 0,0 0 0,2 13 0,6-21-3389,-5-3 212,4 0-2529</inkml:trace>
  <inkml:trace contextRef="#ctx0" brushRef="#br0" timeOffset="11789.85">362 122 15911,'0'0'6803,"0"-23"-9684,5 37 672,0 4-2577</inkml:trace>
  <inkml:trace contextRef="#ctx0" brushRef="#br0" timeOffset="12862.98">497 249 13302,'0'0'5112,"-11"-2"-3874,-36-5-265,45 7-935,0 0 0,0 0 0,0 0 0,0 0 0,0 1 0,0-1 0,0 0-1,0 1 1,0 0 0,0 0 0,0-1 0,0 1 0,0 0 0,1 1-1,-1-1 1,0 0 0,1 0 0,-1 1 0,0-1 0,1 1 0,0-1 0,-1 1-1,1 0 1,0-1 0,0 1 0,-2 4 0,1-2-43,0 1-1,0 0 1,0 0-1,1 0 1,-1 1-1,1-1 1,1 0 0,-1 6-1,1-10-3,0-1 1,0 1-1,0 0 0,1-1 0,-1 1 1,0 0-1,1-1 0,-1 1 0,0-1 1,1 1-1,-1-1 0,1 1 0,-1-1 1,0 1-1,1-1 0,-1 1 0,1-1 1,0 1-1,-1-1 0,1 0 0,-1 1 1,1-1-1,0 0 0,-1 0 0,1 1 1,0-1-1,-1 0 0,1 0 0,0 0 1,-1 0-1,1 0 0,0 0 0,-1 0 1,1 0-1,0 0 0,-1 0 0,1 0 1,0 0-1,-1-1 0,1 1 0,-1 0 1,1 0-1,0-1 0,-1 1 0,1-1 1,-1 1-1,2-1 0,30-16 122,-18 4-45,-10 10 109,0-1-1,-1 1 0,1 0 0,0 0 0,0 0 1,1 0-1,5-2 0,-9 5-155,0 0 1,0-1-1,0 1 1,0 0-1,0 1 0,0-1 1,1 0-1,-1 0 1,0 0-1,0 1 1,0-1-1,0 0 0,0 1 1,0-1-1,0 1 1,0-1-1,0 1 1,-1-1-1,1 1 0,0 0 1,0 0-1,0-1 1,-1 1-1,1 0 0,0 0 1,-1 0-1,1 0 1,-1 0-1,1 0 1,-1 0-1,1 0 0,-1 0 1,1 0-1,-1 0 1,0 0-1,0 0 1,0 0-1,0 0 0,0 1 1,4 11 30,-1 1 0,0-1 1,-1 0-1,0 1 0,-2-1 1,1 1-1,-2-1 0,0 1 1,-4 23-1,3-30-27,0 0-1,0 0 1,0 0 0,-1 0-1,0 0 1,-1-1 0,1 1-1,-1-1 1,-1 0 0,1 0-1,-1 0 1,0-1 0,0 0-1,-1 0 1,1 0 0,-1-1-1,0 1 1,-1-1 0,-8 4-1,14-8-13,0 1-1,0 0 0,1-1 1,-1 0-1,0 1 1,0-1-1,0 0 0,0 1 1,0-1-1,0 0 1,0 0-1,0 0 0,0 0 1,0 0-1,0 0 1,0 0-1,0 0 0,0 0 1,0 0-1,0-1 1,0 1-1,0 0 0,0-1 1,0 1-1,0-1 1,0 1-1,0-1 0,1 1 1,-1-1-1,0 0 1,0 1-1,0-1 0,1 0 1,-1 0-1,1 1 1,-1-1-1,0 0 0,1 0 1,-1 0-1,1 0 1,0 0-1,-1 0 0,1 0 1,0 0-1,0 0 1,-1 0-1,1 0 0,0 0 1,0 0-1,0-1 1,0-3 39,-1 1 0,1-1 0,0 0 0,1 0 1,-1 0-1,1 0 0,0 1 0,0-1 1,3-7-1,6-5-207,1 1-1,1 0 1,0 1 0,1 1 0,1 0 0,29-23 0,-10 7-181,-4 4-196,-9 9 255,-2 0-1,30-36 1,-43 47 288,-1-1 0,0 0 1,0 0-1,0 0 0,-1-1 0,0 1 0,0-1 0,-1 0 1,0 1-1,0-1 0,-1 0 0,0 0 0,0-9 1,-6-12 779,-1 26-57,-2 18-650,-3 20 50,2 0 1,1 0-1,1 1 1,3 0-1,-2 51 1,9-88-119,0 0 0,0 0 0,0-1-1,-1 1 1,1-1 0,0 1 0,-1-1 0,0 0 0,4-3 0,68-88-172,-74 93 158,1 0-1,-1 0 0,0 0 1,1 0-1,-1 0 1,0 0-1,1 0 0,-1 0 1,0 0-1,1 0 0,-1 1 1,0-1-1,1 0 1,-1 0-1,0 0 0,1 0 1,-1 0-1,0 1 1,1-1-1,-1 0 0,0 0 1,0 0-1,1 1 0,-1-1 1,0 0-1,0 0 1,0 1-1,1-1 0,-1 0 1,0 1-1,0-1 0,0 0 1,0 1-1,0-1 1,1 0-1,-1 1 0,0-1 1,0 0-1,0 1 1,0-1-1,8 20 61,-8-18-41,1 0-17,-1-1 1,0 0 0,1 1 0,-1-1 0,0 0-1,1 0 1,0 1 0,-1-1 0,1 0 0,0 0-1,-1 0 1,1 0 0,0 0 0,0 0-1,0 0 1,0 0 0,0 0 0,0 0 0,0-1-1,0 1 1,1 0 0,-1-1 0,0 1 0,0 0-1,0-1 1,1 0 0,-1 1 0,0-1 0,1 0-1,-1 0 1,0 0 0,1 1 0,-1-1-1,0-1 1,1 1 0,-1 0 0,0 0 0,1 0-1,-1-1 1,0 1 0,1-1 0,-1 1 0,0-1-1,0 1 1,0-1 0,0 0 0,1 0 0,-1 1-1,0-1 1,0 0 0,1-2 0,3-2 1,0 0 1,0 0-1,-1 0 0,0-1 1,0 0-1,0 0 1,-1 0-1,0 0 1,3-7-1,5-34-1,6-58-1,-35 301-455,16-174-1409,-1-9-2594,0-4-4166</inkml:trace>
  <inkml:trace contextRef="#ctx0" brushRef="#br0" timeOffset="13049.81">859 156 15671,'0'0'10565,"76"-32"-10565,-20 20 0,2 0-944,-2 0-3106,-11-3-5187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6:39.6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32 105 5795,'0'0'14822,"-4"-5"-9510,27 4-5605,46 2 604,-67-1-666,1 0 1,0 1-1,0-1 1,-1 1-1,1-1 1,0 1-1,-1 0 1,1 0-1,-1 0 1,1 1-1,-1-1 1,1 1-1,-1-1 1,0 1-1,0 0 1,0-1-1,0 1 1,0 0-1,3 4 1,-2 12-8290,-3-10 176</inkml:trace>
  <inkml:trace contextRef="#ctx0" brushRef="#br0" timeOffset="243.93">0 285 7555,'0'0'8618,"15"3"-3859,70-6-3208,-30-5-6797,-46 3 1575,-3-1-2340</inkml:trace>
  <inkml:trace contextRef="#ctx0" brushRef="#br0" timeOffset="674.56">81 12 13398,'0'0'5875,"0"0"-5856,0 0 1,0 0-1,0 0 1,-1 0-1,1 0 1,0 0-1,0-1 0,0 1 1,0 0-1,-1 0 1,1 0-1,0 0 1,0 0-1,0 0 1,0 0-1,0 0 0,0 0 1,-1 0-1,1 0 1,0-1-1,0 1 1,0 0-1,0 0 1,0 0-1,0 0 1,0 0-1,0 0 0,0-1 1,0 1-1,-1 0 1,1 0-1,0 0 1,0 0-1,0 0 1,0-1-1,0 1 0,0 0 1,0 0-1,0 0 1,0 0-1,0-1 1,0 1-1,0 0 1,0 0-1,1 0 1,-1 0-1,0 0 0,0-1 1,0 1-1,0 0 1,0 0-1,0 0 1,0 0-1,0 0 1,0 0-1,0 0 1,1-1-1,-1 1 0,0 0 1,0 0-1,0 0 1,40 15 142,39 20 0,-66-29-164,-1 1 0,0 1 0,0 0 0,0 0-1,-1 1 1,19 21 0,-28-28 1,0 1 1,0-1-1,-1 1 0,1 0 1,-1 0-1,1 0 0,-1 0 0,0 0 1,-1 0-1,1 0 0,0 0 1,-1 0-1,1 1 0,-1-1 0,0 0 1,0 0-1,-1 0 0,1 0 1,-1 1-1,1-1 0,-1 0 0,0 0 1,-2 6-1,-4 5 67,0-1 0,-1 0 1,-19 24-1,-5 11 38,30-43-373,0-1-1,0 1 0,0-1 0,1 1 1,-1-1-1,1 1 0,0 0 0,0 8 1,12-10-10152</inkml:trace>
  <inkml:trace contextRef="#ctx0" brushRef="#br0" timeOffset="1278.02">753 24 2049,'0'0'16221,"0"-1"-15832,0 65 1183,0 83-142,-1-145-1423,0 1-1,0-1 1,0 1 0,0-1 0,0 0 0,0 1 0,-1-1 0,1 0 0,-1 0 0,1 0 0,-1 0 0,0 0 0,0 0 0,0 0-1,0-1 1,0 1 0,0-1 0,-1 1 0,1-1 0,0 0 0,-1 0 0,1 0 0,-1 0 0,1-1 0,-1 1 0,-5 0 0,-22 3 326,22-5 218,10 0 378,155-27-1142,-140 20-3861,-11-3-3676,-6 4-64</inkml:trace>
  <inkml:trace contextRef="#ctx0" brushRef="#br0" timeOffset="1518.14">672 18 1873,'0'0'17336,"14"-10"-17112,17 7 272,0 0-336,-4 1-144,-1 2-16,-10 0-160,-5 0-1104,-2 8-929,-1 3-3666</inkml:trace>
  <inkml:trace contextRef="#ctx0" brushRef="#br0" timeOffset="2001.46">1012 83 13206,'0'0'6974,"-4"0"-6593,2 1-344,-1-1 0,1 1 0,0 0 0,0-1 0,0 1 0,0 0-1,-1 0 1,1 1 0,0-1 0,1 0 0,-1 1 0,0-1 0,0 1 0,1 0-1,-1-1 1,1 1 0,-1 0 0,1 0 0,0 0 0,-1 0 0,1 0-1,0 0 1,1 0 0,-1 1 0,0-1 0,1 0 0,-1 0 0,1 1 0,-1 2-1,-1 8 237,1 0 0,0 0 0,0 0 0,3 17 0,-2-27-253,1 0 1,0-1-1,-1 1 1,1 0-1,0-1 1,1 1-1,-1-1 1,0 1-1,1-1 1,-1 0-1,1 1 1,0-1-1,0 0 1,0 0-1,0 0 1,0 0-1,0-1 1,0 1-1,1 0 1,-1-1-1,1 0 1,-1 0-1,1 1 0,0-1 1,-1-1-1,1 1 1,0 0-1,-1-1 1,5 1-1,-2 0 3,0 0-1,1-1 0,-1 1 0,1-1 0,-1-1 0,0 1 1,1-1-1,-1 0 0,0 0 0,1 0 0,-1-1 0,0 1 1,0-1-1,8-5 0,-8 4-6,-1 0-1,1-1 1,-1 1 0,0-1 0,0 0-1,-1-1 1,1 1 0,-1 0-1,0-1 1,0 0 0,0 0 0,0 0-1,-1 0 1,0 0 0,0-1-1,-1 1 1,1 0 0,-1-1 0,0 1-1,-1-1 1,1-10 0,-2 12-11,1-1-1,-1 1 1,-1 0 0,1-1 0,0 1 0,-1 0 0,0 0 0,0 0 0,0 0 0,-1 0 0,1 0-1,-1 1 1,0-1 0,0 1 0,0 0 0,-1 0 0,1 0 0,-1 0 0,1 0 0,-1 1 0,0 0-1,0 0 1,0 0 0,0 0 0,0 0 0,-1 1 0,-6-2 0,6 2 28,1 0 0,-1 0 0,0 1 1,0-1-1,0 1 0,0 0 0,0 0 0,0 1 1,0-1-1,-6 3 0,-12 11-1934,22-12 1341,0-1 0,0 1-1,0-1 1,0 1 0,0 0-1,1-1 1,-1 1 0,1 0-1,-1 0 1,1 0 0,-1-1-1,1 1 1,0 0 0,0 2-1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6:49.3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 11 9604,'0'0'7657,"-7"-6"-2212,48 36-5371,-18-14-71,-1 1 0,0 0 0,-1 2-1,30 34 1,-46-43-12,-5-9 10,1 0-1,-1 0 1,1 0-1,-1 1 0,1-1 1,0 0-1,-1 0 1,1 0-1,0 0 0,0 0 1,0 0-1,0 0 1,0 0-1,0-1 0,2 2 1,-2 0 869,-2-3-866,1 0 0,-1 0 0,1 0 0,0 0 0,0 0 1,0 0-1,-1 0 0,1 0 0,0 0 0,0 0 1,0 0-1,1 0 0,-1 0 0,0 0 0,0 0 0,0 0 1,1 0-1,-1 0 0,1 0 0,-1 0 0,1 0 1,-1 0-1,1-1 0,17-26-6,-14 20 40,0 2-43,0 0 0,0 0 1,0 0-1,1 0 1,0 1-1,0-1 0,0 1 1,0 0-1,1 1 0,0 0 1,0-1-1,1 2 1,-1-1-1,12-4 0,-3 4-24,1 0 0,-1 2-1,1-1 1,-1 2-1,30 0 1,-40 1 20,0 0 0,0 1 0,0-1 0,0 1 0,0 0 0,0 0 0,0 1 0,0-1 0,-1 1 0,1 0 0,-1 0 0,1 1 0,-1-1 0,0 1 0,0 0 0,0 0 0,5 5 0,-1 2-24,-1-1 0,0 1 0,-1 0 0,0 1 1,-1-1-1,5 13 0,9 7 32,-16-26 7,0 0 1,0-1 0,-1 1-1,0 0 1,1 0 0,-1 0-1,-1 1 1,1-1 0,-1 0-1,2 9 1,-3-13 84,2-6 255,-1 0 1,-1 0-1,1 0 1,-1 0-1,-1-11 1,1 11-119,0-6-258,0 0-1,1 0 0,0 1 0,0-1 1,7-21-1,-7 29 10,1 0 0,0 1 0,0-1 0,0 0 0,0 1 0,1-1 0,-1 1 0,1 0-1,0 0 1,0 0 0,0 0 0,0 0 0,1 1 0,-1-1 0,1 1 0,0 0 0,-1 0 0,1 0 0,7-1 0,-4 0 17,10-3-67,0 1 0,31-6 0,-43 10 60,0 1-1,1 0 1,-1 0 0,0 0-1,0 0 1,0 1 0,0 0-1,0 0 1,0 0 0,-1 1-1,1-1 1,0 1 0,-1 0-1,8 5 1,-5-2 1,0 1-1,-1 0 1,1 1 0,-2 0-1,1 0 1,-1 0 0,0 0-1,0 1 1,-1 0 0,0 0-1,0 0 1,3 10 0,-1-3 29,1 1-14,1-1 0,0 0 0,1-1-1,17 22 1,-19-133 1505,-5 91-1524,1 0-1,0 1 1,0-1-1,0 1 1,1-1-1,0 1 1,0 0-1,0 1 1,1-1-1,0 1 1,0 0-1,0 0 0,0 0 1,0 0-1,1 1 1,0 0-1,-1 1 1,1-1-1,0 1 1,1 0-1,-1 0 1,0 1-1,7-1 1,16-2-39,-1 2 0,1 1 0,50 4 0,-78-3 53,2 0-9,1 1 0,0-1 0,0 1-1,0 0 1,-1 0 0,1 1 0,0-1 0,-1 1 0,1-1-1,-1 1 1,0 0 0,1 0 0,-1 1 0,0-1 0,0 1 0,-1 0-1,6 5 1,0 3-10,-1 1 0,0 0 0,10 23 0,-12-23 30,0 0 0,1 0 0,1-1-1,11 15 1,-1-6 857,-30-35-708,-29-33-243,37 43 96,4 2-19,-1 1 1,0-1 0,0 1-1,0 0 1,0-1 0,-1 1-1,1 0 1,0 1 0,-1-1 0,0 0-1,1 1 1,-1-1 0,0 1-1,0 0 1,-4-2 0,6 3 21,3 7-288,0-1 260,0 1-1,0-1 1,1 0-1,0 0 0,0 0 1,0 0-1,1-1 1,0 1-1,0-1 1,5 6-1,6 8-2,-15-19 32,1 1-1,-1-1 0,1 1 0,-1-1 0,0 1 1,1-1-1,-1 1 0,1-1 0,-1 0 0,1 1 1,-1-1-1,1 0 0,0 1 0,-1-1 0,1 0 1,-1 0-1,1 0 0,0 1 0,-1-1 0,1 0 0,0 0 1,-1 0-1,1 0 0,0 0 0,-1 0 0,1 0 1,0 0-1,-1 0 0,1-1 0,-1 1 0,2 0 1,21-18 192,19-39-171,-34 45 2,5-10 187,-12 21-187,-10 19-419,-16 16 436,18-24-47,-1 1 0,0-1 0,0-1 0,-12 10 0,16-15-3,0-2 0,0 1 0,-1 0 0,1-1 0,-1 0 0,0 0 0,1 0-1,-1 0 1,0-1 0,0 0 0,0 0 0,0 0 0,0-1 0,-7 0 0,10 0-4,0-1 0,0 0 0,0 0 1,1 0-1,-1 0 0,0 0 0,0 0 0,1 0 0,-1-1 1,0 1-1,1-1 0,-1 1 0,1-1 0,0 0 1,0 1-1,-1-1 0,1 0 0,0 0 0,1 0 0,-1 0 1,0 0-1,0 0 0,1 0 0,-1-4 0,-12-51 35,12 50-23,0-7-140,3 18-128,15 30 181,-13-28 71,1 1 0,1-1 0,-1 0 0,1-1 0,0 1 0,0-1 0,0 0 0,12 6 0,-16-10 13,0 0 1,0 0-1,0 0 1,0 0-1,0 0 0,0-1 1,1 1-1,-1-1 1,0 1-1,0-1 1,1 0-1,-1 0 0,0 0 1,1 0-1,-1 0 1,0 0-1,1-1 0,-1 1 1,0-1-1,0 0 1,0 0-1,1 1 0,-1-2 1,0 1-1,0 0 1,0 0-1,0 0 1,-1-1-1,1 1 0,0-1 1,-1 0-1,3-2 1,2-2-164,-1 0 1,0-1 0,0 0 0,0 0 0,-1 0 0,0-1 0,0 0 0,-1 0-1,0 0 1,3-15 0,-22 23-18429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6:59.8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506 451 15671,'0'0'8735,"26"-5"-6387,-14-10-2422,-1 0 1,-1 0 0,-1-1 0,0 0 0,0-1-1,-2 1 1,0-2 0,-1 1 0,3-20 0,-1 0-160,-2-1 1,-2 0-1,0-55 0,-4 93 185,0 18-213,-2 13 240,-2 0-1,-13 60 1,10-67 25,2 0 1,1 1 0,1 0 0,1 0 0,2 41 0,0-64-2,0 0 1,1-1-1,0 1 0,-1-1 0,1 1 0,0-1 0,0 1 0,0-1 0,0 0 1,0 1-1,0-1 0,0 0 0,0 0 0,0 1 0,1-1 0,-1 0 0,0-1 1,1 1-1,-1 0 0,1 0 0,-1 0 0,1-1 0,-1 1 0,1-1 1,0 1-1,-1-1 0,1 0 0,0 0 0,-1 1 0,1-1 0,0 0 0,-1-1 1,1 1-1,0 0 0,2-1 0,3 0 10,0 0 1,0 0 0,0-1-1,0 1 1,0-2 0,0 1-1,7-5 1,-5 2-23,0-1 1,0 0-1,0-1 1,-1 0-1,0 0 1,-1-1-1,1 0 1,-1 0-1,10-17 1,-14 20-14,0-1-1,-1 1 1,1 0 0,-1 0 0,0-1 0,-1 1 0,0-1 0,0 0 0,0 1 0,0-1-1,-1 0 1,0 0 0,0 1 0,0-1 0,-1 0 0,0 0 0,0 1 0,-1-1-1,1 1 1,-4-7 0,5 11 10,0 0 1,0 1-1,-1-1 0,1 0 0,0 0 0,-1 0 1,1 1-1,0-1 0,-1 0 0,1 1 0,-1-1 1,1 0-1,-1 1 0,0-1 0,1 0 0,-1 1 1,1-1-1,-1 1 0,0-1 0,0 1 0,1 0 1,-1-1-1,0 1 0,0 0 0,0-1 0,1 1 1,-2 0-1,1 0 3,0 1 0,0-1 0,0 1 0,0-1 0,0 1 0,0-1 1,0 1-1,0 0 0,1 0 0,-1-1 0,0 1 0,1 0 0,-1 0 0,0 0 1,1 0-1,-1 0 0,0 1 0,-16 46-34,15-40 93,0 1 1,1-1-1,0 1 1,1-1-1,0 1 1,0-1-1,1 1 1,0 0-1,2 8 0,-2-14-54,0 0 0,0 0-1,0 0 1,1 0-1,-1-1 1,1 1-1,-1-1 1,1 1 0,0-1-1,0 1 1,0-1-1,0 0 1,1 0-1,-1 0 1,0 0-1,1 0 1,0-1 0,-1 1-1,1-1 1,0 1-1,0-1 1,0 0-1,0 0 1,-1-1 0,2 1-1,-1-1 1,0 1-1,4-1 1,38 0-3151,-2-10-3415,-9-5-2444</inkml:trace>
  <inkml:trace contextRef="#ctx0" brushRef="#br0" timeOffset="219.96">1085 195 13446,'0'0'8132,"-44"59"-7380,33-34-320,2-1-207,4 0-177,2 0 0,0-4-80,0 1 32,1-3-625,-1-6-1424,3-4-832</inkml:trace>
  <inkml:trace contextRef="#ctx0" brushRef="#br0" timeOffset="415.97">987 269 10405,'0'0'10818,"0"1"-10766,0 0 0,-1-1-1,1 1 1,0-1 0,0 1 0,0 0 0,0-1-1,-1 1 1,1 0 0,0-1 0,0 1 0,0 0-1,1-1 1,-1 1 0,0-1 0,0 1 0,0 0-1,0-1 1,1 1 0,-1 0 0,0-1 0,0 1-1,1-1 1,-1 1 0,0-1 0,1 1-1,-1-1 1,1 1 0,17 24 346,-11-15-213,1 1 0,0-1 0,0 0 0,19 16 0,-24-24-514,1 1 0,0-1 0,0 1 1,0-1-1,0 0 0,0-1 0,6 2 1,-5-2-525,0 0 0,0 0 0,0-1 0,0 1 0,0-1-1,0-1 1,9 0 0,10-6-5016</inkml:trace>
  <inkml:trace contextRef="#ctx0" brushRef="#br0" timeOffset="650.2">1275 158 7571,'0'0'10888,"-3"2"-10725,0 3-18,0-1 1,0 1 0,1-1-1,-1 1 1,1 0-1,0 0 1,0 0 0,1 0-1,0 0 1,0 0 0,0 1-1,0-1 1,1 10-1,0 76 938,0-88-1125,1-1 0,-1 0-1,0 0 1,1 0 0,-1 1 0,1-1-1,-1 0 1,1 0 0,0 0-1,0 0 1,0 0 0,0 0-1,0-1 1,0 1 0,1 0 0,-1 0-1,1-1 1,-1 1 0,1-1-1,0 1 1,-1-1 0,1 0-1,0 0 1,3 2 0,-2-2-749,0 0 0,-1 0 0,1-1 0,0 1 0,0-1 0,0 0 0,0 0 0,0 0 0,0 0 0,0 0 0,5-1 0,8-5-9427</inkml:trace>
  <inkml:trace contextRef="#ctx0" brushRef="#br0" timeOffset="817.76">1299 268 10053,'0'0'10869,"25"-19"-11590,6 9-719,5-1-385,-5 2-656,-6-4-1777,-9 2-2722</inkml:trace>
  <inkml:trace contextRef="#ctx0" brushRef="#br0" timeOffset="1121.29">506 183 12005,'0'0'4691,"87"-8"-3571,-48 4-704,2 0-336,4 1-80,-3 0-1168,-3 0-5379</inkml:trace>
  <inkml:trace contextRef="#ctx0" brushRef="#br0" timeOffset="1595.31">1679 405 16279,'0'0'7700,"0"17"-7540,0-1 48,-6 2 16,-8-1-160,-8 2-64,0-4-800,-1-3-1713,7-5-2770,2-7-7891</inkml:trace>
  <inkml:trace contextRef="#ctx0" brushRef="#br0" timeOffset="2531.48">2004 184 7251,'0'0'13820,"-1"5"-11164,-5 25-2468,-35 120 249,41-149-394,0-1-1,0 0 0,0 0 0,0 1 0,0-1 0,0 0 0,0 0 0,0 0 0,0 1 1,0-1-1,0 0 0,0 0 0,0 0 0,0 1 0,0-1 0,0 0 0,0 0 0,0 0 1,1 1-1,-1-1 0,0 0 0,0 0 0,0 0 0,0 0 0,0 1 0,1-1 0,-1 0 1,0 0-1,0 0 0,0 0 0,1 0 0,-1 0 0,0 0 0,0 1 0,0-1 0,1 0 1,-1 0-1,0 0 0,0 0 0,0 0 0,1 0 0,-1 0 0,1 0 0,17-2 493,27-11-915,-33 9 555,-5 3-270,-1-1 0,0 0 1,1 0-1,-1-1 0,0 0 0,0 0 1,0 0-1,-1-1 0,1 0 1,7-7-1,-10 8 65,0-1 0,-1 0 0,1-1 0,-1 1-1,0 0 1,0-1 0,-1 1 0,1-1 0,-1 1 0,0-1 0,0 0 0,-1 1 0,1-1 0,-1 0 0,-1-7-1,-10 154 53,0-1 349,10-138-1534,-1-7-1350,-1-8-4528,1 0-5821</inkml:trace>
  <inkml:trace contextRef="#ctx0" brushRef="#br0" timeOffset="3274.16">2403 473 16295,'0'0'7313,"-7"1"-4843,-17-3-2251,24-4-194,4-19-282,-3 24 242,0 0 0,0 0 0,0 0-1,0 1 1,0-1 0,1 1 0,-1-1 0,0 1-1,0-1 1,1 1 0,-1-1 0,0 1 0,1 0-1,-1 0 1,0 0 0,1 0 0,-1 0 0,0 0-1,2 0 1,-2 1 14,-1-1 0,1 0 0,-1 0 0,1 1 0,-1-1 0,0 0 0,1 0 0,-1 1 0,1-1 0,-1 0 0,0 1 0,1-1-1,-1 1 1,0-1 0,1 1 0,-1-1 0,0 0 0,0 1 0,0-1 0,1 1 0,-1-1 0,0 1 0,0-1 0,0 1 0,0-1 0,0 1 0,0-1 0,0 1 0,0-1 0,0 1 0,0-1 0,0 1-1,0-1 1,0 1 0,0-1 0,-1 1 0,1-1 0,0 2 0,-10 18 90,9-19-82,0 0 0,-1 0 0,1 0 0,-1 0 0,0 0-1,1-1 1,-1 1 0,0-1 0,1 1 0,-1-1 0,0 1 0,1-1 0,-1 0-1,0 0 1,0 0 0,-2 0 0,4-1-14,-1 1 1,0-1-1,1 1 0,-1-1 1,1 1-1,-1-1 0,1 1 1,-1-1-1,1 0 0,-1 1 1,1-1-1,0 0 1,-1 1-1,1-1 0,0 0 1,-1 0-1,1 1 0,0-1 1,0 0-1,0 0 0,0 1 1,0-1-1,0 0 0,0 0 1,0 0-1,0 1 0,0-1 1,0 0-1,0 0 0,1 1 1,-1-1-1,0 0 0,0 0 1,1 1-1,-1-1 0,1 0 1,0 0-1,0 0-1,-1-1 0,1 1 0,0 0 0,0 0 0,1 0 0,-1 0 0,0 0 0,0 0 0,1 0-1,-1 0 1,0 0 0,1 1 0,-1-1 0,1 0 0,-1 1 0,1-1 0,-1 1 0,1 0 0,-1-1 0,1 1 0,-1 0 0,1 0 0,-1 0 0,1 0 0,0 0 0,-1 0-1,1 1 1,-1-1 0,1 0 0,-1 1 0,1-1 0,-1 1 0,0 0 0,1 0 0,-1-1 0,1 1 0,-1 0 0,0 0 0,0 0 0,0 0 0,1 0 0,-1 0 0,0 1 0,-1-1-1,1 0 1,0 1 0,1 0 0,-1 3 3,0-1-1,0 0 1,0 0 0,0 1-1,-1-1 1,1 0-1,-1 1 1,0-1-1,-1 0 1,1 1 0,-1-1-1,0 0 1,0 1-1,0-1 1,0 0-1,-1 0 1,0 0 0,0 0-1,0 0 1,-4 5-1,-8 19-2278</inkml:trace>
  <inkml:trace contextRef="#ctx0" brushRef="#br0" timeOffset="3695.26">2569 272 7972,'0'0'15882,"2"-8"-15488,-2 6-391,0 0 14,0 0 0,1 0 0,-1 0 0,1 0 0,-1 0 1,1 0-1,-1 0 0,1 0 0,0 1 0,0-1 0,0 0 0,0 0 0,0 1 0,1-1 0,-1 0 0,0 1 1,1-1-1,-1 1 0,1 0 0,0-1 0,-1 1 0,1 0 0,0 0 0,0 0 0,0 0 0,-1 0 0,1 1 1,0-1-1,0 1 0,0-1 0,0 1 0,0 0 0,0-1 0,1 1 0,-1 0 0,3 1 0,-2-2 1,0 1 0,0 0 0,0 1-1,0-1 1,0 0 0,0 1 0,0 0-1,0-1 1,0 1 0,0 1 0,0-1-1,0 0 1,0 1 0,-1-1 0,1 1-1,-1 0 1,1 0 0,-1 0 0,4 3-1,-5-2-11,1 0-1,0 0 0,-1 1 1,0-1-1,0 0 0,0 1 1,0-1-1,0 0 0,-1 1 1,0-1-1,1 1 0,-1-1 1,-1 1-1,1-1 0,0 1 1,-1-1-1,0 1 0,-1 3 1,-3 8-35,-2 0 0,0 0 1,-1-1-1,0 0 1,-1 0-1,-1-1 0,0-1 1,0 1-1,-1-1 0,-21 16 1,63-29 225,-15-5-264,0 0-1,0-1 0,23-15 1,16-14-5607,-28 18 338</inkml:trace>
  <inkml:trace contextRef="#ctx0" brushRef="#br0" timeOffset="3985.1">2862 109 17256,'0'0'6496,"13"4"-5962,3 2-411,0 0-1,0 2 1,-1 0 0,1 1-1,-2 0 1,1 1 0,-2 1 0,20 19-1,-22-19-96,0 0-1,-1 1 0,-1 1 1,0 0-1,-1 0 0,0 1 1,7 16-1,-13-25-79,-1 0 0,1 0-1,-1-1 1,0 1 0,0 0-1,0 0 1,-1 0 0,1 0 0,-1 1-1,0-1 1,-1 0 0,1 0-1,-1 0 1,0 0 0,-1-1 0,1 1-1,-1 0 1,0 0 0,0-1-1,0 1 1,0-1 0,-1 1 0,0-1-1,0 0 1,-6 5 0,-30 25-3270,-9-1-3191</inkml:trace>
  <inkml:trace contextRef="#ctx0" brushRef="#br0" timeOffset="4599.25">174 0 14054,'0'0'2273,"-12"11"-1784,-5 5-263,1 1 0,1 0 0,1 1 1,1 1-1,0 0 0,1 1 0,1 0 1,1 1-1,-12 36 0,17-37-174,0-1 0,2 1 0,0 0-1,2 0 1,0 0 0,1 1 0,1-1 0,0 0 0,2 0 0,1 0-1,6 22 1,-6-31-109,0-1-1,0 0 1,1 1-1,0-2 1,1 1-1,0-1 1,1 0-1,0 0 1,0 0-1,1-1 1,0 0-1,0-1 1,1 0-1,0 0 1,0-1-1,1 0 1,0-1-1,0 0 1,0 0-1,1-1 1,15 4-1,-3-3-1735,1 0-1,0-2 1,45 0-1,4-3-9467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4:57:07.2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33 154 14343,'0'0'9078,"-1"-1"-8961,1 1 0,-1-1 0,0 0 0,1 1 0,-1-1 0,0 0 0,1 0 0,-1 1 0,1-1 0,-1 0 0,1 0 0,0 0 0,-1 0 0,1 0 0,0 1 0,-1-1 0,1 0 0,0-2 0,30-4 81,1 0 1,42-3-1,-44 8-4979,1 2-4984</inkml:trace>
  <inkml:trace contextRef="#ctx0" brushRef="#br0" timeOffset="196.45">1 241 9588,'0'0'10421,"25"10"-8980,3-12-753,5-9-288,6-3-304,-3 0-48,0 1-48,-5 2-720,-6 1-1681,-8 4-1185,-6-4-2881</inkml:trace>
  <inkml:trace contextRef="#ctx0" brushRef="#br0" timeOffset="473.54">158 1 14695,'0'0'4570,"11"3"-4450,25 9 13,49 22 0,-70-27-74,0 0 0,-1 2 0,0 0 1,0 0-1,0 1 0,18 19 0,-30-27 8,0 0 0,-1-1 0,1 1 0,0 0 0,-1 1 0,1-1 0,-1 0 0,1 0 0,-1 1 0,0-1-1,0 0 1,0 1 0,-1-1 0,1 1 0,0 0 0,-1-1 0,0 1 0,0-1 0,1 1 0,-1 0 0,-1-1 0,1 1 0,0 0 0,-1-1 0,1 1-1,-1-1 1,-1 3 0,-2 2 101,0 0 0,-1-1 0,0 1 0,0-1 0,-1 0-1,0-1 1,-6 6 0,-17 17-277,29-28 97,-8 10-633,7-3-2617</inkml:trace>
  <inkml:trace contextRef="#ctx0" brushRef="#br0" timeOffset="976.54">744 109 14967,'0'0'7176,"0"7"-6973,2 54 101,15 106 1,-16-166-293,-1 0 1,0 0 0,0-1 0,0 1 0,0 0 0,0-1 0,0 1 0,0 0 0,0 0 0,0-1 0,0 1 0,0 0 0,0 0-1,0-1 1,-1 1 0,1 0 0,0 0 0,-1-1 0,1 1 0,0 0 0,-1-1 0,1 1 0,-1-1 0,1 1 0,-1-1 0,1 1-1,-1 0 1,1-1 0,-1 0 0,1 1 0,-1-1 0,0 1 0,1-1 0,-1 0 0,0 1 0,0-1 0,1 0 0,-1 0 0,0 0 0,1 0-1,-1 1 1,0-1 0,0 0 0,1 0 0,-1 0 0,0 0 0,0-1 0,1 1 0,-1 0 0,-1 0 0,1-1 8,0 1 1,-1 0-1,1 0 1,0 0-1,-1 0 0,1 1 1,0-1-1,0 0 1,-1 0-1,1 1 1,0-1-1,0 1 1,0-1-1,0 1 1,-1 0-1,1-1 0,0 1 1,0 0-1,0 0 1,0-1-1,-1 3 1,2-3-13,-1 1 1,1-1 0,0 1-1,0-1 1,-1 1-1,1-1 1,0 1 0,0-1-1,0 1 1,0 0-1,0-1 1,-1 1 0,1-1-1,0 1 1,0-1-1,0 1 1,0-1 0,1 1-1,-1 0 1,0-1-1,0 1 1,0-1 0,0 1-1,1-1 1,-1 1-1,0-1 1,0 1 0,1-1-1,-1 1 1,0-1 0,1 1-1,19 8 135,22-3 2,-32-6-287,23-3-16,-21-6-2223,-6-8-3391,-5 4-58</inkml:trace>
  <inkml:trace contextRef="#ctx0" brushRef="#br0" timeOffset="1188.23">722 125 8180,'0'0'15319,"-39"-24"-14775,53 21-480,8-2-48,12 1 96,-1-1-48,3 2-64,-8 1-16,-6 2-912,-2 0-1377,-9 0-1649,0 0-1953</inkml:trace>
  <inkml:trace contextRef="#ctx0" brushRef="#br0" timeOffset="1591.83">1092 139 17928,'0'0'7030,"-10"5"-6472,3-2-488,1 1 0,0-1 1,-1 1-1,1 0 0,0 1 0,1-1 1,-1 1-1,1 0 0,0 1 1,0-1-1,1 1 0,-1 0 1,1 0-1,1 0 0,-1 1 0,1-1 1,0 1-1,1 0 0,-4 12 1,5-14-48,0 1 1,0-1-1,0 1 1,0 0-1,1 0 1,0-1-1,0 1 1,3 10-1,-2-14-24,0 0 1,0-1-1,0 1 0,0-1 0,0 1 0,1-1 0,-1 1 0,1-1 0,-1 0 0,1 0 0,-1 0 0,1 0 0,0 0 0,0 0 0,-1 0 0,1 0 0,0-1 0,0 1 0,0-1 0,0 1 0,0-1 0,0 0 0,0 0 1,0 0-1,0 0 0,0 0 0,0 0 0,2-1 0,3 1-19,1 0 1,-1-1-1,0 0 1,1-1-1,-1 0 1,0 0-1,0 0 1,0-1-1,0 0 1,0 0-1,0-1 1,-1 0-1,0 0 1,0 0-1,0-1 1,10-11-1,-12 12 24,0 0 0,-1-1-1,0 0 1,0 1 0,0-1-1,0-1 1,-1 1 0,0 0 0,0 0-1,-1-1 1,1 1 0,-1-1-1,0 0 1,-1 1 0,1-1-1,-1 0 1,0 1 0,0-1-1,-1 0 1,0 1 0,0-1 0,0 0-1,-3-6 1,1 7-32,1 0 0,-1 0 0,0 0 0,-1 1 0,1-1 0,-1 1 1,0 0-1,0 0 0,0 0 0,0 0 0,-1 1 0,0-1 0,0 1 0,1 1 0,-2-1 0,1 1 0,0-1 0,0 2 0,-1-1 1,1 0-1,-1 1 0,0 0 0,1 1 0,-1-1 0,0 1 0,1 0 0,-1 0 0,0 1 0,-6 1 0,10-1-265,0-1-1,0 1 1,1 0-1,-1 0 1,0 0-1,1 0 1,-1 1 0,1-1-1,0 0 1,-1 0-1,1 1 1,0-1-1,-2 4 1,-3 5-5313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6:24.7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17 10101,'0'0'8334,"0"-16"-1544,-66 390-5992,60-358-396,3-17-1560,1-10-2016,1-4-4208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6:29.0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37 732 12118,'0'0'10479,"0"0"-10423,0 1 0,0-1 0,0 0 0,0 0 0,0 0 0,0 0 0,0 0 0,0 0 0,0 0 0,0 0 0,0 0 0,1 0 0,-1 0 0,0 0-1,0 1 1,0-1 0,0 0 0,0 0 0,0 0 0,0 0 0,0 0 0,0 0 0,0 0 0,0 0 0,0 0 0,0 0 0,1 0 0,-1 0 0,0 0 0,0 0 0,0 0 0,0 0 0,0 0 0,0 0 0,0 0 0,0 0 0,0 0 0,0 0 0,1 0 0,-1 0 0,0 0 0,0 0 0,0 0-1,-3 59 1054,-19 107-1,13-113-846,7-49-1224,0-16-993,1-20-6256,1 7-4229</inkml:trace>
  <inkml:trace contextRef="#ctx0" brushRef="#br0" timeOffset="1037.73">407 856 11957,'0'0'8383,"0"-2"-8129,-1-1-1,2 1 1,-1-1 0,0 1-1,1-1 1,-1 1 0,1-1 0,0 1-1,-1-1 1,3-2 0,2 1-120,0 0 0,1 0 1,0 0-1,0 1 0,0 0 1,0 0-1,0 0 0,1 1 1,-1 0-1,1 0 0,0 1 1,-1 0-1,14-1 0,-19 2-131,0 1 0,0-1 0,0 1 0,0 0 0,0-1 0,-1 1 0,1 0 0,0-1 0,0 1 0,0 0 0,-1 0 0,1 0 0,0 0 0,-1 0 0,1 0 0,-1 0 0,1 0 0,-1 0 0,0 0 0,1 0 0,-1 0 0,0 0 0,0 0 0,0 0 0,0 0 0,0 0 0,0 0 0,0 0 0,0 1 0,0-1 0,-1 1 0,-5 38 67,0-30-78,0 1 0,-1-1 0,-1 0 0,0-1-1,0 0 1,-19 16 0,-14 15-29,41-40 38,0 0-1,0 1 0,0-1 0,0 0 0,0 0 1,0 0-1,0 0 0,0 1 0,0-1 0,0 0 0,0 0 1,0 0-1,0 0 0,0 1 0,0-1 0,0 0 0,1 0 1,-1 0-1,0 0 0,0 1 0,0-1 0,0 0 0,0 0 1,0 0-1,0 0 0,0 0 0,1 0 0,-1 1 1,0-1-1,0 0 0,0 0 0,0 0 0,0 0 0,1 0 1,-1 0-1,0 0 0,0 0 0,0 0 0,0 0 0,1 0 1,-1 0-1,0 0 0,0 0 0,0 0 0,0 0 0,1 0 1,-1 0-1,0 0 0,0 0 0,0 0 0,0 0 1,1 0-1,-1 0 0,21 1 91,22-4 46,-19 0-9,-15 2-28,1-1 0,-1 1 0,0-1-1,0-1 1,0 0 0,9-4 0,-18 7 47</inkml:trace>
  <inkml:trace contextRef="#ctx0" brushRef="#br0" timeOffset="-2955.24">1001 274 8180,'0'0'11669,"-1"-21"-5090,-6 35-6538,0 1 0,2-1 1,-1 1-1,2 0 0,0 0 0,-4 31 0,8-43-47,-1 0 0,1 0-1,0 0 1,-1 0 0,1 0-1,1 0 1,-1 0-1,0 0 1,1-1 0,-1 1-1,1 0 1,2 5 0,-2-7-2,1 0 0,-1 0 1,0 0-1,1 0 0,-1 0 1,1 0-1,-1-1 0,1 1 1,-1 0-1,1-1 0,0 0 1,-1 1-1,1-1 0,0 0 1,-1 0-1,1 0 0,0 0 1,-1 0-1,1 0 0,0 0 0,-1-1 1,1 1-1,3-2 0,0 1 14,1-1-1,-1-1 0,0 1 1,1-1-1,-1 0 0,0 0 1,-1-1-1,1 1 0,-1-1 1,1 0-1,-1 0 0,0-1 1,0 1-1,-1-1 0,0 0 1,0 0-1,0 0 0,0 0 1,-1-1-1,1 1 0,-1-1 1,1-6-1,-3 12-7,0 0-1,0 0 1,0 0 0,1 0-1,-1-1 1,0 1-1,0 0 1,0 0-1,0 0 1,0 0 0,1 0-1,-1 0 1,0-1-1,0 1 1,0 0 0,1 0-1,-1 0 1,0 0-1,0 0 1,1 0 0,-1 0-1,0 0 1,0 0-1,0 0 1,1 0-1,-1 0 1,0 0 0,0 0-1,0 0 1,1 0-1,-1 0 1,0 0 0,0 0-1,0 0 1,1 1-1,-1-1 1,0 0 0,0 0-1,0 0 1,1 0-1,-1 0 1,0 1-1,0-1 1,0 0 0,0 0-1,0 0 1,1 0-1,-1 1 1,0-1 0,0 0-1,0 0 1,0 0-1,0 1 1,0-1 0,0 0-1,0 0 1,0 0-1,0 1 1,0-1-1,0 0 1,0 1 0,20 26 11,-14-18 1,1 1-1,0-1 0,0 0 0,14 13 1,-16-19-37,-1 0 1,0 0 0,1-1-1,-1 1 1,1-1 0,0 0-1,0 0 1,0-1 0,0 1-1,0-1 1,0 0 0,0 0-1,1-1 1,-1 0-1,0 0 1,0 0 0,8-1-1,-10-1 30,0 1-1,1 0 0,-1-1 0,0 0 1,0 0-1,0 0 0,0 0 0,0 0 1,0-1-1,-1 1 0,1-1 0,-1 1 1,0-1-1,1 0 0,-1 0 0,-1 0 0,1 0 1,0-1-1,-1 1 0,0 0 0,1-1 1,-1 1-1,-1-1 0,1 1 0,0-6 1,1 0 43,-1 0 1,0 0 0,0 0-1,-1 0 1,0 0 0,0 0-1,-1-1 1,-1 1 0,1 0-1,-1 1 1,-1-1 0,0 0 0,-5-11-1,19 38-7388,5-4 2311</inkml:trace>
  <inkml:trace contextRef="#ctx0" brushRef="#br0" timeOffset="-2231.35">1519 397 13142,'0'0'7673,"-6"3"-5467,9-3-2157,0-1 0,0 1 0,0 0 0,0-1 0,0 0 0,0 0 0,0 0 0,0 0 0,0 0 0,0 0 0,-1-1-1,1 0 1,-1 1 0,1-1 0,-1 0 0,1 0 0,-1 0 0,0-1 0,0 1 0,0 0 0,0-1 0,-1 1 0,1-1 0,-1 0 0,1 1 0,-1-1 0,0 0 0,0 0-1,0 0 1,0-5 0,3-10 3,-2 1-1,0-1 0,-1 0 1,-1-20-1,0 23 144,-5 25-198,2 2 8,0 0-1,1 1 0,0-1 0,1 1 0,0-1 0,1 1 0,1-1 1,2 17-1,-3-28-29,1 1 0,-1-1 0,1 0 0,0 1 0,-1-1 0,1 0 0,0 0 0,-1 0 0,1 0 0,0 0 0,0 0 0,0 0 0,0 0 0,0 0 0,0 0 0,0 0 0,1 0 0,-1-1 0,0 1 1,0-1-1,1 1 0,-1-1 0,0 1 0,1-1 0,-1 0 0,0 1 0,1-1 0,-1 0 0,0 0 0,1 0 0,-1 0 0,3-1 0,-1 1-600,0 0 0,0-1 0,-1 1 0,1-1 0,0 0 0,0 0 0,-1 0 0,1 0 0,-1-1 0,1 1 0,-1-1 0,1 1 0,-1-1-1,4-3 1,5-11-9334</inkml:trace>
  <inkml:trace contextRef="#ctx0" brushRef="#br0" timeOffset="-2026.16">1671 93 16327,'0'0'5267,"8"-13"-9077,6 18 881,-3 6-5827</inkml:trace>
  <inkml:trace contextRef="#ctx0" brushRef="#br0" timeOffset="-1505.36">1794 389 13718,'0'0'5421,"30"9"-2771,-26-10-2588,0 0 1,0 0-1,0 0 1,0-1-1,0 1 1,0-1-1,-1 0 0,1 0 1,-1-1-1,1 1 1,-1-1-1,0 1 1,0-1-1,0 0 1,0 0-1,-1 0 1,1-1-1,3-6 1,2-2-53,0-1 1,-1-1 0,10-25 0,-9 18-55,-1 0 1,-1-1 0,-1 1 0,-1-1-1,-1 0 1,-1 0 0,-1 0 0,0 0 0,-4-26-1,-2 39 115,-1 19 42,0 19 40,-2 241 1821,8-268-1974,0 0 1,0 0-1,0 0 1,0 0-1,1 0 1,-1 0-1,1 0 0,-1 0 1,1 0-1,0 0 1,0 0-1,0 0 1,0 0-1,0 0 1,0 0-1,0-1 1,1 1-1,-1 0 1,1-1-1,-1 0 1,1 1-1,0-1 1,-1 0-1,1 1 0,0-1 1,2 1-1,22 3-4222,-14-5-1194</inkml:trace>
  <inkml:trace contextRef="#ctx0" brushRef="#br0" timeOffset="-1016.36">2064 390 4034,'0'0'17312,"4"0"-16472,3-2-697,0 1 1,-1-1-1,1-1 0,-1 1 0,1-1 0,-1 0 0,0-1 1,0 0-1,-1 1 0,1-2 0,-1 1 0,0-1 1,0 0-1,0 0 0,4-6 0,0 0-119,-1-1-1,0 0 0,-1 0 1,0-1-1,-1 0 0,8-23 1,-7 14-23,-1 0 1,-1 0 0,-1 0-1,-2 0 1,0-1 0,-1 1-1,-3-42 1,-6 80-82,0 14 29,2 21 15,3 100-1,3-99 30,0-47-25,1-1 0,-1 0-1,1 1 1,0-1 0,0 0 0,1 0-1,-1 1 1,1-1 0,0 0-1,0-1 1,0 1 0,1 0 0,-1-1-1,1 1 1,0-1 0,0 0-1,0 0 1,0 0 0,1 0 0,-1 0-1,1-1 1,6 4 0,-7-4-56,0 0 0,1-1 0,-1 0-1,1 1 1,-1-1 0,1-1 0,-1 1 0,1 0 0,0-1 0,-1 0 0,1 1 0,0-2-1,-1 1 1,1 0 0,0-1 0,-1 1 0,1-1 0,-1 0 0,1 0 0,-1-1 0,0 1-1,1-1 1,-1 0 0,0 1 0,0-1 0,0-1 0,4-2 0,3-8-6187,-6 1-8108</inkml:trace>
  <inkml:trace contextRef="#ctx0" brushRef="#br0" timeOffset="8600.61">1005 810 12374,'0'0'6904,"4"-5"-3060,4-9-2974,1 8-762,1 0 0,0 0 0,0 1 0,0 0 0,1 0 0,0 1-1,21-4 1,-30 7-90,-1 1-20,0-1 0,0 1 0,0-1 0,0 1 0,1 0 0,-1-1 0,0 1 1,0 0-1,0 0 0,0 0 0,0 0 0,0 0 0,0 0 0,1 0 0,-1 0 0,0 0 0,0 1 0,0-1 1,0 0-1,0 1 0,0-1 0,0 1 0,0-1 0,0 1 0,0-1 0,0 1 0,0 0 0,-1 0 1,1-1-1,0 1 0,0 0 0,-1 0 0,1 0 0,0 0 0,-1 0 0,1 0 0,-1 0 0,1 0 1,-1 0-1,0 0 0,1 0 0,-1 0 0,0 0 0,1 2 0,-1 2 7,0 0 0,0 0 0,-1-1 0,1 1-1,-1 0 1,0-1 0,0 1 0,-1 0 0,1-1 0,-4 6 0,-12 16 30,14-22-44,0 0 0,0 0 0,1 0 0,-1 1 0,1-1 0,0 0 0,0 1 0,0 0 0,0-1 0,0 8 0,35-10-466,-29-2 452,0 0 0,0 1 1,0-1-1,-1 1 0,1 0 1,0 0-1,0 1 0,-1-1 1,1 1-1,-1 0 0,7 4 1,-9-5 18,0-1 0,0 1 0,0 0 0,-1 0 0,1-1 0,0 1 0,-1 0 0,1 0 0,0 0 0,-1 0 0,1 0 0,-1 0 0,0 0 0,1 0 0,-1 0 0,0 0 0,1 0 0,-1 0 0,0 0 0,0 0 0,0 0 0,0 1 0,0-1 0,0 0 0,0 0 0,-1 0 0,1 0 0,0 0 0,0 0 0,-1 0 1,1 0-1,-1 0 0,1 0 0,-1 0 0,1 0 0,-1 0 0,0 0 0,1-1 0,-1 1 0,0 0 0,0 0 0,0-1 0,0 1 0,1 0 0,-1-1 0,-2 2 0,-7 4 106,0 0 0,-1 0 1,0-1-1,0 0 0,0 0 0,-1-2 0,1 1 1,-1-2-1,0 1 0,0-1 0,0-1 0,-17 0 1,29-2-142,-1 1 1,1 0 0,0 0 0,-1 0 0,1 0 0,-1 0 0,1-1 0,0 1-1,-1 0 1,1 0 0,0-1 0,0 1 0,-1 0 0,1-1 0,0 1 0,0 0 0,-1-1-1,1 1 1,0 0 0,0-1 0,0 1 0,-1 0 0,1-1 0,0 1 0,0-1-1,0 1 1,0 0 0,0-1 0,0 1 0,0-1 0,0 1 0,0 0 0,0-1 0,0 1-1,0-1 1,0 1 0,0 0 0,1-1 0,-1 1 0,0-1 0,0 1 0,0 0-1,0-1 1,1 1 0,-1 0 0,1-1 0,11-20-3986,8 2-771,2 1-2595</inkml:trace>
  <inkml:trace contextRef="#ctx0" brushRef="#br0" timeOffset="9343.93">1569 737 4370,'0'0'15116,"-2"-6"-13921,2 0-743,0 3-276,0 1-1,0 0 0,0 0 1,0 0-1,0-1 0,-1 1 1,1 0-1,-1 0 0,1 0 0,-1 0 1,0 0-1,0 0 0,0 0 1,-3-4-1,-9 45 1380,11-33-1515,1 1-1,1-1 1,-1 1-1,1-1 0,0 1 1,1-1-1,1 12 1,-1-16-45,-1 0 1,1-1 0,0 1-1,0 0 1,0-1 0,0 1-1,0 0 1,0-1 0,1 1-1,-1-1 1,0 0 0,1 1-1,-1-1 1,1 0 0,-1 0 0,1 0-1,0 0 1,-1 0 0,1 0-1,0-1 1,0 1 0,0-1-1,-1 1 1,1-1 0,0 1-1,0-1 1,0 0 0,0 0-1,0 0 1,3-1 0,-1 1-55,0 0-1,0-1 1,0 1 0,-1-1 0,1 0 0,0 0 0,0-1 0,0 1 0,-1-1 0,1 0 0,-1 0 0,1 0 0,-1-1-1,0 1 1,0-1 0,0 1 0,0-1 0,0 0 0,-1 0 0,1 0 0,-1-1 0,0 1 0,0-1 0,0 1-1,0-1 1,1-6 0,-4 49 602,-3-1-1,-15 71 1,16-53-445,5-57-577,1 1-1,-1 0 1,1-1-1,-1 1 1,0-1-1,1 0 1,-1 0-1,0 1 1,1-2-1,1 0 1,18-13-4603,0-4-3469</inkml:trace>
  <inkml:trace contextRef="#ctx0" brushRef="#br0" timeOffset="9693.3">1958 685 5795,'0'0'14606,"-8"-1"-13944,6 0-650,1 1 13,0-1 1,-1 1-1,1-1 0,0 1 1,-1 0-1,1-1 0,0 1 1,-1 0-1,1 0 1,-1 0-1,1 0 0,-1 0 1,1 1-1,0-1 0,-1 0 1,1 0-1,-1 1 0,1-1 1,0 1-1,0 0 0,-1-1 1,1 1-1,0 0 0,0 0 1,0 0-1,-1-1 0,1 1 1,0 0-1,0 1 0,1-1 1,-1 0-1,0 0 0,0 0 1,0 0-1,1 1 0,-1-1 1,1 0-1,-1 1 0,1-1 1,-1 0-1,1 1 0,0-1 1,0 1-1,0-1 1,0 0-1,0 1 0,0-1 1,0 2-1,0 5-5,-1-1 1,1 1-1,1-1 0,0 1 1,0-1-1,0 1 1,1-1-1,0 0 0,0 1 1,1-1-1,0 0 1,0-1-1,6 10 0,-5-11 53,0 0 1,-1 1-1,0-1 0,-1 1 0,1 0 0,-1 0 0,0 0 1,0 0-1,-1 0 0,0 0 0,1 7 0,-3-12-68,1 0 0,0-1 0,-1 1 1,1 0-1,-1-1 0,1 1 0,-1-1 0,1 1 0,-1 0 0,1-1 1,-1 1-1,0-1 0,1 0 0,-1 1 0,0-1 0,1 1 0,-1-1 0,0 0 1,0 0-1,1 1 0,-1-1 0,0 0 0,-1 0 0</inkml:trace>
  <inkml:trace contextRef="#ctx0" brushRef="#br0" timeOffset="9878.42">1936 716 12342,'0'0'7843,"70"-47"-6690,-48 36-129,3 1-159,0 0-433,-2 4-256,-12 3-160,0 3-16,-8 0-224,0 0-993</inkml:trace>
  <inkml:trace contextRef="#ctx0" brushRef="#br0" timeOffset="10428.01">2343 679 15239,'0'0'7857,"-2"-3"-7206,1 2-604,0-1-1,0 1 1,0 0 0,-1 0-1,1 0 1,0 0 0,0 0-1,-1 0 1,1 0 0,-1 0-1,1 0 1,-1 1 0,1-1-1,-1 0 1,1 1 0,-1 0-1,1-1 1,-1 1 0,0 0-1,1 0 1,-1 0 0,0 0 0,1 0-1,-1 0 1,-2 1 0,1 0-14,0 0 1,0 1 0,0-1 0,0 1 0,0 0 0,1 0 0,-1 0-1,0 1 1,1-1 0,0 0 0,-5 6 0,1 2-7,0-1 1,0 1-1,0 0 0,1 0 1,1 1-1,-6 20 0,7-21-12,1-1-1,0 1 1,1 0-1,0-1 0,1 1 1,0 0-1,2 13 0,-1-21-21,-1 1 0,1-1 0,0 0 0,0 1 0,0-1 0,0 0 0,0 0 0,1 0 0,-1 0 0,1 0 0,-1 0 0,1 0 0,0 0 0,0-1 0,0 1 0,0-1 0,0 1 0,0-1 0,0 0 0,0 1-1,0-1 1,1 0 0,-1-1 0,0 1 0,1 0 0,-1-1 0,1 1 0,-1-1 0,1 0 0,-1 0 0,0 0 0,6 0 0,19-6-76,-26 6 84,0 0-1,-1-1 1,1 1 0,-1-1-1,1 1 1,-1 0 0,1-1 0,-1 1-1,1-1 1,-1 1 0,0-1-1,1 1 1,-1-1 0,0 0-1,1 1 1,-1-1 0,0 1 0,1-1-1,-1 0 1,0 1 0,0-1-1,0 0 1,0 1 0,0-1 0,0 0-1,0 1 1,0-1 0,0 0-1,0 1 1,0-1 0,0 0 0,0 1-1,-1-1 1,1 0 0,0 1-1,0-1 1,-1 1 0,1-1-1,0 0 1,-1 1 0,0-1 0,-1-1 1,1 0 0,-1 1 0,0-1 0,0 1 0,0 0 0,0 0 1,0 0-1,0 0 0,-1 0 0,1 0 0,0 0 0,0 1 0,-1-1 0,1 1 1,0 0-1,-1-1 0,1 1 0,0 0 0,-1 1 0,1-1 0,-4 1 0,-1-1-72,0 1 0,1 0-1,-1 1 1,1 0 0,-1 0-1,-9 4 1,-3 7-2035,7-4-4300,4-4-1415</inkml:trace>
  <inkml:trace contextRef="#ctx0" brushRef="#br0" timeOffset="11740.6">610 113 14983,'0'0'7531,"-9"-8"-7080,-30-28-200,34 33-215,1 1 1,0-1-1,-1 1 1,1 0-1,-1 1 1,0-1-1,0 1 1,1-1-1,-1 2 1,0-1-1,0 0 1,0 1-1,0 0 1,0 0-1,0 1 1,0-1-1,-9 3 1,9-2-11,0 0-25,1 0 0,-1 1 1,0-1-1,0 1 0,1 0 0,-1 1 1,1-1-1,0 1 0,0 0 0,0 0 0,0 0 1,0 1-1,1-1 0,-1 1 0,1 0 1,0 0-1,0 0 0,1 0 0,-1 1 1,1-1-1,0 1 0,0-1 0,0 1 1,1 0-1,-2 6 0,-3 14 1,1 1 1,1 1-1,0 39 1,2-45 16,1-11-17,1 0-1,0 0 1,0-1-1,1 1 0,0 0 1,0 0-1,1 0 1,1 0-1,3 9 0,-4-15 1,0 0 0,0-1 0,1 1 0,-1-1 0,1 0 0,0 0 0,0 0 0,0 0 0,0 0 0,1-1 0,-1 1 0,1-1 0,-1 0 0,1 0 0,0 0 0,0-1 0,0 1 0,0-1 0,0 0 0,0 0 0,0-1 0,0 1 0,0-1 0,7 0 0,6 1 1,1 0 1,-1-2-1,1 0 0,-1-1 0,0-1 0,0-1 0,0 0 1,0-1-1,16-7 0,-26 9 1,-1 0 0,0 0 0,0-1 1,-1 0-1,1 0 0,-1 0 0,1-1 1,-1 0-1,-1 0 0,1 0 0,-1 0 1,0-1-1,0 1 0,0-1 0,-1 0 0,0-1 1,0 1-1,-1 0 0,1-1 0,-2 1 1,1-1-1,-1 0 0,1 0 0,-2 0 0,1-10 1,-1-1 24,0 0 0,-1 0 0,-1 0 0,-1 1 0,-1-1 0,-10-30 0,12 43-32,0 0 0,-1-1 1,0 1-1,0 0 0,0 1 0,0-1 0,-1 0 1,0 1-1,0 0 0,0 0 0,-1 0 0,1 0 1,-1 1-1,0 0 0,0 0 0,0 0 0,0 0 1,0 1-1,-1 0 0,1 0 0,-1 0 1,0 1-1,1 0 0,-10-1 0,12 2-156,-1-1-1,1 1 0,0 0 1,0 0-1,-1 0 1,1 0-1,0 1 1,0-1-1,-1 1 0,1 0 1,0 0-1,-5 2 1,6-1-733,0-1 0,0 1 0,0 0 0,0-1 0,1 1 0,-1 0 0,0 0 0,1 0 1,-1 0-1,-1 4 0,-3 7-10466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6:44.4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0 191 14839,'0'0'2553,"4"-2"-2329,32-19 213,2 1-1,1 2 1,0 1 0,1 3-1,1 1 1,62-12-1,261-23-623,-356 47 226,17-2-574,107-6 1530,-46 15-8079,-77-5 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6:52.1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254 113 14311,'0'0'4924,"2"-15"-657,-2-17-3723,-2 29-535,-1 0 0,0 1 0,0-1 0,0 1 0,0 0 1,-1 0-1,1 0 0,0 0 0,-1 0 0,1 1 0,-1 0 0,0 0 0,1 0 1,-1 0-1,0 0 0,0 1 0,1-1 0,-1 1 0,0 0 0,0 1 1,0-1-1,1 1 0,-1-1 0,0 1 0,0 0 0,1 0 0,-5 3 1,6-4-16,0 1 1,0 0 0,0 0 0,0 0 0,0 1 0,0-1 0,0 0 0,1 1 0,-1-1 0,1 1-1,-1-1 1,1 1 0,-1 0 0,1 0 0,0 0 0,0 0 0,-1 0 0,1 0 0,0 2 0,1-2-2,-1 1 1,1-1 0,0 0-1,1 1 1,-1-1 0,0 0-1,1 0 1,-1 1-1,1-1 1,-1 0 0,1 0-1,0 0 1,0 0 0,0 1-1,0-2 1,1 1 0,-1 0-1,0 0 1,1 0 0,0 0-1,-1-1 1,4 3 0,8 7-31,0-1 0,29 16 1,-33-21-83,1 1 1,-1 0-1,0 0 1,0 0 0,-1 1-1,0 1 1,0-1 0,-1 1-1,8 11 1,-14-18 110,0 0 1,-1 0-1,1 0 1,0 1-1,-1-1 1,1 0-1,-1 0 1,0 0 0,1 1-1,-1-1 1,0 0-1,0 0 1,0 1-1,0-1 1,0 0-1,0 1 1,0-1-1,0 0 1,0 0-1,-1 1 1,1-1 0,0 0-1,-1 0 1,1 1-1,-2 0 1,1 0 13,-1 0 0,0 0 1,0-1-1,0 1 1,0 0-1,0-1 0,0 0 1,0 1-1,0-1 0,0 0 1,-1 0-1,-2 1 1,-11 2 80,1-1 0,0-1 0,-22 2 0,25-3-76,-101 2 173,102-8-1536,10-13-4830,6 0-2529</inkml:trace>
  <inkml:trace contextRef="#ctx0" brushRef="#br0" timeOffset="413.73">303 244 7924,'0'0'7262,"13"-7"-6347,5-2-803,-2-1-1,1 0 1,26-23 0,-39 30-14,0-1 1,0 1 0,0-1-1,0 0 1,-1 0-1,0 0 1,0 0-1,0-1 1,0 1-1,-1-1 1,0 0-1,0 0 1,0 0-1,0 0 1,-1 0-1,0 0 1,0 0-1,0 0 1,0-1 0,-1 1-1,0 0 1,0-1-1,-1-5 1,1 10-53,0 0 0,-1 0 0,1 0 0,0 0 0,0-1 0,-1 1 0,1 0 0,0 0 0,-1 0 0,1 0 0,-1 0 0,1 0 0,-1 0 0,0 0 0,1 0 0,-1 0 0,0 0 0,0 1 0,0-1 0,0 0 0,1 0 0,-1 1 0,0-1 0,0 0 0,0 1 0,-1-1 0,1 1 0,0 0 0,0-1 0,0 1 0,0 0 0,0 0 0,0 0 0,0-1 0,-1 1 0,1 0 0,0 0 0,0 1 0,0-1 0,0 0 0,0 0 0,-1 1 0,0-1 0,0 2-37,-1-1-1,1 0 1,0 1 0,-1-1 0,1 1 0,0 0-1,0-1 1,0 1 0,0 0 0,0 0 0,1 1-1,-1-1 1,1 0 0,-1 1 0,1-1-1,0 0 1,-2 5 0,-3 24 146,1 1 0,2 0 1,1-1-1,1 1 0,4 41 0,0 7 299,-3-54-822,-1 35 953,-10-25-6538</inkml:trace>
  <inkml:trace contextRef="#ctx0" brushRef="#br0" timeOffset="698.19">367 280 10805,'0'0'4778,"5"-11"-3311,19-35-314,-22 44-1092,-1-1-1,2 1 1,-1 0 0,0 0 0,0 0-1,1 1 1,-1-1 0,1 0 0,-1 1-1,1 0 1,0-1 0,0 1-1,-1 0 1,1 1 0,0-1 0,0 0-1,0 1 1,4-1 0,0 1 54,0 0 1,0 0-1,0 0 0,0 1 1,11 2-1,-17-3-94,1 1 0,-1-1 0,0 1 0,0 0 1,0-1-1,1 1 0,-1 0 0,0 0 0,0 0 0,0 0 0,0 0 0,0 0 0,-1 0 0,1 0 0,0 0 0,0 0 0,-1 0 1,1 0-1,-1 1 0,1-1 0,-1 0 0,1 1 0,-1-1 0,0 0 0,1 1 0,-1-1 0,0 0 0,0 1 0,0-1 0,0 0 1,0 1-1,-1-1 0,1 1 0,0-1 0,-1 0 0,1 1 0,-1-1 0,0 2 0,-1 2 68,1 0 1,-1-1-1,0 1 1,0-1-1,-1 0 0,1 0 1,-1 0-1,0 0 0,-6 6 1,-54 35 442,58-41-978,-1-1 0,0 0 0,1 0 0,-2-1 0,1 1 0,0-1 0,0-1 0,-1 1 0,-10 0 1</inkml:trace>
  <inkml:trace contextRef="#ctx0" brushRef="#br0" timeOffset="1024.47">490 280 9204,'0'0'7724,"12"-6"-6804,3 0-723,5-2 168,0-1 0,27-16-1,-34 11 533,-19 3-376,4 10-509,0 0-1,0 0 1,0 1-1,0-1 1,-1 0-1,1 1 1,0 0-1,0-1 1,0 1-1,0 0 1,-1 0-1,1 0 1,0 0-1,-3 1 0,1 1 60,-1 0 0,1 1 0,-1-1-1,1 1 1,0 0 0,0 0-1,0 1 1,0-1 0,1 1 0,-1-1-1,1 1 1,0 0 0,0 1-1,1-1 1,-4 7 0,3-6-7,0 1 1,0-1-1,1 0 0,0 1 1,0-1-1,1 1 1,-1-1-1,1 1 0,0 0 1,1 0-1,-1 0 1,1-1-1,1 11 0,0-15-122,-1 0-1,1 0 1,-1 0-1,1 0 0,-1 0 1,1 0-1,0 0 0,0 0 1,-1 0-1,1 0 1,0 0-1,0 0 0,0-1 1,0 1-1,0 0 1,0-1-1,0 1 0,0-1 1,1 1-1,-1-1 0,0 1 1,0-1-1,0 0 1,3 0-1,32 2-4140,-27-2 2705,21 0-4714</inkml:trace>
  <inkml:trace contextRef="#ctx0" brushRef="#br0" timeOffset="1434.95">702 259 12582,'0'0'8532,"-8"5"-8023,4-2-447,1-1 0,-1 1 0,1-1 0,0 1 0,-1 0 0,1 0 0,1 0 0,-1 1 0,0-1 0,1 1 0,-1 0 0,1-1-1,0 1 1,1 0 0,-1 0 0,0 1 0,1-1 0,0 0 0,0 0 0,0 1 0,1-1 0,-1 8 0,1-10-62,0-1 0,0 1 0,1 0 0,-1-1 1,0 1-1,0-1 0,1 1 0,-1-1 0,1 1 0,-1-1 0,1 1 1,0-1-1,0 1 0,-1-1 0,1 0 0,0 1 0,0-1 0,0 0 0,0 0 1,1 0-1,-1 0 0,0 0 0,0 0 0,1 0 0,-1 0 0,0-1 1,1 1-1,-1 0 0,1-1 0,-1 1 0,1-1 0,-1 1 0,1-1 1,0 0-1,-1 0 0,1 0 0,-1 0 0,1 0 0,-1 0 0,1 0 0,0 0 1,-1-1-1,1 1 0,-1-1 0,3 0 0,2-1-78,0 0 0,0 1 0,0-2 1,-1 1-1,1-1 0,-1 0 0,1 0 0,-1 0 0,0-1 0,-1 0 0,7-5 0,-5-3-110,1 0 0,-2 0 0,0 0-1,0-1 1,4-21 0,-7 28 1496,-3 22-1865,-1-3 770,1-1 0,0 1 1,1 0-1,0-1 0,4 21 0,-4-31-347,1 0 0,-1 0 0,1 0 0,0 0 0,0 0 0,0 0 0,0 0 0,0 0 0,0 0 0,0-1 0,0 1 0,1-1 0,-1 1 0,1-1 0,-1 1 0,1-1 0,2 1 0,-2-1-377,1 0 1,-1 0-1,1 0 0,-1-1 1,1 1-1,0-1 1,-1 0-1,1 0 1,0 0-1,-1 0 1,1 0-1,0-1 0,-1 1 1,1-1-1,-1 0 1,6-2-1,4-5-9416</inkml:trace>
  <inkml:trace contextRef="#ctx0" brushRef="#br0" timeOffset="1617.26">907 135 3714,'0'0'18408,"0"-23"-19688,2 33-1490,4 3-95,0 3-5587</inkml:trace>
  <inkml:trace contextRef="#ctx0" brushRef="#br0" timeOffset="2182.41">1005 249 14567,'0'0'5085,"-11"-1"-3906,-36 1-707,44 1-452,1 0-1,-1 0 1,0 0-1,1 0 1,-1 0-1,1 0 1,-1 1 0,1-1-1,-1 1 1,1 0-1,0 0 1,0 0-1,0 0 1,0 0 0,0 0-1,0 0 1,1 1-1,-1-1 1,1 0-1,0 1 1,-1 0-1,0 4 1,-1 0-3,1 0-1,0 0 1,0 0-1,1 1 1,-1-1-1,1 12 1,1-19-33,0 1 0,0-1 1,0 1-1,0-1 0,0 1 1,0-1-1,0 1 0,0-1 1,0 1-1,0-1 0,0 1 1,1-1-1,-1 1 0,0-1 1,0 1-1,0-1 0,1 1 1,-1-1-1,0 1 0,1-1 1,-1 0-1,0 1 0,1-1 1,-1 1-1,1-1 0,-1 0 1,0 1-1,1-1 0,-1 0 1,1 0-1,-1 1 0,1-1 1,19-5-536,14-20-668,-25 11 644,4-4 1940,-13 17-1348,1 1 1,-1 0-1,0 0 0,1 0 0,-1 0 0,0-1 1,1 1-1,-1 0 0,1 0 0,-1 0 1,0 0-1,1 0 0,-1 0 0,1 0 0,-1 0 1,0 0-1,1 0 0,-1 0 0,1 1 0,-1-1 1,0 0-1,1 0 0,-1 0 0,0 0 1,1 0-1,-1 1 0,0-1 0,1 0 0,-1 0 1,0 1-1,1-1 0,-1 0 0,0 1 1,0-1-1,1 0 0,-1 1 0,0-1 0,0 0 1,0 1-1,1-1 0,-1 0 0,0 1 0,0 0 1,1 1-24,1 0 0,-1-1 0,0 1 1,1 0-1,0-1 0,-1 1 0,1-1 1,0 1-1,0-1 0,0 0 0,0 0 1,0 0-1,0 0 0,0 0 0,0 0 0,0-1 1,0 1-1,0-1 0,1 1 0,-1-1 1,0 0-1,0 0 0,1 0 0,-1 0 1,0 0-1,0-1 0,0 1 0,1-1 1,-1 1-1,0-1 0,0 0 0,0 0 0,0 0 1,3-2-1,4-1-1,-1-1-1,0 0 1,0 0-1,0-1 1,-1 0 0,13-12-1,-15 10 15,1 1 0,-1-1 0,0 0 0,0 0 1,-1-1-1,0 1 0,-1-1 0,0 0 0,0 0 0,-1 0 0,2-11 0,-2 1 7,0-1 1,-2 1 0,0-1-1,-3-26 1,3 45-17,0 1 0,0-1 0,0 1 0,0 0 0,0-1 0,0 1 0,0-1 0,0 1 1,0 0-1,0-1 0,-1 1 0,1-1 0,0 1 0,0 0 0,0-1 0,0 1 0,-1-1 0,1 1 0,0 0 1,0-1-1,-1 1 0,1 0 0,0 0 0,-1-1 0,1 1 0,0 0 0,-1 0 0,1-1 0,0 1 1,-1 0-1,1 0 0,-1 0 0,1 0 0,0-1 0,-1 1 0,1 0 0,-1 0 0,1 0 0,-1 0 1,1 0-1,0 0 0,-1 0 0,1 0 0,-1 0 0,1 1 0,0-1 0,-1 0 0,1 0 0,-1 0 1,1 0-1,0 1 0,-1-1 0,1 0 0,0 0 0,-1 0 0,1 1 0,0-1 0,-1 0 0,1 1 0,0-1 1,0 0-1,-1 1 0,1-1 0,0 0 0,0 1 0,0-1 0,-1 1 0,-19 26-167,12-12 217,1 1 0,1 1 0,0-1 0,1 1 0,1 0 0,1 0 0,0 0 0,0 19 0,3-28-214,0 0 0,0 0-1,1 0 1,0 1 0,1-2 0,0 1 0,0 0 0,0 0 0,1-1 0,6 12 0,-5-13-394,-1-1 0,1 0 0,0 0 1,0 0-1,1-1 0,-1 1 1,1-1-1,0 0 0,6 3 0,19 9-6875</inkml:trace>
  <inkml:trace contextRef="#ctx0" brushRef="#br0" timeOffset="3122.6">1534 192 14487,'0'0'7211,"-11"5"-6968,6-4-208,0 1-1,0 0 1,1 1 0,-1-1 0,1 1 0,-1 0 0,1 0 0,0 1 0,0-1 0,0 1-1,0 0 1,1 0 0,-1 0 0,1 0 0,0 1 0,1 0 0,-1-1 0,1 1 0,0 0-1,0 0 1,0 0 0,1 0 0,-1 1 0,1-1 0,0 6 0,0-9-29,1 0 0,0 0 0,0 0-1,0 0 1,0 0 0,0 1 0,0-1 0,1 0 0,-1 0 0,1 0 0,-1 0 0,1 0 0,0 0-1,0 0 1,-1 0 0,1 0 0,1 0 0,-1-1 0,0 1 0,0 0 0,1-1 0,-1 1 0,1-1-1,-1 1 1,1-1 0,0 0 0,0 0 0,2 2 0,1-1-28,0-1-1,1 0 1,0 0-1,-1 0 1,1 0-1,-1-1 1,1 0-1,0 0 1,10-2-1,-11 1-45,0 0-1,-1 0 1,1 0-1,-1 0 0,1-1 1,-1 0-1,0 0 0,0 0 1,0 0-1,0-1 0,0 0 1,0 0-1,0 0 0,5-6 1,-4 2 10,0 0 1,0 0-1,0 0 0,-1-1 1,0 1-1,-1-1 1,5-14-1,-2-3 251,-1 1 0,-1-1 0,-1 1 0,0-45 0,-3 68 340,0 43-445,-2-5-86,0-27-12,1-1 1,0 1 0,1 0-1,0 0 1,1 0 0,0 0-1,1 0 1,-1-1 0,2 1-1,4 12 1,-7-21-40,1 0-1,0 0 0,-1 0 1,1 0-1,0 0 1,-1 0-1,1 0 0,0-1 1,0 1-1,0 0 1,0-1-1,0 1 1,0 0-1,0-1 0,0 1 1,0-1-1,0 0 1,0 1-1,0-1 0,0 0 1,0 0-1,0 1 1,1-1-1,-1 0 1,0 0-1,0 0 0,0 0 1,0-1-1,0 1 1,0 0-1,1 0 1,-1-1-1,0 1 0,1-1 1,37-28-1001,-14 10 1343,-23 20-209,-1 0-1,0 0 1,1 0-1,-1 0 1,0 0 0,0 0-1,0 1 1,0-1-1,0 0 1,0 1-1,0-1 1,0 1-1,0-1 1,-1 1-1,1-1 1,-1 1 0,1-1-1,-1 1 1,1-1-1,-1 4 1,11 18 120,-8-21-326,0 0 0,0 0 0,0 0 0,0-1 0,0 0 0,1 0 0,-1 0 0,1 0 0,-1 0 1,1-1-1,-1 1 0,1-1 0,-1 0 0,1 0 0,-1 0 0,1-1 0,6-1 0,-4 1-189,0 0-1,0 0 1,-1-1-1,1 0 1,0 0-1,-1-1 0,0 0 1,1 1-1,-1-2 1,5-3-1,-7 3 327,0 0-1,-1 0 1,1 0-1,-1 0 1,1 0 0,-1-1-1,0 1 1,-1-1-1,1 0 1,-1 1-1,0-1 1,0 0-1,-1 0 1,1 0 0,-1 0-1,0 0 1,0 0-1,-1 0 1,1 1-1,-1-1 1,-2-8-1,2 13 41,1-1 0,-1 0-1,1 0 1,-1 1 0,1-1 0,-1 0-1,1 1 1,-1-1 0,0 0-1,1 1 1,-1-1 0,0 1-1,0-1 1,1 1 0,-1-1-1,0 1 1,0 0 0,0-1 0,1 1-1,-1 0 1,0 0 0,0 0-1,0-1 1,0 1 0,0 0-1,0 0 1,1 0 0,-1 0-1,0 1 1,0-1 0,0 0 0,0 0-1,0 0 1,1 1 0,-1-1-1,0 1 1,0-1 0,0 0-1,1 1 1,-1-1 0,0 1-1,1 0 1,-1-1 0,0 1-1,1-1 1,-2 3 0,-25 31 461,23-28-515,1 0 1,1 0-1,-1 0 0,1 1 0,0-1 1,1 1-1,0-1 0,0 1 0,0 0 0,0-1 1,1 1-1,1 8 0,-1-15-35,0 1-1,1-1 1,-1 1 0,0-1-1,1 0 1,-1 1-1,0-1 1,1 1-1,-1-1 1,1 0 0,-1 1-1,0-1 1,1 0-1,-1 0 1,1 1 0,-1-1-1,1 0 1,-1 0-1,1 0 1,-1 1-1,1-1 1,-1 0 0,1 0-1,-1 0 1,1 0-1,-1 0 1,1 0 0,-1 0-1,1 0 1,-1 0-1,1-1 1,0 1-1,-1 0 1,0 0 0,1 0-1,-1-1 1,1 1-1,-1 0 1,1 0 0,-1-1-1,1 1 1,-1 0-1,0-1 1,1 1-1,-1-1 1,0 1 0,1 0-1,-1-1 1,0 1-1,1-1 1,18-20-433,-4 1 886,-9 30 2436,3 8-3004,-9-17-220,1 0-1,0 0 0,0-1 1,-1 1-1,1 0 1,0-1-1,0 1 0,0 0 1,0-1-1,0 1 0,0-1 1,0 1-1,0-1 0,0 0 1,0 0-1,0 1 1,0-1-1,0 0 0,0 0 1,2 0-1,2 0-5707</inkml:trace>
  <inkml:trace contextRef="#ctx0" brushRef="#br0" timeOffset="3357.37">1974 244 6531,'0'0'13153,"9"-7"-12788,29-20-29,-37 27-307,1-1 0,0 0 0,0 1 0,0-1 0,0 1 0,0 0 0,-1 0-1,1 0 1,0 0 0,0 0 0,0 0 0,0 0 0,0 1 0,0-1 0,0 1-1,-1-1 1,1 1 0,0 0 0,0-1 0,-1 1 0,1 0 0,0 0 0,-1 0 0,1 1-1,-1-1 1,3 2 0,27 34 149,-26-2-120,-5-34-47,0-1-1,1 1 1,-1-1 0,0 0-1,0 1 1,0-1 0,0 1-1,0-1 1,0 1 0,0-1-1,0 1 1,0-1-1,0 1 1,0-1 0,0 0-1,0 1 1,0-1 0,0 1-1,-1-1 1,1 1 0,0-1-1,0 0 1,0 1 0,-1-1-1,1 1 1,0-1-1,0 0 1,-1 1 0,1-1-1,0 0 1,-1 1 0,1-1-1,-1 0 1,1 0 0,0 1-1,-1-1 1,1 0-1,-1 0 1,1 0 0,0 0-1,-1 1 1,1-1 0,-1 0-1,1 0 1,-1 0 0,1 0-1,-1 0 1,1 0 0,0 0-1,-1 0 1,1 0-1,-1-1 1,1 1 0,-1 0-1,1 0 1,0 0 0,-1 0-1,1-1 1,-1 1 0,1 0-1,0 0 1,-1-1 0,1 1-1,0 0 1,-1-1-1,0 0-15,1 0 0,-1 0 0,1 1 0,-1-1 0,1 0 0,0 0 0,-1 0 0,1 0 0,0 0 0,0 0 0,0 1 0,-1-1 0,1 0 0,0 0 0,0 0 0,0 0 0,1 0 0,-1 0 0,0 0 0,0 0 0,0 0 0,1 0 0,-1 1 0,0-1 0,1 0 0,-1 0 0,1 0 0,-1 1 0,1-1 0,-1 0 0,1 0 0,0 0 0,21-23-2519,42-18-8441,-44 30 6182</inkml:trace>
  <inkml:trace contextRef="#ctx0" brushRef="#br0" timeOffset="3685.87">2253 189 1825,'0'0'14204,"-4"0"-13004,0 1-992,0 0-1,0 0 0,-1 0 1,1 1-1,0 0 1,0 0-1,1 0 0,-1 0 1,0 0-1,1 1 0,-1 0 1,1 0-1,0 0 1,-6 6-1,7-6-155,-1 0 1,1-1-1,0 1 1,-1 0-1,1 1 0,1-1 1,-1 0-1,0 0 1,1 1-1,-1-1 1,1 1-1,0 0 0,0-1 1,1 1-1,-1 0 1,1-1-1,0 1 1,0 0-1,0 5 0,1-8-81,-1-1 0,1 1 0,0 0 0,-1-1 0,1 1 0,0-1 0,-1 1 0,1-1-1,0 1 1,0-1 0,0 1 0,0-1 0,-1 0 0,1 1 0,0-1 0,0 0-1,0 0 1,0 0 0,0 0 0,0 0 0,0 0 0,0 0 0,-1 0 0,1 0 0,0 0-1,0-1 1,0 1 0,0 0 0,0 0 0,0-1 0,1 0 0,28-12-827,1-21-685,-27 28 1747,0 1 0,0 0 0,0 1 0,1-1 0,-1 1 0,1 0 0,7-5 0,-12 47 663,0-37-910,0 1 0,0 0 0,0 0 0,0 0 0,0 0 0,1 0 0,-1 0 0,1-1 0,-1 1 0,1 0 0,0 0 0,-1-1 0,1 1 0,0 0-1,0-1 1,0 1 0,0-1 0,1 1 0,-1-1 0,0 1 0,0-1 0,1 0 0,-1 0 0,1 0 0,3 2 0,0-1-840,0 0 0,0-1 0,0 0 0,1 0 0,-1 0 0,0-1 0,11 0 0,12 0-7579</inkml:trace>
  <inkml:trace contextRef="#ctx0" brushRef="#br0" timeOffset="4167.44">2525 62 10789,'0'0'9882,"-9"21"-7825,0 6-1568,2 1 0,0-1 1,2 1-1,-3 55 0,8-82-506,0 1 0,0-1 0,1 0 0,-1 1 0,0-1-1,1 0 1,-1 1 0,1-1 0,-1 0 0,1 0 0,0 1 0,0-1-1,-1 0 1,1 0 0,0 0 0,0 0 0,0 0 0,0 0 0,0 0-1,0-1 1,1 1 0,-1 0 0,0 0 0,0-1 0,0 1 0,1-1 0,-1 1-1,0-1 1,1 0 0,-1 1 0,0-1 0,1 0 0,-1 0 0,0 0-1,1 0 1,-1 0 0,2-1 0,1 1-501,-1 0 1,0 0-1,1 0 0,-1-1 0,0 0 1,1 0-1,-1 0 0,0 0 0,0 0 1,0 0-1,0-1 0,0 0 0,0 0 1,4-3-1,5-9-5018</inkml:trace>
  <inkml:trace contextRef="#ctx0" brushRef="#br0" timeOffset="4379.1">2469 142 16840,'0'0'2417,"70"1"-5106,-48-1-3698</inkml:trace>
  <inkml:trace contextRef="#ctx0" brushRef="#br0" timeOffset="4964.64">2609 150 11301,'0'0'8679,"12"1"-7951,-6 0-643,1 0 67,1 0 0,0 0 0,0-1 0,-1 0 0,9-1 0,-14 0-124,-1 1 0,1 0 0,0 0 0,-1-1 0,1 1 1,0-1-1,-1 1 0,1-1 0,-1 0 0,1 0 0,-1 1 0,1-1 0,-1 0 0,0 0 0,1-1 0,-1 1 0,0 0 0,0 0 1,0-1-1,0 1 0,0 0 0,0-1 0,0 1 0,0-1 0,0 1 0,-1-1 0,1 0 0,-1 1 0,1-1 0,-1 0 0,0 1 1,0-1-1,1 0 0,-1-1 0,0 2-24,0 0 0,0 1 0,0-1 1,0 0-1,0 0 0,-1 1 0,1-1 1,0 0-1,0 1 0,0-1 0,-1 0 0,1 1 1,0-1-1,-1 0 0,1 1 0,0-1 1,-1 1-1,1-1 0,-1 0 0,1 1 1,-1-1-1,1 1 0,-1 0 0,0-1 0,1 1 1,-1-1-1,1 1 0,-1 0 0,0-1 1,1 1-1,-1 0 0,0 0 0,1 0 0,-1 0 1,0-1-1,0 1 0,1 0 0,-1 0 1,0 0-1,1 0 0,-1 1 0,0-1 1,1 0-1,-1 0 0,0 0 0,0 0 0,1 1 1,-1-1-1,1 0 0,-1 1 0,0-1 1,1 1-1,-1-1 0,1 0 0,-2 2 0,-2 0 44,0 0 0,0 1 0,-1 0 0,2 0-1,-1 0 1,0 0 0,-4 5 0,6-5-75,0 1-1,0-1 1,0 0 0,1 1 0,-1-1 0,1 1 0,0 0 0,0-1 0,0 1 0,1 0 0,-1-1 0,1 1-1,0 0 1,0 0 0,0 4 0,0-7-102,1 0 0,-1 1-1,0-1 1,1 0 0,-1 1 0,1-1-1,0 0 1,-1 0 0,1 0-1,0 1 1,0-1 0,-1 0 0,1 0-1,0 0 1,0 0 0,0 0 0,0 0-1,1-1 1,-1 1 0,0 0 0,0-1-1,0 1 1,1 0 0,-1-1-1,0 0 1,1 1 0,-1-1 0,0 0-1,1 1 1,-1-1 0,0 0 0,1 0-1,-1 0 1,0 0 0,1-1-1,-1 1 1,1 0 0,-1 0 0,0-1-1,0 1 1,1-1 0,1-1 0,3 0 104,-1-1 0,1 1 1,-1-2-1,1 1 1,-1-1-1,0 1 1,-1-1-1,1-1 0,-1 1 1,7-9-1,-7 8 299,-1 1 0,0 0 0,1 0 1,0 0-1,0 1 0,0-1 0,0 1 0,1 0 0,-1 0 0,1 1 0,0-1 0,0 1 1,0 0-1,0 0 0,0 1 0,0-1 0,7 0 0,-7 2-228,-1 0 0,0 0-1,1 0 1,-1 0 0,0 1 0,1-1 0,-1 1 0,0 1-1,0-1 1,0 0 0,0 1 0,0 0 0,0 0-1,0 0 1,-1 1 0,1-1 0,-1 1 0,1 0-1,-1 0 1,0 0 0,0 0 0,0 0 0,-1 1-1,1-1 1,-1 1 0,0 0 0,0 0 0,0 0 0,0 0-1,-1 0 1,0 0 0,1 0 0,-2 1 0,1-1-1,0 0 1,-1 1 0,0-1 0,0 0 0,0 1-1,-1 4 1,-11 7 275,12-16-296,0 0-1,0 1 1,-1-1-1,1 0 1,0 0-1,0 0 0,-1 0 1,1 0-1,0 0 1,-1 0-1,1 0 1,0 0-1,0 0 1,-1 0-1,1 0 0,0 0 1,-1 0-1,1 0 1,0 0-1,-1 0 1,1 0-1,0 0 1,0 0-1,-1 0 1,1 0-1,0-1 0,0 1 1,-1 0-1,1 0 1,0 0-1,0 0 1,-1-1-1,1 1 1,0 0-1,0 0 0,0-1 1,-1 1-1,1 0 1,0 0-1,0-1 1,0 1-1,0 0 1,0-1-1,0 1 0,0 0 1,0 0-1,0-1 1,-1 1-1,1 0 1,0-1-1,0 1 1,1 0-1,-1-1 1,0 1-1,0 0 0,0 0 1,0-1-1,0 0 1,0-7-69,1 0 0,0 0 0,0 0 0,1 0 1,0 0-1,0 0 0,1 0 0,0 1 0,0-1 0,1 1 0,0 0 1,0 0-1,1 0 0,-1 1 0,2-1 0,-1 1 0,1 1 1,-1-1-1,2 1 0,-1 0 0,0 0 0,15-8 0,3-1-1126,44-19 0,-28 15-2757,-35 14-50</inkml:trace>
  <inkml:trace contextRef="#ctx0" brushRef="#br0" timeOffset="6387.67">93 733 8740,'0'0'7318,"-2"8"-593,-10 37-6703,-30 118 991,41-161-999,-3 6-309,3-24-4687,1-1-463</inkml:trace>
  <inkml:trace contextRef="#ctx0" brushRef="#br0" timeOffset="6756.83">59 731 9588,'0'0'7945,"4"-4"-7464,-1 2-356,0 0 1,0 0-1,0 0 0,0 0 1,0 0-1,1 0 1,-1 1-1,6-2 1,-8 3-86,0 0 1,0-1 0,1 1-1,-1 0 1,0 0 0,0 0-1,1 0 1,-1 0-1,0 0 1,0 1 0,1-1-1,-1 0 1,0 1 0,0-1-1,0 1 1,0-1-1,1 1 1,-1-1 0,0 1-1,0 0 1,0 0 0,0-1-1,0 1 1,0 0-1,-1 0 1,1 0 0,0 0-1,0 0 1,-1 0 0,1 0-1,-1 1 1,1-1-1,0 2 1,6 15 291,-2 2-1,0-1 0,-1 0 1,0 1-1,-2 0 1,1 21-1,-2 27-4729</inkml:trace>
  <inkml:trace contextRef="#ctx0" brushRef="#br0" timeOffset="7029.5">28 856 4594,'0'0'15114,"18"0"-14490,110-12 689</inkml:trace>
  <inkml:trace contextRef="#ctx0" brushRef="#br0" timeOffset="7525.66">296 724 12742,'0'0'9575,"0"17"-9170,-1 19 240,-9 44-1,5-45-1123,-1 47 0</inkml:trace>
  <inkml:trace contextRef="#ctx0" brushRef="#br0" timeOffset="8158.75">412 752 10741,'0'0'8943,"0"13"-5309,-1 51-2957,-15 50 291,1-1-974,11-38-6756</inkml:trace>
  <inkml:trace contextRef="#ctx0" brushRef="#br0" timeOffset="8480.5">433 901 13814,'0'0'6883,"14"-4"-6816,-6 1-53,46-15 49,-50 17-37,0 0 1,1 0-1,0 0 0,-1 1 0,1 0 0,-1 0 0,1 0 0,-1 1 0,1-1 0,-1 1 0,1 0 0,5 2 0,-8-2 9,-1-1-1,1 1 0,0 0 1,-1 0-1,1 0 1,-1 0-1,1 0 0,-1 0 1,0 0-1,1 0 0,-1 0 1,0 1-1,0-1 1,0 0-1,0 1 0,0 0 1,0-1-1,0 1 0,0-1 1,-1 1-1,1 0 1,0-1-1,-1 1 0,0 0 1,1 0-1,-1-1 0,0 1 1,0 0-1,0 0 1,0 0-1,0 0 0,0-1 1,-1 1-1,1 0 0,-1 0 1,1-1-1,-1 1 0,1 0 1,-3 2-1,0 2 81,0-1 0,0 0 1,-1-1-1,1 1 0,-1 0 0,-1-1 0,1 0 0,0 0 0,-1 0 0,-8 4 1,5-3-178,2-1-96,1-1-1,-1 1 1,0-1 0,0-1 0,0 1-1,0-1 1,0 0 0,-11 1 0</inkml:trace>
  <inkml:trace contextRef="#ctx0" brushRef="#br0" timeOffset="9193.09">642 758 13558,'0'0'7737,"0"14"-7542,0 177 1141,20-208-1394,-10 7 31,-7 7 42,0-1-1,1 1 1,-1-1-1,1 1 1,0 0-1,0 0 1,0 1-1,0-1 0,0 1 1,0 0-1,1 0 1,-1 1-1,6-2 1,-9 5 8,1 0 0,0 0-1,0 1 1,-1-1 0,0 1 0,1-1 0,-1 1 0,0-1 0,0 1-1,0 0 1,-1 0 0,1-1 0,0 5 0,7 17 30,-6-22-338,0 1 0,0-1 0,0 0 0,0 0-1,0 0 1,1 0 0,-1 0 0,1-1 0,0 1-1,-1-1 1,1 0 0,0 0 0,0 0 0,0 0-1,0 0 1,0 0 0,-1-1 0,2 1-1,-1-1 1,0 0 0,0 0 0,5-1 0,-4 1-150,-1-1 0,1 1 0,-1-1 1,0 0-1,1 0 0,-1 0 1,0-1-1,0 1 0,0-1 0,0 1 1,4-4-1,-5 3 397,-1 1 0,1 0 0,-1-1 0,0 1 0,0-1 0,1 0 0,-1 1 0,0-1 0,0 0 1,-1 0-1,1 0 0,1-2 0,0-9 1681,0 0 1,-1 0-1,0-22 1,-1 34-1554,0 1-5,0-1 0,0 1-1,0 0 1,0 0 0,0-1-1,0 1 1,0 0 0,0-1-1,0 1 1,0 0 0,0 0 0,0-1-1,0 1 1,0 0 0,0-1-1,0 1 1,-1 0 0,1 0-1,0-1 1,0 1 0,0 0 0,0 0-1,0 0 1,-1-1 0,1 1-1,0 0 1,0 0 0,-1 0-1,1-1 1,0 1 0,0 0 0,0 0-1,-1 0 1,1 0 0,0 0-1,-1 0 1,1-1 0,0 1-1,0 0 1,-1 0 0,-13 7 935,-9 15-825,22-20-182,-16 28 119,17-28-136,-1-1-1,0 1 1,1-1-1,-1 1 1,1-1-1,-1 1 1,1-1-1,-1 1 1,1 0-1,0-1 0,0 1 1,0 0-1,0-1 1,0 1-1,0 0 1,1-1-1,0 4 1,0-4-69,0-1 0,-1 1-1,1-1 1,0 0 0,0 1 0,0-1 0,0 0 0,0 1 0,0-1 0,0 0 0,-1 0 0,1 0 0,0 0 0,0 0 0,0 0 0,0 0 0,0 0 0,0 0 0,0-1 0,0 1 0,0 0 0,0-1 0,0 1 0,-1 0 0,1-1 0,1 0 0,22-13-260,-23 14 368,-1-1 0,1 1 1,-1-1-1,1 1 1,-1 0-1,1-1 1,-1 1-1,1 0 1,0-1-1,-1 1 1,1 0-1,-1 0 1,1-1-1,0 1 1,-1 0-1,1 0 0,0 0 1,-1 0-1,1 0 1,0 0-1,-1 0 1,1 0-1,0 0 1,-1 0-1,1 1 1,0-1-1,-1 0 1,1 0-1,-1 0 1,1 1-1,0-1 0,-1 0 1,1 1-1,-1-1 1,1 1-1,-1-1 1,1 1-1,-1-1 1,1 1-1,-1-1 1,0 1-1,1-1 1,-1 1-1,0-1 1,1 1-1,-1 0 0,0-1 1,1 2-1,-1-1-232,1 0 0,0 1-1,0-1 1,-1 0 0,1 0-1,0 0 1,0 0 0,0 0-1,1 0 1,-1 0 0,0 0-1,0-1 1,0 1 0,1 0-1,-1-1 1,0 1 0,1-1-1,-1 1 1,0-1-1,3 1 1,20-2-8783,-12-5 2209</inkml:trace>
  <inkml:trace contextRef="#ctx0" brushRef="#br0" timeOffset="9569">1027 831 7812,'0'0'2505,"1"-11"101,7-56 964,-12 101 2803,-3 34-5476,4-54-766,3-8-85,-1 0 0,0-1 0,-1 1 0,1-1 0,-1 1 0,-2 4 0,3-9 147,11-10 111,-4 5-280,0 0 1,0 0 0,1 0 0,0 1-1,-1 0 1,10-3 0,-15 6-33,0-1 1,0 1 0,0 0-1,0-1 1,0 1-1,0 0 1,0 0 0,1 0-1,-1-1 1,0 1-1,0 1 1,0-1 0,0 0-1,0 0 1,0 0-1,0 0 1,1 1-1,-1-1 1,0 1 0,0-1-1,0 1 1,0-1-1,0 1 1,0-1 0,-1 1-1,1 0 1,0 0-1,0-1 1,0 1-1,-1 0 1,1 0 0,0 0-1,-1 0 1,1 0-1,0 0 1,-1 0 0,1 0-1,-1 0 1,0 0-1,1 0 1,-1 0 0,0 0-1,0 1 1,0-1-1,0 0 1,0 0-1,0 0 1,0 0 0,0 2-1,0-1 13,0-1-1,0 1 1,-1-1-1,1 1 1,0-1-1,-1 1 1,1 0-1,-1-1 1,1 1-1,-1-1 1,0 0-1,0 1 1,0-1-1,0 0 1,1 1-1,-2-1 1,1 0-1,0 0 1,0 0-1,0 0 1,0 0-1,-1 0 1,1 0-1,0 0 1,-1-1-1,1 1 1,-3 0-1,-17 3-6247</inkml:trace>
  <inkml:trace contextRef="#ctx0" brushRef="#br0" timeOffset="10024.56">1154 880 4194,'0'0'10840,"11"0"-9138,-3 1-1508,1 0 237,0-1-1,-1 0 1,1 0 0,0 0-1,0-1 1,-1 0-1,1-1 1,-1 0 0,10-4-1,-18 6-385,0 0-1,1 0 1,-1 0-1,0 0 1,1 0-1,-1-1 0,0 1 1,1 0-1,-1 0 1,0 0-1,0-1 1,1 1-1,-1 0 0,0 0 1,0-1-1,1 1 1,-1 0-1,0-1 1,0 1-1,0 0 0,1-1 1,-1 1-1,0 0 1,0-1-1,0 1 1,0 0-1,0-1 0,0 1 1,0 0-1,0-1 1,0 1-1,0-1 1,0 1-1,0 0 0,0-1 1,0 1-1,0 0 1,0-1-1,0 1 1,0 0-1,-1-1 0,1 1 1,0 0-1,0-1 1,0 1-1,-1 0 1,1-1-1,0 1 0,0 0 1,-1 0-1,1-1 1,0 1-1,0 0 1,-1 0-1,1-1 0,0 1 1,-1 0-1,1 0 1,0 0-1,-1 0 1,0-1-34,0 1 0,0-1 0,-1 1 0,1 0 0,0 0 0,0-1 0,0 1 0,0 0 0,-1 0 0,1 0 0,0 0 0,0 0 0,0 1 0,0-1 0,0 0 0,-1 0 0,1 1 0,0-1 0,0 1 0,0-1 0,0 1 0,0-1 0,-1 2 0,-26 35-115,27-36 92,0 1 1,0 0-1,0 0 0,0 0 1,1 0-1,-1 0 0,0 0 0,1 0 1,0 0-1,-1 0 0,1 0 1,0 0-1,0 0 0,0 0 1,0 0-1,0 0 0,1 1 1,-1-1-1,1 0 0,0 2 1,0-3-39,0 0 1,1 0 0,-1 0 0,0-1 0,1 1-1,-1 0 1,0-1 0,1 1 0,-1-1 0,1 1-1,-1-1 1,1 0 0,-1 0 0,1 0-1,-1 1 1,1-2 0,-1 1 0,1 0 0,-1 0-1,1 0 1,-1-1 0,3 0 0,33-10-412,-23 2 449,-1-1 0,0 0 0,0-1 0,-1 0 0,0 0 0,-1-2 0,-1 1 0,0-1 0,0-1 0,-1 0 0,-1 0 0,0-1 0,-1 0 0,-1 0 0,0-1 0,-1 0 0,4-21 0,-13 46 231,-5 15 174,0 0 0,-5 27 0,9 35-5089,4-75-357</inkml:trace>
  <inkml:trace contextRef="#ctx0" brushRef="#br0" timeOffset="10253.06">1308 752 18024,'0'0'1585,"92"0"-4322,-61 0-3618</inkml:trace>
  <inkml:trace contextRef="#ctx0" brushRef="#br0" timeOffset="10476.24">1626 856 17704,'0'0'7091,"-6"0"-7043,26 0 32,0 0-80,2 0 0,0 0-192,1-3-752,-6-4-929,-1 2-1953,-2-1-1792</inkml:trace>
  <inkml:trace contextRef="#ctx0" brushRef="#br0" timeOffset="10747.72">1700 752 12294,'0'0'7390,"4"4"-7353,8 7 98,-3-4-181,0 0 0,-1 1 0,0 0 0,0 1 0,8 11 0,-15-18 96,0-1 0,0 1 0,0-1 0,-1 1 0,1 0 0,0 0 0,-1-1 1,1 1-1,-1 0 0,1 0 0,-1-1 0,0 1 0,0 0 0,0 0 0,0 0 1,0 0-1,0-1 0,0 1 0,-1 0 0,1 0 0,-1 0 0,1-1 0,-1 1 0,0 0 1,1-1-1,-1 1 0,0 0 0,0-1 0,0 1 0,0-1 0,-1 0 0,1 1 1,0-1-1,-1 0 0,1 0 0,0 0 0,-1 1 0,1-2 0,-1 1 0,0 0 0,-1 1 1,-62 28 1087,19-15-7263,29-12-3946</inkml:trace>
  <inkml:trace contextRef="#ctx0" brushRef="#br0" timeOffset="16311.97">2497 1354 12454,'0'0'10167,"-1"-1"-10112,0 1-1,1-1 1,-1 0-1,1 0 1,-1 1-1,0-1 1,0 1-1,1-1 1,-1 0-1,0 1 1,0 0-1,0-1 1,0 1-1,1-1 1,-1 1-1,0 0 1,0 0-1,0-1 1,0 1-1,0 0 1,0 0-1,-2 0 1,-2 4-38,0-1 0,0 1 0,0 0 0,0 0 0,1 1 0,-8 8 0,11-11-19,-1 0 0,1 0 0,-1 0 0,1 0 0,0 0 0,0 1 0,0-1 0,0 1 0,0-1 0,0 0 0,1 1 0,-1-1 0,1 1 1,0 0-1,-1-1 0,1 1 0,1-1 0,-1 1 0,1 4 0,0-5-20,1-1 1,-1 0-1,0 1 1,1-1-1,-1 0 1,1 0-1,0 0 1,-1 0-1,1-1 1,0 1-1,0 0 1,-1-1-1,1 1 1,0-1-1,0 0 1,0 1-1,0-1 1,0 0-1,0 0 1,-1 0-1,4-1 1,43-4-789,-45 5 790,0-1 1,0 0-1,-1 0 1,1 0-1,0 0 1,-1 0-1,1 0 1,-1-1-1,1 1 1,-1-1-1,1 0 1,-1 0 0,0 0-1,0 0 1,0 0-1,0 0 1,0 0-1,-1-1 1,1 1-1,-1-1 1,1 1-1,-1-1 1,0 0-1,0 1 1,0-1-1,0 0 1,-1 0-1,1 0 1,0-4-1,-2 5 46,1-1 0,0 1-1,-1 0 1,0-1-1,1 1 1,-1 0-1,0-1 1,0 1-1,0 0 1,-1 0-1,1 0 1,0 0-1,-1 0 1,1 0-1,-1 0 1,0 0 0,0 1-1,1-1 1,-1 0-1,0 1 1,0 0-1,-1-1 1,1 1-1,0 0 1,0 0-1,0 1 1,-1-1-1,1 0 1,-1 1-1,1-1 1,0 1 0,-1 0-1,1 0 1,-5 0-1,4 0-188,-15 2-1669,14 8-7455</inkml:trace>
  <inkml:trace contextRef="#ctx0" brushRef="#br0" timeOffset="16518.16">2664 1359 10293,'0'0'14166,"20"-2"-14022,-6 1-144,3-3 0,0 3-160,-6 1-832,3 0-1121,-3 0-1137,3 0-912,-3 0-5954</inkml:trace>
  <inkml:trace contextRef="#ctx0" brushRef="#br0" timeOffset="16966.89">2981 1320 10741,'0'0'11192,"-12"-4"-10499,-39-10-386,50 13-301,-1 1-1,1 0 0,-1 0 1,0 0-1,1 0 0,-1 0 1,0 0-1,1 0 0,-1 1 1,1-1-1,-1 0 1,1 1-1,-1-1 0,1 1 1,-1 0-1,1 0 0,-1-1 1,1 1-1,0 0 0,0 0 1,-1 0-1,1 1 1,0-1-1,0 0 0,0 0 1,0 0-1,0 1 0,0-1 1,0 1-1,1-1 0,-1 1 1,0-1-1,1 1 1,-1-1-1,1 3 0,-2 3-30,0 0-1,0 1 1,1-1-1,1 0 1,-1 9-1,1-15-24,0 0-1,0 0 1,0-1 0,0 1-1,0 0 1,0-1-1,1 1 1,-1 0 0,0 0-1,0-1 1,1 1-1,-1 0 1,0-1-1,1 1 1,-1-1 0,0 1-1,1 0 1,-1-1-1,1 1 1,-1-1 0,1 1-1,0-1 1,-1 0-1,1 1 1,-1-1 0,1 1-1,0-1 1,1 1-1,24-1-1609,-21-1 1446,0 0 1,0-1-1,-1 1 0,1-1 1,0 0-1,-1 0 0,1-1 1,5-4-1,9-19 667,-13 18 2214,-5 31-1897,-1-13-744,-1 0 1,0 0-1,0 0 0,-1 0 0,-1 0 1,1 0-1,-2 0 0,1-1 0,-1 1 1,-1-1-1,1 0 0,-12 15 1,12-19 24,0-1 0,1 1 0,-2-1 0,1 0 0,0-1 0,-1 1 0,1-1 0,-1 0 1,0 0-1,0 0 0,-1-1 0,1 1 0,0-2 0,-1 1 0,1 0 0,-1-1 0,1 0 1,-1 0-1,0-1 0,0 0 0,1 0 0,-1 0 0,0-1 0,-6-1 0,8 1-423,0 0 0,1 0-1,-1-1 1,1 0 0,-1 0-1,1 0 1,0 0 0,-4-3 0,-3-3-3668,-7-2-6116</inkml:trace>
  <inkml:trace contextRef="#ctx0" brushRef="#br0" timeOffset="14930.65">0 1381 13638,'0'0'8353,"1"-3"-7811,0 0-508,0 0 1,1 0-1,-1 0 0,0 0 1,1 1-1,0-1 0,0 1 1,-1-1-1,1 1 0,1 0 1,-1 0-1,0-1 0,0 2 0,1-1 1,-1 0-1,1 0 0,0 1 1,-1-1-1,1 1 0,0 0 1,0 0-1,6-1 0,-7 1-40,0 1-1,0 0 0,1-1 0,-1 1 1,0 0-1,0 0 0,1 1 0,-1-1 1,0 0-1,0 1 0,0-1 0,1 1 1,-1 0-1,0 0 0,0 0 1,0 0-1,0 0 0,0 0 0,-1 0 1,1 1-1,0-1 0,0 1 0,-1-1 1,1 1-1,-1 0 0,1 0 0,-1 0 1,0-1-1,0 1 0,0 1 0,0-1 1,0 0-1,1 3 0,0 4 18,0 1 0,0 0 0,-1 0 0,1 18 0,-2-24-7,0 0 0,0 0 0,0-1 0,0 1 0,-1 0 0,1 0 0,-1-1 1,0 1-1,0 0 0,0-1 0,-1 1 0,1-1 0,-1 1 0,0-1 0,-3 5 0,6-31 108,6 13-341,0 0 0,1 0 0,0 1 1,0 0-1,1 0 0,0 1 0,0 0 0,1 0 0,0 1 0,17-8 0,-27 14 220,1 1 0,-1 0 0,0 0 0,0 0 0,1 0 1,-1 0-1,0 0 0,0 0 0,1 0 0,-1 0 0,0 0 0,0 0 0,1 0 1,-1 0-1,0 0 0,1 0 0,-1 0 0,0 0 0,0 1 0,1-1 0,-1 0 1,0 0-1,0 0 0,0 0 0,1 0 0,-1 1 0,0-1 0,0 0 0,0 0 1,1 0-1,-1 1 0,0-1 0,0 0 0,0 0 0,0 1 0,0-1 0,1 0 0,-1 1 1,4 17-52,-4 27 333,0-36-193,-1-8-74,1 1 0,0-1 0,0 1 1,0 0-1,1-1 0,-1 1 1,0-1-1,0 1 0,1-1 1,-1 1-1,1-1 0,0 1 1,-1-1-1,1 1 0,0-1 1,0 0-1,0 1 0,-1-1 1,3 2-1,-1-2-1,0 0 0,-1-1 1,1 1-1,0-1 0,0 1 1,0-1-1,-1 1 0,1-1 0,0 0 1,0 0-1,0 0 0,0 0 1,0 0-1,-1-1 0,1 1 0,0 0 1,2-2-1,2 0 3,-1-1-1,1 0 1,-1 0 0,0 0 0,0-1 0,0 1-1,0-1 1,-1 0 0,0-1 0,0 1-1,0-1 1,4-6 0,-1 2 70,-1 0-1,0 0 1,-1-1 0,0 0 0,0 0 0,3-11 0,-8 20-90,0 1 0,0 0 0,0 0 0,0-1-1,1 1 1,-1 0 0,0 0 0,0-1 0,0 1 0,0 0 0,0 0 0,0-1 0,0 1 0,0 0 0,0-1 0,0 1 0,0 0 0,0 0 0,0-1 0,0 1 0,0 0 0,0 0 0,0-1 0,0 1 0,0 0 0,0 0 0,-1-1 0,1 1 0,0 0 0,0 0 0,0-1 0,0 1 0,-1 0 0,1 0 0,0 0 0,0-1 0,0 1 0,-1 0 0,1 0 0,0 0 0,0 0 0,-1-1 0,-10 7-5122,0 4-3072</inkml:trace>
  <inkml:trace contextRef="#ctx0" brushRef="#br0" timeOffset="15338.66">353 1409 3153,'0'0'15576,"0"17"-14592,0 3-113,-1-14-703,1-1 1,0 0 0,0 0-1,0 1 1,1-1 0,-1 0-1,4 9 1,-3-12-147,-1-1 1,1 0-1,0 1 1,0-1-1,1 0 0,-1 1 1,0-1-1,0 0 1,0 0-1,1 0 0,-1 0 1,1 0-1,-1-1 1,1 1-1,-1 0 0,1-1 1,-1 1-1,1-1 1,-1 1-1,1-1 0,0 0 1,-1 0-1,1 0 1,-1 0-1,1 0 0,0 0 1,-1 0-1,1 0 1,2-1-1,2-1-4,-1 0 1,1 0-1,-1 0 1,0 0-1,1-1 1,-1 0-1,0 0 1,-1-1-1,1 1 1,-1-1-1,1 0 1,-1 0-1,0 0 1,-1-1-1,1 1 1,-1-1-1,0 0 0,0 0 1,0-1-1,-1 1 1,1 0-1,-1-1 1,-1 1-1,1-1 1,1-7-1</inkml:trace>
  <inkml:trace contextRef="#ctx0" brushRef="#br0" timeOffset="11761.03">2565 768 13894,'0'0'6769,"-4"9"-6118,-5 12-260,-20 54 955,50-100-2132,-18 22 546,1 0 1,-1 0 0,1 0-1,-1-1 1,0 1-1,0-1 1,-1 0-1,1 0 1,-1 0-1,0 0 1,0-1 0,0 1-1,2-7 1,-3 5 378,-1 1 0,1 0 0,-1 0 0,0-1 0,0 1 0,-1 0 1,1-1-1,-1 1 0,-3-10 0,3 14-65,-1-1 0,1 0-1,0 0 1,-1 1 0,1-1 0,-1 0 0,1 1 0,-1 0-1,0-1 1,0 1 0,1 0 0,-1 0 0,0 0 0,0 0-1,0 0 1,0 0 0,-1 1 0,1-1 0,0 1 0,0-1-1,0 1 1,0 0 0,0 0 0,-1 0 0,-3 1-1,3-2-55,-1 1-1,0 0 0,1 0 0,-1 1 0,0-1 0,1 1 0,-1 0 1,1 0-1,-1 0 0,1 0 0,0 1 0,-1-1 0,1 1 0,0 0 0,0 0 1,0 0-1,0 0 0,0 1 0,1-1 0,-1 1 0,1 0 0,-1 0 0,1 0 1,0 0-1,0 0 0,1 0 0,-1 0 0,0 1 0,1-1 0,-1 5 0,-1-2 11,1 1-1,0-1 1,0 1-1,0-1 1,1 1-1,0 0 1,1 0-1,0 0 1,0 0-1,0-1 1,2 14-1,-1-17-21,0-1 0,0 1-1,0 0 1,0-1-1,0 1 1,1-1 0,-1 0-1,1 1 1,-1-1-1,1 0 1,0 0 0,0 0-1,0 0 1,0 0 0,0 0-1,0-1 1,1 1-1,-1-1 1,0 1 0,1-1-1,-1 0 1,1 0-1,0 0 1,-1-1 0,1 1-1,0 0 1,-1-1 0,1 0-1,0 0 1,-1 0-1,4 0 1,-2 0-5,0-1 1,0 0-1,-1 1 1,1-1-1,-1 0 1,1-1-1,-1 1 1,1-1-1,-1 0 1,0 1-1,0-1 1,0-1-1,0 1 1,0 0-1,0-1 1,-1 0-1,1 1 0,-1-1 1,1 0-1,-1 0 1,0-1-1,2-3 1,1-4-131,1 0 1,-1-1 0,-1 0-1,0 1 1,4-22 0,-9 112-181,2-37 257,-1-42-56,0 1 0,0-1 0,0 1-1,0-1 1,0 1 0,0-1-1,0 1 1,0-1 0,1 1-1,-1-1 1,0 0 0,0 1 0,0-1-1,1 1 1,-1-1 0,0 1-1,0-1 1,1 0 0,-1 1-1,0-1 1,1 0 0,-1 1 0,1-1-1,-1 0 1,0 1 0,1-1-1,-1 0 1,1 0 0,-1 1-1,1-1 1,-1 0 0,1 0 0,-1 0-1,1 0 1,-1 0 0,1 0-1,10 1-5165</inkml:trace>
  <inkml:trace contextRef="#ctx0" brushRef="#br0" timeOffset="11969.31">2710 833 12166,'0'0'9556,"23"-3"-9412,2 3 32,0-2-176,0-1-592,0 0-3026,-2-2-416,-6 0-7315</inkml:trace>
  <inkml:trace contextRef="#ctx0" brushRef="#br0" timeOffset="12336.52">2900 758 13910,'0'0'5299,"8"0"-5273,22-3-48,49 2-1,-78 1 20,0 0 0,0 1 0,-1-1 0,1 0 0,0 1 0,0-1 0,0 1 0,0-1 1,-1 1-1,1 0 0,0-1 0,0 1 0,-1 0 0,1-1 0,0 1 0,-1 0 0,1 0 0,-1 0 0,1-1 0,-1 1 0,0 0 0,1 0 0,-1 0 0,0 0 0,1 0 0,-1 0 0,0 0 0,0 0 0,0 0 1,0 0-1,0 0 0,0 0 0,0 0 0,0 0 0,0 0 0,-1 0 0,1 0 0,0 0 0,-1 0 0,1 0 0,-1 0 0,-17 42 20,-13-6 79,24-30 315,0 1-1,1 0 1,-1 1-1,2-1 1,-9 15-1,50-23 1439,65-25-1453,-68 16-5338,-18 4-381</inkml:trace>
  <inkml:trace contextRef="#ctx0" brushRef="#br0" timeOffset="12856.5">3441 702 15399,'0'0'6339,"-3"10"-5813,-5 20 92,-2 0 0,-2-1 0,-25 48 1,52-123 595,15-11-1190,-18 33-27,1 0-1,0 1 1,24-28-1,-37 50 0,0 1 0,0 0 0,0-1-1,1 1 1,-1-1 0,0 1 0,0 0-1,1-1 1,-1 1 0,0 0 0,0 0 0,1-1-1,-1 1 1,0 0 0,1-1 0,-1 1 0,1 0-1,-1 0 1,0 0 0,1-1 0,-1 1-1,1 0 1,-1 0 0,0 0 0,1 0 0,-1 0-1,1 0 1,-1 0 0,1 0 0,-1 0 0,0 0-1,1 0 1,-1 0 0,1 0 0,-1 0-1,0 1 1,1-1 0,-1 0 0,1 0 0,-1 0-1,0 0 1,1 1 0,-1-1 0,0 0-1,1 1 1,-1-1 0,0 0 0,1 0 0,-1 1-1,0-1 1,0 1 0,1-1 0,-1 0 0,0 1-1,0-1 1,0 0 0,0 1 0,1 0-1,5 28-68,-5-24 112,4 43 214,-2 81 0,-3-92-454,-2-27-1382</inkml:trace>
  <inkml:trace contextRef="#ctx0" brushRef="#br0" timeOffset="13069.55">3404 830 13270,'0'0'9220,"40"-11"-10324,-12 6-1553,0 0-2450</inkml:trace>
  <inkml:trace contextRef="#ctx0" brushRef="#br0" timeOffset="13258.44">3679 824 14086,'0'0'12054,"-6"0"-12054,17 0-80,3-2-112,6-1-192,-6-2-433,0 2-1264,-3-2-1904</inkml:trace>
  <inkml:trace contextRef="#ctx0" brushRef="#br0" timeOffset="13673.61">3784 724 10885,'0'0'10178,"10"-2"-10119,9-3-20,-1 1 0,1 0 1,30 0-1,-49 7-76,1 0-1,0 0 0,-1 0 1,1 0-1,-1 0 1,0 0-1,0 0 1,0 0-1,0 0 1,-1 0-1,1 0 0,-2 3 1,-1 2 23,-2 0 0,1 0 0,-1-1-1,0 0 1,-1 0 0,0 0 0,0 0 0,0-1 0,-12 8 0,10-6 162,-1-1 0,1 2 0,0-1 0,0 1 0,-7 12 0,60-19 1695,-28-3-1522,1-1 0,30-7-1,-6 0-1081,-1 5-4554</inkml:trace>
  <inkml:trace contextRef="#ctx0" brushRef="#br0" timeOffset="18450.97">333 1872 11541,'0'0'7086,"-1"-9"-6259,1 3-517,-1-1-1,0 1 1,-1-1-1,1 1 1,-1 0-1,0-1 1,-4-6-1,5 12-253,1-1-1,-1 0 1,0 1 0,0-1-1,0 1 1,-1-1 0,1 1-1,0-1 1,0 1 0,-1 0-1,1 0 1,-1-1 0,1 1-1,-1 0 1,0 0 0,1 1-1,-1-1 1,0 0 0,0 1-1,1-1 1,-1 1 0,0-1-1,0 1 1,0 0 0,0 0-1,1 0 1,-1 0 0,0 0-1,0 0 1,0 0 0,0 1-1,0-1 1,1 1 0,-1-1-1,0 1 1,-1 1 0,1-2-58,0 1 0,1 0 0,-1 0 0,1 0 0,-1 0 0,1 0 0,-1 1 0,1-1 0,0 0 0,0 1 0,-1-1 0,1 1 0,0-1 0,0 1 0,1-1 0,-1 1 0,0 0 0,0 0 0,1-1 0,-1 1 0,1 0 0,0 0 0,-1 0 0,1-1 0,0 1 0,0 0 0,0 0 0,0 0 0,0 0 0,1-1 0,-1 1 0,2 3 0,-1 0-7,0 0 1,1-1-1,-1 1 1,1-1-1,1 0 1,-1 0-1,0 0 1,1 0-1,0 0 1,0 0-1,5 5 1,18 10-158,-20-15 80,0 0 1,0 0-1,0 1 0,0 0 1,-1 0-1,0 0 1,0 1-1,0-1 1,-1 1-1,7 11 0,-11-16 92,0 0 0,0 0 0,0 1-1,0-1 1,0 0 0,0 0 0,0 0-1,0 0 1,-1 0 0,1 0 0,0 0-1,-1 0 1,1 0 0,-1 0 0,1 0-1,-1 0 1,1 0 0,-1 0 0,0 0-1,1 0 1,-1 0 0,0-1 0,0 1-1,0 0 1,0-1 0,1 1 0,-1 0-1,0-1 1,0 1 0,0-1 0,0 0-1,0 1 1,0-1 0,0 0 0,-2 1-1,-42 10 471,43-11-452,-93 8-912,95-8 756,0 0-1,-1 0 1,1 0-1,0 0 1,-1 0 0,1 0-1,0 0 1,-1 0-1,1 0 1,0-1 0,0 1-1,-1 0 1,1 0-1,0 0 1,0-1 0,-1 1-1,1 0 1,0 0-1,0-1 1,0 1 0,-1 0-1,1 0 1,0-1-1,0 1 1,0 0 0,0 0-1,0-1 1,0 1-1,0 0 1,-1-1 0,1 1-1,0 0 1,0-1-1,0 1 1,0 0 0,0-1-1,0 1 1,0 0-1,1-1 1,-1 1 0,0 0-1,0 0 1,0-1-1,0 1 1,0 0 0,0-1-1,1 1 1,-1 0-1,0 0 1,0-1 0,7-16-7565</inkml:trace>
  <inkml:trace contextRef="#ctx0" brushRef="#br0" timeOffset="18881.71">515 1802 13990,'0'0'6769,"-4"12"-6385,-46 160 1483,41-139-2085,1 0 1,-5 57-1,13-105 256,1-1 0,0 1 0,1-1 0,1 1 0,0 0-1,1 0 1,10-23 0,-12 33-43,0 0 0,1 0 0,-1 1-1,1-1 1,0 1 0,0-1 0,0 1 0,1 0-1,0 1 1,-1-1 0,1 0 0,0 1 0,1 0-1,-1 0 1,1 0 0,-1 1 0,1-1 0,0 1-1,0 0 1,0 1 0,0-1 0,0 1 0,0 0-1,0 0 1,9 0 0,-13 1 12,0 0 1,1 0-1,-1 1 0,0-1 0,1 0 1,-1 0-1,0 1 0,0-1 0,1 1 1,-1-1-1,0 1 0,0-1 0,0 1 1,0 0-1,0 0 0,0 0 0,0-1 1,0 1-1,0 0 0,0 0 1,0 0-1,0 1 0,0-1 0,-1 0 1,1 0-1,-1 0 0,1 0 0,-1 1 1,1-1-1,-1 0 0,1 1 0,-1-1 1,0 0-1,0 1 0,0-1 1,0 0-1,0 1 0,0-1 0,0 0 1,0 1-1,-1-1 0,1 0 0,0 1 1,-1 1-1,0 1 40,0 1 1,-1-1-1,1 1 0,-1-1 0,0 1 1,0-1-1,0 0 0,0 0 1,-1 0-1,1 0 0,-1-1 0,-4 5 1,-33 18-24,22-21-3108,12-5-2500</inkml:trace>
  <inkml:trace contextRef="#ctx0" brushRef="#br0" timeOffset="19177.53">739 1904 11317,'0'0'7828,"10"-8"-7060,32-25-261,-40 32-439,-1-1-1,1 1 1,0-1-1,-1 0 1,0 1-1,1-1 1,-1 0-1,0 0 1,0 0-1,0 0 1,0 0-1,0 0 1,1-4-1,-2 5-26,0 0 0,1 0-1,-1 0 1,0 0-1,0 0 1,-1 0 0,1 0-1,0 0 1,0 0 0,0 0-1,-1 0 1,1 0 0,0 0-1,-1 0 1,1 1 0,-1-1-1,1 0 1,-1 0-1,1 0 1,-1 1 0,-1-2-1,1 1-27,0 0 0,0 0 0,0 1 0,-1-1 0,1 1 0,0-1 0,-1 1 0,1-1 0,0 1 0,-1-1 0,1 1 0,0 0 0,-1 0 0,1 0 0,0 0 0,-1 0 0,1 0 0,-1 0 0,1 1 0,0-1 0,-1 0 0,1 1 0,0-1 0,-1 1 0,1-1 0,0 1 0,0 0 0,0-1 0,0 1 0,-1 0 0,1 0 0,0 0 0,-1 2 0,-3 3 14,0 1 0,1 0 0,0 0 1,0 0-1,1 1 0,0-1 0,0 1 0,1-1 0,0 1 0,0 0 0,1 0 1,-1 9-1,2-14-40,-1 1 0,1 0 0,0 0 0,0 0 0,0-1 0,1 1 0,-1 0 0,1 0 0,0-1 0,0 1 0,0-1 0,1 1 0,-1-1 0,1 1 0,0-1 0,0 0 0,0 1 0,0-1 0,1-1 0,-1 1 0,1 0 0,-1 0 0,1-1 0,0 0 0,0 1 0,0-1 0,5 2 0,31 7-2398,12-6-3077</inkml:trace>
  <inkml:trace contextRef="#ctx0" brushRef="#br0" timeOffset="20586.32">2209 1935 9524,'0'0'9245,"-15"0"-479,208 0-8411,-243 1-484,1 2 0,-63 12 0,225-15 209,-118-1 251</inkml:trace>
  <inkml:trace contextRef="#ctx0" brushRef="#br0" timeOffset="21107.61">2169 1711 6419,'0'0'12787,"-5"-17"-8406,2 32-4223,0 1 0,0 31 1,3-46 209,0-23 496,3-13-621,-1 17-1236,-1 49-1941,0-15-580,3-1-2240</inkml:trace>
  <inkml:trace contextRef="#ctx0" brushRef="#br0" timeOffset="21534.6">2474 1700 6979,'0'0'14706,"-2"3"-14408,-18 35 342,15-27-139,13-42-329,-4 23-751,-2 18 1301,-3 30-2595,1-28-3128</inkml:trace>
  <inkml:trace contextRef="#ctx0" brushRef="#br0" timeOffset="22837.71">2696 1974 7059,'0'0'10936,"-12"0"-1289,266 0-9356,-531 21-659,377-20 563,-37 0-1704,-21-1-3842</inkml:trace>
  <inkml:trace contextRef="#ctx0" brushRef="#br0" timeOffset="25336.09">3214 1635 4914,'0'0'18238,"0"73"-17563,-8 188 4060,8-261-4583,-3-21-6624,3 13-211</inkml:trace>
  <inkml:trace contextRef="#ctx0" brushRef="#br0" timeOffset="26131.28">3196 2214 16279,'0'0'8423,"12"-13"-7001,-12 13-1413,1 1-1,-1-1 1,1 0 0,0 0-1,-1 0 1,1 0 0,0 0-1,-1-1 1,1 1 0,0 0-1,-1 0 1,1 0 0,-1 0-1,1-1 1,0 1 0,-1 0-1,1-1 1,-1 1-1,1 0 1,-1-1 0,1 1-1,-1-1 1,1 1 0,-1-1-1,0 1 1,1-1 0,-1 1-1,1-1 1,-1 1 0,0-1-1,0 1 1,1-1 0,-1 0-1,0 0 1,-3-23 366,0 8-413,3 15-68</inkml:trace>
  <inkml:trace contextRef="#ctx0" brushRef="#br0" timeOffset="26689.87">3516 1701 10773,'0'0'11499,"-2"-6"-10203,-7-18-221,6 18 283,3 12-1006,3 10-337,0-1-1,1 1 1,1-1-1,0 0 0,1 0 1,1 0-1,0-1 1,13 20-1,9 20 121,-15-24 219,15 48 1,-29-78-434,0 0-1,0 0 1,0 0 0,0 0-1,0 0 1,1 0-1,-1 0 1,0 0 0,0 0-1,0 0 1,1 0-1,-1 0 1,0 0 0,0 0-1,0 0 1,0 0 0,1 0-1,-1 0 1,0 0-1,0 0 1,0 0 0,0 0-1,1 0 1,-1 0-1,0 0 1,0 0 0,0-1-1,0 1 1,0 0-1,0 0 1,1 0 0,-1 0-1,0 0 1,0 0-1,0-1 1,0 1 0,0 0-1,0 0 1,0 0-1,0 0 1,0-1 0,0 1-1,0 0 1,0 0 0,0 0-1,0 0 1,0-1-1,0 1 1,0 0 0,0 0-1,0 0 1,0 0-1,0-1 1,0 1 0,0 0-1,0 0 1,0 0-1,0 0 1,0-1 0,0 0-408,3-11-6351</inkml:trace>
  <inkml:trace contextRef="#ctx0" brushRef="#br0" timeOffset="27275.45">4221 1713 6963,'0'0'12187,"-2"-10"-8649,-11 20-3424,0 1 1,0 1-1,1 0 1,1 1-1,0 0 1,-10 16-1,-1 1 141,-10 12 94,5-6 713,-48 48 0,71-82-1644,6-9-1979,11-12-4020,1 7-820</inkml:trace>
  <inkml:trace contextRef="#ctx0" brushRef="#br0" timeOffset="27770.59">4269 1954 10261,'0'0'9636,"-22"-3"-4591,27-1-8486,3-2-2133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8:34.1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144 127 14887,'0'0'5272,"-2"-8"-431,-13-24-4755,13 30-58,0 0 0,-1 1 0,1-1 0,-1 1 0,1-1 0,-1 1 0,0 0 0,0 0 0,0 0 0,1 0 0,-1 0 0,0 1 0,0 0 0,0-1 0,0 1 0,0 0 0,0 0-1,0 1 1,0-1 0,0 0 0,-4 2 0,5-1-30,1-1 0,-1 1 0,0 0-1,0 0 1,1 0 0,-1 0 0,0 0-1,1 0 1,-1 1 0,1-1 0,-1 0 0,1 1-1,0-1 1,-1 1 0,1-1 0,0 1-1,0 0 1,0-1 0,0 1 0,1 0-1,-1 0 1,0 0 0,1 0 0,-1 0 0,1 0-1,0-1 1,0 1 0,0 0 0,0 0-1,0 0 1,0 0 0,1 4 0,-1-4-2,1 1-1,0-1 1,0 0 0,0 0 0,0 0 0,1 0 0,-1 0-1,0 0 1,1 0 0,0 0 0,-1 0 0,1-1 0,0 1-1,0-1 1,0 1 0,0-1 0,2 2 0,46 21-35,-15-7 83,-34-16-47,0-1 0,0 1-1,0-1 1,0 1 0,0 0-1,0-1 1,0 1 0,0 0-1,0 0 1,0-1 0,0 1-1,0 0 1,-1 0 0,1 0-1,0 0 1,-1 0 0,1 0-1,-1 1 1,1-1 0,-1 0-1,0 0 1,1 0 0,-1 0-1,0 1 1,0-1 0,0 0 0,0 0-1,0 0 1,0 1 0,0 0-1,-1 0 9,0 0 0,-1 0 0,1 0-1,-1 0 1,1 0 0,-1 0 0,0-1 0,0 1-1,1-1 1,-1 1 0,0-1 0,0 0 0,-1 1 0,-1 0-1,-8 3 60,1 0 0,-1-1 0,0 0 0,-25 3-1,-3-10 205,40 3-322,-1 0 0,1 0 0,-1 0 1,1 0-1,-1 0 0,1-1 0,-1 1 0,1 0 1,-1 0-1,1-1 0,0 1 0,-1 0 0,1-1 1,-1 1-1,1-1 0,0 1 0,-1 0 0,1-1 1,0 1-1,0-1 0,-1 1 0,1-1 0,0 1 0,0-1 1,-1 0-1,2 0-206,-1 0 0,0 0 1,1 0-1,-1 0 0,1 0 0,-1 0 1,1 0-1,-1 0 0,1 0 0,0 0 1,-1 1-1,1-1 0,0 0 0,0 0 1,-1 0-1,1 1 0,0-1 0,1 0 1,18-11-5995,2 0-2838</inkml:trace>
  <inkml:trace contextRef="#ctx0" brushRef="#br0" timeOffset="1425.71">246 140 3602,'0'0'17778,"11"-11"-15913,-8 28-1667,-1 1-1,-1 0 1,-1 0-1,-2 23 1,1 10 143,1-61-239,2 1 0,-1-1 1,1 1-1,1 0 0,-1-1 0,8-14 0,-8 20-109,-1 0-1,1 0 1,0-1-1,1 1 1,-1 0-1,1 1 1,0-1-1,0 0 1,0 1-1,0 0 1,1 0-1,-1 0 0,1 0 1,0 0-1,6-3 1,-9 6-1,0-1-1,1 1 1,-1 0 0,0 0 0,1 0-1,-1 0 1,1 0 0,-1 0-1,1 0 1,-1 0 0,0 0 0,1 1-1,-1-1 1,0 0 0,1 1 0,-1-1-1,0 1 1,1 0 0,-1-1 0,0 1-1,0 0 1,0 0 0,0 0 0,0 0-1,0 0 1,0 0 0,0 0-1,0 0 1,0 0 0,0 0 0,-1 1-1,1-1 1,0 0 0,-1 1 0,1-1-1,-1 0 1,0 1 0,1-1 0,-1 0-1,0 1 1,0 2 0,3 9 47,-2 1 1,0 0-1,-1 20 1,0-24 2,2-13-27,-1 0-1,0 0 1,1 0-1,0 0 1,-1 0-1,1 0 1,0 1-1,1-1 1,2-3-1,3-3-23,-1-2-17,-6 8 4,1-1 1,0 1 0,0-1 0,0 1 0,1 0 0,-1 0-1,1 0 1,-1 0 0,1 0 0,0 0 0,1 1 0,-1-1-1,0 1 1,5-2 0,-7 7 42,1 0 0,-1 0 0,0 0 0,0 0 1,0 1-1,0-1 0,0 0 0,-1 1 0,1-1 0,-1 0 0,0 4 0,0-3 6,0-2-83,1 0 1,-1 1-1,0-1 0,1 0 0,0 0 1,-1 0-1,1 0 0,0 0 0,0-1 0,0 1 1,0 0-1,1 0 0,-1-1 0,0 1 1,1 0-1,-1-1 0,1 1 0,0-1 1,-1 0-1,1 0 0,0 0 0,0 0 0,0 0 1,0 0-1,0 0 0,2 1 0,0-2-222,-1 1-1,0-1 0,0 1 0,1-1 1,-1 0-1,0 0 0,1-1 1,-1 1-1,0-1 0,0 1 0,1-1 1,-1 0-1,0 0 0,0 0 0,0-1 1,0 1-1,3-3 0,-1 1 105,0-1 1,-1 1-1,0-1 0,0 0 0,0 0 0,-1 0 1,1 0-1,3-6 0,-6 8 391,0-1 0,0 1 0,0 0 1,0 0-1,0-1 0,0 1 0,0-1 0,-1 1 0,1-1 0,-1 1 1,0-1-1,0 1 0,0-1 0,0 1 0,0-1 0,-1 1 1,1-1-1,-1 1 0,1-1 0,-2-3 0,1 6-137,1-1 0,-1 0 0,1 0 0,-1 1 1,1-1-1,-1 0 0,1 1 0,-1-1 0,0 1 0,1-1 0,-1 1 0,0-1 0,1 1 0,-1-1 0,0 1 0,0-1 0,1 1 0,-1 0 0,0 0 0,0-1 0,0 1 0,0 0 1,1 0-1,-1 0 0,0 0 0,0 0 0,0 0 0,0 0 0,0 0 0,1 0 0,-1 0 0,0 1 0,0-1 0,0 0 0,0 1 0,1-1 0,-1 0 0,-1 2 0,-1-1-44,0 1 0,1-1-1,-1 1 1,0 0 0,1 0-1,0 0 1,-1 0 0,1 0-1,-3 4 1,3-2-29,-1-1 1,1 1-1,0 0 0,-1 0 1,2 0-1,-1 0 0,0 1 0,1-1 1,0 0-1,0 1 0,0-1 1,1 1-1,-1-1 0,1 7 1,1-10-28,-1-1 0,1 1 0,-1-1 0,1 1 0,-1-1 0,1 0 0,0 1 0,-1-1 0,1 0 0,-1 1 0,1-1 0,0 0 0,-1 0 0,1 1 0,0-1 0,0 0 0,-1 0 0,1 0 0,0 0 0,-1 0 0,1 0 0,0 0 0,0 0 0,-1 0 0,1 0 0,0-1 0,-1 1 0,1 0 0,0 0 0,-1-1 0,1 1 0,0 0 0,-1-1 0,1 1 0,-1-1 0,1 1 0,0-1 0,23-16-506,-21 14 510,0 0 0,0 0 0,0-1 0,-1 1 1,0-1-1,0 1 0,0-1 0,0 0 0,0 0 1,-1 0-1,1 0 0,0-4 0,-2 7 755,0 30-411,-1-26-325,1 1 1,0 0-1,0-1 0,1 1 0,-1 0 0,1-1 0,0 1 0,0-1 1,0 1-1,0-1 0,0 0 0,1 1 0,0-1 0,-1 0 0,1 0 0,0 0 1,4 4-1,-2-4-6,-1-1 0,1 0 1,0 0-1,0 0 0,0 0 1,0-1-1,0 0 0,0 0 0,0 0 1,0 0-1,0 0 0,1-1 1,-1 0-1,8 0 0,-6 0-3,0 0-1,0 0 0,0-1 1,0 0-1,0 0 0,0 0 1,0-1-1,0 0 0,0 0 1,0-1-1,-1 1 0,1-1 1,-1 0-1,0-1 0,0 1 1,0-1-1,-1 0 0,1 0 1,-1-1-1,0 1 0,0-1 1,0 0-1,5-9 0,-3 1-7,-1 1-1,0-1 1,-1 0 0,0-1-1,-1 1 1,-1-1-1,0 1 1,0-1 0,-2-21-1,-7 53 140,0 0-1,1 0 0,1 1 0,-3 20 1,8-32-147,-1 1 0,1-1 0,1 1 0,-1-1 0,1 0 0,2 9 0,-2-15-1,-1 0 0,1 0-1,-1 1 1,1-1 0,-1 0 0,1 0-1,0 0 1,0 0 0,-1 0-1,1 0 1,0 0 0,0 0 0,0 0-1,0-1 1,0 1 0,0 0-1,0-1 1,0 1 0,0 0 0,1-1-1,-1 1 1,0-1 0,0 0-1,0 1 1,1-1 0,-1 0 0,0 0-1,0 0 1,1 0 0,-1 0 0,0 0-1,1 0 1,-1 0 0,0 0-1,0-1 1,1 1 0,-1 0 0,0-1-1,0 1 1,0-1 0,0 0-1,0 1 1,0-1 0,0 0 0,2-1-1,9-7-101,-1 0-1,0 0 1,0-1 0,-1-1-1,0 0 1,-1 0 0,0-1-1,-1 0 1,0-1-1,-1 0 1,-1 0 0,0 0-1,8-28 1,-11 2 1064,-3 38-897,-1 0 0,1 1 0,0-1 0,0 0 0,-1 0 0,1 1 0,0-1 0,-1 1 0,1-1 0,0 0 0,-1 1 0,1-1 0,-1 1 0,1-1 1,-1 1-1,0-1 0,1 1 0,-1-1 0,1 1 0,-1-1 0,0 1 0,1 0 0,-1 0 0,0-1 0,1 1 0,-1 0 0,0 0 0,0 0 0,1 0 0,-1 0 0,0-1 0,0 2 0,1-1 0,-1 0 0,0 0 1,0 0-1,1 0 0,-1 0 0,0 0 0,1 1 0,-1-1 0,0 0 0,1 1 0,-1-1 0,0 0 0,1 1 0,-1-1 0,1 1 0,-2 0 0,-2 2-22,0 0-1,0 0 0,0 0 1,1 1-1,-1-1 1,1 1-1,0 0 1,0-1-1,0 2 0,1-1 1,-1 0-1,1 0 1,0 1-1,0-1 1,1 1-1,-3 9 1,2-3-19,-1 1 1,2-1 0,0 1 0,0-1 0,1 1 0,2 14 0,-1-23-46,-1 1 0,1-1 0,1 1 0,-1-1 0,0 0-1,1 1 1,0-1 0,-1 0 0,1 0 0,0 0 0,1-1 0,-1 1 0,0 0-1,1-1 1,0 1 0,0-1 0,-1 0 0,7 3 0,-4-2-721,0 0-1,0-1 1,0 0 0,0 0 0,1 0 0,9 1-1,10-1-6327</inkml:trace>
  <inkml:trace contextRef="#ctx0" brushRef="#br0" timeOffset="2380.06">1321 159 13990,'0'0'10659,"-31"-2"-9630,26 5-1001,0 0 0,0 0 0,1 1-1,-1 0 1,1 0 0,0 0-1,0 0 1,1 0 0,-1 1 0,1 0-1,0 0 1,0 0 0,1 0 0,0 0-1,-1 0 1,2 1 0,-1-1-1,1 1 1,-1-1 0,1 1 0,1-1-1,-1 8 1,2-12-81,-1 0-1,1 0 1,-1 0 0,1 0 0,0 0-1,0 0 1,-1 0 0,1 0-1,0 0 1,0-1 0,0 1-1,0 0 1,0-1 0,0 1-1,0-1 1,0 1 0,0-1-1,0 1 1,0-1 0,0 0 0,0 1-1,0-1 1,1 0 0,-1 0-1,0 0 1,0 0 0,0 0-1,0 0 1,0 0 0,2-1-1,40-1-3404,-42 2 3220,33-8-3985,23-15-6475,-30 7 6969,-4-3 3285,-3-8 7821,-19 25-6917,0 1 1,0-1 0,-1 0 0,1 1 0,-1-1 0,1 0-1,-1 0 1,1 0 0,-1 0 0,0 1 0,0-1-1,0 0 1,0 0 0,-1-3 0,1 4-239,0 1 0,-1-1 0,1 0 1,0 1-1,-1-1 0,1 1 0,-1-1 0,1 0 0,-1 1 0,1-1 0,-1 1 1,1-1-1,-1 1 0,1-1 0,-1 1 0,0 0 0,1-1 0,-1 1 0,0 0 1,1-1-1,-1 1 0,0 0 0,1 0 0,-1 0 0,-1 0 0,-22 4 3139,0 14-3693,21-14 353,0 0-1,-1 1 0,1-1 1,1 1-1,-1 0 1,1 0-1,0 0 1,0 0-1,0 0 1,1 0-1,0 0 1,0 1-1,0-1 0,0 1 1,1-1-1,0 0 1,1 11-1,0-16-49,0 1-1,-1 0 1,1 0-1,0-1 0,0 1 1,0-1-1,0 1 1,0-1-1,0 1 0,0-1 1,0 0-1,0 1 1,0-1-1,0 0 1,0 0-1,0 1 0,0-1 1,0 0-1,0 0 1,0 0-1,0 0 1,0-1-1,0 1 0,0 0 1,0 0-1,0-1 1,0 1-1,0 0 0,1-2 1,31-10-1103,-29 10 1066,0-1 0,-1 1 0,1-1 0,-1 1 0,0-1 0,0 0 0,0 0 0,0 0 0,-1-1 1,1 1-1,-1-1 0,0 1 0,0-1 0,0 0 0,0 0 0,1-6 371,6 54-65,-8-41-277,0-1 0,0 1 0,0 0 0,0 0 0,1-1 0,-1 1 0,1-1 0,0 1 0,0-1 0,0 0 0,0 0 0,0 0 0,0 0 0,1 0 0,-1 0 0,0-1 0,1 1 0,0-1 0,-1 1 0,1-1 0,0 0 0,0 0 0,-1 0 0,1-1 0,0 1 0,0-1 0,0 0 0,0 1 0,0-1 0,0 0 0,0-1 0,0 1 0,0 0 0,0-1 0,4-1 0,-3 1-40,-1 0 1,1 0-1,-1 0 1,1 0-1,-1-1 1,1 0-1,-1 1 1,0-1-1,0 0 1,0-1-1,0 1 1,0-1-1,0 1 1,-1-1-1,1 0 1,-1 0-1,0 0 1,0 0-1,0 0 1,0 0-1,0-1 1,-1 1-1,0-1 1,1 1-1,-1-1 1,0 1-1,-1-1 1,1-4-1,-1 1 441,1 4-137,-1 1 1,0 0-1,0-1 0,0 1 1,0-1-1,0 1 0,-1 0 1,1-1-1,-1 1 0,1 0 0,-1-1 1,0 1-1,0 0 0,0 0 1,0 0-1,0 0 0,-2-2 1,2 2 78,1 2-300,31 30-249,-20-17 233,-7-9 13,-1 0-1,1 0 1,-1 0 0,0 1 0,0-1 0,4 10 0,-6-13 33,-1 1-1,0-1 1,0 0-1,0 0 1,0 0 0,0 0-1,0 0 1,0 1 0,0-1-1,-1 0 1,1 0 0,0 0-1,-1 0 1,1 0 0,-1 0-1,1 0 1,-1 0 0,1 0-1,-1 0 1,0 0 0,0 0-1,1 0 1,-1-1 0,0 1-1,0 0 1,0-1 0,0 1-1,0 0 1,0-1 0,0 1-1,0-1 1,0 1 0,0-1-1,0 0 1,0 1 0,0-1-1,0 0 1,-2 0 0,-12 6 346,10-4-425,0 0 1,0 0-1,0 0 0,0-1 0,0 0 0,-8 1 0,14-9-5738,8-5-1166</inkml:trace>
  <inkml:trace contextRef="#ctx0" brushRef="#br0" timeOffset="2736.15">1772 186 10965,'0'0'10015,"10"0"-8961,1-1-768,1 0 0,-1 0 0,1-2-1,-1 1 1,18-7 0,-25 7-233,-1 1-1,1-1 1,0 0 0,-1 0 0,1-1-1,-1 1 1,1-1 0,-1 0-1,0 1 1,3-5 0,-5 5-45,1 0 0,-1 0-1,0 0 1,0 0 0,0 0 0,-1 0 0,1 0 0,0-1 0,-1 1-1,0 0 1,1 0 0,-1 0 0,0-1 0,0 1 0,0 0 0,0 0-1,-1-1 1,1 1 0,0 0 0,-2-4 0,1 5 19,0 0 0,1 0-1,-1 0 1,0 0 0,1 0 0,-1 0 0,0 1 0,0-1 0,0 0-1,0 0 1,0 1 0,0-1 0,0 1 0,0-1 0,0 1 0,0-1-1,0 1 1,-1 0 0,1-1 0,0 1 0,0 0 0,0 0 0,0 0-1,0 0 1,-1 0 0,1 0 0,0 0 0,0 0 0,0 1 0,0-1-1,-2 1 1,-1 0 0,0 0 0,0 0-1,0 0 1,1 0-1,-1 1 1,0 0 0,1 0-1,-4 2 1,1 1-22,1 0 0,0 1 0,0-1 0,1 1 0,-1 0 1,1 0-1,0 0 0,1 1 0,0-1 0,0 1 0,0 0 0,1 0 0,0 0 0,0 0 0,1 0 0,0 0 0,0 1 1,1-1-1,-1 0 0,2 8 0,0-13-14,0-1 1,-1 1-1,1-1 1,0 1-1,0-1 0,0 0 1,1 1-1,-1-1 1,0 0-1,0 0 1,1 0-1,-1 1 0,1-1 1,-1-1-1,1 1 1,-1 0-1,1 0 1,-1-1-1,1 1 1,0-1-1,-1 1 0,1-1 1,0 1-1,0-1 1,-1 0-1,1 0 1,0 0-1,3-1 0,57-1-1011,-58 2 880,66-15-4766,-39 9 1160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8:37.7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0 114 2865,'0'0'19769,"3"55"-18371,-3-43-1343,-1-2-41,1 0 0,1 0 0,-1-1 0,2 1-1,-1 0 1,4 11 0,-4-19-12,0 1 0,0-1 0,0 0 0,1 0 0,-1 0 0,0 0 0,1 0 0,-1-1 0,1 1 0,0 0 0,0-1 0,0 1 0,-1-1 0,1 1 0,0-1 0,1 0 0,-1 0 0,0 0 0,0 0 0,0-1 0,1 1 0,-1 0 0,0-1 0,1 0 0,-1 1 0,0-1 0,1 0 0,-1 0 0,1 0 0,-1-1 0,4 0 0,-3 0 6,1 0 0,-1 0-1,1-1 1,-1 0 0,0 0-1,0 1 1,0-2 0,0 1-1,0 0 1,0-1 0,-1 1-1,1-1 1,-1 0 0,0 0-1,0 0 1,0 0 0,0 0-1,0 0 1,2-7 0,2-3 189,-1 1 1,0-1 0,-1-1 0,2-13-1,-2-38-309</inkml:trace>
  <inkml:trace contextRef="#ctx0" brushRef="#br0" timeOffset="230.38">240 73 15751,'0'0'7412,"-9"65"-6980,1-23 16,0 1-288,-1 3 48,-2 2 48,-3-2-176,6-5-80,-1-4-224,4-7-1521,2-9-3729,3-9-5523</inkml:trace>
  <inkml:trace contextRef="#ctx0" brushRef="#br0" timeOffset="497.79">198 264 15335,'0'0'6163,"12"-8"-5851,39-24-115,-49 31-186,0 0 0,0 0 0,0 0 0,0 0 0,0 0 0,0 1 0,0-1 0,0 0 0,0 1 0,0 0 0,0 0 0,0-1 0,0 1 0,0 0 0,0 1 0,0-1 0,0 0 0,0 1 0,3 0 0,-4-1 3,0 1-1,0 0 1,1 0-1,-1 0 0,0 0 1,0 0-1,0 0 1,0 0-1,0 1 1,0-1-1,-1 0 0,1 1 1,0-1-1,-1 0 1,1 1-1,-1-1 0,1 1 1,-1-1-1,1 3 1,-1 0 31,1 0 1,-1 0-1,0 0 1,0 0-1,0 0 1,-1 0-1,1 0 1,-1 0-1,0-1 1,0 1-1,0 0 1,-1 0-1,1-1 1,-1 1-1,0-1 1,-3 5-1,-11 7 155,-1 0 1,-33 21-1,13-13-8540</inkml:trace>
  <inkml:trace contextRef="#ctx0" brushRef="#br0" timeOffset="707.71">305 207 11845,'0'0'9781,"16"59"-8821,-16-23-207,-2 7-337,-12 0-160,-3 0-224,0-6-32,3-5-1489,0-7-2593,9-6-1168</inkml:trace>
  <inkml:trace contextRef="#ctx0" brushRef="#br0" timeOffset="1214.31">316 324 14743,'0'0'4436,"7"-9"-2816,26-29-582,-32 37-992,1-1-1,0 1 1,0-1 0,0 1 0,0 0 0,1 0 0,-1 0 0,0 0 0,0 0 0,1 0-1,-1 1 1,0-1 0,1 1 0,-1 0 0,1-1 0,-1 1 0,0 0 0,1 1 0,-1-1-1,1 0 1,-1 1 0,0-1 0,1 1 0,-1 0 0,0-1 0,1 1 0,-1 0 0,0 1-1,0-1 1,0 0 0,0 1 0,0-1 0,0 1 0,0-1 0,-1 1 0,1 0-1,-1 0 1,1 0 0,-1 0 0,0 0 0,1 0 0,-1 0 0,0 0 0,0 0 0,-1 1-1,1-1 1,0 0 0,-1 1 0,1 2 0,-1-2-8,0 0 0,0 0 0,0 0-1,-1 0 1,1 0 0,-1 0 0,0 0 0,0 0 0,0 0-1,0 0 1,0 0 0,0-1 0,-1 1 0,0-1 0,1 1-1,-1-1 1,0 1 0,-3 1 0,-2 3 35,0-1 1,-1 0-1,0 0 1,-12 6-1,20-13-77,-1-1 0,1 1 1,0-1-1,0 1 0,0 0 1,0-1-1,0 1 0,0 0 1,0-1-1,1 1 0,-1 0 0,0-1 1,1 1-1,-1 0 0,1 0 1,0-1-1,0 0 0,8-8-141,0 1-1,0 1 1,1 0-1,0 0 0,0 1 1,1 0-1,-1 1 1,2 0-1,18-7 1,-14 6-68,0-1-1,-1 0 1,0-1 0,15-12 0,-29 20 217,0 0-1,0 1 1,0-1-1,0 0 1,-1 0-1,1 1 1,0-1-1,0 0 1,-1 0-1,1 0 1,-1 0-1,1 0 1,-1 0-1,1 0 1,-1 0-1,1 0 1,-1 0-1,0-2 1,0 2 26,0 1 0,0-1 1,0 1-1,-1-1 0,1 1 1,0 0-1,0-1 0,-1 1 1,1-1-1,0 1 0,-1-1 0,1 1 1,0 0-1,-1-1 0,1 1 1,-1 0-1,1 0 0,-1-1 0,1 1 1,-1 0-1,1 0 0,-1-1 1,1 1-1,-1 0 0,1 0 1,-2 0-1,0-1 28,0 1 1,-1 0-1,1 0 1,-1 0-1,1 0 0,0 0 1,-1 1-1,1-1 1,0 1-1,-1-1 1,1 1-1,0 0 0,-1 0 1,1 0-1,0 0 1,-3 2-1,1 0-24,1 0-1,0 0 1,0 1-1,0-1 1,0 1-1,1 0 1,-1-1-1,1 1 0,0 0 1,0 1-1,0-1 1,0 0-1,1 1 1,0-1-1,0 0 1,0 1-1,1-1 1,-1 1-1,1 0 1,0-1-1,1 8 1,-1-11-83,1 1 1,0-1 0,0 1-1,-1-1 1,1 1 0,0-1-1,0 0 1,0 1 0,0-1 0,0 0-1,1 0 1,-1 0 0,0 0-1,1 0 1,-1 0 0,0 0-1,1 0 1,-1-1 0,1 1 0,-1 0-1,1-1 1,0 0 0,-1 1-1,1-1 1,-1 0 0,1 1-1,0-1 1,-1 0 0,3-1-1,27 1-3571,-8-6-3305,-1-6-2594</inkml:trace>
  <inkml:trace contextRef="#ctx0" brushRef="#br0" timeOffset="1448.52">694 243 12630,'0'0'5885,"7"5"-5434,-3 0-388,0 1 1,0-1-1,0 0 0,-1 1 0,1 0 1,1 6-1,-4-11-26,0 1 0,0-1-1,-1 0 1,1 1 0,0-1 0,-1 1 0,1-1-1,-1 1 1,0-1 0,1 1 0,-1-1 0,0 1-1,0-1 1,0 1 0,0-1 0,0 1 0,-1-1-1,1 1 1,0-1 0,-1 1 0,1-1 0,-1 1-1,1-1 1,-1 1 0,0-1 0,0 0 0,1 1-1,-1-1 1,0 0 0,0 0 0,0 0 0,0 0-1,-1 0 1,1 0 0,0 0 0,0 0 0,-1 0-1,-2 1 1,4-4 226,-1 0-1,0 1 1,1-1-1,-1 0 1,1 0 0,0 0-1,0 0 1,-1 0-1,1 0 1,1 0-1,-1-3 1,0 3-68,1-4-174,-1 0 0,1 0 0,0 0 0,0 0 0,1 0 0,0 0-1,0 1 1,0-1 0,1 1 0,0-1 0,0 1 0,0 0 0,1 0 0,-1 0 0,1 1 0,7-7 0,34-22-2252,6 13-4725,-23 14-2000</inkml:trace>
  <inkml:trace contextRef="#ctx0" brushRef="#br0" timeOffset="2279.76">1103 176 9412,'0'0'16226,"-10"5"-15756,5-4-421,1 1 1,0 0 0,-1 0-1,1 0 1,0 0-1,0 1 1,0 0-1,1 0 1,-1 0-1,1 0 1,-1 0-1,1 1 1,0-1-1,0 1 1,1 0-1,-1 0 1,1 0-1,0 0 1,0 0-1,0 0 1,0 1-1,1-1 1,0 1-1,0-1 1,0 1 0,1 0-1,-1-1 1,1 1-1,0 0 1,0-1-1,2 10 1,-1-12-127,0-1 0,0 1 0,0 0 0,1-1 0,-1 1 0,0 0 0,1-1 0,-1 0 0,1 1-1,0-1 1,-1 0 0,1 0 0,0 0 0,0 0 0,0 0 0,-1 0 0,1-1 0,0 1 0,0-1 0,0 1 0,0-1 0,0 0 0,1 1 0,-1-1 0,0 0 0,3-1 0,56-5-7386,-48 4 5514,-1-2 1,0 0-1,0 0 1,0-1-1,-1-1 1,15-8 0,-22 11 2063,1-1-1,-1 1 1,0-1 0,0 0 0,0 0 0,-1 0 0,5-6 0,-6 7 735,-1 0 1,1-1-1,0 1 0,-1-1 1,0 1-1,0-1 0,0 0 1,0 0-1,0 1 0,-1-1 1,1-5-1,-1 8-606,-1 0 1,1 0-1,0 0 1,0-1-1,-1 1 1,1 0-1,0 0 1,-1 0-1,1 0 1,-1 0-1,0 0 1,1 0-1,-1 0 1,0 0-1,1 1 1,-1-1-1,0 0 1,0 0-1,0 0 1,0 1-1,0-1 1,0 1-1,0-1 1,0 0-1,0 1 1,0 0-1,0-1 1,0 1-1,0 0 1,0-1-1,0 1 1,-1 0-1,1 0 1,0 0-1,0 0 1,-2 0-1,1 0-137,0 0 0,-1 0 0,1 1 0,0-1 0,-1 0-1,1 1 1,0 0 0,0-1 0,-1 1 0,1 0 0,0 0 0,0 0 0,0 0-1,0 1 1,0-1 0,0 0 0,1 1 0,-3 1 0,1 2-85,0 0 0,0 0 0,0 0 0,1 1-1,0-1 1,0 1 0,0 0 0,0-1 0,1 1 0,0 0 0,1 0 0,-1 0 0,1 9 0,0-14-30,0 0 0,0-1 0,0 1 0,0 0 0,0 0 0,0 0 0,0-1 0,1 1 1,-1 0-1,0 0 0,0-1 0,1 1 0,-1 0 0,0 0 0,1-1 0,-1 1 0,1 0 0,-1-1 0,1 1 1,-1 0-1,1-1 0,0 1 0,-1-1 0,1 1 0,0-1 0,-1 0 0,1 1 0,0-1 0,1 1 0,0 0-43,1-1 0,-1 0 0,0 0 0,1 0 0,-1 0 0,0 0 0,1 0 0,-1-1 0,0 1 0,4-2 0,0 0-65,0 0 0,0 0 0,0-1 0,0 0 1,-1 0-1,0-1 0,10-6 0,-12 5 105,0 1 1,0-1-1,0 1 1,0-1 0,-1 0-1,3-9 1,1 4 424,-2 34-243,-4-22-172,0 0 0,0 0 0,1-1 0,-1 1 0,1 0 0,-1 0 1,1-1-1,0 1 0,0-1 0,0 1 0,-1-1 0,1 1 0,1-1 0,-1 1 0,0-1 1,0 0-1,0 0 0,1 1 0,-1-1 0,1 0 0,-1 0 0,1-1 0,-1 1 0,1 0 0,1 0 1,1 0-7,0 0 1,0 0 0,0 0 0,0-1 0,1 1 0,-1-1-1,0 0 1,0-1 0,0 1 0,0-1 0,4 0 0,-2-1-5,-1 1 1,1-1 0,-1 0-1,0-1 1,0 1 0,0-1-1,0 0 1,5-4 0,-8 6 6,0-1-1,0 1 1,-1-1 0,1 0 0,0 0 0,-1 1 0,0-1-1,1 0 1,-1 0 0,0-1 0,0 1 0,0 0-1,0 0 1,0 0 0,-1-1 0,1 1 0,-1 0 0,1-4-1,-1-5 52,2-11 2,-1 22-52,-1 0 0,1 0 0,-1 0 0,1 0 0,0 0 0,-1 0 0,1 0 1,0 0-1,-1 0 0,1 0 0,-1 0 0,1 0 0,0 0 0,-1 1 0,1-1 1,-1 0-1,1 0 0,0 1 0,-1-1 0,1 0 0,-1 1 0,1-1 0,-1 0 0,1 1 1,-1-1-1,0 1 0,1-1 0,-1 1 0,1-1 0,-1 1 0,0-1 0,0 1 1,1 1-1,14 12-5,-10-10 18,-1-1 0,1 1 0,-1 0 0,0 0 0,0 1 0,0-1 0,-1 1 0,0 0 0,0 0 0,0 0 0,0 0 0,-1 0 0,0 1 0,0-1 0,1 7 0,-4-9-26,-1-1 0,0 0 0,0 0 0,0 0 0,0 0 0,-1 0 0,1-1 0,0 1 0,-1-1 0,1 1 0,-1-1 0,0 0 0,1 0 0,-1 0 0,0-1 0,0 1 0,1 0 0,-1-1 0,0 0 0,0 0 0,0 0 0,0 0 0,1 0 0,-5-1 0,7 0-500,0 0 0,0 0-1,0 0 1,0 0 0,0 0 0,0 1 0,0-1 0,0 0 0,0 0 0,0 0 0,0 0 0,1 0 0,-1 0 0,0 0 0,1 1 0,-1-1 0,1 0 0,0-1 0,11-13-7904</inkml:trace>
  <inkml:trace contextRef="#ctx0" brushRef="#br0" timeOffset="2579.38">1560 234 2657,'0'0'16760,"10"-1"-15069,6 0-1129,0 0 0,-1-1-1,0-1 1,1-1-1,-1 0 1,0 0-1,24-13 1,-38 17-538,0-1 0,0 1 0,-1 0 0,1-1 0,0 1 0,-1-1 0,1 1 0,0-1-1,-1 1 1,1-1 0,-1 1 0,1-1 0,-1 0 0,1 1 0,-1-1 0,1 0 0,-1 1 0,0-1 0,1 0 0,-1 0 0,0 1 0,0-1 0,0 0-1,1 0 1,-1 0 0,0 1 0,0-1 0,0 0 0,0 0 0,0 0 0,0 1 0,-1-1 0,1 0 0,0 0 0,0 1 0,0-1 0,-1 0 0,1 0 0,0 1-1,-1-1 1,1 0 0,-1 1 0,0-2 0,0 1-7,0-1-1,-1 1 1,1 0-1,-1 0 1,1-1-1,-1 1 1,1 0-1,-1 0 1,0 0-1,1 1 1,-1-1-1,0 0 1,0 1-1,0-1 1,1 1-1,-1-1 1,-3 1-1,1 0-17,0 0 0,0 0 0,1 1 0,-1 0 0,0 0 0,0 0 0,1 0-1,-1 0 1,1 1 0,-1 0 0,1-1 0,0 1 0,-1 1 0,1-1 0,0 0 0,0 1 0,1-1 0,-1 1 0,0 0 0,1 0 0,0 0 0,-1 0 0,1 1-1,-2 5 1,0 0-8,0 1-1,1-1 1,0 1-1,1 0 1,0 0-1,0 0 1,1 0-1,0 13 1,1-21 3,0-1-1,0 0 1,0 0 0,0 1-1,1-1 1,-1 0 0,0 0-1,0 1 1,1-1 0,-1 0-1,1 0 1,-1 0 0,1 1-1,0-1 1,-1 0 0,1 0-1,0 0 1,0 0 0,-1 0-1,1 0 1,0-1 0,0 1-1,0 0 1,0 0 0,1 0-1,1 0-28,0 0-1,-1 0 1,1-1 0,-1 1-1,1-1 1,0 0-1,-1 1 1,1-1-1,0 0 1,0-1-1,3 1 1,2-2-226,1 0-1,-1 0 1,1-1-1,-1 0 1,0 0 0,11-7-1,-10 5-305,22-16-2840,-13 4-1767,-9 4-2445</inkml:trace>
  <inkml:trace contextRef="#ctx0" brushRef="#br0" timeOffset="4101.04">2086 178 5090,'0'0'13940,"0"-10"-11171,8-54 3957,-11 86-6691,0 1-1,-2-1 1,-1 0 0,-1-1 0,0 1-1,-20 35 1,2 2-8,-47 98-1588,72-156 811,-1 1 553</inkml:trace>
  <inkml:trace contextRef="#ctx0" brushRef="#br0" timeOffset="4408.91">2320 106 11685,'0'0'9783,"-8"0"-9358,4 0-362,0 0 1,0 0-1,0 0 1,0 1-1,0-1 1,0 1 0,0 0-1,0 1 1,0-1-1,0 0 1,1 1-1,-1 0 1,1 0-1,-1 0 1,1 1 0,0-1-1,0 1 1,0-1-1,0 1 1,0 0-1,1 0 1,-1 1-1,1-1 1,0 0 0,0 1-1,0-1 1,-1 5-1,-1-1 28,0 1 0,1-1 0,0 0 0,0 1 0,1 0 0,0 0 0,0 0 0,1 0 0,-1 14 0,2-20-100,0 1 1,0-1 0,1 0 0,-1 1 0,1-1 0,-1 1 0,1-1 0,0 0 0,-1 1 0,1-1 0,1 0 0,-1 0 0,0 0 0,0 0 0,1 0-1,-1 0 1,1 0 0,0 0 0,-1-1 0,1 1 0,0-1 0,0 1 0,0-1 0,0 0 0,0 1 0,0-1 0,1 0 0,-1 0 0,0-1 0,1 1-1,-1 0 1,0-1 0,1 0 0,-1 1 0,4-1 0,4 1-1186,1-1 0,-1 0-1,1 0 1,-1-1 0,1 0 0,-1-1 0,11-3-1,12-7-6067</inkml:trace>
  <inkml:trace contextRef="#ctx0" brushRef="#br0" timeOffset="5490.28">2521 192 1745,'0'0'18459,"-10"-5"-17074,-34-13-590,42 18-745,0-1 0,0 1 0,0 0 0,0 1 0,0-1 0,0 0 0,0 1 0,0-1 0,0 1 0,0-1 0,0 1 0,0 0 0,0 0 0,0 0-1,1 0 1,-1 0 0,0 0 0,1 0 0,-1 1 0,1-1 0,-1 1 0,1-1 0,-2 3 0,-24 38 755,26-40-768,0 1-26,-1 0 1,1-1 0,0 1 0,-1 0 0,1 0-1,1 0 1,-1 0 0,0 0 0,1 0 0,-1 0-1,1 0 1,0 0 0,0 0 0,1 1 0,-1-1-1,0 0 1,2 4 0,-1-5-52,0-1-1,0 0 0,0 1 1,0-1-1,0 0 1,1 0-1,-1 0 1,0 0-1,1 0 1,-1 0-1,0 0 1,1-1-1,-1 1 1,1 0-1,0-1 0,-1 1 1,1-1-1,-1 0 1,1 0-1,0 1 1,-1-1-1,1 0 1,-1 0-1,1 0 1,0-1-1,-1 1 0,1 0 1,0 0-1,-1-1 1,1 1-1,-1-1 1,1 0-1,2-1 1,3-2-70,0 1 0,-1-1 0,1-1 1,-1 0-1,0 0 0,0 0 0,-1 0 1,1-1-1,-1 0 0,-1 0 0,1 0 0,-1-1 1,4-8-1,-9 20 440,0 0 0,1 0 0,-1-1 0,1 1 0,0 0 0,0 0 0,0 0 0,2 7 0,-2-11-353,0 0 0,0 0-1,1 1 1,-1-1-1,1 0 1,-1 0 0,1 0-1,0 1 1,-1-1-1,1 0 1,0 0 0,0 0-1,0 0 1,0 0-1,-1-1 1,1 1 0,0 0-1,1 0 1,0 0 0,0 0 6,0-1 0,0 0 0,0 1 0,-1-1 0,1 0 0,0 0 0,0 0 0,0 0 0,0 0 1,0-1-1,0 1 0,0-1 0,0 1 0,0-1 0,-1 0 0,1 1 0,3-3 0,2-1-14,-1 0 0,1-1 0,-1 0-1,0 0 1,0 0 0,-1 0 0,1-1 0,-1 0-1,0-1 1,-1 1 0,0-1 0,0 1 0,0-1-1,3-9 1,-2 4 406,-1-1 0,0 1 0,-1-1-1,0 0 1,-1 0 0,1-25 0,-4 59-298,-2 0 1,0 0 0,-9 28-1,-5 25-64,17-71-12,-34 258 67,31-245 193,1-34-68,-1-36 49,4 35-233,0 1-1,2-1 1,0 1-1,9-32 1,-10 44-21,-1 1 0,1-1 0,0 0 0,1 1 0,-1-1 0,1 1 0,0 0 0,1 0 1,-1 0-1,1 0 0,0 1 0,0-1 0,0 1 0,1 0 0,0 0 0,-1 1 0,1-1 0,9-3 0,-12 6 5,-1 0-1,0 1 0,1-1 0,-1 1 1,1-1-1,-1 1 0,1 0 0,0 0 1,-1-1-1,1 1 0,-1 0 0,1 1 1,-1-1-1,1 0 0,0 0 0,-1 1 1,1-1-1,-1 1 0,1-1 0,-1 1 1,0-1-1,1 1 0,-1 0 1,0 0-1,1 0 0,-1 0 0,0 0 1,0 0-1,0 0 0,0 0 0,0 0 1,0 1-1,0-1 0,0 0 0,0 1 1,-1-1-1,1 1 0,0-1 0,-1 0 1,1 1-1,-1 0 0,0-1 0,1 1 1,-1-1-1,0 3 0,0 0 14,1 0 0,-1 0 1,0 0-1,-1 0 0,1-1 0,-1 1 0,1 0 0,-1 0 1,0 0-1,-1-1 0,1 1 0,-1-1 0,1 1 0,-1-1 0,0 1 1,0-1-1,-5 5 0,2-4 10,0 0 0,-1 0 0,0-1 0,0 1 0,0-1 0,0-1 1,-10 4-1,14-5-13,1-1 1,-1 1-1,1-1 0,-1 1 1,0-1-1,1 0 1,-1 1-1,0-1 1,1 0-1,-1 0 1,1 0-1,-1-1 1,0 1-1,1 0 1,-1 0-1,1-1 1,-1 1-1,0-1 0,1 0 1,-1 1-1,1-1 1,0 0-1,-1 0 1,1 0-1,0 0 1,-1 0-1,1 0 1,0 0-1,0 0 1,0-1-1,0 1 0,0 0 1,0-1-1,0 1 1,0-3-1,1 3-10,1 1-1,-1-1 1,1 0-1,0 1 1,0-1-1,-1 1 1,1-1 0,0 1-1,0 0 1,0-1-1,0 1 1,0 0-1,-1-1 1,1 1-1,0 0 1,0 0-1,0 0 1,0 0-1,0 0 1,0 0-1,0 0 1,0 0-1,1 1 1,34-2-264,-30 1 233,5 1-35,-1-1-1,1 0 1,0 0-1,-1-1 1,1-1-1,-1 0 1,0 0-1,1-1 1,-1-1-1,0 1 1,-1-2-1,15-7 1,-20 10 102,-1 0-1,1 0 1,0-1 0,-1 0-1,1 0 1,-1 0-1,0 0 1,0 0 0,0 0-1,0-1 1,-1 0 0,0 1-1,1-1 1,-1 0-1,-1 0 1,1 0 0,0-1-1,-1 1 1,0 0 0,0 0-1,0-1 1,-1 1-1,1-1 1,-1 1 0,-1-7-1,1 11-10,-1 0 0,0 1 0,1-1 0,-1 0 0,0 0 0,1 0 0,-1 1 0,0-1-1,1 0 1,-1 1 0,0-1 0,1 1 0,-1-1 0,1 0 0,-1 1 0,1-1 0,-1 1 0,1 0-1,-1-1 1,1 1 0,-1-1 0,1 1 0,-1 0 0,-3 9-15,1 0-1,0 0 1,0 0 0,0 1-1,2-1 1,-1 0 0,1 1-1,1 0 1,0-1 0,2 19-1,-2-27-13,0-1 0,1 0 0,-1 0 0,0 0 0,1 0 0,-1 0 0,1 0 0,-1 0 0,1 0 0,0-1-1,-1 1 1,1 0 0,0 0 0,0 0 0,-1 0 0,1-1 0,0 1 0,0 0 0,0-1 0,0 1 0,0-1 0,0 1 0,0-1 0,0 0-1,0 1 1,0-1 0,0 0 0,0 0 0,0 1 0,0-1 0,0 0 0,1 0 0,-1 0 0,0 0 0,0-1 0,0 1 0,0 0 0,2-1-1,-1 0-309,1 1-1,0-1 1,-1 0-1,1-1 0,0 1 1,-1 0-1,0-1 1,1 1-1,-1-1 0,0 0 1,0 1-1,0-1 1,0-1-1,2-1 0,7-15-5048,-2-3-2540</inkml:trace>
  <inkml:trace contextRef="#ctx0" brushRef="#br0" timeOffset="5665.83">2947 162 12038,'0'0'12453,"-13"-28"-12757,18 28-1793,6 0-1457,3 0-3233</inkml:trace>
  <inkml:trace contextRef="#ctx0" brushRef="#br0" timeOffset="6467">3117 98 16760,'0'0'8067,"-2"12"-7688,-29 209-651,31-220 98,0 0 0,0-1 0,0 1 0,-1-1 0,1 1 0,0 0 0,0-1 0,0 1 0,-1-1 0,1 1-1,0-1 1,-1 1 0,1-1 0,0 1 0,-1-1 0,1 1 0,-1-1 0,1 1 0,0-1 0,-1 0 0,1 1 0,-1-1 0,1 0 0,-1 1 0,0-1 0,1 0 0,-1 0-1,1 0 1,-1 1 0,0-1 0,1 0 0,-1 0 0,1 0 0,-1 0 0,0 0 0,1 0 0,-1 0 0,1 0 0,-2-1 0,0 1 246,0-1 0,-1 0 0,1 0 0,0 0 1,0-1-1,-1 1 0,1 0 0,0-1 0,1 0 1,-1 1-1,-2-3 0,2 2 120,0 1 1,1-1-1,-1 1 0,1-1 1,-1 0-1,1 1 0,0-1 1,0 0-1,-1 0 0,1 0 1,0 0-1,1 0 0,-1 0 1,0-1-1,1 1 1,-1 0-1,1 0 0,0 0 1,-1-1-1,1 1 0,0 0 1,1 0-1,-1-1 0,0 1 1,0 0-1,1 0 0,0 0 1,-1 0-1,1-1 0,1-1 1,2 0-193,1 0 0,0 1 0,-1-1 0,1 1 0,1 0 0,-1 0 0,0 0 0,1 1 0,6-2 0,62-16-155,-37 11 11,26-9 75,-71 23 121,0 0 1,1 1 0,-1-1-1,1 2 1,0-1 0,-6 8-1,10-10-20,0-1 0,-1 1-1,2 0 1,-1 0-1,0 1 1,1-1 0,0 0-1,0 1 1,0 0-1,0-1 1,1 1-1,0 0 1,-1 5 0,2-9-50,0-1 1,0 1-1,1-1 1,-1 1-1,0-1 1,1 0-1,-1 1 1,0-1-1,1 1 1,-1-1 0,0 0-1,1 1 1,-1-1-1,1 0 1,-1 1-1,1-1 1,-1 0-1,1 0 1,-1 1-1,1-1 1,-1 0 0,1 0-1,-1 0 1,1 0-1,-1 0 1,1 0-1,-1 0 1,1 0-1,0 0 1,-1 0-1,1 0 1,-1 0-1,1 0 1,-1 0 0,1-1-1,-1 1 1,1 0-1,-1 0 1,1 0-1,-1-1 1,1 1-1,-1 0 1,1-1 0,24-11-792,-24 11 730,3-1 49,-1 0 1,-1-1 0,1 1 0,0 0 0,-1-1-1,1 0 1,-1 1 0,1-1 0,-1 0 0,0 0-1,-1 0 1,3-6 1481,-4 10-1447,0 0 1,0 0 0,1 0 0,-1 0 0,0 0-1,0 1 1,0-1 0,1 0 0,-1 0 0,1 0-1,-1 0 1,1 0 0,-1 0 0,1 0 0,-1-1-1,1 1 1,0 0 0,0 0 0,-1 0 0,1 0-1,0-1 1,2 2 0,0-2 8,1 0 0,-1 0-1,1 0 1,0 0 0,-1 0 0,1-1-1,-1 0 1,1 0 0,-1 0 0,1 0-1,-1 0 1,0-1 0,0 0 0,1 1-1,-1-1 1,0 0 0,-1-1 0,1 1-1,0 0 1,3-5 0,2-1 65,0 0-1,-1 0 1,-1-1-1,1 0 1,8-17-1,-9 11-38,0 0 0,-2-1-1,0 1 1,-1-1 0,0 0-1,-2 0 1,1-29 0,-2 44-40,0 1 0,0-1 0,0 0 1,0 0-1,0 0 0,0 0 0,0 0 0,0 1 0,0-1 1,0 0-1,-1 0 0,1 0 0,0 0 0,0 1 0,-1-1 1,1 0-1,-1 0 0,1 1 0,-1-1 0,1 0 0,-1 0 1,1 1-1,-2-2 0,1 2 0,0 0 0,1 0 1,-1 0-1,0 0 0,0 0 1,0 0-1,1 0 0,-1 1 1,0-1-1,0 0 0,1 0 0,-1 1 1,0-1-1,1 0 0,-1 1 1,0-1-1,1 1 0,-1-1 1,0 1-1,0 0 0,-30 34-29,22-20 23,0 0 1,1 1-1,0 0 0,-9 28 1,15-35-1,-1 0 0,1 0 1,1 0-1,-1 0 1,2 0-1,-1 0 0,1 0 1,0 0-1,1 0 0,0 0 1,3 11-1,-3-18-51,0 0-1,0 0 1,0-1 0,0 1-1,0 0 1,1-1 0,-1 1-1,0 0 1,1-1-1,-1 0 1,1 1 0,0-1-1,-1 0 1,1 0 0,0 0-1,0 0 1,0 0 0,-1 0-1,1-1 1,0 1-1,0-1 1,0 1 0,0-1-1,4 1 1,1-1-1173,1 1 0,-1-1 0,1 0 0,0-1 0,10-2-1,15-7-9192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8:52.5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145 5 14006,'0'0'6550,"-11"-1"-5416,7 0-1082,0 0 0,0 0-1,-1 1 1,1 0 0,0 0 0,0 0 0,-1 0 0,1 1-1,0 0 1,0 0 0,0 0 0,0 0 0,0 0 0,0 1-1,0 0 1,0 0 0,1 0 0,-1 0 0,0 1 0,1-1-1,0 1 1,0 0 0,0 0 0,0 0 0,0 0 0,1 1-1,-5 5 1,4-2 0,-1-1 1,1 1-1,0 0 0,0 0 0,1 0 0,0 0 1,0 1-1,1-1 0,0 1 0,0-1 0,0 1 0,2 13 1,-1-18-46,1 0 0,0 0 0,-1-1 0,1 1 0,0 0 0,0 0 0,0-1 0,1 1 0,-1-1 0,1 1 0,-1-1 0,1 1 1,0-1-1,0 0 0,0 0 0,0 0 0,0 0 0,0 0 0,1-1 0,-1 1 0,1 0 0,-1-1 0,1 0 0,0 0 0,-1 0 0,1 0 0,0 0 1,0 0-1,0-1 0,0 1 0,-1-1 0,1 0 0,0 0 0,4 0 0,2-1 2,-1 1 0,0-1 0,0 0-1,1-1 1,-1 0 0,12-4 0,10-13-1716,-27 17 1085,-1 0-1,0 0 0,0 0 1,0-1-1,0 1 0,0-1 1,0 0-1,2-5 0,-2-5-5310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8:53.0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45 100 16279,'0'0'10117,"-4"-17"-8730,-14 101-1064,12-66-375,1 1-1,1 0 1,1 0-1,1 1 0,0-1 1,2 23-1,0-41-85,0-1 0,0 1-1,0-1 1,0 1 0,0-1 0,0 1-1,0-1 1,1 0 0,-1 1 0,0-1-1,0 1 1,1-1 0,-1 1 0,0-1 0,1 0-1,-1 1 1,0-1 0,1 0 0,-1 1-1,1-1 1,-1 0 0,0 1 0,1-1-1,-1 0 1,1 0 0,-1 0 0,1 1-1,-1-1 1,1 0 0,-1 0 0,1 0 0,-1 0-1,1 0 1,-1 0 0,1 0 0,-1 0-1,1 0 1,-1 0 0,1 0 0,-1 0-1,1-1 1,0 1-312,16 0-8066</inkml:trace>
  <inkml:trace contextRef="#ctx0" brushRef="#br0" timeOffset="319.22">50 66 17720,'0'0'6787,"12"-2"-6773,-2 0-8,0 0 0,0 1 1,0 0-1,0 0 1,0 1-1,1 1 1,-1 0-1,0 0 1,0 1-1,0 0 0,12 5 1,-14-3-1,0 0 1,0 1-1,0 0 1,0 1-1,-1-1 1,0 1-1,0 1 1,0-1-1,-1 1 0,0 0 1,6 10-1,-11-14-2,1 0 0,0 0-1,-1 0 1,0 0 0,1 0-1,-1 0 1,0 0 0,-1 1 0,1-1-1,-1 0 1,1 1 0,-1-1-1,0 0 1,0 1 0,-1-1-1,1 0 1,-1 1 0,1-1-1,-1 0 1,0 0 0,0 1-1,0-1 1,-1 0 0,1 0 0,-1 0-1,0 0 1,0-1 0,0 1-1,0 0 1,0-1 0,-1 0-1,1 1 1,-5 2 0,-6 5 138,0-1 0,0 0 0,-1-1 1,0-1-1,0 0 0,-1-1 0,0-1 0,0 0 1,0-1-1,-1 0 0,1-2 0,-23 2 1,38-5-875,1-1 0,-1 1 0,0-1 0,1 1 0,-1 0 0,1-1 0,-1 1 0,1-1 0,0 1 0,-1 0 0,1-1 0,0 1 0,0 0 0,0 0 0,2-2 0,17-15-14206</inkml:trace>
  <inkml:trace contextRef="#ctx0" brushRef="#br0" timeOffset="635.27">636 57 14070,'0'0'5686,"-1"10"-4064,-8 43 19,0 1 207,-3 73 1,12-126-1849,0 0-1,0 0 1,1 0-1,-1 0 1,0 0 0,0 0-1,0 0 1,1 0-1,-1 0 1,1 0-1,-1 0 1,1 0-1,-1 0 1,1 0-1,-1 0 1,1-1 0,0 1-1,0 0 1,-1 0-1,1-1 1,0 1-1,0 0 1,0-1-1,0 1 1,-1-1-1,3 1 1,0 0 5,0 0 1,1 0-1,-1 0 0,0 0 1,1-1-1,-1 0 1,1 0-1,4 0 0,0-1-577,0 0 0,0 0 0,-1 0 0,1-1 0,-1-1 0,0 1 0,8-5-1,2-4-4338,-5-2-1308</inkml:trace>
  <inkml:trace contextRef="#ctx0" brushRef="#br0" timeOffset="865.21">611 188 15687,'0'0'6499,"58"0"-6339,-33-3-160,1-2-736,-7-1-1761,-5 0-1601,-3-1-5811</inkml:trace>
  <inkml:trace contextRef="#ctx0" brushRef="#br0" timeOffset="1070.31">657 72 10741,'0'0'8532,"87"-28"-8452,-57 23-32,-2 0 0,-3 2-48,-8 1 0,-9 1 0,-5 1-432</inkml:trace>
  <inkml:trace contextRef="#ctx0" brushRef="#br0" timeOffset="1419.98">1182 94 15655,'0'0'7908,"3"63"-6468,-3-35-559,0 2-161,0-1-304,-6-2-144,0-5-255,6-4-17,0-2-497,0-5-1119,0-5-1890,9-4-3521</inkml:trace>
  <inkml:trace contextRef="#ctx0" brushRef="#br0" timeOffset="1652.97">1212 117 14118,'0'0'7476,"-2"-68"-4867,7 52-1440,9 3-561,3 2-464,8 4-32,0 6-112,0 1-32,3 1 16,-6 15-400,0 5-529,-5 3-1616,-8-2-3233,-4 0-8309</inkml:trace>
  <inkml:trace contextRef="#ctx0" brushRef="#br0" timeOffset="1849.86">1270 222 13542,'0'0'12934,"14"-5"-12918,17-1-16,8-1 0,-3 4-656,-6 0-625,-5 1-1088,-8 1-2721,-3-4-5475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8:51.3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115 68 13686,'0'0'2233,"-8"11"-1680,-14 26 328,2 0 0,2 1 1,1 2-1,-12 40 1,112-226 1121,-69 118-2030,-6 9 1,1 1 0,1 0 0,0 0 0,1 1 0,18-21-1,-29 38 37,1-1-1,-1 0 1,1 1-1,0-1 1,-1 1-1,1-1 1,-1 1-1,1-1 1,0 1-1,0-1 1,-1 1-1,1-1 1,0 1-1,0 0 1,-1 0-1,1-1 1,0 1-1,0 0 1,0 0-1,0 0 1,-1 0-1,1 0 1,0 0-1,0 0 1,0 0-1,0 0 1,-1 0-1,3 1 1,-2 0 15,0 0 1,0 0-1,1 0 0,-1 0 1,0 0-1,0 1 0,0-1 0,0 0 1,0 1-1,-1-1 0,1 1 1,0-1-1,0 4 0,12 59 800,-11-56-636,17 167 464,-22-103-5295,-1-65-1363</inkml:trace>
  <inkml:trace contextRef="#ctx0" brushRef="#br0" timeOffset="214.85">78 237 18520,'0'0'5283,"78"-33"-5235,-33 25-48,-6 0-48,2 5-1217,-10 0-2608,-6 1-2883</inkml:trace>
  <inkml:trace contextRef="#ctx0" brushRef="#br0" timeOffset="843.07">597 94 10613,'0'0'11176,"2"6"-10637,2 12-186,-1 0 1,0 1-1,-2-1 1,0 1 0,-1-1-1,-1 1 1,0-1-1,-2 1 1,0-1 0,-8 27-1,12-56-234,0 1-1,0-1 1,-1 0-1,-2-18 0,0-8-101,3 22-31,-1-1 1,2 1 0,0 0-1,8-28 1,-9 39-3,0 1 0,0 0 0,0-1 1,0 1-1,0 0 0,1 0 0,0 0 0,-1 0 0,1 0 1,0 0-1,1 0 0,-1 0 0,0 1 0,1-1 1,-1 1-1,1 0 0,0 0 0,0 0 0,0 0 1,0 0-1,0 1 0,0-1 0,0 1 0,1 0 0,-1 0 1,0 0-1,8-1 0,-10 3 4,0-1 0,0 1 1,0 0-1,0-1 0,0 1 0,-1 0 0,1 0 0,0 0 1,0 0-1,0 0 0,-1 0 0,1 0 0,-1 0 1,1 0-1,0 0 0,-1 0 0,0 0 0,1 0 0,-1 0 1,0 0-1,1 1 0,-1-1 0,0 0 0,0 0 0,0 0 1,0 1-1,0-1 0,-1 1 0,-1 40 142,0-35-117,-1-1 0,0 0 1,0 0-1,0 0 0,0 0 0,-1-1 1,0 1-1,-7 6 0,6-6-14,0 0-1,0 1 1,1-1-1,0 1 1,0 0-1,-3 8 1,51 3-1904,-40-16 1887,-1-1 0,1 1 0,-1 0 1,0 0-1,0 0 0,1 0 0,-1 1 0,-1-1 0,1 1 0,0 0 0,-1 0 0,3 3 0,-5-5 35,1-1-1,-1 1 0,0 0 0,0-1 0,0 1 0,1-1 0,-1 1 0,0 0 1,0-1-1,0 1 0,0-1 0,0 1 0,0 0 0,0-1 0,-1 1 1,1 0-1,0-1 0,0 1 0,0-1 0,-1 1 0,1-1 0,0 1 0,-1 0 1,1-1-1,0 1 0,-1-1 0,0 1 0,-1 1 71,0-1 1,0 1-1,0-1 0,0 0 1,0 0-1,-1 0 0,1 0 0,0 0 1,-1 0-1,-4 0 0,-4 2 22,-1-1 0,1 0-1,-1-1 1,0 0 0,0-1 0,0 0-1,-16-3 1,27 3-192,1 0 1,-1 0-1,1-1 0,-1 1 1,0 0-1,1-1 0,-1 1 1,1 0-1,-1-1 0,1 1 1,-1-1-1,1 1 0,-1-1 0,1 1 1,0-1-1,-1 1 0,1-1 1,0 1-1,-1-1 0,1 1 1,0-1-1,0 0 0,-1 1 1,1-1-1,0 1 0,0-1 1,0 0-1,-1-13-4593,1 11 2938,0-12-9278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8:46.2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119 318 13414,'0'0'9015,"14"-20"-5405,-13 16-3593,1 0 1,-1-1 0,0 1-1,-1-1 1,1 1 0,-1-1-1,0 1 1,0-1 0,0 1-1,-1-1 1,1 1 0,-3-8-1,2 10-20,0 1 0,0-1 0,0 1-1,0-1 1,0 1 0,0 0 0,0-1-1,0 1 1,0 0 0,-1 0-1,1-1 1,0 1 0,-1 0 0,1 1-1,-1-1 1,0 0 0,1 0 0,-1 1-1,1-1 1,-1 1 0,0-1-1,0 1 1,1 0 0,-1-1 0,0 1-1,0 0 1,1 0 0,-1 0 0,0 1-1,0-1 1,1 0 0,-1 1-1,0-1 1,1 1 0,-3 0 0,1 1-5,-1-1 1,0 1-1,1 1 1,-1-1 0,1 0-1,0 1 1,0 0-1,0-1 1,0 1 0,0 0-1,1 1 1,-1-1-1,1 0 1,0 1-1,0-1 1,0 1 0,0 0-1,-1 5 1,-2 3-15,1 1 1,0 0-1,1 0 1,-2 16 0,4-22 12,-1 4-2,1 0-1,1 0 0,0 0 1,1 17-1,0-27 6,-1 0 1,1 0-1,-1 0 0,1 0 1,-1 0-1,1-1 1,-1 1-1,1 0 0,0 0 1,-1-1-1,1 1 1,0 0-1,0-1 0,-1 1 1,1-1-1,0 1 1,0-1-1,0 1 0,0-1 1,0 0-1,0 1 1,0-1-1,0 0 0,0 0 1,0 0-1,0 1 1,0-1-1,0 0 0,0 0 1,0-1-1,0 1 1,0 0-1,0 0 1,0 0-1,-1-1 0,1 1 1,0 0-1,2-2 1,1 1-8,-1 0 1,1 0-1,0-1 1,-1 0 0,1 0-1,0 0 1,5-4-1,-3-2 37,0 0 0,0 0 0,-1 0 0,-1 0 0,1-1 0,-1 0 0,-1 0 0,1 0 0,-2 0 0,1 0 0,-1-1 0,-1 1 0,0-1 0,1-15 1,-2 25-74,0 13-183,-9 49 306,6-54-63,1 0 0,1 0 0,-1 0-1,1 1 1,1-1 0,0 0 0,0 1-1,0-1 1,1 1 0,3 9-1,-4-17-7,1 0-1,0-1 0,-1 1 0,1 0 1,0 0-1,0-1 0,0 1 0,0-1 1,-1 1-1,1-1 0,0 1 0,0-1 1,0 1-1,0-1 0,0 0 0,1 1 1,-1-1-1,0 0 0,0 0 0,0 0 1,0 0-1,0 0 0,0 0 0,0 0 1,0 0-1,0-1 0,1 1 0,31-8 93,-24 4-26,0-1 0,-1 0 1,1 0-1,8-8 0,5-10-2314,-21 22 1497,0-1-1,0 1 1,0-1 0,0 0 0,0 0-1,0 1 1,-1-1 0,1 0-1,-1 0 1,1 0 0,-1 1 0,0-3-1</inkml:trace>
  <inkml:trace contextRef="#ctx0" brushRef="#br0" timeOffset="854.57">680 187 12694,'0'0'9236,"1"-6"-8457,3-15-410,-3 35-319,-2 49 166,-15 64 125,7-67-274,11-66-24,1 0 0,1 0 1,-1 0-1,1 1 0,0-1 0,0 1 0,0 0 0,1 0 0,0 0 0,0 1 0,8-6 1,-7 5-162,0 0 1,0 0-1,1 1 1,0 0 0,-1 0-1,2 1 1,-1 0 0,0 0-1,0 0 1,1 1-1,0 0 1,8 0 0,-15 4 74,0 1 0,0 0 0,-1-1 0,1 1 0,-1 0 0,0 0 1,1-1-1,-1 1 0,-1 0 0,1 0 0,0 0 0,-2 3 0,0 0 191,0-1 1,-1 0-1,0 1 0,0-1 1,-1-1-1,0 1 0,1 0 1,-2-1-1,1 0 0,0 0 1,-1 0-1,-8 5 0,7-4 26,-1-1 1,0 0-1,-1 0 0,1 0 0,-1-1 0,1 0 0,-1 0 0,-13 2 0,14-4-250,-17-1 923,24 0-985,-1-1-1,0 1 1,1 0 0,-1-1 0,1 1 0,-1 0 0,1-1-1,-1 1 1,1-1 0,0 1 0,-1-1 0,1 1 0,-1-1-1,1 1 1,0-1 0,-1 1 0,1-1 0,0 0 0,0 1-1,-1-1 1,1 1 0,0-1 0,0 0 0,0 1 0,0-1-1,0 0 1,0 1 0,0-1 0,0 1 0,0-1 0,0 0-1,0 1 1,1-2 0,1-9-6377</inkml:trace>
  <inkml:trace contextRef="#ctx0" brushRef="#br0" timeOffset="1248.86">1277 260 11493,'0'0'10125,"-7"-2"-10024,5 1-96,0 0-1,-1 1 0,1-1 1,0 1-1,-1 0 0,1 0 1,0 0-1,0 0 1,-1 0-1,1 0 0,0 1 1,-1-1-1,1 1 0,0-1 1,0 1-1,0 0 0,-1 0 1,1 0-1,0 0 1,-3 2-1,3 0 9,-1-1 1,1 1-1,-1 0 1,1 0-1,0-1 1,0 2-1,0-1 0,1 0 1,-1 0-1,1 0 1,0 1-1,-1-1 1,1 1-1,1-1 1,-1 1-1,0 4 0,0-4-4,1-1 0,-1 0-1,1 1 1,0-1 0,0 1-1,0-1 1,0 0 0,0 1-1,1-1 1,0 0 0,-1 1-1,1-1 1,0 0 0,1 0-1,-1 0 1,1 0 0,-1 0-1,1 0 1,0 0-1,3 4 1,-1-5-3,-1 0-1,0 0 1,1-1-1,0 1 0,-1-1 1,1 0-1,0 0 1,0 0-1,-1 0 1,1-1-1,0 1 1,0-1-1,0 0 1,0 0-1,0-1 1,0 1-1,6-2 1,-3 0 29,-1 0 0,1 0 0,0 0 0,-1-1 1,1 0-1,9-6 0,-13 7-196,0 1 1,0-1-1,-1 0 0,1 0 0,0-1 0,-1 1 0,1 0 1,-1-1-1,0 0 0,0 1 0,0-1 0,0 0 1,-1 0-1,1 0 0,1-5 0,-3 2-4110</inkml:trace>
  <inkml:trace contextRef="#ctx0" brushRef="#br0" timeOffset="2348.52">1696 370 4978,'0'0'15743,"24"-7"-11437,-11-2-3812,16-13-268,1 1 0,1 2-1,1 2 1,54-23 0,-84 39-235,0 1 0,1-1 1,-1 0-1,1 1 0,-1-1 1,1 1-1,-1-1 0,1 1 1,-1 0-1,1 0 0,-1 1 1,1-1-1,-1 0 0,1 1 1,-1 0-1,1-1 0,-1 1 1,1 0-1,2 2 0,-3-1 10,0-1 1,-1 1-1,1 0 0,-1 0 0,1 0 0,-1 1 1,0-1-1,0 0 0,0 0 0,0 1 0,0-1 1,-1 1-1,1-1 0,-1 1 0,1-1 0,-1 1 1,0-1-1,0 1 0,0 3 0,0-6 165,-20-28 228,17 24-394,0 1-1,0-1 0,0 0 0,-1 1 0,1 0 1,-1 0-1,0 0 0,0 0 0,0 1 0,0 0 1,-1-1-1,1 2 0,-1-1 0,1 0 0,-1 1 1,0 0-1,-7-1 0,8 2-5,1 1 0,0-1 0,-1 1 0,1 0-1,0 0 1,0 0 0,-1 0 0,1 1 0,0-1 0,0 1 0,0 0 0,1 0 0,-1 0-1,0 0 1,1 0 0,-1 1 0,1-1 0,0 1 0,0 0 0,0-1 0,0 1-1,0 0 1,1 0 0,-1 0 0,-1 6 0,0-3-6,1-1-1,0 1 1,1 0 0,-1-1 0,1 1-1,0 0 1,1 0 0,-1 0 0,1 0-1,0 0 1,1 0 0,-1 0 0,1-1-1,2 8 1,-2-11 6,0 0 1,0 1-1,0-1 0,0 0 1,0 0-1,0 0 0,1 0 1,-1-1-1,1 1 0,0 0 1,-1-1-1,1 1 0,0-1 0,0 1 1,0-1-1,0 0 0,0 0 1,0 0-1,0 0 0,0 0 1,0 0-1,1 0 0,-1-1 1,0 1-1,1-1 0,-1 0 0,0 0 1,1 0-1,-1 0 0,0 0 1,1 0-1,-1-1 0,0 1 1,1-1-1,-1 1 0,0-1 0,4-2 1,0 1-3,-1-1 0,0 0 0,1 0 1,-1-1-1,-1 1 0,1-1 0,0 0 0,-1 0 1,0-1-1,0 1 0,0-1 0,0 0 0,-1 0 0,0 0 1,0 0-1,0-1 0,-1 1 0,0-1 0,2-8 1,4-13 16,-1-1 1,6-46 0,-13 73-11,5-28-16,4-62-124,-9 90 123,0 4-60,-1 14 4,-1 1 0,-7 29-1,-3 35 208,11-68-102,0 0 1,1 0 0,1 0 0,1 0-1,6 27 1,-7-38-34,0 1 0,1-1 0,-1 1 0,1-1 0,0 0 0,0 0 0,0 0 0,0 0 0,0 0 0,1 0 0,0-1 0,-1 1 0,1-1 0,0 0 1,0 0-1,0 0 0,0 0 0,1 0 0,-1-1 0,0 1 0,1-1 0,-1 0 0,1 0 0,-1 0 0,1-1 0,0 1 0,-1-1 0,5 0 0,-1 1-318,1-2 0,-1 1 0,0-1 0,1 0 0,-1 0 0,12-4 0,19-14-6730,-9-4-5998</inkml:trace>
  <inkml:trace contextRef="#ctx0" brushRef="#br0" timeOffset="2986.1">2543 278 15191,'0'0'7190,"10"1"-6376,-2 0-664,0 0 1,0-1 0,0 0-1,0 0 1,0-1 0,-1 0 0,14-4-1,-18 4-122,0 0-1,1 0 0,-1 0 0,0 0 0,0-1 1,0 0-1,-1 1 0,1-1 0,0 0 0,-1-1 1,1 1-1,-1 0 0,0-1 0,1 1 0,-1-1 1,-1 0-1,1 1 0,0-1 0,0 0 0,-1 0 1,0 0-1,0-1 0,0 1 0,0 0 0,1-5 0,-2 4-24,1 0 1,0 0-1,-1 0 0,0 0 0,0 0 0,0 0 0,0 0 0,-1 0 0,0 0 0,0 0 0,0 0 0,0 0 0,-2-5 0,1 8-4,1-1 1,0 0 0,-1 1 0,0-1 0,1 1 0,-1 0 0,0-1 0,0 1 0,1 0 0,-1 0 0,0 0 0,0 0 0,0 0-1,0 1 1,-1-1 0,1 1 0,0-1 0,0 1 0,0 0 0,0-1 0,0 1 0,-1 1 0,1-1 0,0 0 0,0 0 0,-3 1 0,2 0 1,-1 1 0,0-1 1,1 1-1,0-1 1,-1 1-1,1 0 0,0 0 1,0 1-1,0-1 0,0 1 1,0-1-1,1 1 1,-1 0-1,1 0 0,0 0 1,-1 0-1,2 0 1,-1 1-1,0-1 0,-1 6 1,-3 4 13,1 1 1,0 0-1,1 0 1,-2 15-1,4-19 23,1-1 1,0 1-1,0 0 0,1-1 1,0 1-1,1 0 0,1 9 0,-1-16-29,0-1 1,-1 0-1,1 1 0,0-1 0,0 0 0,0 1 1,1-1-1,-1 0 0,1 0 0,-1 0 0,1 0 1,-1-1-1,1 1 0,0 0 0,0-1 0,0 1 1,0-1-1,0 1 0,0-1 0,1 0 0,-1 0 1,0 0-1,1 0 0,-1 0 0,0-1 0,1 1 1,-1-1-1,1 0 0,-1 1 0,1-1 0,4-1 1,4 1 84,1 0 0,-1-1 0,22-5 0,-29 5-394,0 0 0,0-1-1,0 1 1,0-1 0,0 0 0,0 0 0,0 0 0,-1-1-1,1 1 1,-1-1 0,0 0 0,1 0 0,3-5 0,-3-1-6210</inkml:trace>
  <inkml:trace contextRef="#ctx0" brushRef="#br0" timeOffset="3894.89">3096 284 6883,'0'0'14844,"5"-2"-14585,1 0-224,1-1-1,0-1 0,-1 1 1,0-1-1,0 0 1,0-1-1,-1 1 1,1-1-1,-1-1 1,0 1-1,0 0 1,-1-1-1,0 0 1,7-11-1,-7 6-12,1 0 1,-1 0-1,-1 0 0,0 0 1,-1-1-1,0 1 0,0-1 0,-1-22 1,0 15-1,0 14-6,-1 0 1,0-1-1,0 1 0,0 0 0,0-1 0,-1 1 0,1 0 1,-2 0-1,0-6 0,1 11-18,1-1 1,0 1 0,0 0-1,0 0 1,-1 0-1,1 0 1,0 0 0,0 0-1,0 0 1,-1 0-1,1 0 1,0 0 0,0 0-1,-1-1 1,1 1 0,0 0-1,0 0 1,0 1-1,-1-1 1,1 0 0,0 0-1,0 0 1,0 0-1,-1 0 1,1 0 0,0 0-1,0 0 1,0 0-1,-1 0 1,1 0 0,0 1-1,0-1 1,0 0-1,-1 0 1,1 0 0,0 0-1,0 1 1,0-1-1,0 0 1,0 0 0,0 0-1,0 1 1,-1-1-1,1 0 1,0 0 0,0 0-1,0 1 1,0-1-1,0 0 1,0 0 0,0 1-1,0-1 1,0 0 0,0 1-1,-6 14-113,6-15 112,-15 52 65,2 0 0,-11 101 0,13 112 99,11-264-170,0 0 1,-1 0-1,1 0 0,0 0 1,0 1-1,0-1 1,1 0-1,-1 0 0,0 0 1,0 0-1,0 0 0,1 0 1,-1 0-1,1 0 1,-1 0-1,1 0 0,-1 0 1,1 0-1,0 0 0,-1 0 1,1 0-1,0 0 1,0 0-1,1 0 0,-1 0-8,0-1-1,0 0 1,0 0-1,0 0 0,1 0 1,-1 0-1,0-1 0,0 1 1,0 0-1,0 0 1,0-1-1,0 1 0,0-1 1,0 1-1,0-1 1,0 1-1,0-1 0,0 0 1,1 0-1,4-4-53,0 0 0,-1 0 0,1-1 0,-1 0 0,0 0 0,4-8 0,-6 10 58,0 0-1,-1-1 0,0 0 0,0 1 1,0-1-1,-1 0 0,1 0 0,-1 0 0,0 0 1,-1 0-1,1 0 0,-1 0 0,0 0 1,0-1-1,-1 1 0,1 0 0,-1 0 1,0 0-1,-1 0 0,1 0 0,-1 0 0,0 1 1,-4-9-1,0 6 137,1-1 1,-2 1-1,1 1 0,-1-1 1,0 1-1,0 0 0,0 0 1,-1 1-1,0 0 1,0 0-1,-17-6 0,24 8 292,9 1-451,383-57-2578,-389 58 1589,-10 1-3873,-7 0-5731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8:56.6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0 101 5378,'0'0'15333,"12"0"-11493,53 0-3171,496-21 62,-572 20-747,0-1 0,0 0 0,1 0 0,-1-2 0,1 1 0,0-1 0,0 0 0,0-1 0,-13-9 0,10 6 74,0 1 0,-1 1 0,1 0 0,-20-5 0,50 15 361,36 7-344,96 35 0,-147-46-91,0 1 1,0-1 0,0 1-1,-1 0 1,1 0-1,0 0 1,0 0 0,-1 1-1,1-1 1,0 0 0,-1 1-1,1-1 1,-1 1 0,0-1-1,0 1 1,1 0 0,-1 0-1,0-1 1,0 1 0,-1 0-1,1 0 1,0 0 0,0 4-1,-1-4 16,0 1-1,-1-1 1,0 1-1,1-1 0,-1 1 1,0-1-1,0 1 1,0-1-1,-1 0 0,1 1 1,-1-1-1,1 0 1,-1 0-1,0 0 0,1 0 1,-1 0-1,-4 2 1,-36 25-80,-11 8 533,51-35-832,-1 0 1,0 0-1,1 1 1,0-1-1,-1 1 1,1 0 0,0 0-1,0 0 1,0 0-1,1 0 1,-1 0 0,1 0-1,-2 6 1,3-3-5782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9:04.2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83 14150,'0'0'6379,"5"0"-5808,201-2 3866,108-19-3949,-314 21-497,0 0 0,1 0-1,-1 0 1,0 0 0,0 0-1,0 0 1,1 0 0,-1 0-1,0 0 1,0 0 0,0 0-1,1 0 1,-1 0 0,0 0-1,0 0 1,0 0 0,1 0-1,-1 0 1,0 0 0,0-1-1,0 1 1,1 0 0,-1 0-1,0 0 1,0 0 0,0 0-1,0-1 1,0 1 0,1 0-1,-1 0 1,0 0 0,0 0-1,0-1 1,0 1 0,0 0-1,0 0 1,0 0 0,0-1-1,0 1 1,0 0 0,0 0-1,1 0 1,-1-1 0,0 1 0,-1 0-1,1 0 1,0-1 0,0 1-1,0 0 1,0 0 0,0 0-1,0-1 1,0 1 0,0 0-1,0 0 1,0 0 0,0 0-1,-1-1 1,-14-13-154,-25-9 161,2 9 463,30 14-125,26 9-420,66 16 19,-65-20 24,-1 0 1,1 0-1,25 13 1,-43-17 38,1 0 1,-1-1-1,0 1 1,1 0-1,-1 0 0,0 0 1,1 0-1,-1 0 1,0 0-1,0 0 1,0 1-1,0-1 0,0 0 1,0 0-1,-1 1 1,1-1-1,0 1 1,-1-1-1,1 1 0,0-1 1,-1 1-1,0-1 1,1 1-1,-1-1 1,0 1-1,0 0 1,0-1-1,0 1 0,0-1 1,0 1-1,-1-1 1,1 1-1,-1-1 1,1 1-1,-1 0 0,1-1 1,-1 0-1,0 1 1,1-1-1,-1 1 1,0-1-1,0 0 0,0 0 1,0 0-1,0 1 1,-2 0-1,-8 10 73,0-1 1,0-1-1,-24 17 0,23-18-66,-16 19-522,22-13-5129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9:05.1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1 128 7395,'0'0'14375,"1"-7"-12883,0 5-874,-1 3 1266,0 17-1853,-1-3 3,1-1 0,1 1-1,0 0 1,1-1-1,0 1 1,5 13-1,-6-25-32,0 0-1,1 0 1,-1 0-1,0-1 0,1 1 1,0-1-1,0 1 0,-1-1 1,1 0-1,1 0 0,-1 0 1,0 0-1,0 0 1,1 0-1,-1 0 0,1-1 1,0 1-1,-1-1 0,1 0 1,0 0-1,0 0 0,0 0 1,0 0-1,0-1 1,0 1-1,0-1 0,0 0 1,0 0-1,0 0 0,0 0 1,0 0-1,0-1 0,0 0 1,0 1-1,0-1 1,3-2-1,-1 2 6,0-1-1,0 0 1,0 0 0,0-1-1,0 0 1,-1 1 0,1-1 0,-1-1-1,0 1 1,0-1 0,0 0-1,0 0 1,-1 0 0,0 0-1,1 0 1,-2-1 0,1 0 0,0 1-1,-1-1 1,0 0 0,2-6-1,1-5 49,-1 1-1,-1-1 0,0 0 1,-2 0-1,1-28 0,-2 44-86,0 0-1,0 0 0,0-1 1,0 1-1,0 0 0,0-1 1,0 1-1,0 0 1,0 0-1,0-1 0,0 1 1,0 0-1,0 0 0,0-1 1,0 1-1,0 0 0,-1 0 1,1-1-1,0 1 0,0 0 1,0 0-1,0-1 0,-1 1 1,1 0-1,0 0 0,0 0 1,0-1-1,-1 1 0,1 0 1,0 0-1,0 0 0,-1 0 1,1 0-1,0 0 0,-1 0 1,1-1-1,0 1 0,0 0 1,-1 0-1,1 0 0,0 0 1,-1 0-1,1 0 0,0 0 1,0 0-1,-1 1 0,1-1 1,0 0-1,-1 0 0,1 0 1,0 0-1,-1 0 1,-10 11-8836,10 0-469</inkml:trace>
  <inkml:trace contextRef="#ctx0" brushRef="#br0" timeOffset="296.98">351 1 14311,'0'0'6362,"1"5"-5972,2 12-4,-1 1 0,-1 0 0,-1-1 1,-1 1-1,-4 30 0,-26 88 1052,-1 4-1394,30-100-2784,2-28-3012</inkml:trace>
  <inkml:trace contextRef="#ctx0" brushRef="#br0" timeOffset="580.95">351 149 15655,'0'0'1171,"13"-4"-480,39-12-112,-50 15-529,1 1 0,0-1-1,0 1 1,0 0 0,0 0-1,0 0 1,0 0 0,0 1-1,-1-1 1,1 1-1,0 0 1,0 0 0,0 0-1,-1 0 1,1 0 0,0 0-1,-1 1 1,1-1 0,-1 1-1,0 0 1,0 0 0,1 0-1,-1 0 1,0 0 0,-1 0-1,1 1 1,0-1 0,-1 0-1,1 1 1,-1 0 0,2 4-1,-1-4 47,-1 0 0,0 0 0,1 0-1,-1 0 1,-1 1 0,1-1 0,0 0-1,-1 0 1,0 1 0,0-1 0,0 0 0,0 1-1,0-1 1,0 0 0,-1 1 0,0-1-1,0 0 1,0 0 0,0 0 0,0 0 0,-1 0-1,1 0 1,-1 0 0,0 0 0,-2 3-1,-7 2 336,0 0-1,-1 0 1,1-1-1,-2 0 1,1-1-1,-14 4 1,-45 14-1505</inkml:trace>
  <inkml:trace contextRef="#ctx0" brushRef="#br0" timeOffset="798.87">643 58 16359,'0'0'8148,"0"59"-8020,0-20 320,0 4-223,-6-3-81,1-2-96,-1-1 0,-2-2-96,0-3-369,-1-5-847,-2-5-2610,0-8-1056,3-7-4803</inkml:trace>
  <inkml:trace contextRef="#ctx0" brushRef="#br0" timeOffset="1037.55">616 214 12678,'0'0'2958,"8"-10"-887,30-32-97,-36 39-1868,0 1 0,1-1-1,0 1 1,0 0 0,0 0 0,0 0-1,0 1 1,0-1 0,0 1 0,0-1-1,1 1 1,-1 0 0,0 0 0,1 1-1,-1-1 1,1 1 0,-1-1 0,1 1 0,-1 0-1,1 1 1,-1-1 0,1 1 0,-1-1-1,1 1 1,-1 0 0,0 0 0,1 0-1,-1 1 1,0-1 0,0 1 0,4 2-1,-6-3-71,1 1-1,0-1 0,-1 0 1,1 1-1,-1-1 0,1 1 0,-1 0 1,0-1-1,0 1 0,0 0 1,0 0-1,0 0 0,0 0 0,0 0 1,0 0-1,-1 0 0,1 0 1,-1 0-1,0 0 0,1 0 0,-1 0 1,0 0-1,0 0 0,-1 0 1,1 1-1,0-1 0,-1 0 1,1 0-1,-1 0 0,1 0 0,-1 0 1,0 0-1,0 0 0,0-1 1,0 1-1,0 0 0,-1 0 0,1-1 1,0 1-1,-1-1 0,1 1 1,-1-1-1,0 0 0,1 1 0,-1-1 1,-2 1-1,-5 4 54,0 0 0,0-1 1,-1 0-1,1 0 0,-1-1 0,0 0 1,-1-1-1,-13 3 0,-23-2-2214,37-5-3518</inkml:trace>
  <inkml:trace contextRef="#ctx0" brushRef="#br0" timeOffset="1626.67">885 172 12406,'0'0'7763,"11"-5"-6826,33-19-233,-44 24-683,1-1-1,0 1 1,0 0-1,0-1 1,0 1 0,0-1-1,0 1 1,0-1 0,0 1-1,-1-1 1,1 0-1,0 1 1,-1-1 0,1 0-1,0 1 1,-1-1-1,1 0 1,-1 0 0,1 0-1,-1 0 1,1 0 0,-1 1-1,0-1 1,1 0-1,-1 0 1,0 0 0,0 0-1,1 0 1,-1 0-1,0 0 1,0 0 0,0 0-1,-1 0 1,1 0-1,0 0 1,0 0 0,0 0-1,-1-2 1,0 2 45,0 0 0,0 0 0,0 1 0,-1-1 0,1 0 0,0 0 0,0 1 0,0-1 0,-1 0 0,1 1 0,0 0 1,-1-1-1,1 1 0,0 0 0,-1-1 0,1 1 0,0 0 0,-1 0 0,1 0 0,-1 0 0,0 1 0,-1 0-24,0 0-1,0 0 1,0 1 0,0-1-1,0 1 1,1 0 0,-1-1 0,1 1-1,-1 1 1,1-1 0,0 0-1,0 0 1,0 1 0,0-1-1,0 1 1,1 0 0,-1 0-1,1-1 1,-1 1 0,1 0-1,0 0 1,0 4 0,-2 0-24,1 0 0,1 1 1,-1 0-1,1-1 0,1 1 0,-1 0 1,1 0-1,1 7 0,0-13-78,-1 0 0,0-1 0,1 1 0,0 0 0,-1-1 0,1 1 0,0-1 0,-1 1 0,1-1 0,0 1 0,0-1 0,0 1 0,1-1-1,-1 0 1,0 0 0,0 1 0,1-1 0,-1 0 0,1 0 0,-1 0 0,3 1 0,0-1-345,1 1-1,-1-1 1,0 0-1,0 0 0,1-1 1,-1 1-1,0-1 1,8 0-1,-2-1-1173,-1 0 0,1 0 0,-1-1 0,1 0 0,-1-1 0,0 0 0,12-6 0,-1-5-3998,-4-1 3456,9-19 5692,12-11 10169,-36 45-13635,-1-1 1,1 0 0,-1 1-1,1-1 1,0 1-1,-1 0 1,1-1-1,0 1 1,-1-1-1,1 1 1,0 0-1,-1 0 1,1-1-1,0 1 1,0 0 0,-1 0-1,1 0 1,0 0-1,0 0 1,0 0-1,-1 0 1,1 0-1,0 0 1,0 0-1,-1 0 1,1 0 0,0 1-1,1-1 1,14 20 986,-1 30-427,-12 34-115,-3-84-126,0-20 2700,1 12-3035,-1-1-1,1 1 1,1 0 0,-1-1-1,1 1 1,1 0 0,0 0-1,0 0 1,0 1 0,1-1-1,8-12 1,-9 16-296,0 0-1,0 0 1,1 0-1,0 0 1,0 0 0,0 1-1,0-1 1,0 1-1,1 0 1,-1 1 0,1-1-1,0 1 1,0 0-1,0 0 1,0 0-1,0 1 1,0-1 0,0 1-1,9 0 1,11 1-4219,-2 0-2447</inkml:trace>
  <inkml:trace contextRef="#ctx0" brushRef="#br0" timeOffset="1889.31">1724 82 14903,'0'0'9620,"-72"19"-8723,55-3-1,3 1-288,3 2-304,6 0-159,-1 0-17,6 0-128,0-3-48,14-3-257,11-7-975,6-2-849,8-4-3202,2 0-3537</inkml:trace>
  <inkml:trace contextRef="#ctx0" brushRef="#br0" timeOffset="2598.1">2049 123 15799,'0'0'7236,"-11"-3"-6199,-38-9-511,46 12-491,0 0-1,0 0 1,0 0-1,1 1 1,-1-1 0,0 1-1,0-1 1,1 1-1,-1 0 1,0 0 0,1 0-1,-1 1 1,1-1-1,-1 0 1,1 1 0,0 0-1,0-1 1,0 1-1,0 0 1,-3 3 0,-25 40 220,28-43-251,1 1 1,0-1 0,0 0 0,0 1 0,0-1-1,0 1 1,0-1 0,1 1 0,-1 0-1,1-1 1,0 1 0,0 0 0,0-1 0,0 1-1,1 4 1,0-6-47,0 1 0,-1-1 0,1 0 0,0 0 0,0 0 0,0 0 0,0 0 0,0 0 0,0 0 0,1 0 0,-1 0 0,0 0 0,0-1 0,1 1 0,-1-1 0,0 1 0,1-1 0,-1 1 0,1-1 0,-1 0 0,1 1 0,-1-1 0,0 0 0,1 0 0,-1 0 1,1 0-1,1-1 0,2 1-163,-1-1 1,0 0-1,1 0 1,-1 0-1,0-1 1,0 1-1,1-1 0,-1 0 1,0 0-1,-1-1 1,1 1-1,0-1 1,-1 0-1,1 0 1,-1 0-1,0 0 1,0-1-1,0 1 1,3-7-1,-3 6 485,0 0 0,-1-1 0,0 1-1,0-1 1,0 1 0,0-1-1,-1 0 1,0 1 0,0-1-1,0 0 1,0-6 840,-2 28-752,-2-5-301,2-5-32,-1 0 0,1 0-1,0 0 1,1 0-1,0 0 1,0 8 0,1-14-33,-1 1 1,0-1 0,1 1-1,-1-1 1,1 0 0,-1 1-1,1-1 1,0 0 0,0 1-1,0-1 1,-1 0 0,1 0-1,0 0 1,0 0 0,1 0 0,-1 0-1,0 0 1,0 0 0,0 0-1,1 0 1,-1-1 0,0 1-1,1 0 1,-1-1 0,0 1-1,1-1 1,-1 0 0,1 1-1,-1-1 1,1 0 0,-1 0-1,1 0 1,-1 0 0,3-1-1,3 1 14,-1-1-1,1 0 1,-1 0-1,1 0 1,-1-1-1,1 0 1,-1-1-1,0 1 1,0-1-1,0 0 1,0-1-1,-1 1 1,1-1-1,-1 0 1,0-1-1,0 1 1,-1-1-1,1 0 1,-1 0-1,0-1 1,0 1-1,-1-1 1,0 0-1,0 0 1,0 0-1,0 0 1,-1 0-1,0-1 1,-1 1-1,1-1 1,0-12 0,-3-8 398,1 41-402,-1-6-81,2 0-1,-1-1 1,1 1 0,0-1-1,1 1 1,2 6 0,2-4-143,1 0 0,0-1 1,0 0-1,1 0 0,15 12 0,25 30 152,-48-51 72,1 1 1,-1-1-1,0 0 1,0 1-1,0-1 1,0 0-1,0 0 1,1 1-1,-1-1 1,0 0-1,0 1 1,0-1-1,0 0 1,0 1-1,0-1 0,0 0 1,0 0-1,0 1 1,0-1-1,0 0 1,-1 1-1,1-1 1,0 0-1,0 1 1,0-1-1,0 0 1,0 0-1,-1 1 1,1-1-1,0 0 1,0 0-1,0 1 1,-1-1-1,1 0 1,0 0-1,0 0 1,-1 1-1,1-1 1,0 0-1,0 0 1,-1 0-1,-19 7 533,-26-1 145,44-6-678,-78 4-1146</inkml:trace>
  <inkml:trace contextRef="#ctx0" brushRef="#br0" timeOffset="2930.71">2428 176 17048,'0'0'7016,"14"-1"-6527,1 1-355,1-2 0,-1 0 0,1 0 0,19-7 0,-31 8-98,1-1 1,-1 0-1,1 0 1,-1 0-1,0 0 1,0-1-1,0 1 1,0-1-1,-1 0 1,5-4-1,-7 5-18,0 0-1,1 0 1,-1 0-1,0 0 1,0 0-1,0 0 1,0 0 0,0-1-1,-1 1 1,1 0-1,-1 0 1,1-1-1,-1 1 1,0 0-1,0-1 1,0 1 0,0 0-1,0-1 1,-1 1-1,1 0 1,-1 0-1,0-4 1,-1 4 0,1 1 1,0-1-1,-1 0 0,1 1 0,-1-1 1,1 1-1,-1-1 0,0 1 1,0 0-1,0-1 0,0 1 1,1 0-1,-2 0 0,1 1 1,0-1-1,0 0 0,0 1 1,0-1-1,0 1 0,0 0 0,-1-1 1,1 1-1,0 0 0,0 0 1,0 1-1,-1-1 0,-1 1 1,-5-1-2,1 1 0,-1 1 0,1-1 1,-1 1-1,-13 6 0,14-4 22,1 0 0,-1 1 0,1 0 0,0 1 0,0-1-1,1 1 1,0 1 0,0-1 0,0 1 0,1 0 0,0 0 0,-5 10 0,9-14-30,-1 0 0,1 0 0,-1 0 0,1 0 0,0 0 0,0 0 0,0 1 0,1-1 1,-1 0-1,1 0 0,-1 1 0,1-1 0,0 0 0,1 1 0,-1-1 0,1 0 1,-1 1-1,1-1 0,0 0 0,0 0 0,0 0 0,1 0 0,-1 0 0,1 0 0,-1 0 1,1 0-1,0 0 0,0-1 0,0 1 0,1-1 0,-1 1 0,1-1 0,-1 0 0,4 2 1,3 1-13,0 0 0,0 0 0,0-1 0,1 0 1,-1-1-1,1 0 0,0-1 0,0 0 0,12 1 1,14-1-1310,45-2 1,-33-1-2537,-9 1-3084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9:00.1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89 112 8516,'0'0'10170,"2"-5"-9132,1-2-721,0 1 1,-1-1 0,1 0 0,-1 0-1,-1 1 1,1-1 0,-1-1-1,-1 1 1,1 0 0,-1 0-1,-1-9 1,1 15-293,-1 0 0,1 0 1,-1 0-1,1 1 0,-1-1 0,1 0 0,-1 0 0,1 1 1,-1-1-1,1 0 0,-1 1 0,0-1 0,0 1 0,1-1 1,-1 1-1,0-1 0,0 1 0,1-1 0,-1 1 0,0 0 1,0-1-1,0 1 0,0 0 0,0 0 0,0 0 0,1 0 1,-1 0-1,-2 0 0,-34 3-37,13 0 57,33-5-535,-8 1 516,-1 1-1,0 0 1,1-1 0,-1 1-1,1 0 1,-1 0-1,1-1 1,-1 1 0,1 0-1,0 0 1,-1 0 0,1 0-1,-1 0 1,1 0-1,-1 0 1,1 0 0,-1 0-1,1 0 1,0 0 0,-1 0-1,1 0 1,-1 0-1,1 0 1,-1 0 0,1 1-1,-1-1 1,1 0 0,-1 0-1,1 1 1,-1-1-1,1 0 1,-1 1 0,0-1-1,1 0 1,-1 1 0,1-1-1,-1 1 1,0-1-1,1 1 1,-1-1 0,0 1-1,0-1 1,1 1 0,-1-1-1,0 1 1,0-1-1,0 1 1,0-1 0,0 1-1,0-1 1,0 1 0,0 0-1,0 0 1,-2 31 205,-1 0 0,-2-1 1,-2 0-1,0 0 0,-24 59 0,32-90-216,0 1 0,-1 0 0,1-1 0,0 1 0,0 0 0,0-1 0,0 1 0,0-1 0,0 0 0,0 1 0,0-1 0,0 0 0,0 1 0,0-1-1,0 0 1,0 0 0,0 0 0,0 0 0,0 0 0,0 0 0,0 0 0,2-1 0,34 1-3,-34 0 6,12-1 6,1-1 0,0 0 0,-1-1 0,0-1 0,1-1 0,23-10 0,-35 13-6,-4 1-42</inkml:trace>
  <inkml:trace contextRef="#ctx0" brushRef="#br0" timeOffset="402.58">265 108 14743,'0'0'8292,"-4"5"-7879,-1-1-287,1 1-1,0 0 1,0 0-1,1 0 1,-1 1-1,1-1 1,0 1-1,1 0 1,-1-1-1,1 1 1,0 0-1,1 1 1,0-1-1,-1 0 1,2 0-1,-1 1 1,1-1-1,0 0 1,2 11 0,-1-15-117,0-1 1,0 1 0,0-1 0,0 1 0,0-1-1,0 0 1,1 1 0,-1-1 0,0 0 0,1 0 0,-1 0-1,1 0 1,0 0 0,-1 0 0,1-1 0,0 1-1,-1 0 1,1-1 0,0 1 0,0-1 0,0 0 0,-1 0-1,1 0 1,0 0 0,0 0 0,0 0 0,-1 0-1,5-1 1,1 1 22,0-1-1,0 0 0,0-1 1,0 0-1,0 0 0,8-3 1,-10 2-20,-1 0 0,1 0 1,0 0-1,-1-1 0,0 1 0,0-1 1,0 0-1,0-1 0,-1 1 1,1 0-1,-1-1 0,0 0 0,3-8 1,-5 11-1,0 0 0,0 0 0,-1 0 0,1 0 0,-1 0 1,0 0-1,1-1 0,-1 1 0,0 0 0,0 0 0,-1 0 0,1 0 1,0 0-1,-1 0 0,1 0 0,-1 0 0,0 0 0,1 0 0,-1 0 1,0 0-1,0 0 0,0 0 0,-1 0 0,1 1 0,0-1 0,-1 0 1,1 1-1,-1-1 0,1 1 0,-1 0 0,0 0 0,0-1 1,1 1-1,-1 0 0,0 0 0,0 1 0,0-1 0,-4-1 0,0 1 68,-1-1-1,0 1 0,0 0 0,1 0 1,-1 1-1,0 0 0,-7 1 0,12-1-213,-1 0-1,1 0 0,0 1 0,0-1 0,0 1 0,-1 0 0,1 0 0,0-1 0,0 1 0,0 1 0,-2 0 0,3-1-151,1 0-1,-1-1 1,1 1 0,-1 0-1,1 0 1,-1-1-1,1 1 1,-1 0-1,1 0 1,0 0-1,-1 0 1,1-1-1,0 1 1,0 0 0,0 0-1,-1 0 1,1 0-1,0 0 1,0 0-1,0 0 1,1-1-1,-1 1 1,0 0-1,0 0 1,0 0 0,1 0-1,-1 0 1,1 1-1,4 4-7989</inkml:trace>
  <inkml:trace contextRef="#ctx0" brushRef="#br0" timeOffset="926.74">493 131 15879,'0'0'8409,"0"5"-8326,-12 135 662,12-139-744,0 0 1,0-1-1,0 1 1,0 0-1,0-1 1,1 1 0,-1 0-1,0-1 1,0 1-1,0 0 1,1-1-1,-1 1 1,0-1 0,0 1-1,1 0 1,-1-1-1,1 1 1,-1-1-1,0 1 1,1-1 0,-1 1-1,1-1 1,-1 1-1,1-1 1,0 0 0,-1 1-1,1-1 1,-1 0-1,1 1 1,0-1-1,-1 0 1,1 0 0,0 0-1,-1 1 1,1-1-1,0 0 1,-1 0-1,1 0 1,0 0 0,-1 0-1,1 0 1,0 0-1,-1-1 1,1 1 0,0 0-1,-1 0 1,1 0-1,-1-1 1,1 1-1,0 0 1,0-1 0,2-1 11,1 1 0,-1-1 0,0 1 0,0-1 0,0 0 0,-1 0 0,1 0 0,5-5 1,17-37 105,7-8 439,-33 57-568,1 0 0,0 0 1,-1 0-1,1 0 0,1 0 0,-1 0 0,1 0 0,1 5 0,-1-3-5,0-4 11,-1 1-1,1-1 1,-1 0 0,1 1-1,0-1 1,0 0-1,1 1 1,-1-1-1,1 0 1,0 0 0,-1 0-1,1 0 1,0 0-1,1-1 1,-1 1 0,0-1-1,1 1 1,0-1-1,-1 0 1,1 0 0,0 0-1,0 0 1,0-1-1,0 1 1,1-1-1,-1 0 1,0 0 0,0 0-1,1 0 1,-1 0-1,1-1 1,-1 1 0,1-1-1,-1 0 1,1 0-1,-1-1 1,1 1 0,-1-1-1,0 1 1,1-1-1,-1 0 1,0 0-1,1-1 1,-1 1 0,0-1-1,0 1 1,0-1-1,0 0 1,-1 0 0,1-1-1,4-3 1,-4 3 18,0-1 1,0 1 0,0-1 0,0 0-1,0 0 1,-1 0 0,0 0 0,0-1-1,0 1 1,0 0 0,-1-1-1,2-9 1,2-56 565,-5 65-508,0 4-47,-1 0 0,1 0 1,0 0-1,0 0 0,-1 0 0,1 0 1,-1 0-1,1 0 0,-1 1 0,1-1 0,-1 0 1,0 0-1,1 1 0,-1-1 0,0 0 1,0 1-1,1-1 0,-2 0 0</inkml:trace>
  <inkml:trace contextRef="#ctx0" brushRef="#br0" timeOffset="1521.62">881 215 9604,'0'0'14138,"5"-7"-14008,15-17-67,-19 23-21,0 0 1,0 0-1,0 0 0,0 0 0,-1 0 0,1-1 0,0 1 1,-1 0-1,1 0 0,-1-1 0,1 1 0,-1 0 0,1-1 1,-1 1-1,0 0 0,0-1 0,0 1 0,0 0 0,0-1 1,0 1-1,0-1 0,0 1 0,0 0 0,-1-1 0,1 1 1,-1 0-1,1-1 0,-1 0 0,-1 1-9,1 0 0,0 0 0,0 1 0,0-1 0,-1 1-1,1-1 1,0 1 0,-1-1 0,1 1 0,-1 0 0,1-1 0,0 1 0,-1 0 0,1 0-1,-1 0 1,1 0 0,0 0 0,-1 1 0,1-1 0,-1 0 0,1 1 0,0-1 0,-1 1-1,1-1 1,-3 2 0,1 0-20,0-1-1,0 1 0,0 0 1,1 0-1,-1 0 1,0 0-1,1 1 0,0-1 1,-4 5-1,2 0 25,1-1-1,0 1 0,0-1 0,1 1 1,0 0-1,-3 12 0,5-17-71,-1-1 0,1 1 0,0-1 0,-1 0 0,1 1 0,0-1-1,0 1 1,0-1 0,0 0 0,0 1 0,0-1 0,0 1 0,1-1 0,-1 0 0,0 1 0,1-1 0,-1 1-1,1-1 1,-1 0 0,1 0 0,0 1 0,0-1 0,0 0 0,-1 0 0,1 0 0,0 0 0,0 0 0,0 0-1,1 0 1,-1 0 0,0 0 0,0-1 0,0 1 0,1 0 0,-1-1 0,0 1 0,1-1 0,-1 1 0,2-1-1,2 1-457,1-1-1,-1 0 0,0 0 0,1-1 1,-1 1-1,0-1 0,0-1 0,1 1 1,-1-1-1,0 1 0,0-2 1,9-4-1,-2-1 270,0-1 0,-1 0 0,13-14 0,14-11 3342,-37 33-3032,-1 1 1,1-1 0,0 0-1,-1 1 1,1-1-1,0 1 1,-1 0 0,1-1-1,0 1 1,0-1-1,-1 1 1,1 0 0,0 0-1,0-1 1,0 1-1,-1 0 1,1 0 0,0 0-1,0 0 1,0 0-1,0 0 1,0 0 0,-1 0-1,1 0 1,0 1-1,0-1 1,0 0 0,-1 0-1,1 1 1,0-1-1,0 1 1,-1-1 0,2 1-1,0 1-25,-1 0-1,1 0 1,-1 0-1,1 1 0,-1-1 1,0 0-1,0 1 1,0-1-1,0 1 0,1 4 1,7 62 12,-9-69-51,-2 21 3,3-21-15,-1 0 0,0 1 0,0-1 0,0 0 0,0 0 0,0 0 0,0 1 0,0-1 0,0 0 0,0 1 0,0-1 0,0 0 0,0 0 0,0 1 0,0-1 0,0 0 0,0 0 0,0 1 0,0-1 1,0 0-1,0 0 0,0 1 0,0-1 0,-1 0 0,1 0 0,0 0 0,0 1 0,0-1 0,0 0 0,-1 0 0,1 0 0,0 1 0,0-1 0,0 0 0,-1 0 0,1 0 0,0 0 0,0 0 0,-1 1 1,1-1-1,0 0 0,0 0 0,-1 0 0,1 0 0,0 0 0,0 0 0,-1 0 0,1 0 0,0 0 0,0 0 0,-1 0 0,1 0 0,0 0 0,0 0 0,-1 0 0,1 0 0,0-1 0,0 1 0,-1 0 1,1 0-1,0 0 0,0 0 0,-1 0 0,1-1 0,0 1 0,0 0 0,-2-6 152,1-1-1,0 1 1,0 0 0,1-1-1,0 1 1,0 0 0,0-1-1,1 1 1,2-9 0,-2 10-190,0-1 0,0 1 0,1 1 0,0-1 0,0 0 1,0 0-1,1 1 0,0-1 0,-1 1 0,2 0 1,-1 0-1,0 0 0,1 0 0,0 0 0,-1 1 0,2 0 1,-1 0-1,0 0 0,0 0 0,9-3 0,-8 4-797,1 0-1,-1 0 0,1 1 0,-1 0 1,1 0-1,0 0 0,6 1 1,10 0-4564</inkml:trace>
  <inkml:trace contextRef="#ctx0" brushRef="#br0" timeOffset="1834.66">1607 52 12406,'0'0'10287,"0"-5"-9185,0 4-1062,0 0 0,1 0 0,-1 0 0,0 0 0,0 0 0,0 0 1,0 0-1,0 0 0,0 0 0,-1 0 0,1 0 0,0 0 0,0 0 0,-1 0 0,1 1 0,0-1 0,-1 0 0,1 0 1,-1 0-1,1 0 0,-1 1 0,0-1 0,1 0 0,-1 0 0,0 1 0,1-1 0,-1 1 0,-1-2 0,0 2-12,0 0-1,-1 0 1,1-1-1,0 1 1,0 1-1,0-1 1,0 0-1,-1 0 1,1 1-1,0 0 1,0-1-1,0 1 1,0 0-1,0 0 1,0 0-1,-2 1 1,-1 1-7,0-1-1,0 1 1,0 1-1,0-1 1,0 1-1,1 0 1,0 0-1,-1 0 1,1 0-1,1 1 1,-1-1-1,1 1 1,0 0 0,0 0-1,0 1 1,1-1-1,0 1 1,0-1-1,0 1 1,0-1-1,1 1 1,0 0-1,1 0 1,-1 0 0,1 0-1,0 0 1,0-1-1,1 1 1,1 7-1,-1-10-54,1-1-1,-1 1 0,0 0 1,1-1-1,0 1 0,0-1 1,0 0-1,0 0 0,0 0 1,0 0-1,0 0 1,1 0-1,-1 0 0,1-1 1,-1 1-1,1-1 0,0 0 1,-1 0-1,1 0 0,0 0 1,5 1-1,29 3-2810,-3-4-3411,-4-1-2335</inkml:trace>
  <inkml:trace contextRef="#ctx0" brushRef="#br0" timeOffset="2531.69">1827 145 7716,'0'0'12040,"1"-9"-9522,3-28-866,-4 36-1590,0 1 1,0-1-1,-1 0 1,1 0-1,0 0 1,0 1-1,0-1 1,-1 0 0,1 0-1,0 1 1,-1-1-1,1 0 1,-1 0-1,1 1 1,0-1-1,-1 1 1,0-1 0,1 0-1,-1 1 1,1-1-1,-1 1 1,0-1-1,1 1 1,-1 0-1,0-1 1,1 1 0,-1 0-1,0-1 1,0 1-1,0 0 1,1 0-1,-1-1 1,0 1-1,0 0 1,0 0 0,1 0-1,-1 0 1,0 0-1,0 1 1,0-1-1,1 0 1,-1 0-1,-1 1 1,-29 8 69,26-6-132,1 0 0,0 0 0,1 1 0,-1-1 1,0 1-1,1 0 0,0 0 0,0 1 1,0-1-1,1 0 0,0 1 0,-1 0 0,1-1 1,1 1-1,-1 0 0,1 0 0,0 0 0,0 0 1,0 0-1,1 1 0,0-1 0,0 0 1,0 0-1,2 10 0,-2-15-12,0 1 1,0-1 0,0 1-1,0-1 1,1 1-1,-1 0 1,0-1-1,0 1 1,1-1-1,-1 1 1,0-1 0,0 1-1,1-1 1,-1 1-1,1-1 1,-1 0-1,0 1 1,1-1-1,-1 1 1,1-1 0,-1 0-1,1 1 1,-1-1-1,1 0 1,-1 0-1,1 1 1,0-1-1,-1 0 1,1 0-1,0 0 1,22-4-306,17-20 7,-36 20 348,0 0 0,0 0 0,0 0 0,0 0 0,-1-1 0,0 1 0,0-1 0,0 0 0,0 0 0,-1 0 0,0 0 0,0-1 0,0 1 0,-1 0 0,2-9 0,-3 14 221,0 27-227,0-14-44,-1-9-6,1-1 0,0 0 0,0 1 0,0-1 0,1 1-1,-1-1 1,1 1 0,1 4 0,-1-7 9,0 0 0,0 0 0,0 0 0,0 0 1,0 0-1,0 0 0,0 0 0,0 0 0,0 0 0,1 0 0,-1-1 1,0 1-1,0-1 0,1 1 0,-1-1 0,1 1 0,-1-1 1,0 0-1,1 1 0,-1-1 0,0 0 0,1 0 0,-1 0 0,1 0 1,1-1-1,3 1-53,0-1 1,1 0-1,-1 0 1,0-1-1,0 0 1,0 0-1,0 0 1,0-1 0,0 0-1,-1 0 1,1 0-1,-1-1 1,0 0-1,0 0 1,7-6-1,-9 6 77,1 1 0,-1-1-1,0 0 1,0 0 0,0 0-1,0 0 1,-1-1 0,0 1 0,0-1-1,0 1 1,0-1 0,-1 0-1,0 0 1,0 0 0,0 1-1,0-1 1,-1 0 0,0 0-1,0 0 1,-1-7 0,1 12-12,0 1 1,0-1-1,0 0 0,0 1 1,0-1-1,0 0 1,0 0-1,-1 1 0,1-1 1,0 0-1,0 0 1,0 1-1,0-1 0,-1 0 1,1 0-1,0 1 1,0-1-1,-1 0 0,1 0 1,0 0-1,0 0 1,-1 1-1,1-1 0,0 0 1,0 0-1,-1 0 1,1 0-1,0 0 1,0 0-1,-1 0 0,1 0 1,0 0-1,-1 0 1,1 0-1,0 0 0,-1 0 1,1 0-1,0 0 1,0 0-1,-1 0 0,1 0 1,0 0-1,-1 0 1,1-1-1,0 1 0,0 0 1,-1 0-1,1 0 1,0 0-1,0-1 0,0 1 1,-1 0-1,1 0 1,0 0-1,0-1 0,0 1 1,0 0-1,-1 0 1,1-1-1,0 1 1,0 0-1,0-1 0,0 1 1,0-1-1,0 7-27,2-1 0,-1 1 1,0-1-1,1 0 0,0 1 0,0-1 0,0 0 0,1 0 0,0 0 0,0-1 0,0 1 1,1-1-1,-1 0 0,1 0 0,0 0 0,9 7 0,-6-4 17,0 0 0,0 0 1,-1 1-1,6 8 0,-12-15 86,-1 0 1,1-1-1,-1 1 1,1 0-1,-1-1 1,0 1-1,1-1 1,-1 1-1,0-1 1,1 1 0,-1-1-1,0 0 1,1 1-1,-1-1 1,0 0-1,0 0 1,1 1-1,-1-1 1,0 0-1,0 0 1,0 0-1,1 0 1,-1 0-1,0 0 1,0 0-1,-1 0 1,-24 2 110,25-2-445,-7 0 384,5-11-10565</inkml:trace>
  <inkml:trace contextRef="#ctx0" brushRef="#br0" timeOffset="2903.71">2189 91 10613,'0'0'11050,"10"-1"-10215,-6 1-820,43-3 848,-46 3-827,1 0 0,-1-1 1,1 1-1,-1-1 0,1 1 0,-1-1 0,1 1 1,-1-1-1,1 0 0,-1 0 0,1 1 1,-1-1-1,0 0 0,0 0 0,0-1 1,1 1-1,-1 0 0,0 0 0,0 0 1,-1-1-1,1 1 0,0-1 0,0 1 1,-1 0-1,1-1 0,0 1 0,-1-1 0,0 0 1,1 1-1,-1-3 0,0 3-21,1-1-1,-1 1 0,0 0 1,0 0-1,0-1 1,-1 1-1,1 0 1,0 0-1,0 0 0,-1 0 1,1-1-1,-1 1 1,1 0-1,-1 0 0,1 0 1,-1 0-1,1 0 1,-1 0-1,0 0 0,0 0 1,0 0-1,0 0 1,1 1-1,-1-1 1,0 0-1,-2-1 0,0 2-10,1-1 0,0 1 0,0 0-1,0 0 1,-1-1 0,1 2 0,0-1-1,0 0 1,0 0 0,0 1 0,-1-1 0,1 1-1,-3 1 1,-3 1-14,0 1 0,1-1-1,0 1 1,0 1 0,0 0 0,0 0 0,-7 7-1,9-6 20,0 0 1,1 0-1,-1 1 0,1-1 0,1 1 0,-1 0 0,1 0 0,0 0 0,1 0 0,0 1 0,0-1 0,1 1 0,-1 0 1,2-1-1,-1 10 0,1-13-4,0 0 0,1 1 0,0-1-1,-1 0 1,1 0 0,1 0 0,-1 0 0,1 0 0,-1 0 0,1 0 0,0 0 0,1-1 0,-1 1 0,0-1 0,1 1 0,0-1-1,0 0 1,0 0 0,0 0 0,1-1 0,-1 1 0,1-1 0,-1 0 0,1 0 0,0 0 0,0 0 0,0-1 0,5 2 0,9 2 67,0-1 0,1-1 0,31 1 0,-40-4-361,1 0 0,-1 0 0,0-1 0,0 0 0,0-1 0,0 0-1,0-1 1,13-5 0,-9-2-4403,-7 2-2885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9:11.3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148 153 12710,'0'0'6184,"3"10"913,-3-12-7086,-1 0 1,1-1 0,-1 1 0,0 0 0,0 0 0,0 0-1,0 0 1,0 0 0,0 0 0,-1 0 0,1 0 0,-1 0-1,1 0 1,-1 1 0,1-1 0,-1 1 0,0-1 0,0 1-1,0-1 1,0 1 0,0 0 0,0 0 0,0 0 0,-1 1 0,1-1-1,0 0 1,0 1 0,-1-1 0,1 1 0,0 0 0,-5 0-1,5-1-15,0 1-1,0 0 0,0 0 0,0 0 0,0 0 0,0 0 0,0 0 1,0 1-1,0-1 0,0 0 0,1 1 0,-1 0 0,0-1 0,0 1 1,0 0-1,0 0 0,1 0 0,-1 0 0,0 1 0,1-1 0,-1 0 1,1 1-1,-1-1 0,1 1 0,0-1 0,0 1 0,0 0 0,0-1 1,0 1-1,0 0 0,0 0 0,0 0 0,1 0 0,-1 0 0,1 0 1,-1 0-1,1 0 0,0 3 0,0-3-13,0-1 0,0 1 1,0 0-1,0 0 0,1 0 0,-1-1 1,1 1-1,-1 0 0,1-1 0,0 1 1,-1 0-1,1-1 0,0 1 0,0-1 1,0 1-1,0-1 0,1 0 0,-1 1 1,0-1-1,0 0 0,2 1 0,37 16-626,-36-17 586,-1 0 0,1 0 0,0 0 0,0 1 0,-1-1 0,1 1 0,-1 0 0,1 0 0,-1 1 0,0-1 0,0 1 0,0-1 0,0 1 0,3 3 0,-5-4 65,-1 1 1,1-1-1,0 0 1,-1 0-1,1 0 0,-1 0 1,0 0-1,1 1 0,-1-1 1,0 0-1,-1 0 0,1 0 1,0 1-1,0-1 1,-1 0-1,0 0 0,1 0 1,-1 0-1,0 0 0,0 0 1,0 0-1,0 0 1,0 0-1,-1 0 0,1 0 1,0-1-1,-1 1 0,1-1 1,-1 1-1,0-1 0,0 1 1,1-1-1,-1 0 1,0 0-1,-4 2 0,0 1 64,-1-1-1,0 1 1,1-1 0,-1 0-1,-1-1 1,1 0-1,0 0 1,0 0 0,-11 0-1,16-2-67,0 1-1,0-1 1,0 0-1,0 0 1,0-1-1,1 1 1,-1 0-1,0-1 1,0 1-1,0-1 1,1 1-1,-1-1 0,0 0 1,1 0-1,-1 0 1,0 0-1,1 0 1,-1 0-1,1 0 1,0-1-1,-1 1 1,1 0-1,-1-2 1,0-17-1956,15-6-3512,5 5-3187</inkml:trace>
  <inkml:trace contextRef="#ctx0" brushRef="#br0" timeOffset="281.71">221 137 16888,'0'0'8158,"0"8"-7928,1 40 256,0-27-377,0 0 0,-2-1 1,0 1-1,-1 0 0,-1 0 1,-7 23-1,10-43-519,-3 8 671,3-6-2748</inkml:trace>
  <inkml:trace contextRef="#ctx0" brushRef="#br0" timeOffset="488.31">292 15 16440,'0'0'8499,"9"-13"-9379,-1 14-1873,0 9-1297,-2 1-5763</inkml:trace>
  <inkml:trace contextRef="#ctx0" brushRef="#br0" timeOffset="1403.06">359 137 16664,'0'0'7544,"8"4"-6858,-3-1-670,1 0 0,-1 0-1,0 0 1,-1 1 0,1 0 0,0 0-1,-1 0 1,0 0 0,0 1 0,0-1-1,-1 1 1,0 0 0,0 0 0,0 1 0,0-1-1,-1 1 1,0-1 0,0 1 0,0 0-1,-1-1 1,1 10 0,-1-10-7,-1-1 0,0 1 0,-1 0 1,1 0-1,-1-1 0,0 1 0,0 0 0,0-1 0,-1 1 0,-3 6 1,5-9 4,-2 0 1,1 0 0,0 0 0,0 0-1,0 0 1,-1 0 0,1 0 0,-1-1-1,0 1 1,1 0 0,-1-1 0,0 0-1,0 1 1,0-1 0,0 0 0,0 0-1,0 0 1,0 0 0,0 0 0,-1-1-1,1 1 1,0 0 0,0-1 0,-3 0-1,3-3 65,1-1 0,-1 0-1,1 0 1,0 0 0,0 0 0,1 0-1,-1 0 1,1 0 0,0 0-1,0 0 1,1-4 0,-1 7-58,0-4 308,0 0 0,0 1 0,1-1-1,0 0 1,0 1 0,0-1 0,1 0-1,3-7 1,-3 8-406,1 0-1,-1 0 1,1 0 0,0 0-1,0 0 1,0 1-1,7-6 1,-2 4-683,0 0 0,0 0 0,1 0 0,-1 1-1,1 1 1,0-1 0,0 2 0,13-4 0,-2 3-1199,1 0 1,38-1-1,-36 5 7667,-25-1-5549,0 0-1,-1 1 1,1-1 0,0 0-1,0 1 1,-1 0-1,1-1 1,0 1-1,0 0 1,0 0-1,0 0 1,0 1-1,0-1 1,0 0-1,0 1 1,0-1-1,0 1 1,1 0-1,-1-1 1,1 1 0,-1 0-1,-1 4 1,1-2-135,0 0 0,0 1 1,0-1-1,0 1 0,1-1 1,0 1-1,0 0 0,1 0 1,-1 9-1,1-13-40,1 0 0,-1 0-1,1 0 1,-1-1 0,1 1 0,-1 0-1,1 0 1,0-1 0,-1 1 0,1 0-1,0-1 1,0 1 0,-1 0 0,1-1-1,0 1 1,0-1 0,0 0 0,0 1 0,0-1-1,0 0 1,0 1 0,0-1 0,0 0-1,0 0 1,0 0 0,-1 0 0,1 0-1,0 0 1,0 0 0,0 0 0,0 0-1,0 0 1,0-1 0,0 1 0,2-1-1,0 1-85,0-1 0,1 1 0,-1-1 0,0 0 0,0 0 0,1 0 0,-1-1 0,0 1 0,0-1 0,3-2 0,13-33-621,-15 23 3172,-5 16-2474,1-1 0,0 1-1,0-1 1,0 1 0,0-1 0,0 1 0,0-1 0,0 1 0,1-1 0,-1 1-1,1-1 1,-1 1 0,1-1 0,-1 1 0,1-1 0,0 0 0,0 1 0,-1-1-1,1 0 1,0 0 0,0 0 0,0 1 0,1-1 0,-1 0 0,0 0 0,0-1-1,0 1 1,1 0 0,-1 0 0,0-1 0,1 1 0,-1 0 0,1-1-1,-1 0 1,1 1 0,-1-1 0,1 0 0,-1 0 0,1 1 0,-1-1 0,1 0-1,-1-1 1,1 1 0,-1 0 0,1 0 0,-1-1 0,1 1 0,-1-1 0,1 1-1,2-2 1,2 0-60,0-1 0,0 0-1,0 0 1,0 0 0,-1 0 0,1-1-1,-1 0 1,0 0 0,0-1-1,8-9 1,0-1 562,-16 28 382,-4 13-954,1 16 194,2 1 0,3 83-1,-2 21 1273,3-144-1344,-1 1 0,0 0 0,0-1-1,0 1 1,-1-1 0,1 1 0,-1-1 0,1 0-1,-1 0 1,0 0 0,0 0 0,-1 0 0,1 0-1,-1 0 1,1-1 0,-1 1 0,0-1 0,0 0-1,0 0 1,0 0 0,0 0 0,-1 0 0,1-1 0,-1 1-1,1-1 1,-1 0 0,1 0 0,-1 0 0,0-1-1,1 1 1,-1-1 0,0 0 0,1 0 0,-1 0-1,0-1 1,1 1 0,-1-1 0,0 0 0,1 0-1,-1 0 1,-4-2 0,7 2-72,-1 0 1,0-1-1,1 1 1,-1 0-1,1-1 1,-1 1-1,1-1 1,0 1-1,-1-1 1,1 0-1,0 1 0,0-1 1,0 0-1,1 0 1,-1 0-1,0 0 1,1 0-1,-1-3 1,-3-40-3189,4 40 2555,0-41-6384</inkml:trace>
  <inkml:trace contextRef="#ctx0" brushRef="#br0" timeOffset="1582.39">922 2 15639,'0'0'9396,"-12"-2"-11877,-7 17-3217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9:23.4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1 123 6643,'0'0'15503,"26"-11"-14489,-6 7-782,1 1 0,-1 1-1,1 1 1,41 3 0,-10 0-46,86 9-79,-89-5-48,48-1 0,-81-5-36,-1-1 1,1 0 0,0-2 0,0 0 0,-1 0 0,0-2 0,18-6 0,-32 11 3,0-1 0,0 1 0,0 0 0,0-1 0,0 1 0,0-1 0,0 1 0,0-1 0,0 1 0,0-1 0,0 0 0,0 0 0,0 1 0,-1-1 0,1 0 0,0 0 0,0 0 0,-1 0 0,1 0 0,-1 0 0,1 0 0,-1 0-1,1 0 1,-1 0 0,1 0 0,-1 0 0,0 0 0,0-1 0,0 1 0,1 0 0,-1 0 0,0 0 0,-1 0 0,1 0 0,0-1 0,0 1 0,0 0 0,-1 0 0,1 0 0,0 0 0,-1 0 0,1 0 0,-1 0 0,1 0 0,-1 0 0,0 0 0,0 0 0,-1-1 0,-1-2-18,-1 0 0,0 0-1,0 0 1,0 0 0,0 1-1,-1 0 1,0 0 0,-8-4-1,-44-13 139,48 20-60,37 15-121,48 11-41,-61-22-18,0 0 0,0 1 1,0 1-1,-1 0 0,21 13 0,-34-18 89,0-1-1,0 1 0,0 0 1,0-1-1,0 1 0,0 0 1,-1 0-1,1 0 1,0 0-1,0 0 0,-1 0 1,1 0-1,0 0 0,-1 0 1,1 0-1,-1 0 0,1 0 1,-1 1-1,0-1 1,1 0-1,-1 0 0,0 0 1,0 1-1,0-1 0,0 2 1,-1-1 15,0 0 1,0 1-1,1-1 0,-2 0 1,1 0-1,0-1 0,0 1 1,-1 0-1,1 0 1,-1 0-1,1-1 0,-4 3 1,-6 4 100,0 0-1,0-1 1,-20 8 0,28-13-96,-19 7 56,17-8-90,0 1-1,0 0 1,0 0 0,0 1-1,0-1 1,0 1-1,0 0 1,1 1-1,-5 3 1,8 4-6700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9:28.7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275 156 14150,'0'0'8586,"1"-9"-7757,0-5-561,0 4 9,0 0 0,-1 0 0,0 0 0,-1 0-1,-2-12 1,2 19-254,1 0 0,-1 0 0,0 0 0,-1 1 0,1-1 0,0 0 0,-1 0 0,0 1 0,1-1 0,-1 1 0,0-1 0,0 1 0,-1 0 0,1 0 0,0 0 0,-1 0 0,1 0 0,-1 0 0,1 1 0,-1-1 0,0 1 1,0 0-1,-3-1 0,2 0-17,1 1 1,0 0 0,-1 0 0,1 1 0,-1-1 0,1 1 0,-1-1-1,1 1 1,-1 0 0,0 1 0,1-1 0,-1 1 0,1-1 0,-1 1-1,1 0 1,0 0 0,-1 1 0,1-1 0,0 1 0,0-1 0,0 1-1,0 0 1,0 0 0,0 0 0,0 1 0,1-1 0,-4 4 0,3-1-9,0 0 1,0 0 0,1 0 0,0 0-1,-1 0 1,2 1 0,-1-1 0,1 1-1,-1-1 1,2 1 0,-1-1 0,0 1-1,1 0 1,0-1 0,1 1 0,1 11-1,0-12-1,0 0 1,0 0-1,0 0 0,1 0 0,0 0 0,0 0 0,0-1 0,1 0 0,-1 1 0,1-1 0,0 0 0,0-1 0,0 1 1,1-1-1,6 4 0,-7-4 6,0-1-1,1 1 1,-1 0 0,-1 0 0,1 0 0,0 1 0,-1-1 0,0 1-1,0 0 1,0 0 0,0 0 0,0 0 0,-1 1 0,0-1 0,0 1-1,0-1 1,0 1 0,-1 0 0,0 0 0,1 6 0,-2-8 9,0-1 0,0 0 0,-1 1 1,1-1-1,0 1 0,-1-1 0,0 0 1,0 1-1,1-1 0,-1 0 0,-1 0 1,1 0-1,0 0 0,0 0 0,-1 0 1,1 0-1,-1 0 0,0 0 0,-3 2 1,1-1 32,0 0 0,-1-1 0,1 0 0,-1 0 1,0 0-1,0 0 0,1-1 0,-1 1 0,-6 0 1,-7 0 146,1-1 1,-1-1-1,1 0 1,-30-5-1,45 5-204,1 1 0,-1-1 0,1 0 0,-1-1 0,1 1 0,-1 0 1,1 0-1,-1-1 0,1 1 0,-1-1 0,1 1 0,0-1 0,-1 1 0,1-1 0,0 0 0,0 0 0,-1 0 0,1 0 0,0 0 0,0 0 0,0 0 1,0 0-1,0 0 0,0 0 0,0-1 0,1 1 0,-2-3 0,2 3-275,1-1 1,-1 1-1,1-1 0,0 1 1,0 0-1,0-1 0,0 1 1,0 0-1,0 0 0,0-1 1,0 1-1,0 0 0,0 0 1,1 0-1,-1 1 0,0-1 1,1 0-1,-1 0 0,1 1 1,-1-1-1,1 1 0,-1-1 1,1 1-1,-1 0 0,4-1 1,16-5-5218</inkml:trace>
  <inkml:trace contextRef="#ctx0" brushRef="#br0" timeOffset="460.43">294 344 11189,'0'0'8097,"7"5"-6987,-4-3-1140,31 18 1538,-32-19-1434,0-1 1,-1 1-1,1-1 1,0 1-1,-1-1 1,1 0-1,0 0 1,0 0-1,-1 0 1,1 0-1,0 0 1,0 0-1,-1-1 1,1 1-1,0-1 1,0 1-1,-1-1 1,1 0-1,-1 1 1,1-1-1,-1 0 1,1 0-1,-1 0 1,1 0-1,2-3 1,2-4 52,1-1 0,-1 0-1,0 0 1,-1-1 0,0 1 0,0-1 0,-1 0 0,0-1-1,-1 1 1,0-1 0,-1 1 0,2-22 0,-17 80-36,9-41-49,2 0 0,-1 1 1,1-1-1,0 0 1,1 1-1,-1 0 1,2-1-1,-1 1 1,1 0-1,0 0 1,1-1-1,2 15 1,-3-21-58,1 0 0,-1 1 1,1-1-1,-1 0 0,1 0 1,-1 0-1,1 0 1,0 0-1,0 0 0,-1 0 1,1 0-1,0-1 0,0 1 1,0 0-1,0 0 1,0-1-1,0 1 0,0-1 1,0 1-1,1-1 1,-1 1-1,0-1 0,0 1 1,0-1-1,0 0 0,1 0 1,-1 0-1,0 0 1,0 0-1,1 0 0,-1 0 1,0 0-1,0 0 0,0 0 1,1-1-1,-1 1 1,0-1-1,0 1 0,0-1 1,0 1-1,0-1 0,0 1 1,0-1-1,0 0 1,0 0-1,0 1 0,1-3 1,25-20-2680,-9 1-3443,-4-2-2958</inkml:trace>
  <inkml:trace contextRef="#ctx0" brushRef="#br0" timeOffset="648.7">508 52 17160,'0'0'6307,"-2"4"-7668,13 10-1760,-9 2-2562</inkml:trace>
  <inkml:trace contextRef="#ctx0" brushRef="#br0" timeOffset="1481.75">504 223 15671,'0'0'8375,"6"4"-8191,1 2-81,0 0 0,-1 0 0,0 1 1,0-1-1,0 1 0,-1 1 0,0-1 1,0 1-1,-1 0 0,5 11 0,-8-16-80,0 0-1,0 0 0,0-1 0,0 1 0,0 0 0,-1 0 1,1 0-1,-1 0 0,0 0 0,0 0 0,0 0 1,0 0-1,-1 0 0,1 0 0,-1 0 0,1-1 1,-1 1-1,0 0 0,0 0 0,-1-1 0,1 1 0,0 0 1,-1-1-1,0 1 0,1-1 0,-1 0 0,0 1 1,0-1-1,0 0 0,-1 0 0,1-1 0,0 1 1,-1 0-1,1-1 0,-1 1 0,0-1 0,1 0 0,-5 1 1,7-1-12,-1-1 0,0 1 0,1-1 1,-1 1-1,0-1 0,0 0 0,1 1 1,-1-1-1,0 0 0,0 0 0,0 0 1,1 1-1,-1-1 0,0 0 0,0 0 1,0 0-1,1 0 0,-1 0 0,0 0 1,0-1-1,0 1 0,0 0 0,1 0 0,-1-1 1,0 1-1,0 0 0,1-1 0,-1 1 1,0-1-1,1 1 0,-1-1 0,0 1 1,1-1-1,-1 1 0,1-1 0,-1 0 1,1 1-1,-1-1 0,1 0 0,-1 1 1,1-1-1,0 0 0,-1 0 0,1 1 1,0-1-1,0 0 0,-1 0 0,1 0 1,0 1-1,0-1 0,0 0 0,0 0 0,0 0 1,0 0-1,0 1 0,1-1 0,-1 0 1,0 0-1,0 0 0,1 0 0,0-5-6,0 1 0,0-1-1,1 1 1,0 0 0,0 0-1,0 0 1,6-10 0,-1 7-90,0 0 0,0 1-1,1-1 1,0 2 0,0-1 0,1 1 0,0 0 0,0 1 0,0 0 0,1 0 0,11-3 0,46-9-2891,3 11-4134,-57 5 6702,-20-2 4607,-13 0 631,10 3-5314,7 1 638,0 0 0,-1-1 0,1 1 0,0 1 0,1-1 0,-1 0 0,0 1 0,0 0-1,0-1 1,1 1 0,-1 0 0,1 1 0,-4 3 0,4-5-136,1 1 0,0-1 0,0 0 1,0 1-1,0-1 0,0 1 0,0-1 0,1 1 0,-1-1 0,0 1 1,1 0-1,-1-1 0,1 1 0,-1 0 0,1-1 0,0 1 0,0 0 1,0 0-1,0-1 0,0 1 0,0 0 0,0-1 0,1 1 0,-1 0 0,1 0 1,-1-1-1,2 3 0,-1-3-36,0 0 0,1 0 0,-1 0 0,0 0 0,1-1 0,-1 1 0,1 0 0,-1-1 0,1 1 0,-1-1 1,1 0-1,-1 1 0,1-1 0,0 0 0,-1 0 0,1 0 0,-1 0 0,1 0 0,0-1 0,-1 1 0,1 0 0,-1-1 0,1 1 0,-1-1 0,3-1 0,-2 2 18,0-1-1,0 1 0,0-1 1,-1 0-1,1 1 0,0-1 0,-1 0 1,1 0-1,-1 0 0,1 0 1,-1 0-1,1-1 0,-1 1 0,0 0 1,0-1-1,1 1 0,-1-1 1,0 1-1,0-1 0,-1 1 0,1-1 1,1-3-1,-2 6 0,1 0 0,-1 0-1,1 0 1,-1 0 0,1-1 0,-1 1 0,1 0 0,-1 0-1,1-1 1,0 1 0,-1 0 0,1-1 0,0 1-1,0-1 1,-1 1 0,1-1 0,0 1 0,0-1 0,0 1-1,0-1 1,0 0 0,0 1 0,-1-1 0,1 0-1,0 0 1,0 0 0,0 0 0,2 0 0,27 0-541,-26-1 524,-1-1 0,0 0 0,0 0 0,0 0 0,-1 0 0,1-1 0,0 1 0,-1-1 0,1 1 0,-1-1 0,0 0 0,0 0 0,0 0 0,-1 0 0,1 0 0,0-1 0,0-4 0,7-9 94,-4 25-98,11 70 499,-4-1 0,2 102-1,-14-173-443,-1 0 0,0-1 0,0 1-1,0 0 1,-1-1 0,1 1 0,-1-1-1,-1 0 1,1 0 0,-1 1 0,0-2 0,0 1-1,0 0 1,-1-1 0,0 1 0,0-1-1,0 0 1,0 0 0,-1-1 0,1 1 0,-1-1-1,0 0 1,0 0 0,0-1 0,0 1-1,-1-1 1,1 0 0,-1-1 0,1 1 0,-1-1-1,1 0 1,-1-1 0,0 1 0,-10-1-1,15-1-69,-1 1 0,0 0 0,1 0 0,-1-1 0,1 1 0,-1-1 0,1 1 0,0-1 0,-1 0 0,1 0 0,0 1 0,-1-1 0,1 0 0,0 0 0,0 0 0,0-1 0,0 1 0,0 0 0,0 0 0,0 0 0,0-1 0,0 1-1,0 0 1,1-1 0,-1 1 0,1-1 0,-1 1 0,1-1 0,-1-2 0,-5-51-3803,6 51 3365,-1-42-6163</inkml:trace>
  <inkml:trace contextRef="#ctx0" brushRef="#br0" timeOffset="1673.02">935 132 15767,'0'0'7075,"23"19"-14662</inkml:trace>
  <inkml:trace contextRef="#ctx0" brushRef="#br0" timeOffset="2306.26">1339 312 11957,'0'0'13028,"-10"1"-12033,-43 5 101,52-6-746,30-2-59,80-18-150,133-17-931,-225 33 375,-15 0-222,-21-9-639,-7-3 1070,-26-16 881,44 27 269,37 17-813,-12-6-145,0 2 0,-1 0 0,0 1 1,19 14-1,-32-21 16,0 0 1,1 1 0,-1 0-1,-1-1 1,1 1 0,0 0-1,-1 1 1,1-1 0,-1 0-1,0 1 1,0-1 0,0 1-1,-1 0 1,1 0 0,-1-1-1,0 1 1,0 0 0,0 0-1,-1 0 1,1 0 0,-1 0-1,0 0 1,0 0 0,-1 0-1,0 7 1,-1-7 67,-1 0-1,1 0 1,-1 0-1,0 0 1,0 0-1,0 0 1,0-1-1,-1 1 1,1-1-1,-1 0 1,0 0 0,-6 3-1,-26 14-1348,6-10-6691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9:32.2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63 5330,'0'0'9567,"11"-48"1345,-16 245-8708,3-105-2451,0-5-5047,2-101-514</inkml:trace>
  <inkml:trace contextRef="#ctx0" brushRef="#br0" timeOffset="330.07">42 38 16456,'0'0'5322,"5"-6"-5154,-2 3-167,1 0 1,0 0-1,0 0 0,0 0 0,1 1 1,-1-1-1,1 1 0,-1 0 0,1 1 1,7-3-1,-9 3 5,0 1 1,-1-1-1,1 1 1,0-1-1,0 1 0,0 0 1,-1 0-1,1 0 0,0 1 1,0-1-1,-1 1 1,1-1-1,0 1 0,-1 0 1,1 0-1,-1 0 0,1 0 1,-1 1-1,1-1 1,-1 1-1,0-1 0,0 1 1,1 0-1,2 4 0,-2-3 70,0 0 0,-1 1 0,1 0 0,-1-1-1,0 1 1,0 0 0,0 0 0,-1 0 0,1 1-1,-1-1 1,0 0 0,0 0 0,-1 1 0,1-1-1,-1 0 1,0 1 0,0-1 0,0 1 0,-1-1-1,1 0 1,-3 6 0,1-4 78,-1-1 0,1 1 0,-1-1 0,-1 1 0,1-1 0,-1 0 0,0 0 0,0-1 0,0 1 0,-1-1 0,0 0 0,1 0 0,-2 0 0,-4 2 0,-4 2-65,-31 21 636,43-28-863,0 1-1,1-1 1,-1 0-1,0 1 1,0 0-1,1-1 1,-1 1 0,1 0-1,0 0 1,-1 0-1,1-1 1,0 2-1,0-1 1,0 0 0,0 0-1,1 0 1,-2 2-1,2-3-151</inkml:trace>
  <inkml:trace contextRef="#ctx0" brushRef="#br0" timeOffset="975.16">148 202 14134,'0'0'8919,"12"-1"-8182,37-1-126,-46 2-567,0 1 0,0 0 1,0 0-1,-1 0 1,1 0-1,0 0 1,-1 1-1,1-1 1,-1 1-1,1-1 1,-1 1-1,0 0 1,1 0-1,-1 0 1,0 0-1,0 1 1,-1-1-1,1 1 1,0-1-1,-1 1 1,0-1-1,1 1 1,0 4-1,0-1 6,0-1-1,0 1 1,-1-1 0,1 1-1,-2 0 1,1 0-1,0 0 1,-1 0-1,-1 10 1,-1-12-22,0 0 0,-1 0 1,1 0-1,-1-1 0,0 1 1,1-1-1,-1 1 0,-1-1 1,1 0-1,0-1 0,-1 1 1,0-1-1,0 1 0,1-1 0,-1 0 1,0 0-1,-1-1 0,1 1 1,0-1-1,0 0 0,-1 0 1,-8 1-1,13-4-11,0 0 0,0 1 0,0-1-1,0 0 1,1 1 0,-1-1 0,0 1 0,1-1 0,-1 0 0,1 1 0,-1-1 0,1 1-1,0 0 1,-1-1 0,1 1 0,0-1 0,1 0 0,8-7-178,0 1-1,0 0 1,1 1-1,0 0 1,0 1 0,1 0-1,0 1 1,18-6-1,41-20-1981,-71 30 2167,-1 15 1216,-6 5-444,5-15-649,0 1 0,0-1-1,1 1 1,0 0 0,0-1-1,0 1 1,0 0 0,1 0-1,-1-1 1,1 1-1,1 6 1,0-9-143,0-1-1,-1 0 1,1 0-1,0-1 1,0 1 0,0 0-1,0 0 1,0 0-1,0-1 1,0 1-1,0 0 1,0-1-1,1 1 1,-1-1 0,0 1-1,0-1 1,0 0-1,1 1 1,-1-1-1,0 0 1,1 0 0,-1 0-1,0 0 1,0 0-1,1 0 1,-1 0-1,0-1 1,0 1 0,1 0-1,-1-1 1,2 0-1,40-13 49,-36 10-50,0-1 1,0 0 0,-1 0-1,0-1 1,0 0 0,0 0-1,-1 0 1,8-12 0,-12 16 1,1 1 0,-1-1 0,0 1 0,-1-1 0,1 0 0,0 1 0,0-1 0,-1 0 0,1 0 1,-1 1-1,1-1 0,-1 0 0,0 0 0,0 0 0,0 0 0,0 0 0,0 1 0,0-1 0,0 0 0,-1 0 1,1 0-1,-1 0 0,1 1 0,-1-1 0,0 0 0,0 1 0,1-1 0,-1 0 0,0 1 0,-1-1 0,1 1 0,0-1 1,0 1-1,-1 0 0,1 0 0,0-1 0,-1 1 0,1 0 0,-1 0 0,0 0 0,1 1 0,-1-1 0,0 0 0,-2 0 1,-2-1 68,1 0 0,0 1 0,-1-1 0,1 1 1,-1 1-1,0-1 0,1 1 0,-1 0 1,-8 1-1,12-1-203,-1 0 0,1 1 1,0-1-1,0 1 0,-1 0 0,1 0 1,0 0-1,0 0 0,0 0 1,-3 3-1,4-3-293,-1 0 0,1 0 0,1 0 0,-1 0 0,0 1 0,0-1 0,0 0 0,1 0 0,-1 1 0,0-1 0,1 1 0,-1-1 0,1 0 0,0 1 0,0-1 0,-1 1 0,1-1 0,0 3 0,0 3-7829</inkml:trace>
  <inkml:trace contextRef="#ctx0" brushRef="#br0" timeOffset="1282.52">636 73 15463,'0'0'10741,"1"-7"-10207,4-16-400,-4 51 112,-4 62 507,1-46-641,-2 1 1,-2-1-1,-2-1 0,-1 1 0,-27 70 0,33-109-440,0-1-1535</inkml:trace>
  <inkml:trace contextRef="#ctx0" brushRef="#br0" timeOffset="1521.73">625 275 14439,'0'0'4311,"7"-9"-2473,25-29-733,-30 36-1029,0 0 0,0 1 0,0-1 0,0 1 0,0-1 0,0 1 0,1 0 0,-1 0 0,0 0 0,1 0 1,-1 0-1,0 1 0,1-1 0,-1 0 0,1 1 0,-1 0 0,1 0 0,0 0 0,-1 0 0,1 0 0,-1 0 1,1 1-1,-1-1 0,1 1 0,-1 0 0,0 0 0,1 0 0,-1 0 0,0 0 0,0 0 0,1 0 0,-1 1 1,0-1-1,0 1 0,0 0 0,-1-1 0,1 1 0,0 0 0,-1 0 0,1 0 0,-1 0 0,0 1 0,1-1 1,-1 0-1,0 0 0,0 1 0,0 3 0,-1-3 6,0 1 1,0-1-1,0 0 0,-1 0 1,0 0-1,1 1 0,-1-1 1,0 0-1,-1 0 0,1 0 1,0 0-1,-1 0 0,0-1 1,1 1-1,-1 0 0,0-1 1,-1 1-1,1-1 0,0 0 1,-1 1-1,1-1 0,-1 0 1,-4 2-1,-7 4-100,0 0 1,-1-1-1,-22 8 0,32-13-113,3-2-419</inkml:trace>
  <inkml:trace contextRef="#ctx0" brushRef="#br0" timeOffset="2105.49">803 246 16664,'0'0'8003,"12"-4"-7659,-3 2-283,-1 0-33,0-1-1,0 1 1,-1-1 0,1 0-1,-1-1 1,1 0-1,-1 0 1,0 0 0,0-1-1,-1 0 1,7-7 0,-12 11-11,0 1 1,-1-1-1,1 1 1,-1-1-1,1 0 1,-1 1 0,1-1-1,-1 0 1,0 1-1,1-1 1,-1 0-1,0 0 1,1 1-1,-1-1 1,0 0 0,0 0-1,0 0 1,0 1-1,0-1 1,0 0-1,0 0 1,0 0 0,0 0-1,0 1 1,0-1-1,0 0 1,-1 0-1,1 0 1,0 1-1,0-1 1,-1 0 0,1 0-1,-1 1 1,1-1-1,-1 0 1,1 1-1,-1-1 1,1 1-1,-1-1 1,0 0 0,1 1-1,-1 0 1,0-1-1,1 1 1,-1-1-1,0 1 1,1 0 0,-1-1-1,0 1 1,0 0-1,0 0 1,-1-1-1,-1 1 46,0-1 0,-1 0 0,1 1 0,0 0 1,-1 0-1,1 0 0,0 0 0,-1 0 0,1 1 0,0-1 0,0 1 0,-4 1 0,2 2-13,1-1 1,-1 1 0,1 0 0,0 0-1,1 0 1,-1 1 0,1-1-1,0 1 1,0 0 0,0 0-1,0 0 1,1 0 0,0 1 0,0-1-1,-1 7 1,2-9-47,0 0 0,1 0 1,-1 0-1,1 1 0,0-1 1,0 0-1,0 0 0,0 0 0,1 0 1,-1 0-1,1 0 0,2 6 0,-3-7-16,1-1-1,0 1 0,0-1 0,0 1 0,1-1 1,-1 0-1,0 1 0,0-1 0,1 0 1,-1 0-1,1 0 0,-1 0 0,1 0 1,-1 0-1,1 0 0,0-1 0,-1 1 1,1 0-1,0-1 0,0 0 0,-1 1 1,1-1-1,3 0 0,0 1-287,0-1 1,0 0-1,0 0 1,0 0-1,0 0 1,0-1-1,0 0 1,0 0-1,0-1 0,0 1 1,-1-1-1,1 0 1,0 0-1,-1 0 1,0-1-1,0 0 0,1 0 1,-2 0-1,1 0 1,0 0-1,-1-1 1,5-5-1,-3 3 290,-1-1 0,-1 1 0,1-1 0,-1 1 0,3-12 0,-6 17 80,1 0 0,-1 0 0,0 0 0,0 0 0,0 0 0,1 0 0,-1 1 0,0-1 0,1 0 0,-1 0 0,1 0 0,-1 0 0,1 1 0,-1-1 0,1 0 0,0 1 0,-1-1 0,1 0 0,0 1 0,0-1 0,-1 1 0,1-1 0,0 1 0,0-1-1,0 1 1,-1 0 0,1-1 0,0 1 0,0 0 0,0 0 0,0-1 0,0 1 0,0 0 0,0 0 0,0 0 0,0 0 0,0 0 0,0 1 0,-1-1 0,1 0 0,0 0 0,0 1 0,0-1 0,0 0 0,0 1 0,0-1 0,-1 1 0,1-1 0,0 1 0,0-1 0,-1 1 0,1-1 0,0 1 0,-1 0 0,1 0 0,-1-1 0,1 1 0,0 1 0,7 8-87,0-1 1,0 2-1,7 13 1,-11-19 256,-1 0-203,-1-1 0,1 1 0,-1 0 0,1 0 0,-1 0 0,-1 1 0,1-1 0,-1 0 0,0 1 0,0-1-1,0 9 1,-2-14-2,1 0 1,0 0-1,0 1 0,-1-1 0,1 0 0,-1 0 0,1 0 0,0 0 1,-1 0-1,1 1 0,0-1 0,-1 0 0,1 0 0,-1 0 0,1 0 1,0 0-1,-1 0 0,1 0 0,-1 0 0,1 0 0,0-1 0,-1 1 1,1 0-1,0 0 0,-1 0 0,1 0 0,0-1 0,-1 1 0,1 0 0,0 0 1,-1 0-1,1-1 0,0 1 0,-1 0 0,1-1 0,0 1 0,0 0 1,-1 0-1,1-1 0,0 0 0,-2-2 0,0-2 1,1 1-1,0 0 0,0 0 0,0 0 1,0-1-1,0 1 0,1 0 0,0-1 1,0 1-1,0 0 0,1-1 0,-1 1 1,1 0-1,0 0 0,0-1 0,1 1 1,-1 0-1,1 0 0,0 0 1,0 0-1,0 1 0,4-7 0,0 2-101,0 1 0,0-1 0,0 1 0,1 0 1,0 0-1,0 1 0,1 0 0,-1 0 0,17-8 0,-13 10-532,0 0 1,0 1-1,0 1 0,0 0 1,1 0-1,-1 1 1,1 0-1,14 1 0,2 0-4385</inkml:trace>
  <inkml:trace contextRef="#ctx0" brushRef="#br0" timeOffset="2388.43">1740 126 15543,'0'0'8916,"-72"9"-8035,52 15-1,1 3-48,2-1-287,6 1-65,3-2-208,8-1-256,0-3 32,5-4-48,15-6-384,5-1-513,3-9-943,5-1-2130,1 0-3009</inkml:trace>
  <inkml:trace contextRef="#ctx0" brushRef="#br0" timeOffset="2981.47">1902 183 12838,'0'0'9564,"-13"-4"-7856,-40-7-857,50 11-790,0 1 0,0-1 0,1 1 0,-1 0 1,0 0-1,0 0 0,1 0 0,-1 0 0,0 1 0,1-1 0,0 1 1,-1-1-1,1 1 0,0 0 0,0 0 0,0 0 0,0 0 0,0 1 1,0-1-1,-2 4 0,0 0-8,0 0 1,1 1 0,-1-1-1,1 1 1,0 0 0,-1 8-1,3-12-54,0 0 0,0 0 1,0 0-1,1 0 0,0 1 0,0-1 0,0 0 0,0 0 0,0 0 0,0 0 0,2 6 1,-1-8-47,0 0 0,0 0 0,0 0 1,0 0-1,0 0 0,0 0 0,0 0 1,0 0-1,0-1 0,1 1 0,-1 0 1,0-1-1,0 1 0,1-1 1,-1 1-1,0-1 0,1 0 0,-1 0 1,0 1-1,1-1 0,-1 0 0,0 0 1,1 0-1,-1 0 0,1-1 0,-1 1 1,0 0-1,3-1 0,0 0-174,1-1 0,0 1 0,-1-1 0,1 1 0,-1-1 0,0-1 0,1 1 0,-1-1 0,0 1 0,0-1 0,-1 0 0,1-1 0,-1 1 0,1 0 0,-1-1 0,4-7 0,-4 7 409,-1 1 0,0-1 0,0 0 1,0 0-1,0 0 0,-1-1 0,1 1 0,-1 0 0,0-1 1,-1 1-1,1-7 822,-3 13-929,0 1 1,0 0 0,0-1-1,0 1 1,1 0 0,-1 0-1,1 0 1,-1 0 0,1 0-1,-1 6 1,2-8-39,-2 4-21,1-1 0,0 1 0,0-1 0,1 1 0,-1-1 0,1 1 0,0 0 0,0-1 0,1 8-1,0-11-22,-1 0-1,0 0 0,1 0 0,-1 0 0,1 0 0,-1 0 0,1 0 0,-1 0 0,1-1 0,0 1 0,-1 0 0,1 0 0,0-1 0,-1 1 0,1 0 0,0-1 0,0 1 0,0-1 0,0 1 0,0-1 0,0 1 1,0-1-1,0 1 0,0-1 0,0 0 0,0 0 0,0 0 0,0 1 0,0-1 0,0 0 0,0 0 0,0-1 0,0 1 0,0 0 0,0 0 0,0 0 0,0-1 0,0 1 0,0 0 0,0-1 0,-1 1 0,1-1 1,0 1-1,0-1 0,0 1 0,0-1 0,1-1 0,2-1 2,-1 1 0,1-1 0,-1 0 1,0-1-1,0 1 0,0-1 0,0 1 0,-1-1 1,1 0-1,-1 0 0,0 0 0,0 0 0,0 0 1,-1 0-1,0-1 0,1 1 0,-1-1 0,-1 1 1,1-1-1,-1-4 0,1 3 68,0 0 1,0 0-1,1 1 1,-1-1-1,1 0 1,0 0-1,1 1 1,0 0-1,-1-1 1,5-4-1,-6 9-68,0 0-1,0 1 1,0-1-1,0 0 1,0 1-1,1-1 1,-1 1-1,0-1 1,0 1-1,1-1 1,-1 1-1,0 0 0,0 0 1,1-1-1,-1 1 1,0 0-1,1 0 1,-1 1-1,0-1 1,1 0-1,-1 0 1,0 1-1,0-1 1,1 0-1,-1 1 1,0-1-1,0 1 1,0 0-1,0-1 0,0 1 1,0 0-1,0 0 1,0 0-1,2 1 1,31 33-35,-23-23 32,-4-5-2,-1 1-1,0 0 1,0 0 0,-1 1-1,6 10 1,-11-18 5,1 1 1,0-1-1,-1 1 1,0-1-1,1 1 0,-1-1 1,0 1-1,1 0 1,-1-1-1,0 1 0,0-1 1,0 1-1,-1-1 1,1 1-1,0 0 0,-1-1 1,1 1-1,-1-1 1,1 1-1,-1-1 1,1 0-1,-1 1 0,0-1 1,0 0-1,0 1 1,0-1-1,0 0 0,0 0 1,0 0-1,0 0 1,-1 0-1,1 0 1,0 0-1,-1 0 0,1 0 1,0-1-1,-1 1 1,1 0-1,-3 0 0,-4 2-45,0 0-1,0 0 0,-1 0 0,1-1 1,-1-1-1,-14 2 0,19-4-2064,3-5-3124</inkml:trace>
  <inkml:trace contextRef="#ctx0" brushRef="#br0" timeOffset="3301.59">2165 235 15479,'0'0'8300,"13"-3"-6939,-6 1-1282,3-1 142,0 0-1,-1 0 1,0-1 0,16-8 0,-22 11-171,0-1 1,-1 0-1,1 0 0,0 0 0,-1 0 0,0 0 0,0-1 0,0 1 1,0-1-1,0 1 0,0-1 0,0 0 0,-1 0 0,1 0 0,-1 0 1,0 0-1,0 0 0,0 0 0,0 0 0,-1 0 0,1 0 0,-1-5 1,0 7-49,0 0 1,-1 0 0,1 0 0,0 0 0,-1 0 0,1 1 0,-1-1 0,1 0 0,-1 0 0,0 1-1,1-1 1,-1 0 0,0 1 0,1-1 0,-1 1 0,0-1 0,0 0 0,1 1 0,-1 0 0,0-1-1,0 1 1,0-1 0,0 1 0,0 0 0,1 0 0,-1 0 0,0-1 0,0 1 0,0 0-1,0 0 1,0 0 0,0 0 0,0 1 0,-1-1 0,-36 6 0,33-3-6,1-1 0,-1 1 0,1 0 1,0 1-1,0-1 0,0 1 0,1 0 0,-1 0 1,1 0-1,0 0 0,0 0 0,0 1 1,0 0-1,1-1 0,0 1 0,0 0 0,0 0 1,-1 7-1,-1 3 13,1-1-1,1 0 1,0 1 0,1 0-1,1 22 1,0-35-9,1 0 0,-1 0 1,0 1-1,1-1 0,-1 0 0,1 0 1,0 0-1,-1 0 0,1 0 0,0 0 1,0 0-1,1 0 0,-1 0 0,0 0 1,1 0-1,-1-1 0,1 1 0,-1-1 0,1 1 1,2 1-1,-1-1 8,1 0 0,0-1 0,0 1 0,-1-1 0,1 1 0,0-1 1,0 0-1,1-1 0,-1 1 0,5-1 0,4 0-232,0 0 0,-1-2 0,1 1 0,0-2 0,-1 1 0,17-7 0,20-12-3550,-1-2-4631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7:00.2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41 11877,'0'0'5638,"0"-4"-4969,-1-1 230,1 4-657,0 0 0,0 0 0,0 0 0,0 0 0,0 0 0,1 0 1,-1 0-1,0 0 0,0 0 0,1 0 0,-1 1 0,0-1 0,1 0 0,-1 0 0,1 0 1,-1 0-1,1 0 0,0 1 0,-1-1 0,1 0 0,0 1 0,1-2 0,1-9-12076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7:08.8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72 70 6659,'0'0'9247,"0"-5"-8324,0-14 75,0 2 3844,-1 29-4797,-8 82 127,-5 0 0,-30 110-1,40-197-470</inkml:trace>
  <inkml:trace contextRef="#ctx0" brushRef="#br0" timeOffset="519.62">287 8 14727,'0'0'7014,"-3"2"-6686,-6 3-300,0 2 0,1-1 0,-1 1 0,1 1 0,1-1 0,-1 1 0,1 0 0,-7 13 0,-22 21 11,-98 79-55,138-122 26,0 0 0,0 1 0,0-1 0,0 1 0,0 0 0,0 0 1,0 0-1,1 0 0,-1 1 0,0 0 0,0-1 0,-1 2 0,6 0 1,3 2-12,0-1 1,0 2 0,0-1 0,19 12 0,8 13 66,46 42-1,-48-38 47,-30-25-81,-6-3-3010</inkml:trace>
  <inkml:trace contextRef="#ctx0" brushRef="#br0" timeOffset="1092.29">646 89 16279,'0'0'4973,"-3"11"-4781,-23 57 65,8-21-47,-25 93 1,52-159-50,0-1-1,22-31 1,7-13-192,-5-7 8,-19 39 381,33-53 1,-47 84-339,1 0 1,-1 1 0,0-1 0,1 0-1,-1 1 1,1-1 0,-1 0 0,1 1-1,-1-1 1,1 0 0,0 1-1,-1-1 1,1 1 0,-1-1 0,1 1-1,0 0 1,0-1 0,-1 1 0,1-1-1,0 1 1,0 0 0,-1 0 0,1 0-1,0-1 1,0 1 0,0 0-1,-1 0 1,1 0 0,0 0 0,0 0-1,0 0 1,0 1 0,-1-1 0,2 0-1,0 2-7,0-1-1,-1 1 0,1-1 1,0 1-1,-1 0 0,1-1 1,-1 1-1,0 0 0,1 0 0,-1 0 1,2 4-1,18 59 120,-6 17 226,7 133-1,-21-159-1373,-1-34-2751,0-21 3588,0-1 1,0 0-1,0 1 1,0-1-1,0 0 1,0 1-1,0-1 1,-1 0-1,1 1 1,0-1-1,0 0 1,0 1-1,0-1 1,0 0-1,0 0 1,-1 1-1,1-1 1,0 0-1,0 1 1,0-1-1,-1 0 1,1 0-1,0 0 1,0 1-1,-1-1 1,1 0-1,0 0 1,-1 0-1,1 1 1,0-1-1,-1 0 1,1 0-1,0 0 1,-1 0-1,1 0 1,0 0-1,-1 0 1,1 0-1,0 0 1,-1 0-1,1 0 1,-1 0-1,-8 0-7979</inkml:trace>
  <inkml:trace contextRef="#ctx0" brushRef="#br0" timeOffset="1303.37">587 351 13670,'0'0'7700,"84"-70"-7700,-40 58 32,-1-1-48,-2 2 16,-7 3-128,-3 0-721,-9 5-1088,0-1-1520,-6 1-5955</inkml:trace>
  <inkml:trace contextRef="#ctx0" brushRef="#br0" timeOffset="1830.07">1317 77 5923,'0'0'14078,"0"10"-13883,0 347 1603,-1-356-1793,1 0 0,0 0 1,-1 0-1,1 0 0,-1 0 0,1 0 0,-1 0 1,0-1-1,1 1 0,-1 0 0,0 0 0,0 0 0,1-1 1,-1 1-1,0 0 0,0-1 0,0 1 0,0 0 1,0-1-1,0 1 0,0-1 0,0 0 0,0 1 0,0-1 1,0 0-1,-1 0 0,1 0 0,0 0 0,0 1 1,0-2-1,-2 1 0,-45 0 1206,35 0 256,12 0-1067,22 1-392,5-1 15,0-1-1,38-7 0,-7-10-1884,-51 15 1058,-1 1 1,0-1 0,0-1-1,0 1 1,0-1-1,-1 0 1,7-6 0,-1-3-3607</inkml:trace>
  <inkml:trace contextRef="#ctx0" brushRef="#br0" timeOffset="2088.54">1198 89 13510,'0'0'6739,"3"-25"-6691,22 18-32,6-4 16,3 2-16,-3 2-16,-2 5-240,-8 0-736,-5 2-833,0 0-640,-4 2-2561</inkml:trace>
  <inkml:trace contextRef="#ctx0" brushRef="#br0" timeOffset="2458.17">1790 105 12838,'0'0'9780,"-2"3"-9371,-4 10-218,1 1 0,0 0 1,1 0-1,0 0 0,2 1 1,-1-1-1,2 1 0,-1 20 1,-1-1 86,-6 37 318,3-29-1318,-1 51 0</inkml:trace>
  <inkml:trace contextRef="#ctx0" brushRef="#br0" timeOffset="2817.69">1747 65 12166,'0'0'9460,"8"-2"-8956,0 0-496,0 0 0,0 1 1,1 0-1,-1 0 0,0 1 0,1 1 0,-1-1 0,0 1 1,1 0-1,-1 1 0,0 0 0,0 0 0,0 1 0,0 0 1,-1 0-1,11 7 0,-5-3 0,-1 0 1,0 1 0,0 1-1,-1 0 1,-1 0-1,1 1 1,-1 1 0,-1 0-1,0 0 1,14 23-1,-20-29 2,0 1-1,0-1 0,-1 1 1,1 0-1,-1-1 0,-1 1 1,1 0-1,-1 0 0,0 0 0,-1 0 1,1 0-1,-1 0 0,0 1 1,-1-1-1,1 0 0,-1 0 0,0 0 1,-1 0-1,0 0 0,0-1 1,0 1-1,0 0 0,-1-1 1,0 0-1,0 1 0,-1-1 0,-6 8 1,-8 4 275,0-2 1,-1 0-1,-1 0 1,0-2-1,-1-1 1,0 0 0,-36 13-1,-37 22-795</inkml:trace>
  <inkml:trace contextRef="#ctx0" brushRef="#br0" timeOffset="3245.27">2256 74 15575,'0'0'5299,"-7"16"-4539,-12 25-246,-37 86 880,49-111-1172,2 1 0,0 1-1,0-1 1,2 0 0,-3 33 0,6-49-218,0 1 0,0 0 1,1-1-1,-1 1 1,0 0-1,1-1 0,-1 1 1,1 0-1,-1-1 1,1 1-1,0-1 0,0 1 1,0-1-1,0 1 0,0-1 1,0 0-1,0 0 1,0 1-1,0-1 0,1 0 1,1 1-1,0 0-4,1 0-1,-1 0 1,1-1-1,0 1 1,-1-1-1,1 0 1,0 0-1,0 0 1,4 0 0,4 0-19,-1-1 0,0 0 0,0-1 0,1 0 0,-1-1 1,12-3-1,-14 2 16,0-1 1,-1 0 0,1 0-1,-1 0 1,0-1 0,0-1-1,-1 0 1,1 0-1,-1 0 1,0 0 0,-1-1-1,0-1 1,0 1 0,-1-1-1,1 0 1,-2 0-1,5-9 1,-4 8 55,-1-1 0,-1 1 1,1-1-1,-2 0 0,1 1 0,-1-1 0,-1-1 1,0 1-1,0 0 0,-1 0 0,-1 0 0,1 0 1,-2 0-1,1 0 0,-6-19 0,4 23-10,0 0 0,-1 1-1,1-1 1,-1 1 0,0 0 0,0 0 0,-1 0-1,0 1 1,1 0 0,-2 0 0,1 0-1,0 0 1,-1 1 0,1 0 0,-1 0 0,0 0-1,0 1 1,0 0 0,0 0 0,-1 0-1,1 1 1,0 0 0,-1 0 0,1 1 0,-1 0-1,1 0 1,-1 0 0,-10 3 0,15-3-68,0 1 0,0 0 0,0 0 0,0 0 0,0 0 0,0 0 1,0 0-1,0 0 0,0 1 0,1-1 0,-1 1 0,1-1 0,-1 1 0,1 0 1,0 0-1,-1-1 0,-1 5 0,-5 20-3086,7-8-3388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00.1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0 10293,'0'0'7256,"0"4"-4785,-2 30-1916,-11 60 0,-1 6-411,2-22 117,12-78-239,-8-7-6791,4-4-2528</inkml:trace>
  <inkml:trace contextRef="#ctx0" brushRef="#br0" timeOffset="868.87">456 124 11237,'0'0'8265,"-2"-4"-7598,2 3-651,-1-1 0,1 1 0,-1-1 0,1 1-1,0-1 1,-1 1 0,1 0 0,0-1 0,0 1 0,0-1-1,0 1 1,1-1 0,-1 1 0,0-1 0,1 1 0,-1-1 0,1 1-1,-1 0 1,1-1 0,-1 1 0,1 0 0,0 0 0,1-2-1,1 0 0,0 0 0,1 0 0,-1 1 0,0 0-1,1-1 1,0 1 0,-1 1 0,1-1 0,6-2-1,-3 2-21,-1 0-1,1 0 0,0 0 0,0 1 0,0 0 0,0 0 1,11 1-1,-16 0 5,-1 0 0,1 0 0,-1 0 1,1 1-1,0-1 0,-1 0 0,1 1 1,-1 0-1,1-1 0,-1 1 0,1 0 0,-1 0 1,0 0-1,1 0 0,-1 0 0,0 0 1,0 0-1,0 0 0,0 0 0,0 1 0,0-1 1,0 0-1,0 1 0,0-1 0,-1 1 1,1-1-1,0 1 0,-1-1 0,1 1 0,-1-1 1,0 1-1,0 0 0,1-1 0,-1 1 1,0-1-1,-1 4 0,0 5-15,0-1-1,-1 1 1,0 0-1,0-1 1,-1 1-1,-1-1 1,0 0-1,0 0 1,0 0-1,-1-1 1,-1 1-1,-11 13 1,8-9-19,0 1-1,0-1 1,-11 29 0,19-42 34,1 1 1,0 0 0,-1-1 0,1 1-1,0 0 1,-1 0 0,1 0 0,0-1-1,0 1 1,0 0 0,-1 0 0,1 0 0,0 0-1,0-1 1,0 1 0,0 0 0,1 0-1,-1 0 1,0 0 0,0-1 0,0 1-1,1 0 1,-1 0 0,0-1 0,1 1 0,-1 0-1,1 0 1,-1-1 0,1 1 0,-1 0-1,1-1 1,-1 1 0,1-1 0,0 1-1,-1-1 1,2 1 0,1 0 10,0 0-1,-1 0 1,1-1-1,0 0 1,0 0-1,0 1 1,0-1 0,0-1-1,0 1 1,5-2-1,13-2 337,0-2 0,21-9 0,-40 14-213,4-1-42,0-1 250,0 3-4678</inkml:trace>
  <inkml:trace contextRef="#ctx0" brushRef="#br0" timeOffset="1800.3">1136 98 7475,'0'0'9181,"-17"-1"-6548,44-5-2430,-9 2-49,0 1 1,29-2 0,-46 5-182,-2 32 48,-1-27 38,0 0-1,0-1 0,0 1 0,-1 0 1,0-1-1,1 1 0,-2-1 0,-4 6 1,-9 13 11,17-22-70,0 0 1,-1-1-1,1 1 0,0 0 0,0 0 0,0-1 0,0 1 0,0 0 0,0-1 0,0 1 0,0 0 0,1 0 0,-1-1 0,0 1 0,0 0 0,1-1 1,-1 1-1,0 0 0,1-1 0,-1 1 0,0 0 0,1-1 0,-1 1 0,1-1 0,-1 1 0,1-1 0,-1 1 0,1-1 0,0 1 0,-1-1 1,1 0-1,-1 1 0,1-1 0,0 0 0,-1 1 0,1-1 0,0 0 0,1 0 0,38 14-2,-21-8-12,-18-6 11,0 1 0,0-1 1,-1 0-1,1 1 0,0-1 0,0 1 0,0-1 1,-1 1-1,1-1 0,0 1 0,0 0 0,-1-1 0,1 1 1,0 0-1,-1 0 0,1-1 0,-1 1 0,1 0 0,-1 0 1,0 0-1,1 0 0,-1-1 0,0 1 0,1 0 1,-1 0-1,0 0 0,0 0 0,0 0 0,0 0 0,0 0 1,0 0-1,0 0 0,0 0 0,0 0 0,0 0 1,-1-1-1,1 1 0,0 0 0,-1 0 0,1 0 0,-1 0 1,1 0-1,-1 1 0,-1 0 71,0 1 0,-1-1-1,1 1 1,0-1 0,-1 0 0,1 0 0,-1 0-1,1 0 1,-1-1 0,-6 4 0,-18 3 506,-1-1 1,-44 7 0,26-6-704,44-8-228</inkml:trace>
  <inkml:trace contextRef="#ctx0" brushRef="#br0" timeOffset="2697.59">1728 144 8740,'0'0'9826,"-3"-10"-3885,-8 44-5690,8-25-187,0 0-1,0 1 1,0-1-1,2 1 1,-1 0-1,1-1 1,0 1-1,1 0 0,1 10 1,-1-19-65,1 1 1,-1-1-1,1 0 0,-1 0 1,1 0-1,0 0 0,0 0 1,0 0-1,-1 0 0,1 0 1,0-1-1,0 1 0,0 0 1,0-1-1,0 1 0,0 0 1,1-1-1,-1 1 0,0-1 0,0 1 1,0-1-1,0 0 0,1 0 1,-1 1-1,0-1 0,0 0 1,1 0-1,-1 0 0,0 0 1,0 0-1,1-1 0,-1 1 1,0 0-1,0-1 0,0 1 1,2-1-1,2 0-13,-1 0 0,1-1 1,-1 1-1,0-1 0,1 0 0,-1 0 0,0 0 0,5-4 1,-4 1 4,0 0 1,-1-1-1,0 1 1,0-1-1,-1 0 1,0 0 0,0 0-1,0-1 1,-1 1-1,0-1 1,0 1 0,2-14-1,-4 20 17,0 13-416,-2 6 443,0-1 0,-1-1 1,-1 1-1,-1 0 0,0-1 0,-13 25 0,1 4 106,12-37 675,1-4-3279</inkml:trace>
  <inkml:trace contextRef="#ctx0" brushRef="#br0" timeOffset="3167.05">2287 128 11429,'0'0'5517,"-13"3"-4588,-43 8-195,53-10-697,0 0 1,0 0 0,1 0-1,-1 1 1,1-1 0,-1 1-1,1-1 1,0 1 0,0 0-1,-1 0 1,1 0 0,0 0-1,1 0 1,-1 0 0,0 0-1,1 1 1,-1-1 0,1 1 0,0-1-1,-1 1 1,1 0 0,1-1-1,-1 1 1,0 0 0,1 0-1,-1 0 1,1-1 0,0 1-1,0 6 1,0-3 25,1-1-1,-1 1 1,1 0 0,0 0-1,1-1 1,-1 1 0,1 0-1,0-1 1,1 0-1,-1 1 1,1-1 0,4 5-1,15 12 326,-17-18-152,-1 0 1,1 0-1,-1 1 0,0 0 0,0 0 0,6 9 0,-10-12-205,1-1 0,-1 0 0,0 0 0,0 1-1,0-1 1,1 0 0,-1 1 0,0-1 0,0 0 0,-1 1-1,1-1 1,0 0 0,0 0 0,-1 1 0,1-1-1,-1 0 1,1 0 0,-1 0 0,1 1 0,-1-1 0,0 0-1,1 0 1,-1 0 0,0 0 0,0 0 0,0 0 0,0 0-1,0-1 1,0 1 0,0 0 0,0 0 0,0-1-1,-1 1 1,1-1 0,0 1 0,0-1 0,-2 1 0,-38 15 245,23-14-4301,18-13-8549</inkml:trace>
  <inkml:trace contextRef="#ctx0" brushRef="#br0" timeOffset="3445.83">2215 137 12182,'0'0'2974,"12"-4"-2630,46-12-242,55-16 3798,-128 31-10209,-6 7-4259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09.5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524 215 9652,'0'0'6732,"-2"-5"-6004,-7-19 903,5 11-1370,-1 0 1,0 1 0,-1-1-1,0 1 1,-1 0 0,0 1-1,-1 0 1,0 0-1,-12-12 1,14 17-270,-1 0 0,0 1-1,0-1 1,0 2 0,0-1-1,-1 1 1,0 0 0,0 0 0,-8-2-1,11 5 4,1 0 0,-1 0 0,1 0 0,-1 1-1,0 0 1,1 0 0,-1 0 0,1 0 0,-1 1-1,0 0 1,1 0 0,-1 0 0,1 0 0,0 1-1,-1 0 1,1 0 0,0 0 0,-5 3 0,-44 27 3,40-26 1,0 2-1,0 0 1,1 0-1,0 1 1,1 0-1,0 1 1,-17 19-1,16-13 16,1 0 0,1 1 0,0 0-1,1 0 1,1 1 0,0 0 0,2 0-1,0 1 1,1 0 0,1 0 0,0 1-1,0 30 1,2-32 86,1-1-1,1 1 1,4 33-1,-2-44-86,-1 0 0,1 0 1,1-1-1,-1 1 0,1-1 0,0 0 0,1 0 0,0 0 0,0 0 0,0 0 0,0-1 0,9 9 0,-4-7 0,0-1-1,0 0 1,0 0-1,0-1 1,1 0-1,0 0 1,0-1-1,1-1 0,-1 0 1,1 0-1,0-1 1,-1 0-1,1-1 1,0 0-1,0-1 1,0 0-1,0-1 0,0 0 1,16-4-1,-7 1 3,0 0 1,0-2-1,0-1 0,-1 0 0,0-1 0,0-1 0,-1-1 0,0 0 0,24-20 1,-31 20-20,0-1 1,-1 0 0,-1 0 0,0-1 0,-1 0-1,0 0 1,0-1 0,-1 0 0,-1 0 0,7-24-1,-7 18 8,-1 0-1,-1-1 1,0 1-1,-2-1 0,0 0 1,-1 0-1,-3-26 1,2 43 5,-1 0 1,0 0 0,0 0-1,0 1 1,0-1 0,0 0 0,-1 1-1,1-1 1,-1 1 0,1-1 0,-1 1-1,0 0 1,0-1 0,0 1 0,0 0-1,0 0 1,-1 1 0,1-1 0,-1 0-1,1 1 1,-1 0 0,1-1-1,-1 1 1,0 0 0,0 0 0,0 1-1,-5-2 1,-8-1-32,-1 1 1,1 0-1,-28 1 0,35 1-49,7 1-203,0-1-1,0 0 0,0 1 1,-1-1-1,1 1 1,0 0-1,0-1 0,0 1 1,0 0-1,0 1 1,0-1-1,0 0 0,1 0 1,-1 1-1,0-1 0,1 1 1,-1-1-1,1 1 1,-1 0-1,1 0 0,0 0 1,0 0-1,0-1 1,0 2-1,-2 3 0,-2 3-2112,-4 8-3669</inkml:trace>
  <inkml:trace contextRef="#ctx0" brushRef="#br0" timeOffset="747.53">302 583 9268,'0'0'7564,"-6"67"-5908,-29 189-471,20-127-982,15-122-170,-1-1 1,0 1 0,-1-1-1,1 0 1,-1 0 0,0 1 0,-4 5-1,5-12 80,0 0-1,0-1 1,0 1 0,1-1-1,-1 1 1,0-1-1,0 1 1,0-1 0,1 0-1,-1 0 1,0 1 0,1-1-1,-1 0 1,0 0-1,1 1 1,-1-1 0,1 0-1,0 0 1,-1 0-1,1 0 1,-1-2 0,-9-21 199,10 24-308,-43-126 110,43 126-115,0 0 1,0 0-1,0 0 0,0 0 0,1 0 1,-1-1-1,0 1 0,0 0 0,0 0 1,0 0-1,0 0 0,0 0 0,0 0 1,0 0-1,1 0 0,-1 0 0,0 0 1,0 0-1,0 0 0,0 0 0,0 0 1,0-1-1,0 1 0,0 0 0,0 0 0,0 0 1,0 0-1,0 0 0,0 0 0,0 0 1,0-1-1,0 1 0,0 0 0,0 0 1,0 0-1,0 0 0,0 0 0,0 0 1,0 0-1,0-1 0,0 1 0,0 0 1,0 0-1,0 0 0,0 0 0,0 0 1,0 0-1,0 0 0,0 0 0,0-1 0,0 1 1,0 0-1,0 0 0,0 0 0,0 0 1,-1 0-1,1 0 0,0 0 0,11 11-38,11 19 8,-7 1 23,-12-23 7,1 0 0,0 0 0,0 0 0,1 0 0,0-1 0,0 0 0,8 9 1,-11-15-1,-1 0 0,0 0 0,0 0 0,0 0 0,1-1 0,-1 1 0,0 0 0,1 0 0,-1-1 0,1 1 0,-1-1 1,1 1-1,-1-1 0,1 0 0,-1 1 0,1-1 0,-1 0 0,1 0 0,-1 0 0,1 0 0,-1 0 0,1-1 1,-1 1-1,1 0 0,1-2 0,0 1-6,0-1 0,0 0-1,-1 0 1,1 0 0,-1 0 0,1 0 0,-1 0 0,0-1 0,0 0-1,0 1 1,2-5 0,3-6-82,-1 0 0,0 0 0,-1 0 0,4-19 0,-8 29-3,0-15-2162,-11 11-3095,-13 6-4186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18.0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206 10 10773,'0'0'9788,"-13"-2"-8792,4 0-859,6 1-112,0 0-1,0 0 1,-1 0 0,1 0 0,0 1-1,-1-1 1,1 1 0,0 0 0,-1 0-1,1 1 1,-1-1 0,1 0-1,0 1 1,0 0 0,-1 0 0,1 0-1,0 0 1,0 1 0,0-1 0,0 1-1,0 0 1,0-1 0,-4 5 0,-4 7 50,1-1-1,1 1 1,0 1 0,1 0 0,0 0 0,1 1 0,1 0 0,0 0 0,-6 25 0,6-12 62,2 0 0,0 0 1,2 1-1,2 44 0,-1-68-324,1 0-1,1 0 1,-1-1 0,1 1 0,0 0 0,0 0 0,0-1-1,1 1 1,0 0 0,0-1 0,0 0 0,0 1-1,1-1 1,-1 0 0,1 0 0,0 0 0,1-1 0,-1 1-1,0-1 1,1 1 0,0-1 0,0 0 0,0-1-1,0 1 1,0-1 0,1 0 0,-1 0 0,1 0-1,-1 0 1,1-1 0,0 0 0,-1 0 0,1 0 0,0 0-1,0-1 1,6 0 0,11 0-4669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16.0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7 135 11429,'0'0'5830,"3"32"-5374,4 104 2707,4-45-8180,-10-83-327</inkml:trace>
  <inkml:trace contextRef="#ctx0" brushRef="#br0" timeOffset="274.11">1 158 12758,'0'0'4226,"47"-55"-4066,-16 41-160,3-1 0,4 1-16,-1 2 0,-6 1-16,-6 6-304,-6 5-689,-10 0-832,-9 7-624,0 7-1200,-3 2-2434</inkml:trace>
  <inkml:trace contextRef="#ctx0" brushRef="#br0" timeOffset="469.05">82 274 10997,'0'0'2673,"69"-12"-2689,-44 8-128,0 0-1168,-1 1-1650,-2-1-655</inkml:trace>
  <inkml:trace contextRef="#ctx0" brushRef="#br0" timeOffset="633.57">325 222 7619,'0'0'7044,"-3"64"-6644,0-44-384,0 1 112,3-3-128,0-4-208,0-5-2049</inkml:trace>
  <inkml:trace contextRef="#ctx0" brushRef="#br0" timeOffset="789.73">425 85 12662,'0'0'2401</inkml:trace>
  <inkml:trace contextRef="#ctx0" brushRef="#br0" timeOffset="1137.86">488 270 2017,'0'0'12075,"-1"10"-10707,-1 66 4,22-85-1057,29-39 570,-41 39-571,1-1 0,0 1 0,1 1 0,0-1 0,12-7 0,-21 16-283,0 0 1,-1 0-1,1 0 1,0 0-1,-1-1 1,1 1-1,0 0 1,0 0-1,-1 0 1,1 0-1,0 0 1,-1 1-1,1-1 0,0 0 1,0 0-1,-1 0 1,1 1-1,0-1 1,-1 0-1,1 1 1,0-1-1,-1 1 1,1-1-1,-1 0 1,1 1-1,-1-1 1,1 1-1,-1 0 1,1-1-1,-1 1 1,1-1-1,-1 1 1,0 0-1,1-1 1,-1 2-1,17 34-49,-8-16-38,-7-16-179,0-1 0,1 0 1,-1 0-1,1-1 0,0 1 0,0 0 1,0-1-1,0 0 0,0 0 0,4 2 0,-2-1-646,0-2 0,0 1 0,0 0 0,0-1 0,0 0 0,0 0 0,6 0 0,14-1-4476</inkml:trace>
  <inkml:trace contextRef="#ctx0" brushRef="#br0" timeOffset="1519.09">806 265 11573,'0'0'3717,"-12"1"-2519,-35 7-505,46-8-677,0 0 0,0 0 0,-1 1-1,1-1 1,0 0 0,0 1 0,0-1 0,0 0-1,0 1 1,0 0 0,0-1 0,0 1 0,0-1-1,1 1 1,-1 0 0,0 0 0,0 0 0,1-1-1,-1 1 1,0 0 0,1 0 0,-1 0 0,1 0-1,-1 0 1,1 0 0,-1 0 0,1 0 0,-1 3-1,1-4-33,0 1 0,0 0-1,1-1 1,-1 1 0,0 0-1,0-1 1,0 1 0,1 0-1,-1-1 1,0 1-1,1-1 1,-1 1 0,1 0-1,-1-1 1,0 1 0,1-1-1,-1 1 1,1-1 0,-1 1-1,1-1 1,0 0-1,-1 1 1,1-1 0,-1 0-1,1 1 1,0-1 0,-1 0-1,1 0 1,0 1 0,-1-1-1,1 0 1,0 0 0,0 0-1,-1 0 1,2 0-1,2 0-23,0 0 0,0-1 0,0 1 0,0-1 0,0 0 0,1 0 0,-2 0 0,1-1 0,0 1 0,0-1 0,0 0 0,-1 0 0,1-1 0,-1 1 0,1-1 0,-1 1 0,4-6 0,-1 2 27,-1-1 1,-1 0 0,1 0-1,-1 0 1,0-1 0,-1 0-1,1 1 1,1-12 0,2-7 186,-2 0 1,-1-1 0,-1 0 0,-1-37 0,-2 33 2479,0 30-1748,0 10-378,-18 267-83,17-265-482,1-3-98,0 0 0,0 1 1,1-1-1,3 16 0,-3-22-165,0 0 1,0 1-1,0-1 0,0 0 0,0 0 0,0 0 0,0 0 1,0-1-1,1 1 0,-1 0 0,1-1 0,-1 1 1,1 0-1,0-1 0,0 0 0,0 1 0,0-1 0,0 0 1,0 0-1,0 0 0,0 0 0,0-1 0,3 2 1,19 1-6444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19.3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49 14006,'0'0'6073,"0"4"-5903,1 43 683,0 22-369,-3 1 0,-13 80 0,15-149-575,0 1 0,0-1 1,-1 1-1,1-1 0,0 1 0,-1-1 0,1 1 0,-1-1 0,1 1 0,-1-1 0,0 0 0,1 1 0,-1-1 0,0 0 0,-1 2 0,-6-16-488,0-42 671,8 51-70,0 0 0,1 0 0,-1 1-1,1-1 1,0 0 0,0 1 0,0-1-1,1 0 1,-1 1 0,1 0 0,0-1 0,0 1-1,0 0 1,0 0 0,1 0 0,-1 0 0,1 0-1,0 1 1,0-1 0,3-2 0,8-4-39,1 0 0,0 1 0,23-9 0,-25 12 12,-1 0 1,-1-1-1,1 0 1,-1-1-1,15-11 1,-26 17 23,1 1 0,0-1 0,0 0 0,-1 1 0,1-1 0,0 0 0,-1 1 0,1-1 0,0 0 0,-1 0 0,1 0 0,-1 1 0,0-1 0,1 0 0,-1 0 0,0 0-1,1 0 1,-1 0 0,0 0 0,0 0 0,0-1 0,0 1 15,0 1 0,-1-1 0,1 1 0,-1 0 0,1-1 0,0 1 0,-1-1 0,1 1 0,-1 0 0,1-1 0,-1 1 0,1 0 0,-1 0 0,0-1 0,1 1 0,-1 0 0,1 0 0,-1 0 0,1 0 0,-1 0-1,0-1 1,1 1 0,-1 0 0,0 1 0,-2-1-2,0 0 0,0 0 0,0 0 0,0 1 0,1-1 0,-1 1 0,0 0-1,0 0 1,1 0 0,-1 0 0,0 0 0,1 0 0,-4 3 0,4-2-35,0 0 0,0 0 0,0 0 1,0 0-1,0 0 0,0 0 0,1 1 0,-1-1 0,1 1 1,0-1-1,0 1 0,0-1 0,0 1 0,0 0 1,0 0-1,1-1 0,-1 1 0,1 0 0,0 0 1,0 0-1,0-1 0,0 1 0,0 0 0,1 0 1,-1 0-1,1-1 0,0 1 0,0 0 0,0-1 1,0 1-1,0 0 0,0-1 0,1 0 0,-1 1 1,1-1-1,0 0 0,0 0 0,0 0 0,0 0 0,0 0 1,0 0-1,0 0 0,1-1 0,-1 1 0,1-1 1,-1 0-1,1 1 0,-1-1 0,1-1 0,0 1 1,-1 0-1,1-1 0,0 1 0,0-1 0,0 0 1,0 0-1,3 0 0,2 0-36,-1 0 0,1-1 0,-1 0 0,1-1 0,-1 1 1,0-1-1,1-1 0,-1 1 0,0-1 0,-1 0 0,13-9 0,-18 12 41,-1 1 0,0-1 0,0 0 1,1 0-1,-1 0 0,0 1 0,0-1 0,0 0 0,0 0 0,1 0 1,-1 1-1,0-1 0,0 0 0,0 0 0,0 1 0,0-1 0,0 0 0,0 0 1,0 1-1,0-1 0,0 0 0,1 1 0,-1-1 0,0 0 0,-1 0 0,1 1 1,0-1-1,0 0 0,0 0 0,0 1 0,0-1 0,0 0 0,0 0 1,0 1-1,0-1 0,-1 0 0,1 0 0,0 1 0,0-1 0,0 0 0,0 0 1,-1 0-1,1 1 0,0-1 0,0 0 0,-7 15 132,7-13-117,-2 1 4,0 1 0,-1 0 0,1-1 0,-1 0 0,1 1 0,-1-1 0,0 0-1,0 0 1,0-1 0,-1 1 0,1-1 0,-1 1 0,1-1 0,-7 3 0,14-32-117,-2 25 75,-1-1 0,1 1 0,-1-1 0,1 1 0,0 0 0,-1-1 0,1 1 0,1 0 0,-1 0 0,0 0 0,0 1 0,1-1 0,-1 0 0,1 1 0,-1 0 0,1-1 0,0 1 0,-1 0 0,1 0 0,5 0 0,5-1-41,0 0-1,-1 2 1,23 0-1,28-2 63,-57 1 5,0 0 0,0-1 0,0 0 1,-1 0-1,1-1 0,0 1 0,-1-1 0,0-1 1,0 1-1,0-1 0,0 1 0,0-2 0,-1 1 0,1 0 1,-1-1-1,0 0 0,-1 0 0,1 0 0,-1 0 0,0 0 1,0-1-1,-1 0 0,4-8 0,-1-8 236,-1 1 0,-1-1 0,0 0 0,-2-1-1,-2-24 1,1 45-207,0 1 649,-1 3-245,-7 19-581,1 0 0,0 0 0,1 0 0,2 1-1,0 0 1,1 0 0,1 0 0,1 0 0,1 0 0,4 31 0,-3-50-276,0-1-1,-1 1 1,1-1 0,0 1 0,0-1 0,0 1 0,0-1-1,1 0 1,-1 1 0,1-1 0,-1 0 0,1 0-1,0 0 1,0 0 0,3 2 0,10 5-5693</inkml:trace>
  <inkml:trace contextRef="#ctx0" brushRef="#br0" timeOffset="179.93">456 127 13846,'0'0'6035,"10"-1"-6179,24 1 16,10 0-448,9 0-1345,3 0-784,-3-6-5603</inkml:trace>
  <inkml:trace contextRef="#ctx0" brushRef="#br0" timeOffset="2698.85">4 577 12774,'0'0'8735,"0"0"-8709,0 0 1,0-1 0,0 1 0,-1 0 0,1 0 0,0-1-1,0 1 1,0 0 0,0 0 0,0-1 0,0 1 0,0 0 0,0 0-1,0-1 1,0 1 0,0 0 0,0 0 0,1-1 0,-1 1 0,0 0-1,0 0 1,0-1 0,0 1 0,0 0 0,0 0 0,1 0 0,-1-1-1,0 1 1,0 0 0,0 0 0,0 0 0,1 0 0,-1-1 0,0 1-1,0 0 1,1 0 0,-1 0 0,0 0 0,0 0 0,1 0 0,-1 0-1,0 0 1,0-1 0,1 1 0,-1 0 0,0 0 0,0 0 0,1 0-1,-1 0 1,0 0 0,0 1 0,1-1 0,-1 0 0,0 0 0,0 0-1,1 0 1,-1 0 0,0 0 0,0 0 0,1 1 0,667-42 1589,-603 35-1638,65-14-1,-316 51 218,16-16-512,-205-6 1,300-10 306,75 2-3,0-1 1,-1 0-1,1 0 1,0 1-1,0-1 0,0 0 1,0 0-1,-1 1 1,1-1-1,0 0 1,0 1-1,0-1 1,0 0-1,0 0 0,0 1 1,0-1-1,0 0 1,0 1-1,0-1 1,0 0-1,0 0 0,0 1 1,0-1-1,0 0 1,0 1-1,0-1 1,1 0-1,-1 0 1,0 1-1,0-1 0,0 0 1,0 0-1,1 1 1,-1-1-1,0 0 1,0 0-1,0 1 0,1-1 1,-1 0-1,0 0 1,0 0-1,1 1 1,9 11-1196,-4-9-1097,0-1-2177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23.7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 10485,'0'0'6221,"4"-15"-1661,454 28-3444,0-1-864,351 38-204,-364-14-32,-392-32-103,314 11-4767,-372-15-481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25.1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68 437 16488,'0'0'5800,"0"-4"-2992,-4-2-3277,2 6 476,0 1 0,0 0 0,0 0 0,-1-1 0,1 1 0,0-1 0,0 0 0,-1 0 0,1 1 0,0-2 0,0 1 0,-1 0 0,1 0 0,0-1 0,-4 0 0,5-1-5,0 1-1,0 0 0,0-1 0,0 1 0,0-1 1,0 1-1,1-1 0,-1 0 0,0 1 0,1-1 1,-1 0-1,1 1 0,0-1 0,0 0 0,-1 0 1,1 1-1,0-1 0,0 0 0,1-3 0,-1 6-9,1-1 0,-1 0 0,0 1 0,1-1-1,-1 0 1,0 1 0,1-1 0,-1 0 0,0 1-1,1-1 1,-1 0 0,1 0 0,-1 0 0,0 1 0,1-1-1,-1 0 1,1 0 0,-1 0 0,1 0 0,-1 0-1,1 0 1,-1 0 0,0 0 0,1 0 0,-1 0 0,1 0-1,-1 0 1,1 0 0,-1 0 0,1 0 0,-1-1-1,1 1 1,-1 0 0,0 0 0,1 0 0,-1-1 0,0 1-1,1 0 1,-1 0 0,1-1 0,-1 1 0,0 0-1,0-1 1,1 1 0,-1-1 0,0 1 0,0 0 0,1-1-1,-1 1 1,0-1 0,0 1 0,0-1 0,0 1-1,1 0 1,-1-1 0,0 1 0,0-1 0,0 1 0,0-1-1,0 1 1,0-1 0,0 1 0,-1-1 0,1 1-1,0 0 1,0-1 0,0 1 0,0-1 0,-1 0-1,4 4-9,-1-1 0,0 1 0,1-1 0,-1 1-1,0 0 1,-1-1 0,1 1 0,0 0 0,1 6-1,-1-2-22,-1 0 0,0 0-1,0 0 1,-1 0 0,0 0 0,0 0-1,-1 0 1,1 0 0,-2 0-1,1 0 1,-1 0 0,0 0-1,0-1 1,-1 1 0,0-1-1,-5 10 1,3-9-1859,0 0-1,0-1 1,0 1-1,-11 9 1</inkml:trace>
  <inkml:trace contextRef="#ctx0" brushRef="#br0" timeOffset="721.26">445 261 11749,'0'0'9834,"0"-13"-8513,3 311-169,-3-297-1146,0 0-1,0 0 0,0 0 1,0-1-1,0 1 1,0 0-1,0 0 0,0 0 1,-1 0-1,1 0 0,0 0 1,-1-1-1,1 1 0,-1 0 1,1 0-1,-1-1 1,1 1-1,-1 0 0,1 0 1,-1-1-1,0 1 0,1-1 1,-1 1-1,0 0 0,0-1 1,1 0-1,-1 1 1,-1 0-1,0-1 13,-1 1 1,1-1-1,-1 1 0,1-1 1,-1 0-1,1 0 1,-1 0-1,1-1 0,-1 1 1,-3-1-1,-3-2 41,-1 0 1,0 0-1,1-1 0,-11-6 0,19 10-27,27 0-149,-11 0-161,66-3 506,-41-5-1931,-6-7-3364,-28 8 876,-2-1-3084</inkml:trace>
  <inkml:trace contextRef="#ctx0" brushRef="#br0" timeOffset="1006.42">405 218 11157,'0'0'6371,"19"-2"-6323,3 2 160,3 0-112,3 2-96,0 2-16,0-3-1104,-10 1-2882,-5-2-4610</inkml:trace>
  <inkml:trace contextRef="#ctx0" brushRef="#br0" timeOffset="1254.97">751 188 12662,'0'0'5234,"0"16"-5218,0-3 128,3-3-80,-3 1-64,0 0 0,3-2-1056,1-6-1521,2-3-4851</inkml:trace>
  <inkml:trace contextRef="#ctx0" brushRef="#br0" timeOffset="1424.98">751 188 4466,'50'9'13078,"-50"4"-13078,0 1-80,0 5 48,0-1-224,0-5-1617,0-4-4866</inkml:trace>
  <inkml:trace contextRef="#ctx0" brushRef="#br0" timeOffset="1880.14">214 108 13430,'0'0'4098,"22"44"-3842,-16-33-192,-3-1-48,4 1-32,-7-4-1120</inkml:trace>
  <inkml:trace contextRef="#ctx0" brushRef="#br0" timeOffset="2092.18">111 88 10261,'0'0'3954,"31"71"-3666,-9-57-288,3-1-1073,0-4-6146</inkml:trace>
  <inkml:trace contextRef="#ctx0" brushRef="#br0" timeOffset="3577.87">1085 1 17176,'0'0'4887,"7"6"-4812,13 13-62,-1 1 1,-1 1-1,0 1 0,-2 0 1,0 2-1,23 48 0,-31-56 6,0 1-1,-2 0 1,0 0-1,-1 0 1,0 1-1,-2 0 1,0 0-1,-1 0 1,-1 0-1,0 0 1,-2 1-1,-3 21 1,2-31-12,0-1 1,-1 1 0,-1-1-1,1 0 1,-1 0 0,-1 0 0,1-1-1,-1 1 1,-1-1 0,-8 9 0,0-2-733,-1 0 0,0-1 0,-26 17 0,-9 0-3965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8:29.4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265 20 18617,'0'0'6709,"0"-5"-6338,0-10-331,2 41-131,2 25 129,-1-23-17,-1 0 1,-1 0-1,-1 0 1,-6 35-1,-8 10-8938,12-66 543</inkml:trace>
  <inkml:trace contextRef="#ctx0" brushRef="#br0" timeOffset="284.34">411 31 16888,'0'0'6891,"0"11"-6584,2 39 558,-1 72 205,-1-110-1115,-1 1 0,-1-1 0,0 0 0,-1 0-1,0 0 1,0 0 0,-8 17 0,9-26-309,0 0 0,0 0 1,0 0-1,-1 0 0,1 0 1,-1 0-1,1 0 0,-5 2 1,5-4-399,0 1 1,0-1-1,-1 0 1,1 1 0,-1-1-1,1 0 1,-1 0-1,1-1 1,-1 1-1,0-1 1,-4 1-1,-12-1-6480</inkml:trace>
  <inkml:trace contextRef="#ctx0" brushRef="#br0" timeOffset="587.15">196 205 7491,'0'0'14959,"-2"-8"-13814,-7-15-686,6 19-331,6 21-96,1-1 68,2 0 0,-1 0 1,2-1-1,0 0 0,1 0 1,1-1-1,0 1 0,1-2 1,20 23-1,-28-35-78,-1 0 0,1 0 1,0 0-1,-1 1 0,1-2 1,0 1-1,0 0 0,0 0 1,0-1-1,0 1 0,0-1 0,0 1 1,0-1-1,0 0 0,0 0 1,0 0-1,0 0 0,1 0 0,-1 0 1,0-1-1,0 1 0,0-1 1,0 1-1,0-1 0,0 0 0,-1 0 1,1 0-1,0 0 0,0 0 1,-1 0-1,1 0 0,0-1 1,-1 1-1,1 0 0,1-4 0,9-6 119,-2-1 0,1 0 0,12-22 0,-14 22-128,22-36 45,-20 30-47,0 1 0,26-30 0,-61 77-8930,-14 1 996</inkml:trace>
  <inkml:trace contextRef="#ctx0" brushRef="#br0" timeOffset="1789.22">333 738 16103,'0'0'7356,"0"-2"-7175,0-1 1,0 0-1,0 1 0,0-1 1,0 0-1,1 1 1,-1-1-1,1 0 0,-1 1 1,1-1-1,1-2 1,5 0-141,0 1 0,0 0-1,1 0 1,0 1 0,-1 0 0,1 0 0,0 0 0,0 1 0,1 1 0,-1-1 0,0 1 0,1 1 0,-1-1-1,15 2 1,-22 0-43,1-1 0,-1 1 0,1 0 0,-1-1 0,0 1 0,1 0 1,-1 0-1,0 0 0,0 0 0,0 0 0,1 0 0,-1 0 0,0 0 0,0 1 0,-1-1 0,1 0 0,0 1 0,0-1 0,-1 1 0,1-1 0,0 0 0,-1 1 0,0-1 0,1 1 0,-1 0 0,0-1 0,0 1 0,0-1 0,0 1 0,0-1 0,0 3 0,0-1 16,0 1-1,-1 0 1,1 0-1,-1 0 1,0 0-1,0 0 1,0 0-1,0-1 1,-1 1-1,0 0 1,-2 4-1,-12 10 54,-1 0-1,-30 24 1,-22 23 168,83-62-162,-1-1 1,1-1-1,23-1 0,-34 0-78,0 0 0,0 0 0,0 1-1,0-1 1,0 0 0,0 1 0,0 0-1,-1 0 1,1 0 0,0 0 0,0 0-1,-1 0 1,1 1 0,-1-1 0,1 1-1,-1 0 1,0 0 0,0-1-1,0 2 1,0-1 0,0 0 0,0 0-1,0 1 1,-1-1 0,1 1 0,-1-1-1,0 1 1,1-1 0,-1 1 0,0 0-1,-1 0 1,1 0 0,0 5 0,-1-7 50,0-1 6,0 2-35,-1-1 0,0 1 0,1 0 0,-1-1 0,0 1 0,0-1 0,0 1 0,0-1-1,0 1 1,0-1 0,-1 0 0,1 0 0,0 0 0,-1 1 0,1-1 0,-1 0 0,1-1 0,-4 3 0,-36 17 98,31-16-43,-17 9 109,0-1 1,-55 15-1,81-27-231,1 0-1,0 1 0,0-1 0,-1 0 0,1 0 1,0 0-1,0 0 0,-1 0 0,1 0 0,0 0 0,0 0 1,-1 0-1,1 0 0,0 0 0,0 0 0,-1 0 0,1 0 1,0 0-1,0 0 0,-1 0 0,1 0 0,0 0 0,-1 0 1,1 0-1,0 0 0,0 0 0,0-1 0,-1 1 1,1 0-1,0 0 0,0 0 0,-1 0 0,1-1 0,0 1 1,0 0-1,0 0 0,0 0 0,0-1 0,-1 1 0,1 0 1,0-1-1,5-11-3692,15-14-5764,-5 10-2607</inkml:trace>
  <inkml:trace contextRef="#ctx0" brushRef="#br0" timeOffset="2685.76">583 656 12758,'0'0'2932,"0"-10"-1521,-1-33-88,0 40-1145,1 1 0,-1-1-1,0 1 1,1 0 0,-1-1-1,0 1 1,-1 0 0,1 0-1,0-1 1,-1 1-1,1 0 1,-1 1 0,0-1-1,1 0 1,-1 0 0,0 1-1,0-1 1,0 1 0,0-1-1,-1 1 1,-3-2-1,-44-13 888,31 13-989,1 0-1,-1 1 0,0 1 0,0 1 0,-35 4 0,44-3-43,0 1 1,1 1-1,-1 0 0,1 0 0,0 1 1,0 0-1,0 0 0,0 1 0,1 0 0,-1 1 1,1 0-1,-12 12 0,-23 24 39,13-14 146,2 2-1,-28 37 0,48-56-172,1 0 0,0 0 0,1 1 0,0-1 0,1 2 0,0-1 0,1 0 0,1 1 0,0 0-1,-3 24 1,5-20 0,0 1 0,1-1 0,1 0 0,5 31 0,-4-39-9,1 0 0,0 0-1,1 0 1,0 0-1,0-1 1,1 0-1,0 1 1,0-2-1,1 1 1,9 9 0,-6-8 5,1 0 0,0 0 0,0-1 0,1 0 0,0 0 0,1-2 0,0 1 0,0-1 0,0-1 0,0 0 0,1-1 0,24 5 0,2-4 21,0-1 0,0-2-1,43-3 1,-61-1-39,0 0 0,0-1 1,-1-2-1,1 0 1,34-14-1,-42 14 2,1-1-1,-1 0 0,0-1 1,-1-1-1,0 0 0,0 0 1,0-2-1,-1 1 0,10-13 1,-14 12-1,0 0 0,-1 0 0,0 0 0,-1-1 0,-1 0 0,1 0 0,-2-1 0,0 1 0,0-1 0,2-17 0,-3 1 17,0 0 0,-2 0 0,-5-37 0,3 51 3,-1 1 0,0-1 0,-1 1-1,-1 0 1,0 0 0,-1 1 0,0-1-1,-13-18 1,14 23-15,-1-1 0,0 1 0,-1 0 0,0 0 0,0 1 1,-1 0-1,0 0 0,0 1 0,-1 0 0,1 1 0,-1 0 0,-11-5 0,17 9-302,-1 0 0,1 0 0,-1 0 0,0 0 0,0 1 0,1-1 0,-1 1 0,-4 0 0,4 1-565,0 0 0,1 0 0,-1 0-1,0 0 1,0 0 0,1 1 0,-1 0-1,1 0 1,0 0 0,-1 0 0,-2 3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13:42.6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0 253 4578,'0'0'9426,"9"2"-2487,-8 0-5341,1 18-1582,1 0 1,1 0-1,1-1 0,0 0 1,1 0-1,1 0 0,11 18 1,-20-45 24,1 0 0,0 0 0,1 0 0,0 1 0,1-11 0,-1-24 68,-2 23-189,1 11 21,-1 0 0,2 0 0,-1 0-1,1 0 1,1-1 0,1-12 0,-1 20 46,-1 0 1,1 1-1,0-1 1,0 0-1,-1 1 1,1-1-1,0 1 1,0-1-1,0 1 1,0-1-1,0 1 1,0 0-1,0-1 1,0 1-1,0 0 1,0 0-1,0-1 1,0 1-1,0 0 1,0 0-1,0 0 1,0 0-1,0 1 1,0-1-1,0 0 1,1 1-1,28 8-87,-25-6 104,0 1 0,0 0-1,0 1 1,0-1-1,-1 1 1,1 0-1,-1 0 1,-1 0-1,1 0 1,-1 1 0,0-1-1,0 1 1,0 0-1,-1 0 1,0 0-1,0 0 1,1 11-1,-3-16 112,0-32-398,0 24 218,0 1 0,1-1 0,0 0 0,0 1 0,0-1 0,0 1 0,1 0 0,1-1 0,-1 1-1,1 0 1,0 0 0,0 0 0,0 1 0,1-1 0,0 1 0,0 0 0,0 0 0,1 0 0,7-5-1,-11 9 54,1 0-1,-1 0 0,1 1 1,-1-1-1,1 0 0,0 1 0,-1 0 1,1-1-1,0 1 0,-1 0 0,1 0 1,0 0-1,0 0 0,-1 0 1,1 0-1,0 1 0,-1-1 0,1 0 1,0 1-1,-1-1 0,4 3 0,-2-1 42,1 0-1,-1 0 1,0 1-1,0 0 1,0-1-1,0 1 1,0 0-1,-1 1 0,3 3 1,1 1 5,-2 0 0,1 1 0,-1-1 0,0 1 1,-1 0-1,0 0 0,2 14 0,-3-13-689,0 5-2139,-2-5-2262,0-3-2460</inkml:trace>
  <inkml:trace contextRef="#ctx0" brushRef="#br0" timeOffset="635.52">402 198 10741,'0'0'6387,"6"4"-5712,-2-1-544,1 1 1,-1 0 0,0 1-1,0-1 1,-1 0 0,1 1-1,-1 0 1,0 0-1,-1 0 1,1 0 0,-1 1-1,0-1 1,0 0-1,0 1 1,-1 0 0,0-1-1,0 1 1,-1 0 0,1-1-1,-2 10 1,1-25-122,0 1 0,1-1 0,0 1 0,0-1 0,5-15 0,-5 23-1,0 0-1,0-1 1,0 1-1,0 0 1,0 0-1,0 0 1,1 0-1,-1 0 1,0 0-1,1 1 1,0-1-1,-1 0 1,1 1-1,0-1 1,0 1-1,0 0 1,0-1-1,0 1 1,0 0-1,0 0 1,1 0-1,-1 1 1,0-1-1,0 1 1,1-1-1,-1 1 1,1 0-1,3-1 1,-4 1 5,0 0 0,0 0 0,0 0 0,0 0 0,0 1 0,0-1 1,0 1-1,0-1 0,0 1 0,0-1 0,0 1 0,0 0 0,-1 0 1,1 0-1,0 0 0,0 0 0,-1 1 0,1-1 0,-1 0 0,1 1 1,-1-1-1,0 1 0,1-1 0,-1 1 0,0 0 0,0 0 0,0-1 0,1 5 1,0 2 20,0 0 1,-1 1-1,0-1 1,0 0-1,-1 16 1,0-17-43,0-6-25,4-25-969,-2 13 779,2-1 0,-1 1 0,2 0 0,-1 1 0,2-1 0,8-14 0,-13 24 247,1-1 1,-1 0-1,0 1 0,1-1 0,-1 1 0,1-1 0,-1 1 0,1 0 0,0 0 0,0 0 0,-1 0 1,1 0-1,0 0 0,0 0 0,0 1 0,0-1 0,4 0 0,-3 1 62,-1 0 0,0 1 1,1 0-1,-1-1 0,0 1 0,1 0 0,-1 0 0,0 0 0,0 0 0,0 0 1,0 1-1,0-1 0,0 1 0,0-1 0,0 1 0,0 0 0,-1-1 0,1 1 1,1 3-1,5 5 14,-2 1 0,1-1 1,-1 1-1,-1 0 1,0 1-1,0-1 1,3 17-1,2 3-2745,-7-24-2727</inkml:trace>
  <inkml:trace contextRef="#ctx0" brushRef="#br0" timeOffset="927.03">803 32 6947,'0'0'10373,"3"13"-9338,10 47-115,51 284 1719,-62-326-3164,2 10-1660,-4-10-3962,0-7-5021</inkml:trace>
  <inkml:trace contextRef="#ctx0" brushRef="#br0" timeOffset="1993.45">1112 252 10341,'0'0'7478,"-12"1"-6907,7 0-516,0-1-1,0 0 1,0 1 0,0 0 0,0 0-1,0 1 1,0 0 0,0-1 0,1 2-1,-1-1 1,1 0 0,-1 1 0,1 0-1,0 0 1,0 0 0,0 1 0,0-1-1,1 1 1,-1 0 0,1 0 0,0 0-1,-5 9 1,5-6 14,0 1 1,0 0-1,1-1 1,0 1-1,0 0 1,1 0-1,0 0 0,1 1 1,-1-1-1,2 11 1,-1-6 6,0-12-74,0 0-1,0 0 1,0-1-1,0 1 1,0 0-1,0 0 1,0-1-1,0 1 1,0 0-1,1 0 1,-1-1-1,0 1 1,0 0-1,1-1 1,-1 1-1,0 0 0,1-1 1,-1 1-1,1-1 1,-1 1-1,1 0 1,-1-1-1,1 1 1,-1-1-1,1 1 1,-1-1-1,1 0 1,0 1-1,-1-1 1,1 0-1,0 1 1,-1-1-1,1 0 1,0 0-1,0 1 1,-1-1-1,1 0 0,0 0 1,-1 0-1,1 0 1,0 0-1,0 0 1,-1 0-1,1 0 1,0 0-1,0-1 1,-1 1-1,1 0 1,0 0-1,-1-1 1,2 0-1,1 0 5,0 0 0,0 0 0,0-1 0,-1 1 0,1-1-1,0 0 1,-1 0 0,1 0 0,-1 0 0,4-5 0,0-2-4,-2 1 0,1-1 1,-1 0-1,-1-1 0,0 1 1,0 0-1,-1-1 0,0 0 0,0 0 1,-1 1-1,-1-1 0,0 0 1,-1-13-1,-3-8 64,-2 1 1,-16-56-1,15 64 34,20 50 625,2-1 1,1 0-1,25 32 1,-37-53-707,29 26 804,-27-28-1731,1 1 1,-1-1 0,1-1-1,0 1 1,1-1 0,-1-1-1,14 4 1,-18-5 490,0-1 0,0 1 0,-1-1 0,1 0 0,0 1 1,0-2-1,0 1 0,0 0 0,0 0 0,0-1 0,0 0 0,0 1 0,-1-1 0,1 0 0,0-1 0,-1 1 0,1 0 1,0-1-1,-1 1 0,4-4 0,-4 3 294,0-1 1,0 1-1,-1-1 1,1 0-1,0 0 1,-1 0-1,0 0 1,1 0-1,-1 0 0,0 0 1,-1 0-1,1 0 1,-1-1-1,1-3 1,0-1 1159,0-35 5609,-1 42-6453,0 0 0,0 0 0,-1 0 0,1 1 0,0-1 0,0 0 0,-1 0 0,1 0 0,-1 0 0,1 1 0,-1-1 0,1 0 1,-1 0-1,1 1 0,-1-1 0,0 1 0,1-1 0,-1 0 0,0 1 0,1-1 0,-1 1 0,0-1 0,0 1 0,0 0 0,1-1 0,-1 1 0,0 0 0,0 0 0,0-1 0,0 1 0,0 0 0,0 0 1,0 0-1,1 0 0,-1 0 0,0 0 0,0 0 0,0 0 0,0 1 0,0-1 0,-1 1 0,1 0-136,-1 0 0,0 0-1,0 0 1,0 0 0,1 1 0,-1-1-1,1 1 1,-1-1 0,1 1 0,-1 0-1,1 0 1,0-1 0,0 1 0,0 0 0,0 0-1,0 0 1,1 0 0,-2 4 0,-8 38 107,12-2-99,-2-41-66,0 0 0,0-1 0,0 1 0,1 0 0,-1 0 0,0-1 0,0 1 0,1 0 0,-1-1-1,1 1 1,-1 0 0,1-1 0,-1 1 0,1-1 0,-1 1 0,1-1 0,0 1 0,-1-1 0,1 1 0,-1-1 0,1 1 0,0-1 0,0 0 0,-1 1 0,1-1 0,0 0 0,0 0 0,-1 0 0,1 0 0,0 1 0,0-1 0,-1 0 0,1 0 0,0 0 0,0-1 0,0 1 0,-1 0 0,1 0 0,0 0 0,0-1 0,-1 1 0,1 0 0,0-1 0,-1 1 0,1 0 0,0-1 0,-1 1 0,1-1 0,1 0 0,1-2 9,1-1 0,-1 1 1,0-1-1,0 1 0,0-1 0,-1 0 1,1 0-1,-1 0 0,0 0 1,0-1-1,-1 1 0,1-1 1,-1 1-1,0-1 0,0 1 0,0-1 1,-1 0-1,1-7 0,0-8 31,-1 1 0,0-1-1,-4-20 1,-12-12 97,16 52 3,0 3-41,1 16-15,0 0-1,1 0 0,0 0 1,2-1-1,7 25 1,-9-37-197,0 1-1,1-1 1,-1 1 0,1-1 0,1 0-1,-1 0 1,1 0 0,0-1 0,1 1 0,-1-1-1,1 0 1,0 0 0,0-1 0,0 1 0,1-1-1,0 0 1,0-1 0,8 5 0,0-4-3541,0-4-2108</inkml:trace>
  <inkml:trace contextRef="#ctx0" brushRef="#br0" timeOffset="2290.18">1510 1 14455,'0'0'7870,"2"11"-7558,59 365 2150,-37-264-2468,-3-21-3172,-14-30-7281,-6-36 2333</inkml:trace>
  <inkml:trace contextRef="#ctx0" brushRef="#br0" timeOffset="2937.61">1547 330 9428,'0'0'9018,"-3"0"-7589</inkml:trace>
  <inkml:trace contextRef="#ctx0" brushRef="#br0" timeOffset="3569.8">1673 275 9476,'0'0'10845,"6"31"-9193,-4-25-1587,-1 0 0,1 0 0,0 0 0,0-1 0,0 1 0,1-1 0,0 1 0,0-1 0,0 0 0,1 0 0,0-1 0,0 1 0,0-1 0,6 6 0,-8-9-48,0 1 1,1-1 0,-1 1-1,0-1 1,1 0-1,-1 0 1,1 0-1,-1 0 1,1-1 0,-1 1-1,1-1 1,-1 1-1,1-1 1,0 0-1,-1 0 1,1 0 0,0 0-1,-1 0 1,1-1-1,0 1 1,-1-1-1,1 0 1,-1 0 0,1 0-1,-1 0 1,0 0-1,1 0 1,-1-1-1,0 1 1,0-1 0,0 0-1,0 1 1,0-1-1,3-4 1,-1 1-5,0 1 0,0-1-1,-1 0 1,1 0 0,-1 0 0,0 0 0,-1-1 0,1 1 0,-1-1 0,0 0-1,2-9 1,-2 0 65,-1 0 0,0 0 0,-2-18 0,0 0 37,1 33 184,10 26-349,64 107 411,-35-66-258,39 91 0,-69-137-85,-1 1-1,-1 0 1,-1 0-1,-1 1 1,-1-1-1,-1 1 1,-1 0 0,-2 41-1,0-63-8,0 1 0,-1-1 0,1 1 0,0-1-1,-1 0 1,0 1 0,1-1 0,-1 1 0,0-1 0,1 0 0,-1 0-1,0 0 1,0 1 0,0-1 0,0 0 0,0 0 0,0 0 0,-1 0-1,1-1 1,0 1 0,0 0 0,-1 0 0,1-1 0,0 1 0,-1-1-1,1 1 1,-1-1 0,1 0 0,-1 1 0,1-1 0,-1 0-1,1 0 1,-1 0 0,-2 0 0,1 0 9,-1-1 1,1 1-1,-1 0 0,0-1 0,1 0 1,-1 0-1,1 0 0,-1 0 0,1 0 1,0-1-1,-1 0 0,1 1 0,-4-4 1,1-1-119,0-1 0,0 0 0,1 0 0,0 0 1,0-1-1,1 1 0,0-1 0,0 0 0,0 0 0,1-1 0,1 1 1,0-1-1,-2-11 0,2 6-1689,0-1 0,1 0 0,1 0-1,2-16 1,3-3-5691</inkml:trace>
  <inkml:trace contextRef="#ctx0" brushRef="#br0" timeOffset="4043.54">2018 273 13814,'0'0'8538,"-2"6"-8216,2-2-310,1 0-1,-1 0 1,0 0-1,1 0 0,0 0 1,0 0-1,0-1 1,0 1-1,1 0 1,-1 0-1,1-1 0,0 1 1,0-1-1,1 1 1,-1-1-1,1 0 1,-1 0-1,1 0 0,0 0 1,0-1-1,0 1 1,1-1-1,-1 0 1,0 0-1,1 0 0,0 0 1,-1 0-1,1-1 1,0 0-1,0 0 1,0 0-1,0 0 0,0 0 1,0-1-1,0 0 1,0 0-1,0 0 0,6-1 1,-9 1-7,0-1 0,0 1-1,1-1 1,-1 0 0,0 1 0,0-1 0,0 0 0,0 0 0,0 1-1,0-1 1,0 0 0,0 0 0,-1 0 0,1 0 0,0-1 0,0 1-1,-1 0 1,1 0 0,-1 0 0,1 0 0,-1-1 0,0 1 0,1 0-1,-1-1 1,0-1 0,3-36 425,-3 34-295,0 5-130,0 0 1,0-1 0,0 1-1,0 0 1,0 0-1,0-1 1,1 1-1,-1 0 1,0 0-1,0 0 1,0-1 0,0 1-1,0 0 1,0 0-1,1 0 1,-1 0-1,0-1 1,0 1-1,0 0 1,1 0 0,-1 0-1,0 0 1,0 0-1,0 0 1,1-1-1,-1 1 1,0 0-1,0 0 1,1 0 0,-1 0-1,0 0 1,0 0-1,1 0 1,-1 0-1,0 0 1,0 0 0,0 0-1,1 0 1,-1 0-1,0 0 1,0 1-1,1-1 1,-1 0-1,0 0 1,0 0 0,0 0-1,1 0 1,-1 0-1,0 1 1,0-1-1,0 0 1,1 0-1,-1 0 1,0 0 0,0 1-1,0-1 1,0 0-1,15 12-106,1 6 166,-1 1-1,-1 1 0,-1 0 0,-1 1 0,0 0 0,9 26 1,-6-10 14,-2 1 1,16 78 0,-25-87-54,0-1 1,-2 32-1,-1-47-5,-2-1 0,0 0 0,-1 0 0,0 1 1,0-1-1,-1 0 0,-7 15 0,10-25 9,-1-1 0,1 1 1,-1 0-1,0 0 0,0-1 1,0 1-1,0 0 0,0-1 1,0 1-1,0-1 0,0 1 1,-1-1-1,1 0 0,-1 1 0,1-1 1,-1 0-1,1 0 0,-1 0 1,1 0-1,-1 0 0,0-1 1,0 1-1,0 0 0,1-1 1,-1 1-1,0-1 0,0 0 1,0 1-1,0-1 0,0 0 1,-3-1-1,3 0-17,-1 0 1,1 0-1,-1 0 0,1-1 1,0 1-1,-1-1 1,1 0-1,0 1 0,0-1 1,0 0-1,0 0 1,1 0-1,-1-1 0,1 1 1,-1 0-1,1-1 0,-1 1 1,1-1-1,0 1 1,-1-4-1,-2-11-947,1 1 0,1 0 0,0-1 0,1 1 1,2-33-1,-1 14-3438,0-11-3965</inkml:trace>
  <inkml:trace contextRef="#ctx0" brushRef="#br0" timeOffset="4543.65">2260 279 14263,'0'0'7040,"11"10"-6618,-10-9-419,10 9 80,0 0-1,1-1 1,0 0 0,23 12 0,-32-19-67,1 0-1,-1-1 1,0 0-1,1 0 1,-1 0-1,1 0 1,-1-1-1,1 1 1,-1-1-1,1 0 1,-1 0-1,1 0 1,3-1-1,-4 0-14,-1 0 1,1 0-1,-1 0 0,0 0 0,0 0 0,0-1 1,0 1-1,0-1 0,0 1 0,0-1 1,0 0-1,0 0 0,-1 0 0,1 0 1,-1 0-1,1 0 0,-1 0 0,0 0 1,0-1-1,0 1 0,1-4 0,1-10 373,0-1 1,-1 1-1,0-30 0,39 141-135,-4 3 1,-4 1-1,22 112 1,-54-203-206,0 0 0,0 0-1,0 0 1,-1 0 0,-1 0 0,1 0 0,-1 0 0,-3 14 0,3-20-13,0 0 0,1 0 0,-1 0 0,0 0 0,0-1 0,0 1 0,0 0 0,-1 0 0,1-1 0,0 1 0,-1-1 0,1 1 0,-1-1 0,0 1 0,1-1 0,-1 0 1,0 0-1,0 0 0,0 0 0,0 0 0,0 0 0,0 0 0,0-1 0,0 1 0,0-1 0,0 0 0,0 1 0,0-1 0,0 0 0,0 0 0,0 0 0,-1-1 0,1 1 0,0 0 0,0-1 0,0 1 0,-2-2 0,2 1-91,0 0-1,0 0 0,0 0 1,0 0-1,0-1 0,1 1 1,-1-1-1,0 1 1,1-1-1,0 0 0,-1 1 1,1-1-1,0 0 0,0 0 1,0 0-1,0 0 0,0 0 1,0 0-1,0 0 1,1 0-1,-1 0 0,1-4 1,-7-52-5610,7 53 4727,0-37-6618</inkml:trace>
  <inkml:trace contextRef="#ctx0" brushRef="#br0" timeOffset="5058.81">2585 245 13894,'0'0'10282,"-2"-4"-9892,-2-9-341,17 28-52,18 19 178,-20-24-114,0-1 0,1 0 1,22 11-1,-30-17-68,0-1 1,0 0-1,0 0 1,1-1-1,-1 1 1,1-1 0,-1 0-1,1 0 1,0 0-1,-1-1 1,1 0-1,0 0 1,-1 0 0,1 0-1,8-2 1,-12 1 3,1 0-1,-1-1 1,1 1 0,-1 0 0,1 0-1,-1-1 1,0 1 0,0-1 0,0 1-1,0-1 1,0 0 0,0 1 0,0-1 0,0 0-1,0 1 1,-1-1 0,1 0 0,-1 0-1,1 0 1,-1 0 0,0 0 0,0 0-1,0-2 1,0-56 98,-1 41 37,59 101 23,-35-45-107,-1 0 1,25 61-1,-39-77-40,-1 0 0,0 0 0,-2 1 0,-1 0-1,0 0 1,0 39 0,-4-47 36,-2 43-84,2-56 65,0 1 0,-1 0 0,1-1 0,0 1 1,-1-1-1,1 1 0,-1-1 0,0 1 0,1-1 0,-1 1 0,0-1 0,0 0 1,0 1-1,0-1 0,0 0 0,0 0 0,0 0 0,-1 0 0,1 0 0,0 0 1,0 0-1,-1 0 0,1 0 0,-1-1 0,1 1 0,-1 0 0,1-1 0,-1 0 1,-1 1-1,2-1 5,0 0 0,0 0 1,0-1-1,0 1 0,0 0 1,0-1-1,0 1 0,0-1 1,0 1-1,0-1 0,0 0 1,0 1-1,0-1 0,0 0 1,1 0-1,-1 1 0,0-1 0,0 0 1,1 0-1,-1 0 0,1 0 1,-1 0-1,1 0 0,-1 0 1,1 0-1,0 0 0,-1 0 1,1 0-1,0 0 0,0 0 1,0 0-1,0 0 0,0-1 1,0 0-1,-2-49-55,3 39 72,0-8-182,0 0 1,2 1 0,0 0-1,1-1 1,2 1 0,-1 1-1,2-1 1,11-21 0,-4 12-1346,2 0 0,2 1 0,0 1 0,30-34 0,-8 18-3931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15:56.9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13958,'0'0'8804,"27"3"-7435,149 110-837,-97-60-429,11 1-80,2-3 1,3-5-1,162 55 0,-104-53-4,-132-42-14,0 0 1,1-1-1,-1-2 0,42 3 1,-62-6-14,39 28 37,-50-46 301,-13-11-342,4 9 20,0 1 1,-2 1 0,0 0 0,0 2 0,-27-15 0,31 25-42,17 15-53,21 19 40,1-12 57,0-1 1,1-1-1,46 21 1,5 3-18,-72-37 7,0 0 1,0 1-1,-1-1 1,1 1 0,-1-1-1,1 1 1,-1 0-1,0 0 1,0-1-1,0 1 1,0 0 0,0 0-1,0 0 1,0 0-1,0 0 1,-1 0 0,1 1-1,-1-1 1,0 0-1,1 0 1,-1 0 0,0 0-1,0 1 1,-1-1-1,1 0 1,0 0 0,-1 0-1,1 0 1,-1 0-1,0 0 1,0 0 0,-1 4-1,-3 4 15,0 1 0,-1-1 1,0 0-1,-10 14 0,0-3-245,-34 42 619,13-32-3408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15:58.7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63 267 12902,'0'0'7251,"-10"0"-6120,-32 0-301,31 0-176,37-1-166,0-2 1,-1 0 0,1-2-1,43-13 1,107-48-505,-33 12 129,-64 25-109,-38 13 2,85-20 0,-186 33-41,-98-16 0,183 20 47,0-1-1,38-6 1,41-2-41,-102 8 30,1 0 0,-1 0 0,0 0 1,1 0-1,-1 0 0,0 1 0,0-1 1,1 0-1,-1 1 0,0 0 0,0 0 1,0 0-1,0 0 0,0 0 0,2 1 1,-3 0 4,0-1 0,0 1 1,-1-1-1,1 1 1,0-1-1,-1 1 1,0 0-1,1-1 1,-1 1-1,0 0 0,0-1 1,0 1-1,0 0 1,0-1-1,0 1 1,0 0-1,-1-1 0,1 1 1,-1 0-1,1-1 1,-1 1-1,-1 1 1,-5 15-378,-2-1 0,0-1 0,-17 24 0,16-26-2099,0 0-3573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3:46.7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148 1118 14439,'0'0'7531,"-13"-13"-6509,-43-41-256,56 53-734,0 1 0,0 0 0,-1-1 1,1 1-1,0 0 0,0-1 0,-1 1 1,1 0-1,0-1 0,-1 1 0,1 0 1,0 0-1,-1 0 0,1-1 0,-1 1 1,1 0-1,0 0 0,-1 0 0,1 0 1,-1 0-1,1 0 0,0-1 0,-1 1 1,1 0-1,-1 0 0,1 0 0,-1 1 1,1-1-1,0 0 0,-1 0 0,1 0 1,-1 0-1,1 0 0,0 0 0,-1 1 1,1-1-1,-1 0 0,1 0 0,-1 1 1,-7 20 314,3 41-533,4-51 330,10 458 50,-2-348-188,-2 261 33,3 25 93,-2-17 627,-6-287-374,0-102-579,0-11-1898,0-23-1536,0-19-4792</inkml:trace>
  <inkml:trace contextRef="#ctx0" brushRef="#br0" timeOffset="1731.88">140 1159 7299,'0'0'7764,"-11"-15"-6924,-6-7-423,-19-23 96,9 2 2922,26 43-3381,1 0-1,0-1 1,0 1 0,-1-1-1,1 1 1,0-1 0,0 1-1,0-1 1,0 1 0,0-1-1,0 1 1,0-1 0,0 1-1,0-1 1,0 1 0,0-1 0,0 1-1,0-1 1,0 1 0,0-1-1,0 1 1,0-1 0,1 1-1,-1 0 1,0-1 0,0 1-1,1-1 1,-1 1 0,0 0-1,1-1 1,-1 1 0,0-1-1,1 1 1,-1 0 0,1 0-1,-1-1 1,0 1 0,1 0-1,-1 0 1,1-1 0,21-6-109,-19 6 129,35-5 20,1 1 0,-1 3 0,54 1 0,-8 1 7,633-41 334,-21 1-83,-528 35-328,849-51 347,-999 54-310,-8 2 9,0-1 1,0 0-1,0-1 0,0 0 1,0 0-1,0-1 1,12-6-1,-21 9 816,1 0-856,0 0-1,0 0 1,0 1-1,0-1 1,0 1-1,-1-1 1,1 1 0,0 0-1,0 0 1,-1 0-1,4 2 1,3 12-13,-1 1-1,0 0 1,-1 0 0,-1 1-1,-1-1 1,4 31 0,0-6 82,35 249 437,-32-207-482,17 641 375,-21-269-74,9-286-125,1 50 322,-12-169-440,-5-50-3,-4-1-78,1 0 1,-1 1-1,1-1 1,-1 1-1,1 0 0,-1 0 1,0 0-1,-6 1 1,-11 1 0,-125-20-22,95 10-78,-78-2 1,-777 20-46,-219-10 290,1005-4-57,33-1 84,-160 13 0,129 8-93,38-3-165,-116 2-1,195-15 8,1 0 0,-1-1-1,0 1 1,0 0 0,0 0-1,1 0 1,-1-1-1,0 1 1,0 0 0,1-1-1,-1 1 1,0 0 0,0-1-1,1 1 1,-1-1 0,1 0-1,-1 1 1,0-1-1,1 1 1,-1-1 0,1 0-1,-1 1 1,1-1 0,0 0-1,-1 0 1,1 1-1,0-1 1,-1 0 0,1 0-1,0 0 1,0 1 0,0-1-1,0 0 1,0 0-1,0 0 1,0 1 0,0-1-1,0 0 1,0 0 0,0 0-1,0 0 1,1 1-1,-1-1 1,0 0 0,1 0-1,-1 1 1,0-1 0,2-1-1,19-43-7582,-20 42 6283,15-30-10245</inkml:trace>
  <inkml:trace contextRef="#ctx0" brushRef="#br0" timeOffset="2621.59">691 282 13158,'0'0'9724,"-2"-4"-8993,-4-7-349,0 12-113,-8 29-167,-1 17 99,3 1 0,2 0 0,3 0 0,1 0 0,1 94 0,5-138-192,0 0 1,0 0 0,1 0 0,0 0-1,-1-1 1,1 1 0,0 0 0,1 0-1,-1-1 1,1 1 0,-1 0-1,1-1 1,0 0 0,1 1 0,-1-1-1,0 0 1,1 0 0,0 0 0,0-1-1,0 1 1,0-1 0,0 1-1,0-1 1,1 0 0,-1 0 0,1 0-1,-1-1 1,6 2 0,2 0-20,1 0 0,0 0 1,0-1-1,0-1 0,0 0 1,0-1-1,0 0 0,13-2 0,-22 1-132,0 1-1,1-1 0,-1 1 0,0-1 0,1 0 0,-1 0 1,0-1-1,0 1 0,0-1 0,0 1 0,0-1 0,0 0 1,0 0-1,0 0 0,-1-1 0,5-3 0,-6 3-490,1 1-1,-1-1 1,1 1-1,-1-1 0,0 1 1,0-1-1,0 0 1,0 0-1,-1 1 0,1-1 1,-1 0-1,0 0 1,1-3-1,-1-11-6631</inkml:trace>
  <inkml:trace contextRef="#ctx0" brushRef="#br0" timeOffset="2839.28">686 594 11301,'0'0'10661,"73"-64"-10453,-29 47-64,-5-2-48,5 2-96,-5 0 0,-10 1-272,0 4-1313,-14-4-383,-10 2-738,-5 3-3216</inkml:trace>
  <inkml:trace contextRef="#ctx0" brushRef="#br0" timeOffset="3021.65">709 310 7155,'0'0'14791,"34"-36"-14791,5 27 0,-5 7-32,5 2-240,-10 0-1057,5 2-1424,-4 15-1841,-1 5-7860</inkml:trace>
  <inkml:trace contextRef="#ctx0" brushRef="#br0" timeOffset="3269.47">1313 402 12102,'0'0'13099,"-5"-5"-12400,4 3-670,0 1 0,0 0 0,0 0 0,0 0 0,-1-1 0,1 1-1,0 0 1,-1 1 0,1-1 0,-1 0 0,1 0 0,-1 1 0,1-1 0,-1 1 0,1-1 0,-1 1 0,0-1 0,1 1 0,-4 0 0,3 1-12,-1 0 0,1 0 1,-1 0-1,1 0 0,-1 0 1,1 1-1,0-1 0,-1 1 1,1 0-1,0 0 1,0 0-1,0 0 0,0 0 1,1 0-1,-3 3 0,-14 20-265,1 0 1,0 1-1,2 1 0,2 0 0,0 1 1,2 0-1,-12 42 0,23-67-316,-4 7-1009,-1-5-3376</inkml:trace>
  <inkml:trace contextRef="#ctx0" brushRef="#br0" timeOffset="3502.25">1061 447 7892,'0'0'14822,"-4"-11"-14533,4 28-17,9 8 288,11 0-80,-1 0-368,11 0-48,-1-8-64,5 0-624,5-9-849,0-5-1968,0-3-1153,-5 0-2786</inkml:trace>
  <inkml:trace contextRef="#ctx0" brushRef="#br0" timeOffset="4217.8">1498 485 5939,'0'0'7755,"0"-16"-5442,0-47-782,0 15 1861,0 48-3305,0-1-1,0 1 1,0 0 0,0-1 0,0 1 0,-1-1 0,1 1 0,0 0 0,0-1 0,0 1 0,-1 0 0,1-1 0,0 1 0,-1 0 0,1-1 0,0 1 0,-1 0 0,1 0 0,0-1 0,-1 1-1,1 0 1,0 0 0,-1 0 0,1-1 0,-1 1 0,1 0 0,-1 0 0,1 0 0,0 0 0,-1 0 0,1 0 0,-1 0 0,1 0 0,-1 0 0,1 0 0,0 0 0,-1 0 0,1 0-1,-1 1 1,1-1 0,0 0 0,-1 0 0,-19 11 614,14-2-654,1 1 1,0 0-1,0 0 0,1 0 1,1 0-1,-1 1 0,2 0 1,-1 0-1,1-1 0,1 1 1,0 0-1,1 0 1,0 1-1,1-1 0,2 15 1,-2-24-43,0 1 1,1-1-1,-1 1 1,1-1 0,-1 0-1,1 0 1,0 0-1,0 1 1,0-2 0,0 1-1,0 0 1,0 0-1,1-1 1,-1 1 0,1-1-1,-1 0 1,1 0-1,-1 0 1,1 0-1,0 0 1,-1 0 0,1-1-1,0 1 1,0-1-1,-1 0 1,6 0 0,-1 1 5,0-1 1,0 0-1,0-1 1,0 1 0,0-1-1,0-1 1,0 1-1,0-1 1,11-5-1,-12 4-11,0-1 0,0-1 0,0 1 0,0-1 0,-1 0 0,0 0 0,0-1 0,0 1-1,0-1 1,-1 0 0,0 0 0,0-1 0,-1 1 0,0-1 0,0 0 0,-1 0 0,1 0-1,-1 0 1,-1 0 0,1 0 0,-1-1 0,-1 1 0,0-15 0,0 22-2,0-1 0,0 1 0,0-1 0,0 1 0,0-1 1,0 1-1,-1-1 0,1 1 0,0-1 0,0 1 0,-1 0 0,1-1 1,0 1-1,0-1 0,-1 1 0,1 0 0,0-1 0,-1 1 0,1 0 1,-1-1-1,1 1 0,-1 0 0,1-1 0,0 1 0,-1 0 1,1 0-1,-1 0 0,1-1 0,-1 1 0,1 0 0,-1 0 0,1 0 1,-1 0-1,1 0 0,-1 0 0,1 0 0,-1 0 0,1 0 0,-1 0 1,0 0-1,1 0 0,0 1 0,-1-1 0,1 0 0,-1 0 0,1 0 1,-1 1-1,1-1 0,-1 0 0,1 1 0,-1-1 0,-23 16-40,20-10 44,1-1 0,0 0 0,0 1 0,1 0 0,-1-1 0,1 1 0,1 0-1,-1 0 1,1 0 0,0 0 0,0 1 0,1-1 0,0 0 0,0 0 0,0 0 0,1 1 0,2 7 0,-2-13-2,0 0 1,1 1 0,-1-1-1,0 0 1,1 0 0,0 0-1,-1 0 1,1 0-1,-1 0 1,1 0 0,0 0-1,0-1 1,0 1 0,-1-1-1,1 1 1,0-1 0,0 0-1,0 0 1,0 1-1,0-1 1,0-1 0,2 1-1,46-7 20,-34 0-14,1-1 1,-1 0-1,-1-2 0,1 0 0,-2 0 0,1-2 0,-1 0 0,-1 0 0,0-1 0,11-16 0,-16 17-2,0 1 0,-1-1 0,-1-1 0,0 1 0,-1-1 0,0 0 0,-1 0 0,0 0 0,3-24 0,-3-5 1,-2-76 1,-3 67-4,-3 15-27,4 35 21,0 0 1,0 0 0,0 0-1,-1 1 1,1-1-1,0 0 1,-1 0 0,1 1-1,-1-1 1,1 0 0,-1 1-1,1-1 1,-1 0-1,1 1 1,-1-1 0,1 1-1,-1-1 1,0 1 0,0-1-1,1 1 1,-1 0-1,0-1 1,1 1 0,-1 0-1,0-1 1,0 1 0,0 0-1,1 0 1,-1 0-1,0 0 1,0 0 0,0 0-1,0 0 1,1 0 0,-1 0-1,0 0 1,0 0-1,-1 1 1,1 0-10,-1 0 1,1 0-1,-1 0 0,1 0 1,-1 0-1,1 1 0,0-1 1,0 1-1,0-1 0,0 1 1,0-1-1,0 1 0,0 0 1,0-1-1,1 1 0,-1 0 1,0 1-1,-10 38-11,9-31 23,-6 24 27,1 1 1,2 0 0,1 0-1,2 1 1,4 64 0,-1-94-21,0 1 0,1-1-1,-1 0 1,1 0 0,0 0 0,1 0 0,-1 0 0,1-1 0,0 1 0,1-1 0,-1 1 0,1-1 0,0 0 0,1-1 0,-1 1 0,1-1-1,9 7 1,-7-6 1,1 0 0,0-1 0,0 0 0,0-1 0,0 1 0,1-2 0,-1 1 0,1-1 0,0 0 0,0-1 0,0 0 0,9 0 0,5-1-33,1-1-1,33-6 1,-50 6-371,0-1 0,1 0-1,-1 0 1,0-1 0,0 0 0,0 0 0,-1-1 0,1 1 0,-1-1-1,0-1 1,10-7 0,-3-6-4610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3:54.2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84 279 13686,'0'0'7972,"1"0"-7970,-1-1-1,1 1 1,-1 0-1,1 0 1,-1 0 0,1 0-1,-1 0 1,1 0 0,-1 0-1,0 0 1,1 0-1,-1 1 1,1-1 0,-1 0-1,1 0 1,-1 0 0,1 0-1,-1 1 1,0-1-1,1 0 1,-1 0 0,0 1-1,1-1 1,-1 0 0,0 1-1,1-1 1,-1 0-1,0 1 1,1-1 0,-1 0-1,0 1 1,0-1 0,0 1-1,1-1 1,-1 1-1,0-1 1,0 0 0,0 1-1,0-1 1,0 1 0,10 36 402,-2 0 1,-2 0 0,3 71 0,-8-94-384,0-6 7,0 7 12,0 0 0,0-1-1,-2 1 1,0 0 0,-4 17 0,5-29-19,-1 0 1,0 0-1,0 0 0,0 0 1,0-1-1,-1 1 0,1 0 1,-1-1-1,0 1 0,1-1 1,-1 0-1,0 1 0,0-1 1,-1 0-1,1 0 1,0 0-1,-1-1 0,1 1 1,-1-1-1,1 1 0,-1-1 1,0 0-1,0 0 0,0 0 1,1 0-1,-1 0 0,0-1 1,0 1-1,0-1 0,0 0 1,-5 0-1,6-1-9,-1 0 0,1 0 1,0 0-1,0 0 0,0 0 0,0 0 0,0-1 0,0 1 0,0-1 1,0 1-1,1-1 0,-1 0 0,1 0 0,-1 0 0,1 0 0,-1 0 1,1 0-1,0 0 0,0 0 0,0 0 0,1-1 0,-1 1 0,0 0 1,0-4-1,-14-58-70,15 63 47,0 1 0,0 0 0,-1-1 1,1 1-1,0 0 0,0-1 0,0 1 0,0-1 1,0 1-1,-1-1 0,1 1 0,0 0 1,0-1-1,0 1 0,0-1 0,0 1 1,0-1-1,0 1 0,0 0 0,1-1 1,-1 1-1,0-1 0,0 1 0,0-1 1,0 1-1,1 0 0,-1-1 0,0 1 1,0 0-1,1-1 0,-1 1 0,0 0 1,0-1-1,1 1 0,-1 0 0,0-1 0,1 1 1,-1 0-1,1 0 0,-1 0 0,0-1 1,1 1-1,-1 0 0,1 0 0,-1 0 1,0 0-1,1 0 0,-1 0 0,1 0 1,-1 0-1,1 0 0,-1 0 0,0 0 1,1 0-1,-1 0 0,1 0 0,-1 0 1,1 0-1,33 19-28,-8-4 16,-19-12 31,0-1 0,1 1-1,-1-2 1,0 1-1,1-1 1,0 0 0,-1 0-1,1-1 1,0 0-1,-1-1 1,1 1 0,-1-1-1,1-1 1,-1 0 0,1 0-1,-1 0 1,0-1-1,0 0 1,0 0 0,0-1-1,0 0 1,-1 0 0,0 0-1,0-1 1,0 0-1,0 0 1,-1-1 0,0 1-1,0-1 1,-1 0 0,1-1-1,-1 1 1,0-1-1,-1 0 1,0 0 0,0 0-1,0 0 1,-1 0 0,0-1-1,-1 1 1,2-10-1,-3 6 4,0-1 0,0 1 0,-1-1 0,0 1 0,-1-1 0,0 1-1,-1 0 1,0 0 0,-1 0 0,0 0 0,-1 1 0,0-1 0,-1 1 0,0 0-1,0 1 1,-1 0 0,0 0 0,-1 0 0,0 1 0,0 0 0,-1 0 0,0 1-1,0 0 1,-1 1 0,0 0 0,-11-5 0,19 10-14,-1-1 0,1 1 1,-1 0-1,1 0 0,-1 0 0,1 0 0,-1 1 1,0-1-1,1 1 0,-1-1 0,0 1 0,0 0 1,1 0-1,-1 0 0,0 1 0,1-1 1,-1 0-1,0 1 0,1 0 0,-1 0 0,0 0 1,1 0-1,-1 0 0,1 0 0,0 1 1,-1-1-1,1 1 0,0-1 0,0 1 0,0 0 1,0 0-1,0 0 0,1 0 0,-1 1 1,1-1-1,-1 0 0,1 0 0,0 1 0,-2 2 1,-1 8-610,1-1 1,0 1-1,1 0 1,0-1-1,1 1 1,0 22 0,5-4-4080,17-5-3534</inkml:trace>
  <inkml:trace contextRef="#ctx0" brushRef="#br0" timeOffset="1828.65">573 366 11701,'0'0'9968,"0"-8"-9288,-1 6-684,2 0 48,-1-1-1,0 1 0,0 0 1,0 0-1,0 0 1,-1 0-1,1-1 1,-1 1-1,1 0 1,-1 0-1,0 0 1,1 0-1,-1 0 1,0 0-1,-1 0 1,1 1-1,0-1 1,0 0-1,-1 1 0,1-1 1,-1 0-1,1 1 1,-1 0-1,0-1 1,0 1-1,1 0 1,-1 0-1,0 0 1,0 0-1,0 0 1,0 0-1,0 1 1,0-1-1,0 1 1,-1-1-1,1 1 0,0 0 1,-4 0-1,2 0-38,0-1 0,1 1 0,-1 0 0,0 1 0,0-1 0,1 0 0,-1 1 0,0 0 0,1 0 0,-1 0 0,0 1 0,1-1-1,0 1 1,-1 0 0,1-1 0,0 2 0,0-1 0,0 0 0,0 1 0,0-1 0,1 1 0,-1 0 0,1 0 0,0 0 0,-1 0 0,1 0-1,1 0 1,-1 1 0,0-1 0,1 1 0,0-1 0,-2 7 0,1-2-7,1-1 0,-1 1 1,1 0-1,1-1 0,-1 1 0,2 11 0,-1-1-22,1-17 20,-1 0-1,1 0 1,-1 0 0,1 0 0,0-1 0,-1 1-1,1 0 1,0 0 0,-1-1 0,1 1 0,0 0-1,0-1 1,0 1 0,-1-1 0,1 1 0,0-1-1,0 0 1,0 1 0,0-1 0,0 0 0,0 0-1,0 1 1,0-1 0,0 0 0,0 0 0,0 0-1,0 0 1,0 0 0,0 0 0,0-1 0,1 1-1,1 0-6,0 0 0,1 0 0,-1-1 0,0 1 0,0-1 0,0 0 0,0 0 0,0 0-1,5-2 1,-5 0 3,1-1-1,-1 1 1,0-1-1,0 1 0,0-1 1,-1 0-1,1 0 1,-1 0-1,0-1 0,0 1 1,-1-1-1,3-8 1,-1 1 4,-1-1 1,0 1-1,0-25 1,-2 44-13,0 0 0,1 0 1,1 0-1,-1 0 0,1 0 1,0 0-1,0 0 0,1 0 1,0-1-1,0 1 0,6 7 1,-8-11 17,1-1 1,0 0-1,-1 0 0,1 0 1,0 0-1,0 0 1,0-1-1,0 1 1,1 0-1,-1-1 1,0 1-1,1-1 1,-1 0-1,1 0 1,-1 0-1,1 0 1,0-1-1,-1 1 1,1-1-1,0 1 1,-1-1-1,1 0 1,0 0-1,-1 0 1,1 0-1,0-1 0,0 1 1,-1-1-1,1 1 1,-1-1-1,1 0 1,0 0-1,3-2 1,-3 0 3,1 0 0,0 1-1,-1-1 1,1-1 0,-1 1 0,0 0 0,0-1 0,-1 0-1,1 1 1,-1-1 0,1 0 0,-1-1 0,-1 1 0,1 0-1,0 0 1,-1-1 0,0 1 0,0-1 0,0-5 0,2-6-12,-2 0 0,0-33 0,-2 42-82,2 17 81,1 0 1,0-1 0,0 1 0,0 0 0,2-1 0,-1 0 0,1 0 0,0 0 0,6 8 0,-5-8 3,0 0 1,-1 0-1,0 1 0,0 0 0,-1-1 1,0 1-1,-1 0 0,0 0 0,1 12 0,-4-20 8,1 0 0,-1 0-1,0 0 1,0-1-1,0 1 1,0 0-1,0 0 1,0 0 0,0-1-1,-1 1 1,1 0-1,0-1 1,-1 0 0,0 1-1,1-1 1,-1 0-1,0 1 1,1-1-1,-1 0 1,0 0 0,0-1-1,0 1 1,0 0-1,0-1 1,0 1-1,0-1 1,0 1 0,0-1-1,0 0 1,-1 0-1,1 0 1,0 0-1,0-1 1,-4 0 0,5 0 0,1 0 1,-1 0 0,0-1-1,1 1 1,-1 0 0,0-1-1,1 1 1,0 0 0,-1-1-1,1 1 1,0-1 0,0 1-1,-1-1 1,1 1 0,0 0-1,1-1 1,-1 1 0,0-1-1,0 1 1,1-1 0,0-1-1,11-35-236,25-32-604,20-41-850,-52 98 1965,0-1 0,-1 1 1,0-1-1,-2 0 0,1 1 1,0-28-1,-8 271 366,5-228-640,0 1 0,0-1 0,0 0 0,0 0 0,0 0 0,1 0 0,-1 1 1,1-1-1,-1 0 0,1 0 0,0 0 0,0 0 0,0 0 0,0 0 0,0-1 0,0 1 0,0 0 0,1 0 0,-1-1 1,1 1-1,-1-1 0,1 1 0,0-1 0,-1 0 0,1 0 0,0 1 0,0-1 0,0 0 0,0-1 0,0 1 0,0 0 1,0-1-1,0 1 0,0-1 0,1 1 0,-1-1 0,0 0 0,0 0 0,0 0 0,0 0 0,1-1 0,-1 1 0,0 0 1,0-1-1,0 0 0,0 1 0,0-1 0,0 0 0,0 0 0,0 0 0,0 0 0,0-1 0,-1 1 0,1 0 0,0-1 1,2-2-1,21-24 44,-23 30-4,1 1 0,-1-1 0,1 0 0,-1 1 0,0 0 0,0-1 0,-1 1 0,1 0 0,0 0 0,-1 0 0,0 0 0,2 5-1,-2-6 7,0 0-89,0 0 1,1 0 0,0 0 0,-1 0 0,1 0-1,0-1 1,0 1 0,0 0 0,0-1-1,0 0 1,0 1 0,0-1 0,1 0-1,-1 0 1,0 0 0,1-1 0,-1 1 0,1 0-1,-1-1 1,1 0 0,-1 1 0,1-1-1,-1 0 1,1 0 0,-1 0 0,1-1-1,-1 1 1,1-1 0,-1 1 0,0-1 0,4-1-1,2 0-849,-1-1 0,1 0-1,-1 0 1,0 0-1,0-1 1,0 0 0,-1 0-1,1 0 1,8-9-1,5-20-4926,-11-7 3865,-8-47 7506,-1 52 2646,0 49-7471,4 206 1351,-4-220-1804,0-2 56,-1-69 113,-1 31-442,2 0 0,5-45 0,-5 81-18,1-1 0,-1 1 0,1-1 1,0 1-1,1-1 0,-1 1 0,1 0 1,-1-1-1,1 1 0,0 0 0,1 0 1,-1 0-1,1 1 0,0-1 0,0 1 1,0-1-1,0 1 0,0 0 0,1 0 1,0 0-1,-1 1 0,1-1 0,0 1 1,0 0-1,1 0 0,-1 0 0,0 1 1,0-1-1,1 1 0,-1 0 0,1 1 1,-1-1-1,1 1 0,6 0 0,-10 0 11,0 1 0,0 0-1,-1-1 1,1 1-1,0 0 1,0 0 0,0 0-1,-1 0 1,1 0-1,-1 0 1,1 0 0,0 0-1,-1 0 1,0 0-1,1 0 1,-1 0 0,0 0-1,1 1 1,-1-1-1,0 0 1,0 0-1,0 0 1,0 0 0,0 1-1,0-1 1,-1 2-1,-2 35 122,0-29-96,-1 0 0,0 0 0,0 0 0,-1 0 1,0-1-1,-1 1 0,-9 10 0,8-10-22,0 0 1,0 0-1,1 1 1,1 0-1,-6 14 0,11-22-39,1 1-1,0-1 1,0 0-1,0 0 0,0 0 1,1 0-1,-1 0 1,1 0-1,-1-1 0,1 1 1,-1 0-1,1-1 1,0 1-1,0-1 1,0 0-1,0 1 0,2 0 1,15 13-21,-18-13 72,0-1 0,0 0 1,0 1-1,0-1 0,0 0 0,-1 1 0,1-1 0,0 1 0,-1-1 0,1 1 0,-1 0 0,1-1 0,-1 1 0,0 0 1,0-1-1,0 1 0,0 0 0,0-1 0,0 1 0,0 0 0,0-1 0,-1 1 0,1-1 0,-1 1 0,1 0 1,-1-1-1,1 1 0,-1-1 0,0 1 0,0-1 0,0 0 0,0 1 0,0-1 0,0 0 0,0 0 0,0 1 0,-1-1 1,1 0-1,0 0 0,-1 0 0,1-1 0,-1 1 0,-2 1 0,-9 4 55,0 0 0,0-1 0,-1 0-1,-16 3 1,13-4-611,16-4-1030</inkml:trace>
  <inkml:trace contextRef="#ctx0" brushRef="#br0" timeOffset="2166.47">1397 266 11637,'0'0'9330,"-2"15"-8514,-1 0-661,-3 13 283,2 1-1,0 28 1,4-56-430,0 0 0,1 1 0,-1-1-1,1 0 1,-1 0 0,1 0 0,-1 0 0,1 0 0,0 1 0,0-1 0,-1-1 0,1 1 0,0 0 0,0 0 0,0 0 0,0 0 0,0-1 0,0 1 0,0 0 0,1-1 0,-1 1 0,0-1 0,0 1 0,0-1 0,0 0 0,1 1 0,-1-1 0,0 0 0,1 0-1,-1 0 1,0 0 0,0 0 0,2 0 0,1 0 12,-1 0 0,1 0 0,0 0 0,-1-1 0,1 1 0,0-1 0,-1 0 0,1 0-1,-1 0 1,0 0 0,7-4 0,-8 3 4,0 0 0,1 0-1,-1 0 1,0-1 0,0 1-1,0 0 1,0-1 0,-1 0-1,1 1 1,-1-1 0,1 0-1,-1 0 1,0 0 0,0 0-1,1-5 1,0-47 662,-2 34-502,0 20-179,0 0 0,-1-1 1,1 1-1,0 0 1,0-1-1,-1 1 0,1-1 1,-1 1-1,1 0 0,-1 0 1,1-1-1,-1 1 0,0 0 1,0 0-1,0 0 0,0 0 1,1 0-1,-1 0 0,-1 0 1,1 0-1,0 0 0,0 0 1,0 0-1,0 1 1,-1-1-1,1 0 0,0 1 1,0-1-1,-1 1 0,1 0 1,-1-1-1,1 1 0,0 0 1,-1 0-1,1 0 0,-1 0 1,1 0-1,-2 0 0,0 0-91,1 1-1,-1-1 1,1 0-1,-1 1 1,1-1-1,0 1 1,-1 0 0,1 0-1,0 0 1,0 0-1,-1 0 1,1 0-1,0 0 1,0 1-1,0-1 1,0 1-1,1 0 1,-1 0-1,0-1 1,1 1-1,-3 4 1,-2 27-5973,6-21 857</inkml:trace>
  <inkml:trace contextRef="#ctx0" brushRef="#br0" timeOffset="2570.75">1758 309 6547,'0'0'15098,"-8"-5"-14271,5 4-788,1-1 0,0 1 0,0 0 0,-1-1 1,1 1-1,-1 0 0,1 1 0,-1-1 1,1 0-1,-1 1 0,1-1 0,-1 1 0,0 0 1,1 0-1,-1 0 0,-4 1 0,4 0-4,0 0-1,0 1 0,1-1 0,-1 1 1,0 0-1,1 0 0,-1 0 0,1 0 1,0 0-1,0 0 0,-1 1 0,1-1 1,1 1-1,-1-1 0,0 1 0,1 0 1,-3 5-1,1-3-3,1 1 1,-1-1-1,1 1 1,0-1-1,0 1 1,0 0-1,1-1 1,0 1-1,0 9 1,3-14-59,1-1 0,0 1 1,0-1-1,-1 1 0,1-1 1,0 0-1,0 0 0,-1 0 1,1 0-1,0-1 0,0 1 1,0-1-1,-1 1 0,4-2 1,-3 0-6,0 0 1,-1 0 0,1 0 0,0 0 0,0-1 0,-1 1 0,0-1 0,1 1 0,-1-1 0,0 0 0,0 0 0,-1 0 0,1 0 0,0-1 0,1-3 0,-1 0 51,0-1 0,0 1 0,0-1 1,-1 1-1,0-1 0,-1-7 1,0 14 464,0 39-173,0-32-281,0 1 0,1-1 0,-1 0-1,1 0 1,0 1 0,1-1-1,-1 0 1,4 8 0,-4-12-195,0-1 0,1 1 0,-1 0 0,0 0 0,0 0 0,1-1 1,0 1-1,-1-1 0,1 1 0,3 2 0,-2-3-411,-1 0 0,1 0 1,-1 0-1,1 0 0,-1 0 0,1-1 1,0 1-1,-1-1 0,1 0 0,4 0 0,8 0-5587</inkml:trace>
  <inkml:trace contextRef="#ctx0" brushRef="#br0" timeOffset="2730.4">1771 309 2001</inkml:trace>
  <inkml:trace contextRef="#ctx0" brushRef="#br0" timeOffset="2867.02">1771 296 2001,'85'0'7406,"-63"-1"-1276,-5 1-3111,-16 0-2994,0 0-1,0 0 0,0 1 1,0-1-1,0 1 0,0-1 0,0 1 1,0-1-1,0 1 0,0 0 1,0-1-1,0 1 0,0 0 0,0 0 1,0 0-1,-1-1 0,1 1 0,0 0 1,-1 0-1,1 0 0,-1 0 1,1 0-1,0 2 0,-1-2 54,4 6 228,0 0 0,0 0 0,-1 1 0,0 0 0,0-1 0,-1 1 0,0 0 0,0 0 1,-1 0-1,1 12 683,-3-20-945,0-1 0,0 1 0,0-1 0,0 0 0,0 1 1,1-1-1,-1 0 0,0 0 0,0 0 0,0 0 0,1 0 1,-1 0-1,1 0 0,-1 0 0,1 0 0,-1 0 0,1 0 1,-1 0-1,1 0 0,0 0 0,0-1 0,0 1 0,0 0 1,-1 0-1,1 0 0,1 0 0,-1-1 0,0 1 0,0 0 1,0 0-1,1 0 0,-1 0 0,0 0 0,1 0 0,-1-1 1,1 1-1,0 0 0,-1 0 0,1 0 0,0 1 0,0-3 1,3-1-292,-1-1 1,1 1 0,-1-1 0,1 1 0,1 0-1,-1 0 1,6-3 0,9-4-2177,0 2 1,0 0 0,1 1-1,0 1 1,38-7-1,-14 5-752</inkml:trace>
  <inkml:trace contextRef="#ctx0" brushRef="#br0" timeOffset="3230.64">2221 243 4290,'0'0'15845,"-20"6"-14021,-61 18-674,77-22-1098,1-1 0,-1 1 0,1 0-1,-1 0 1,1 0 0,0 0 0,0 0-1,0 1 1,0 0 0,0 0 0,1-1 0,-1 2-1,1-1 1,-1 0 0,1 0 0,0 1-1,1-1 1,-1 1 0,1-1 0,-1 1 0,1 0-1,0 0 1,0 0 0,1-1 0,-1 1-1,1 6 1,0-9-48,1-1-1,0 1 0,-1-1 0,1 1 1,-1-1-1,1 1 0,0-1 1,0 0-1,-1 1 0,1-1 1,0 0-1,-1 0 0,1 0 1,0 0-1,0 1 0,-1-1 1,1 0-1,0 0 0,0 0 1,-1-1-1,1 1 0,0 0 1,0 0-1,-1 0 0,2-1 0,24-5 39,-18-1-21,-1 0-1,1 0 1,-1 0-1,0-1 1,0 0-1,-1 0 1,0-1-1,-1 1 1,0-2-1,0 1 1,-1 0-1,0-1 1,-1 0-1,0 1 1,-1-2-1,3-12 1,1-19-141,-1 0 0,-2-66 1,-3 108 116,0 1 0,0-1 1,-1 0-1,1 0 0,0 0 1,0 0-1,0 1 0,0-1 1,0 0-1,-1 0 0,1 0 1,0 0-1,0 0 0,0 0 0,-1 0 1,1 0-1,0 1 0,0-1 1,0 0-1,-1 0 0,1 0 1,0 0-1,0 0 0,0 0 1,-1 0-1,1 0 0,0 0 1,0 0-1,0 0 0,-1-1 1,1 1-1,0 0 0,0 0 1,0 0-1,-1 0 0,1 0 1,0 0-1,0 0 0,0 0 1,0-1-1,-1 1 0,1 0 1,0 0-1,0 0 0,0 0 1,0 0-1,0-1 0,0 1 1,0 0-1,-1 0 0,1 0 1,0-1-1,0 1 0,0 0 1,0 0-1,0 0 0,0-1 1,0 1-1,0 0 0,0 0 0,0 0 1,0-1-1,0 1 0,0 0 1,0 0-1,0 0 0,0-1 1,0 1-1,1 0 0,-12 15-172,3 26 237,1 2 1,2-1-1,1 1 1,3 0-1,4 47 0,-1-2 47,-2-75-40,0 0 1,1 0 0,5 26-1,-5-36-253,0 0-1,0 1 1,0-1-1,1 0 1,-1 0-1,1 0 0,-1 0 1,1 0-1,0 0 1,0-1-1,1 1 1,-1 0-1,0-1 1,1 0-1,-1 1 1,1-1-1,0 0 1,0-1-1,6 4 0,6-1-6532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4:06.5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337 128 15655,'0'0'6675,"-7"-8"-5864,0-1-596,5 5-133,-1 1 1,1 0 0,-1 0-1,0 0 1,0 0-1,0 0 1,0 0 0,0 1-1,-6-4 1,8 6-49,1 0 0,-1 0 1,0 0-1,0 0 0,0 0 0,0 0 1,0 0-1,1 0 0,-1 0 1,0 0-1,0 1 0,0-1 0,0 0 1,1 0-1,-1 1 0,0-1 0,0 1 1,1-1-1,-1 1 0,0-1 1,1 1-1,-1-1 0,0 1 0,1 0 1,-1-1-1,1 1 0,-1 0 0,1-1 1,-1 1-1,1 0 0,-1 0 1,1-1-1,0 1 0,0 0 0,-1 0 1,1 0-1,0 0 0,0-1 1,0 1-1,0 1 0,-2 3 100,-25 61-114,3 0 1,3 2-1,3 0 0,3 2 1,-10 119-1,13 365 214,14-365-118,-2-112-102,1 75 315,-31 266 1,-44 9 558,68-413-996,2-25-966,-1-28-1978,2-19-2897,2-14-2418</inkml:trace>
  <inkml:trace contextRef="#ctx0" brushRef="#br0" timeOffset="2153.6">308 65 11093,'0'0'6048,"-6"-5"-5245,-16-16-232,16 16 109,1460-9 3482,828 9-4084,-1656 8-809,-448-20 1310,-108 17-651,-69 0 68,0 1 1,0 0-1,0-1 1,0 1 0,0 0-1,0-1 1,0 1-1,0 0 1,0 0 0,-1 0-1,1 0 1,0 0-1,-1 0 1,1 0 0,0 0-1,-1 0 1,0 0-1,1 1 1,-1-1 0,0 0-1,1 0 1,-1 0-1,0 0 1,0 1 0,0 1-1,4 38 2,-3-34 13,2 107 388,-14 164 0,-2-10 80,4 860 253,-22-706-532,13-236-19,13-106 222,4-43-354,-2 0 0,-1 0 0,-2-1 0,-14 50 0,19-85-38,0 1 0,0 0-1,0-1 1,0 1 0,0-1 0,-1 1-1,1-1 1,0 0 0,-1 1-1,1-1 1,-1 0 0,1 0-1,-1 0 1,0 0 0,1 0-1,-1 0 1,0-1 0,0 1 0,0-1-1,1 1 1,-1-1 0,0 0-1,-4 1 1,-53-2 82,34 0-75,-218 1-71,-760-6 181,-1-44-130,113-22 188,9 51-97,613 22 124,-37 10 352,305-11-557,-1 0 0,1-1 0,-1 0 0,1 1 0,-1-1 0,1 0-1,-1 0 1,1 0 0,0 0 0,0 0 0,-1 0 0,1 0 0,0 0 0,0-1 0,0 1-1,0 0 1,0-1 0,0 1 0,1 0 0,-1-1 0,0 1 0,1-1 0,-1 1-1,1-1 1,0 0 0,-1-1 0,-6-40 185,6 26-193,1 0 1,1 1 0,0-1-1,1 0 1,1 0-1,0 1 1,1-1 0,12-29-1,-7 22-963,-8 7-6395,-1 7 2572</inkml:trace>
  <inkml:trace contextRef="#ctx0" brushRef="#br0" timeOffset="3535.25">636 345 5202,'0'0'12796,"0"-6"-10719,0 4-1134,0 4-530,3 146 1933,-1 8-3585</inkml:trace>
  <inkml:trace contextRef="#ctx0" brushRef="#br0" timeOffset="4002.44">612 356 13142,'0'0'5923,"0"0"-5904,-1 0 1,1 0-1,0 0 1,0-1-1,-1 1 1,1 0 0,0 0-1,0-1 1,0 1-1,-1 0 1,1-1-1,0 1 1,0 0-1,0 0 1,0-1-1,0 1 1,0 0-1,-1-1 1,1 1 0,0 0-1,0-1 1,0 1-1,0 0 1,0-1-1,0 1 1,1 0-1,-1-1 1,0 1-1,0 0 1,0-1-1,0 1 1,0 0 0,0-1-1,0 1 1,1 0-1,-1-1 1,21-2 320,0 0 1,1 2-1,-1 0 1,39 4 0,1-1-241,-58-2-97,1 0 0,0 1 0,0-1 0,0 0 0,-1 1 0,1 0 0,0 0 0,-1 0 0,1 0 0,-1 1 0,1 0 0,-1-1 0,0 1 0,0 0 0,1 0 0,-1 1-1,-1-1 1,1 1 0,0 0 0,-1-1 0,1 1 0,-1 0 0,0 0 0,4 7 0,-3-2 4,0 0-1,-1-1 1,0 1 0,0 0-1,0 1 1,-1-1-1,-1 0 1,1 0 0,-1 0-1,-2 14 1,1-16 5,-1-1-1,0 0 1,0 0 0,0 1-1,-1-1 1,0-1 0,1 1 0,-2 0-1,1-1 1,-1 1 0,1-1-1,-1 0 1,0-1 0,-1 1 0,1 0-1,-1-1 1,1 0 0,-1 0-1,0-1 1,-6 3 0,-10 5 80,1-1 1,-1-2 0,-37 10-1,19-16-691,24-2-7067</inkml:trace>
  <inkml:trace contextRef="#ctx0" brushRef="#br0" timeOffset="4731.26">1146 448 10149,'0'0'8409,"-5"-3"-7924,1 1-449,0 0 0,0 0 0,-1 0 0,1 1 0,-1-1 0,1 1 0,-1 1 0,0-1 0,1 0 0,-1 1 0,0 0 0,1 0 0,-1 1 0,0-1 0,0 1 0,1 0 0,-1 0 0,1 1 0,-1-1 0,1 1 0,0 0 0,0 0 0,-1 0 0,1 1 0,1-1 0,-1 1 0,0 0 0,1 0 0,-1 1 0,1-1 0,0 1 0,0-1 0,0 1 0,1 0 0,-1 0 0,1 0 0,0 1 0,0-1 0,1 0 0,-1 1 0,1-1 0,0 1 0,0 0 0,0-1 0,1 1 0,0 7 0,-1-11-34,1 1 1,0-1-1,0 1 1,0 0 0,0-1-1,0 1 1,0-1-1,1 1 1,-1-1-1,0 1 1,1-1-1,-1 0 1,1 1 0,0-1-1,-1 1 1,1-1-1,0 0 1,0 0-1,0 1 1,0-1-1,0 0 1,0 0 0,2 2-1,0-2-21,1 0 1,-1 0-1,1-1 0,-1 1 0,1-1 1,-1 1-1,1-1 0,6-1 0,2 1-33,-8-1 38,1 1 0,-1-1-1,0 0 1,1 0 0,-1-1 0,0 1 0,0-1 0,0 0 0,0 0 0,0 0 0,0-1 0,-1 1 0,1-1 0,-1 0-1,0 0 1,1 0 0,-2-1 0,1 1 0,0-1 0,-1 1 0,1-1 0,-1 0 0,0 0 0,2-7 0,-1 12 55,-1 1 0,0-1 0,0 1 1,1-1-1,-1 1 0,0 0 0,-1-1 1,1 1-1,0 0 0,0 0 0,-1 1 1,0-1-1,3 4 0,10 11-31,-12-15-16,1 0 1,-1 0 0,1 0 0,-1 0 0,1-1 0,0 0 0,0 1-1,0-1 1,0 0 0,0 0 0,0 0 0,0-1 0,0 1 0,0-1-1,0 0 1,1 0 0,-1 0 0,0 0 0,0 0 0,0-1 0,0 1-1,0-1 1,0 0 0,0 0 0,0 0 0,0 0 0,0-1 0,0 1-1,-1-1 1,6-3 0,-3 1-3,-1 0 0,1-1-1,-1 1 1,0-1 0,0 0 0,0-1 0,-1 1-1,0 0 1,0-1 0,0 0 0,-1 0-1,0 0 1,0 0 0,2-7 0,5-124-862,-10 196 763,3 74 345,9-93 282,-1-21-1615,3-10-4997</inkml:trace>
  <inkml:trace contextRef="#ctx0" brushRef="#br0" timeOffset="5991.34">1250 459 13078,'0'0'1129,"17"2"-972,137 5 150,-32-7 3094,-151 12-2048,24-9-1316,1 1 0,-1 0 0,1 0 0,0 0 0,0 1 0,0 0 0,0-1 0,1 1 0,0 0 0,0 1 0,0-1 0,1 0 0,-1 1 0,1 0 0,1-1 0,-1 1 0,1 0 0,0 0 0,0 0 0,1 0 0,0 6 0,34-14-24,-30 0 18,0-1-1,-1 0 1,1-1 0,-1 1 0,1 0-1,-1-1 1,-1 0 0,1 0 0,0 0-1,-1 0 1,0 0 0,0 0 0,0-1-1,0 1 1,-1-1 0,1 1 0,-1-1-1,-1 0 1,1 0 0,0-8 0,0 17-28,0 0 0,1 0 0,-1-1 0,1 1 0,0 0-1,0-1 1,1 1 0,-1-1 0,1 0 0,-1 1 0,1-1 0,0-1 0,0 1 0,0 0 0,1-1 0,-1 0 0,1 1 0,-1-1 0,1-1 0,0 1 0,0 0 0,0-1 0,-1 0 0,9 2 0,-7-3 7,0 0 0,0 0 0,0-1 0,0 1-1,0-1 1,0 0 0,0-1 0,0 1 0,0-1 0,7-3-1,-10 3 4,0 0 0,0 1-1,0-1 1,0 0 0,0 0 0,-1 0-1,1-1 1,-1 1 0,1 0-1,-1-1 1,0 1 0,0 0-1,0-1 1,0 0 0,0 1 0,-1-1-1,1 1 1,-1-1 0,1 0-1,-1 1 1,0-1 0,-1-4-1,-1-14 56,1 7 420,10 22-403,32 35-114,-34-37 26,0 0-1,-1 0 1,1 1-1,-2 0 1,1 0 0,-1 0-1,7 13 1,-12-19-3,1-1 0,-1 1 0,0 0 0,0 0 0,0 0 0,0 0 0,0 0 0,0 0 0,0-1 0,0 1 0,0 0 0,0 0 1,0 0-1,0 0 0,-1 0 0,1-1 0,0 1 0,-1 0 0,1 0 0,-1 0 0,1-1 0,-1 1 0,1 0 0,-1 0 0,1-1 0,-1 1 0,0-1 0,1 1 1,-2 0-1,0 0-653,18-11-81,-2 4 535,48-28-213,-58 32 414,0-1 0,0 0-1,0 1 1,-1-2-1,1 1 1,-1 0 0,1-1-1,-1 1 1,0-1 0,-1 0-1,4-5 1,-5 7 37,-1 1 1,1-1-1,-1 1 1,0-1-1,1 1 0,-1-1 1,0 1-1,0-1 1,0 1-1,0-1 0,0 1 1,0-1-1,0 1 1,0-1-1,-1 1 0,1-1 1,0 1-1,-1-1 0,0 1 1,1-1-1,-1 1 1,0 0-1,0-1 0,1 1 1,-1 0-1,0 0 1,0 0-1,0 0 0,-1 0 1,1 0-1,0 0 1,0 0-1,-1 0 0,1 0 1,0 0-1,-1 1 1,1-1-1,-1 1 0,1-1 1,0 1-1,-1-1 1,1 1-1,-1 0 0,0 0 1,1 0-1,-1 0 1,1 0-1,-1 0 0,1 0 1,-1 1-1,1-1 0,-1 0 1,1 1-1,-1-1 1,1 1-1,0 0 0,-1-1 1,1 1-1,-2 1 1,1 0-30,1 0 0,-1 0 1,1 0-1,-1 0 1,1 0-1,0 0 1,-1 0-1,1 1 0,1-1 1,-1 0-1,0 1 1,0-1-1,1 1 1,-1-1-1,1 1 0,0-1 1,0 1-1,0-1 1,1 5-1,-2-4-1,1-1-1,0 1 0,1 0 1,-1 0-1,0-1 0,1 1 1,0 0-1,-1-1 0,1 1 1,0-1-1,0 1 0,1-1 1,-1 1-1,0-1 0,1 0 1,-1 1-1,4 2 0,1-2-35,0-1 0,0 1-1,1-1 1,-1-1 0,1 1-1,-1-1 1,1 0 0,0 0-1,-1-1 1,1 0 0,0 0-1,-1-1 1,1 1 0,0-2-1,6-1 1,-4 1-4,-1 0 1,1-1-1,0-1 0,-1 1 1,0-2-1,0 1 0,0-1 1,-1 0-1,1 0 1,8-9-1,-11 8 29,-1 1 1,1-1-1,-1-1 1,0 1 0,-1-1-1,0 1 1,0-1-1,0 0 1,-1 0-1,0 0 1,0-1-1,1-12 1,0-9 6,-2 1 0,-2-30 0,-1 11 104,0 114 593,-1-31-468,4 54 0,0-86-271,-1-1-1,1 1 1,0-1 0,0 1-1,0-1 1,0 0-1,0 1 1,1-1 0,0 0-1,-1 0 1,1 0-1,1 0 1,-1 0 0,0 0-1,1-1 1,-1 1 0,1-1-1,0 0 1,-1 0-1,1 0 1,4 2 0,-3-2-813,1 0 1,-1 0-1,1 0 1,-1-1 0,1 0-1,0 0 1,0 0 0,0 0-1,6-1 1,13 0-7485</inkml:trace>
  <inkml:trace contextRef="#ctx0" brushRef="#br0" timeOffset="6282.62">2082 377 11941,'0'0'9029,"-10"0"-9029,25 0-80,14 0 80,5 0-16,5-6-177,5 1-1375,-5-4-929,-5 1-4499</inkml:trace>
  <inkml:trace contextRef="#ctx0" brushRef="#br0" timeOffset="6901.36">2410 342 16023,'0'0'2025,"4"0"-1878,-2 0-122,3 1 59,0-1 1,0 0 0,0-1 0,0 1-1,-1-1 1,1 0 0,6-2 0,-9 2-67,-1 0-1,1 0 1,-1 0 0,0 0 0,1 0 0,-1 0 0,0-1 0,1 1-1,-1 0 1,0-1 0,0 1 0,0-1 0,0 1 0,-1-1-1,1 1 1,0-1 0,-1 0 0,1 1 0,-1-1 0,1 0-1,-1 1 1,0-1 0,1 0 0,-1 0 0,0 1 0,-1-4 0,2-4 70,-1 7-66,1 1 1,-1-1-1,0 0 1,0 0 0,1 0-1,-1 1 1,0-1 0,-1 0-1,1 0 1,0 0 0,0 1-1,-1-1 1,1 0-1,-1 0 1,1 1 0,-1-1-1,0 0 1,0 1 0,0-1-1,0 1 1,0-1-1,0 1 1,0-1 0,0 1-1,-1 0 1,-1-2 0,2 3-22,0 1 1,0 0-1,1-1 1,-1 1 0,0 0-1,1-1 1,-1 1-1,1 0 1,-1 0 0,1-1-1,-1 1 1,1 0-1,-1 0 1,1 0 0,0 0-1,0 0 1,-1-1-1,1 1 1,0 0 0,0 0-1,0 0 1,0 2-1,0-3 0,-5 37-64,2 0 1,1 0-1,5 49 0,-1-6-182,-2-79 236,0 1 0,-1 0 0,1-1 0,-1 1 1,1-1-1,-1 0 0,0 1 0,1-1 0,-1 1 1,0-1-1,0 0 0,0 0 0,0 1 0,0-1 0,0 0 1,0 0-1,0 0 0,-1 0 0,1 0 0,0 0 1,-1-1-1,1 1 0,0 0 0,-1-1 0,1 1 0,-1-1 1,1 1-1,-1-1 0,1 0 0,-3 1 0,-49 4 2572,52-5-1966,40 0-605,-7 0-415,73-3 1237,-37-8-6188,-58 8 841</inkml:trace>
  <inkml:trace contextRef="#ctx0" brushRef="#br0" timeOffset="9053.97">639 920 4482,'0'-2'9293,"-1"-3"-8094,-2-10-8543,7 15 3796</inkml:trace>
  <inkml:trace contextRef="#ctx0" brushRef="#br0" timeOffset="9490.81">626 895 2817,'0'0'16621,"0"6"-16431,-14 274 2221,10-275-4974</inkml:trace>
  <inkml:trace contextRef="#ctx0" brushRef="#br0" timeOffset="10040.67">607 955 9172,'0'0'7870,"2"-6"-7568,-2 5-289,0 0 0,1-1 0,-1 1 0,1-1 0,0 1-1,0 0 1,-1-1 0,1 1 0,0 0 0,0 0 0,0 0 0,0 0 0,0-1 0,0 1 0,1 1 0,-1-1 0,0 0 0,0 0-1,1 0 1,-1 1 0,1-1 0,2 0 0,-2 0 19,1 1 1,0 0-1,-1 0 0,1 0 0,0 0 1,-1 1-1,1-1 0,-1 1 1,1-1-1,0 1 0,-1 0 0,0 0 1,1 0-1,-1 0 0,1 1 0,1 1 1,6 4 103,0 0 0,-1 1 0,0 0 0,-1 0 1,0 1-1,0 0 0,-1 1 0,0 0 0,0 0 0,-1 0 1,-1 1-1,0 0 0,0 0 0,-1 0 0,0 1 1,-1-1-1,0 1 0,-1 0 0,-1 0 0,0 0 0,0 0 1,-2 16-1,0-25-115,-1 0-1,1 0 1,-1 0 0,0 0 0,1 0 0,-1 0-1,-1-1 1,1 1 0,0-1 0,-1 1-1,1-1 1,-1 0 0,0 0 0,0 0 0,1 0-1,-1-1 1,-1 1 0,1-1 0,0 0 0,0 1-1,-6 0 1,-2 1 11,-1 0 1,0 0-1,1-1 0,-24 1 1,8-3-205,15 0-2399,15-9-3880,13-1 843</inkml:trace>
  <inkml:trace contextRef="#ctx0" brushRef="#br0" timeOffset="10619.4">937 1076 9540,'0'0'9215,"-4"-7"-8705,4 5-480,-1 1 0,0-1 1,0 0-1,0 1 0,0-1 0,0 0 1,0 1-1,0-1 0,-1 1 0,1 0 1,0-1-1,-1 1 0,1 0 0,-1 0 1,0 0-1,1 0 0,-1 0 0,0 0 1,-3-1-1,3 3-18,0-1 1,0 0 0,0 1-1,0-1 1,0 1-1,0 0 1,0 0 0,0 0-1,0 0 1,0 0-1,1 0 1,-1 0-1,0 0 1,1 1 0,-1-1-1,1 1 1,-1-1-1,1 1 1,0 0 0,0-1-1,-1 1 1,1 0-1,0 2 1,-5 5 14,1-1 1,0 1-1,1 1 0,0-1 1,1 0-1,0 1 0,0 0 1,1 0-1,0 0 0,1 0 1,0 12-1,1-21-44,0 0 0,0 0 1,1 0-1,-1-1 0,0 1 0,1 0 0,-1 0 1,1 0-1,-1 0 0,1-1 0,-1 1 0,1 0 1,0 0-1,-1-1 0,1 1 0,0 0 0,0-1 1,0 1-1,-1-1 0,1 1 0,0-1 0,0 0 0,0 1 1,0-1-1,0 0 0,0 1 0,0-1 0,0 0 1,0 0-1,-1 0 0,1 0 0,0 0 0,0 0 1,0 0-1,0 0 0,0-1 0,0 1 0,1 0 1,1-1-107,0 1-1,0 0 1,0-1 0,0 0 0,0 0 0,0 1 0,0-2 0,-1 1 0,1 0 0,0-1 0,4-2 0,0-4 28,0 0 0,-1-1 0,0 1 0,-1-1 0,9-17-1,-14 28 151,0 0-1,0 0 1,1 0-1,-1 0 1,1 0-1,-1 0 1,1 0-1,0 0 1,0-1-1,0 1 1,0 0-1,0-1 1,0 1-1,0 0 0,1-1 1,-1 0-1,1 1 1,-1-1-1,1 0 1,1 2-1,0-1-58,0 1 0,-1-1-1,1 0 1,0 0 0,1 0 0,-1 0-1,0 0 1,1-1 0,-1 1 0,0-1-1,1 0 1,4 1 0,-4-2-13,0 0 0,0 0-1,0-1 1,0 1 0,0-1 0,0 0-1,0 0 1,0 0 0,-1 0 0,1-1 0,0 0-1,-1 0 1,1 0 0,-1 0 0,1 0 0,-1 0-1,0-1 1,0 0 0,0 0 0,-1 0 0,1 0-1,-1 0 1,1 0 0,-1-1 0,0 1-1,0-1 1,-1 1 0,1-1 0,-1 0 0,2-4-1,1-9 20,-1 1 0,0-1-1,-1 0 1,-1 0-1,0 0 1,-3-23 0,1 2 8,-4 14 338,2 24 83,1 14-397,1 44-175,-1-31 51,1 1 0,7 54 1,11-41-4353,-11-28-1441</inkml:trace>
  <inkml:trace contextRef="#ctx0" brushRef="#br0" timeOffset="11696.02">1011 1095 11109,'0'0'4061,"13"-1"-4016,197-22-440,-200 22 475,-9 1 777,-6 3-690,0 1 0,0 0 0,0 0 0,0 0 0,0 0 1,1 1-1,0 0 0,0 0 0,-4 7 0,1-3 178,3-4-247,1-1-1,0 1 1,0 0-1,0 0 0,0 0 1,1 0-1,0 0 0,0 1 1,1-1-1,-1 1 1,1-1-1,0 1 0,1 0 1,0-1-1,0 8 1,0-12-91,1-1 0,-1 1 0,1-1 0,-1 0 0,1 1 1,0-1-1,-1 0 0,1 1 0,0-1 0,-1 0 0,1 0 1,0 1-1,0-1 0,-1 0 0,1 0 0,0 0 0,0 0 1,-1 0-1,1 0 0,0 0 0,-1 0 0,1-1 0,0 1 1,0 0-1,-1 0 0,1 0 0,0-1 0,23-6 75,-19 4-61,-1 0-1,1 0 0,0-1 0,-1 0 1,0 0-1,0 0 0,0 0 1,0-1-1,-1 1 0,1-1 0,-1 0 1,-1 0-1,1 0 0,2-7 0,-3 12-23,0 0-1,0 0 0,0 0 1,-1 0-1,1 0 0,0 0 0,0 1 1,0-1-1,0 1 0,-1-1 0,1 1 1,0 0-1,-1 0 0,4 2 0,1 0-8,1 1 0,-1-1-1,1 0 1,0 0 0,-1-1-1,1 0 1,0 0 0,1-1-1,-1 0 1,0 0 0,0 0-1,0-1 1,12-1 0,-16 1-6,0 0 1,0-1 0,0 1-1,0-1 1,0 0 0,0 0-1,-1 0 1,1 0 0,0 0-1,0-1 1,-1 1 0,1-1-1,-1 0 1,0 0 0,1 1-1,-1-2 1,0 1 0,0 0 0,0 0-1,0-1 1,-1 1 0,1-1-1,0 1 1,-1-1 0,0 0-1,0 1 1,0-1 0,0 0-1,0 0 1,0 0 0,-1 0-1,0 0 1,1 0 0,-1-4-1,-1 5 23,1 1 0,0-1 1,0 0-1,0 1 0,0-1 0,1 0 0,-1 1 0,0-1 0,1 1 0,-1-1 0,1 0 0,-1 1 0,1-1 0,0 1 0,-1-1 0,1 1 0,0 0 0,0-1 0,0 1 0,0 0 0,3-2 0,-2 2-6,0 0-1,0 1 0,1-1 1,-1 1-1,0-1 0,0 1 1,1 0-1,-1 0 0,0 0 1,1 0-1,-1 0 0,0 1 1,0-1-1,1 1 0,-1-1 1,2 2-1,-1-1 2,0 1 0,0-1 0,-1 1 0,1 0-1,0 0 1,-1 0 0,0 0 0,1 1 0,-1-1 0,0 0-1,0 1 1,0 0 0,-1-1 0,1 1 0,-1 0 0,1 0 0,-1 0-1,0 0 1,0 0 0,0 0 0,0 6 0,0-5 12,0-1-1,0 0 1,-1 1-1,0-1 1,0 1 0,0-1-1,0 1 1,0-1 0,-1 1-1,1-1 1,-1 1-1,0-1 1,0 1 0,0-1-1,0 0 1,-1 0 0,0 0-1,1 0 1,-4 5 0,-32 18 105,37-26-124,0 0 1,0 0-1,0 0 0,1 0 0,-1 0 0,0 0 1,0-1-1,0 1 0,0 0 0,0 0 0,0 0 1,0 0-1,0 0 0,0 0 0,0 0 0,0 0 0,0 0 1,0 0-1,-1 0 0,1-1 0,0 1 0,0 0 1,0 0-1,0 0 0,0 0 0,0 0 0,0 0 1,0 0-1,0 0 0,0 0 0,0 0 0,0 0 0,0 0 1,0 0-1,0 0 0,0 0 0,0 0 0,-1-1 1,1 1-1,0 0 0,0 0 0,0 0 0,0 0 1,0 0-1,0 0 0,20-18-1027,35-21-631,-33 25 1040,38-35 1,-58 46 721,1-1-1,-1 0 0,0 0 0,0 0 0,0 0 0,-1 0 1,1 0-1,-1-1 0,0 1 0,0 0 0,-1-1 1,1 1-1,-1-1 0,0 1 0,0 0 0,-1-1 0,1 1 1,-3-9-1,3 13-57,-1-1-1,1 0 1,0 1 0,-1-1 0,1 1-1,-1-1 1,1 1 0,-1 0 0,0-1 0,1 1-1,-1-1 1,1 1 0,-1 0 0,0-1-1,1 1 1,-1 0 0,0 0 0,1 0 0,-1 0-1,0-1 1,1 1 0,-1 0 0,0 0-1,1 0 1,-1 0 0,0 0 0,1 1 0,-1-1-1,0 0 1,0 0 0,1 0 0,-1 1-1,1-1 1,-1 0 0,0 0 0,1 1 0,-1-1-1,1 1 1,-1-1 0,1 1 0,-2 0-1,-20 20 375,19-14-370,1-1 0,-1 1 0,1-1 0,1 1 0,-1 0 0,1 0 0,0 0 0,1 0 0,-1 0 0,2 8 0,-1-13-40,0 0 0,1 1 0,-1-1 0,1 0 0,-1 0 0,1 0 0,0 0 0,0 0 0,0 0 1,0 0-1,0 0 0,0 0 0,0-1 0,1 1 0,-1 0 0,1-1 0,-1 1 0,1-1 0,0 1 0,-1-1 1,1 0-1,0 0 0,0 0 0,0 0 0,0 0 0,0 0 0,0 0 0,0-1 0,0 1 0,1-1 1,-1 0-1,0 1 0,0-1 0,0 0 0,3 0 0,4-1-34,0 1 0,0-2 0,0 1 0,0-1 0,-1 0 0,1-1 0,-1 0 0,1-1 0,-1 1 0,0-1 0,0-1 0,-1 0 0,1 0 0,-1 0 0,0-1 0,-1 0 0,10-10 0,-10 9 26,0 0-1,0-1 0,-1 0 0,0 0 1,0 0-1,-1 0 0,0-1 0,0 1 1,-1-1-1,0 0 0,-1 0 0,2-11 0,0-11 299,-1 1-1,-2-42 0,-1 46 363,0 25 442,0 13-468,-10 238-410,10-241-403,1 1 0,0 0 0,1-1 0,5 19 0,12 12-6889,-10-32-1976</inkml:trace>
  <inkml:trace contextRef="#ctx0" brushRef="#br0" timeOffset="11870.3">1811 1078 8020,'0'0'11493,"44"-14"-12950,-5 14-1296,0 0-5715</inkml:trace>
  <inkml:trace contextRef="#ctx0" brushRef="#br0" timeOffset="12210.03">2176 1000 13110,'0'0'9007,"9"-10"-8954,31-27-40,-39 36-14,0 1-1,0-1 0,-1 0 0,1 0 1,0 1-1,0-1 0,1 1 0,-1-1 1,0 1-1,0-1 0,0 1 0,0 0 1,0 0-1,0-1 0,1 1 0,-1 0 1,0 0-1,0 0 0,0 0 0,0 0 1,1 0-1,-1 1 0,0-1 0,0 0 1,0 1-1,0-1 0,0 1 0,0-1 1,0 1-1,0-1 0,0 1 0,0-1 1,0 1-1,0 0 0,0 0 0,0 0 1,0-1-1,-1 1 0,1 0 0,0 0 1,-1 0-1,1 0 0,-1 0 0,1 0 1,-1 1-1,1 1 0,2 4-34,-1 0-1,0 0 1,0 0-1,0 1 1,0 10-1,-2-9 38,1-1-1,-1 1 1,0-1-1,-1 1 1,0-1-1,0 1 1,-1-1 0,0 0-1,-1 1 1,1-1-1,-2 0 1,1-1-1,-1 1 1,0 0-1,-1-1 1,0 0 0,0 0-1,-7 7 1,-36 45 700,47-58-479,17-1-70,21-3-491,0-2 0,-1-2-1,1-1 1,40-15 0,50-10-1527,-82 24 930,16-3-694,-22 4-2332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4:30.4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212 666 9364,'0'0'9567,"-5"-5"-8700,-15-15-154,20 19-654,-1 1 0,1-1 1,0 0-1,-1 1 0,1 0 1,-1-1-1,0 1 0,1-1 1,-1 1-1,1 0 0,-1-1 1,0 1-1,1 0 0,-1-1 1,0 1-1,1 0 0,-1 0 1,0 0-1,1 0 0,-1 0 1,0 0-1,1 0 0,-1 0 1,0 0-1,1 0 0,-1 0 1,0 0-1,0 0 0,1 1 1,-1-1-1,1 0 0,-1 0 0,0 1 1,1-1-1,-1 0 0,1 1 1,-1-1-1,0 1 0,1-1 1,-1 1-1,1-1 0,0 1 1,-1-1-1,1 1 0,-1-1 1,1 1-1,0 0 0,-1-1 1,1 1-1,0 0 0,0-1 1,0 1-1,-1 0 0,1-1 1,0 1-1,0 1 0,-12 49-607,10-41 825,-3 29-249,1 0 0,2 0 0,5 59 0,0-13 15,18 213 43,1-46-62,-20 224 499,-4-252 29,-1-153-118,-16 88 1,9-90-240,-1 89 0,8-86-310,1-58-1605,2-49-2701,0-10-2241</inkml:trace>
  <inkml:trace contextRef="#ctx0" brushRef="#br0" timeOffset="2018.45">156 768 7908,'0'0'6464,"9"-7"-5594,-3 1-686,1 0 1,0 0 0,0 1 0,1 0 0,-1 1 0,1-1-1,0 1 1,1 1 0,-1 0 0,17-4 0,104-9 873,0 6 1,180 8-1,-14 2-880,1629-25-12,-1785 20 159,171-28 0,-269 31 45,-40 1-365,0 1 0,1 0 0,-1 0 0,1 0 0,-1 0 0,0 1-1,1-1 1,-1 0 0,1 1 0,-1-1 0,0 0 0,1 1 0,-1 0-1,0-1 1,0 1 0,0 0 0,1 0 0,-1-1 0,0 1 0,0 0-1,0 0 1,0 0 0,0 0 0,-1 1 0,3 1 0,3 24 81,-2-15 1,-2 0 0,1 0 1,-2 0-1,1 16 1,13 378 1584,-11-339-1297,2-1-1,31 130 0,-17-99-112,-6-16 32,4 139 0,-18 85 359,-2-132-347,-14 61 310,2-92-418,13-125-167,0 23 28,-2-1 1,-2 1-1,-2-1 1,-20 67-1,26-103-46,0-1 0,0 1 0,-1-1 0,1 1 0,0-1 0,-1 0 0,1 1 0,-1-1 0,0 0 0,0 0 0,0 0 0,0-1 0,0 1 0,0 0 0,-1-1 0,1 1 0,0-1 0,-1 0 0,1 0 0,-4 1 0,-3 0 40,0 0 1,0-1 0,0-1-1,0 0 1,-10 0-1,-6-1-46,-29-2 10,0-4 1,1-1 0,-82-24 0,22 5-4,-373-60-273,231 46 163,112 18 81,-167-35-34,228 39-12,0 4-1,-126-7 1,-169 16 36,31 1-14,241 0 19,0 4-1,1 5 1,-1 5 0,-177 38 0,190-23 100,89-20-83,-1-3-50,3-1-3,2 1-509,0 0 214,0-1 1,0 1-1,0 0 0,1-1 0,-1 1 0,0-1 0,0 1 1,0-1-1,0 1 0,1-1 0,-1 0 0,0 0 0,0 0 1,0 1-1,1-1 0,-1 0 0,0-1 0,0 1 0,1 0 1,-1 0-1,2-1 0,3 1-1699,18 0-4812</inkml:trace>
  <inkml:trace contextRef="#ctx0" brushRef="#br0" timeOffset="4164.27">1396 80 2721,'0'0'18267,"-2"-50"-15183,0 48-3052,-1 0-1,0 0 0,0 0 1,1 0-1,-1 1 0,0-1 0,-1 1 1,1 0-1,0 0 0,0 0 1,0 0-1,-1 1 0,1-1 1,-1 1-1,1 0 0,-6 0 1,-58 4 244,63-4-276,-1 1 0,1 0 0,0 1 0,-1-1-1,1 1 1,0 0 0,0 0 0,0 0 0,0 1 0,0 0 0,1-1 0,-1 1 0,1 0 0,0 1 0,0-1 0,0 0 0,0 1 0,0 0 0,1 0 0,0 0 0,0 0 0,0 0 0,0 0 0,0 0-1,0 6 1,-1 0-2,0 0 0,1 0-1,1 0 1,0 1 0,0-1 0,1 1-1,0-1 1,1 1 0,0-1-1,3 13 1,0-13-14,1 0-1,0-1 1,0 1-1,1-1 1,0 0-1,1-1 1,0 1-1,0-1 1,1-1-1,0 1 1,0-2-1,11 8 1,-7-4-12,0 0 1,0 0 0,-1 1-1,-1 0 1,16 23-1,-26-33 30,1-1 0,-1 1 0,1 0-1,-1 0 1,0 0 0,0-1 0,1 1-1,-1 0 1,0 0 0,0 0 0,0 0 0,0 0-1,0-1 1,0 1 0,0 0 0,0 0-1,-1 0 1,1 0 0,0 0 0,0-1 0,-1 1-1,1 0 1,0 0 0,-1 0 0,1-1-1,-1 1 1,1 0 0,-1-1 0,1 1 0,-1 0-1,0-1 1,1 1 0,-1-1 0,0 1-1,1-1 1,-1 1 0,0-1 0,0 1 0,1-1-1,-1 0 1,-2 1 0,-43 13 303,31-11-287,9-2-30,-28 9-24,0-2 0,0-1 1,-57 3-1,93-10-261,0-1 0,0 1 1,0-1-1,-1 0 0,1 0 0,0 0 0,-1 0 0,1 0 1,0-1-1,-1 1 0,1 0 0,0-2 0,6-4-916,31-22-3466,8-1-844</inkml:trace>
  <inkml:trace contextRef="#ctx0" brushRef="#br0" timeOffset="4533.13">1614 173 11397,'0'0'11819,"-8"1"-11200,2 1-550,0 0-1,0 0 1,1 0 0,-1 1 0,1 0-1,0 0 1,0 0 0,0 1-1,0 0 1,0 0 0,1 0 0,0 0-1,0 1 1,0 0 0,0 0 0,1 0-1,0 0 1,0 0 0,0 1-1,1-1 1,-1 1 0,1 0 0,1-1-1,-3 13 1,3-16-61,1 0-1,-1 0 1,1 1-1,-1-1 1,1 0-1,0 0 1,0 1 0,0-1-1,0 0 1,0 0-1,0 1 1,1-1-1,-1 0 1,1 0-1,0 1 1,0-1 0,-1 0-1,1 0 1,0 0-1,1 0 1,-1 0-1,0 0 1,1-1-1,-1 1 1,1 0 0,-1-1-1,1 1 1,0-1-1,0 1 1,-1-1-1,1 0 1,4 2-1,0-1 0,-1-1 0,1 1-1,0-1 1,0-1 0,0 1-1,0-1 1,0 0 0,-1 0-1,1-1 1,0 0 0,0 0 0,7-2-1,-3 0-4,0-1-1,0 0 1,-1 0 0,0-1-1,0 0 1,0-1 0,10-7-1,-15 10 3,0 0 0,-1 0-1,1-1 1,-1 1 0,0-1-1,0 0 1,0 1 0,-1-1-1,1 0 1,-1-1 0,0 1-1,0 0 1,0-1 0,0 1-1,-1-1 1,0 0 0,0 1-1,0-6 1,0 6 1,-1 0 0,0 1 0,0-1 0,-1 0 0,1 1 1,-1-1-1,0 0 0,0 1 0,0-1 0,0 1 0,0-1 0,-3-3 0,2 5-4,0 0-1,0 0 0,0 1 1,0-1-1,0 1 0,-1 0 0,1-1 1,0 1-1,-1 0 0,1 0 1,-1 1-1,1-1 0,-1 0 0,1 1 1,-1 0-1,0-1 0,1 1 1,-4 1-1,1-2-9,1 0 0,-1 1 0,1 0 0,-1 0 0,0 0 0,1 1 0,-1 0 0,1-1 0,-8 4 0,11-3-237,-1 0 1,1 1 0,0-1 0,-1 1 0,1 0 0,0-1 0,0 1 0,0 0 0,0 0-1,0-1 1,0 1 0,1 0 0,-1 0 0,1 0 0,-1 0 0,1 0 0,0 0 0,0 0-1,0 0 1,0 0 0,0 0 0,1 4 0,3 7-4733,16-6-3093</inkml:trace>
  <inkml:trace contextRef="#ctx0" brushRef="#br0" timeOffset="4886.45">1828 164 10725,'0'0'9383,"1"6"-8828,2 22 255,10 46 375,-12-71-1159,0 0 1,0 0 0,0 1 0,0-1-1,1 0 1,-1-1 0,1 1-1,0 0 1,-1 0 0,1-1 0,1 1-1,-1-1 1,0 1 0,1-1-1,-1 0 1,1 0 0,0 0 0,5 3-1,-7-5 3,0 0 0,1 1 0,-1-1 0,1 0 0,-1 0 0,0 0 0,1 0 0,-1 0-1,1 0 1,-1 0 0,0 0 0,1-1 0,-1 1 0,0 0 0,1-1 0,-1 1 0,0-1 0,1 0 0,-1 1-1,0-1 1,0 0 0,0 0 0,0 0 0,0 1 0,0-1 0,0-1 0,0 1 0,0 0 0,0 0 0,0 0-1,-1 0 1,1 0 0,1-3 0,17-51 680,-15 41-584,1-3-2,-1-2 0,0 1 1,-1 0-1,-1-1 0,-1-20 0,0 39-517,0 0 0,0 0-1,-1 1 1,1-1 0,0 0 0,0 0-1,-1 1 1,1-1 0,0 0-1,-1 1 1,1-1 0,0 1 0,-1-1-1,1 1 1,-1-1 0,1 1 0,-1 0-1,1-1 1,-1 1 0,1 0-1,-1-1 1,1 2 0,4 12-4350</inkml:trace>
  <inkml:trace contextRef="#ctx0" brushRef="#br0" timeOffset="5401.6">2010 256 9124,'0'0'9861,"5"2"-8781,-2-1-971,-1 0-1,1 1 0,0-1 1,0 0-1,0-1 1,0 1-1,0 0 1,0-1-1,0 0 0,0 0 1,0 0-1,0 0 1,0 0-1,0 0 1,0-1-1,0 1 1,0-1-1,0 0 0,0 0 1,0 0-1,0-1 1,-1 1-1,1-1 1,0 1-1,-1-1 0,1 0 1,2-2-1,6-11-21,0-1 0,15-29 1,-23 39-68,-1 0 0,1 0 0,-1 0 0,-1-1 0,1 1 0,-1-1 0,0 1 0,-1-1 0,1 1 0,-1-1 0,-2-10 0,2 16-18,-1-1 0,0 0 0,1 1 0,-1-1 1,0 1-1,0-1 0,0 1 0,0 0 0,0-1 0,-1 1 1,1 0-1,0 0 0,-1 0 0,1 0 0,0 0 0,-1 0 0,1 0 1,-1 1-1,0-1 0,1 0 0,-1 1 0,0-1 0,1 1 1,-1 0-1,0-1 0,1 1 0,-1 0 0,0 0 0,1 0 0,-1 0 1,0 1-1,0-1 0,1 0 0,-1 1 0,0-1 0,1 1 1,-1-1-1,1 1 0,-1 0 0,1 0 0,-1 0 0,1 0 0,-1 0 1,1 0-1,0 0 0,0 0 0,-1 0 0,1 1 0,0-1 1,0 0-1,-1 3 0,1-3-20,1 1 1,-1-1-1,0 1 1,1-1-1,-1 1 1,1-1 0,0 1-1,-1-1 1,1 1-1,0 0 1,0-1-1,0 1 1,0-1-1,0 1 1,0-1-1,1 1 1,-1 0-1,0-1 1,1 1-1,0-1 1,-1 0-1,1 1 1,0-1-1,-1 1 1,1-1-1,0 0 1,0 1 0,0-1-1,0 0 1,0 0-1,1 0 1,-1 0-1,0 0 1,0 0-1,1 0 1,1 1-1,2-1-15,0 0 0,0 0 0,0 0 0,0-1 0,0 0 0,0 0 0,0 0 0,0 0 0,0-1 0,0 0 0,6-2 0,11-6-13,-3 2 100,-19 7-50,1 1 1,0-1 0,-1 0 0,1 0 0,0 1 0,-1-1 0,1 0 0,-1 1 0,1-1-1,-1 1 1,1-1 0,-1 1 0,1-1 0,-1 1 0,1-1 0,-1 1 0,1-1-1,-1 1 1,0 0 0,1-1 0,-1 1 0,0 0 0,0-1 0,0 1 0,1 0 0,-1-1-1,0 1 1,0 1 0,2 11 199,0 0 0,-1 0 1,-1 0-1,-1 13 0,0-18-277,0 0 0,1 0 1,0 0-1,0 0 0,1 0 0,0 0 1,0 0-1,1 0 0,0 0 1,0-1-1,1 1 0,0-1 1,6 11-1,-8-17-478,1 1-1,-1-1 1,1 0 0,0 0 0,-1 0 0,1 0-1,0 0 1,0 0 0,0 0 0,0-1 0,-1 1-1,1-1 1,0 1 0,0-1 0,0 0 0,0 0-1,0 0 1,0 0 0,0 0 0,0 0 0,4-1-1,-5 1 209,22-2-9035</inkml:trace>
  <inkml:trace contextRef="#ctx0" brushRef="#br0" timeOffset="5602.57">2471 109 6819,'0'0'14951,"-34"25"-14135,29-2 1,5-7-465,0 4-176,0-6-96,0 0-64,10-3 0,10-11-32,14 0-208,5 0-1297,9-14-3537,1-11-3810</inkml:trace>
  <inkml:trace contextRef="#ctx0" brushRef="#br0" timeOffset="5974.59">2744 78 13526,'0'0'8970,"-4"2"-8736,-7 12-144,20-8 32,-4-5-94,0-1 0,0 0 0,0 0 0,0 0 0,0 0 0,10-3 1,-11 2-10,-1 0 0,0 0 1,0 0-1,1 0 1,-1-1-1,0 1 0,0-1 1,0 0-1,-1 0 0,1 0 1,0 0-1,-1-1 1,1 1-1,-1-1 0,0 0 1,0 1-1,0-1 1,0 0-1,0 0 0,-1 0 1,1 0-1,-1 0 0,0-1 1,0 1-1,0 0 1,0-1-1,-1 1 0,0-1 1,1-5-1,-2 8 4,-1-1-1,1 1 0,-1-1 1,1 1-1,-1 0 1,0-1-1,1 1 1,-1 0-1,0 0 1,0 0-1,0 0 0,0 1 1,0-1-1,0 1 1,0-1-1,0 1 1,0-1-1,0 1 0,0 0 1,0 0-1,-3 0 1,-1 0 17,-1-1 0,1 1 0,-1 1 0,1-1 0,-1 1 0,-9 2 0,11 0-21,0 0 1,0 1 0,0-1-1,1 1 1,-1 0 0,1 0-1,0 1 1,0-1-1,0 1 1,0 0 0,1 0-1,0 0 1,-3 8-1,3-9 3,1 1-1,0 0 1,0 0-1,0 0 0,0 0 1,1 0-1,0 0 0,0 0 1,0 0-1,1 0 0,0 1 1,0-1-1,0 0 0,1 0 1,-1 0-1,3 6 0,-2-8-14,1-1-1,-1 0 1,1 1-1,0-1 0,0 0 1,0 0-1,0 0 0,0-1 1,0 1-1,0 0 0,1-1 1,-1 0-1,1 1 0,-1-1 1,1 0-1,-1 0 0,1 0 1,0-1-1,-1 1 0,6 0 1,61 3 50,-63-4-47,21-1-123,1-1 0,-1-2 0,1-1 0,-1-1 1,43-15-1,17-12-7147,-66 24-1347</inkml:trace>
  <inkml:trace contextRef="#ctx0" brushRef="#br0" timeOffset="8367.24">680 921 10629,'0'0'7054,"0"-5"-6144,0-14 1553,0 15-1056,0 17-787,0 227 207,0-239-635</inkml:trace>
  <inkml:trace contextRef="#ctx0" brushRef="#br0" timeOffset="8859.59">840 1083 9957,'0'0'11301,"-24"-11"-11045</inkml:trace>
  <inkml:trace contextRef="#ctx0" brushRef="#br0" timeOffset="9286.81">1026 921 9845,'0'0'7205,"-3"3"-6858,0 2-131,0 0 0,0 0-1,0 0 1,1 1 0,0-1 0,0 1-1,0-1 1,1 1 0,-1-1 0,1 1-1,1 0 1,-1 6 0,2 85 583,1-48-2146</inkml:trace>
  <inkml:trace contextRef="#ctx0" brushRef="#br0" timeOffset="9731.76">1107 961 10389,'0'0'7921,"11"-6"-7257,1-2-420,-8 5-162,0 1 1,0-1-1,0 0 0,1 1 0,-1 0 0,1 0 0,-1 0 0,1 1 0,0-1 1,0 1-1,5 0 0,-9 1-52,0 0 0,0 0 0,0 1 0,0-1 0,1 1 0,-1-1 0,0 1 0,0-1 0,0 1 0,0-1 0,0 1 0,-1 0 0,1-1 0,0 1 0,0 0 0,0 0 0,0 0 0,-1 0 0,1 0 0,-1 0 0,1 0 0,0 0 0,-1 0 0,0 0 0,1 0 0,-1 0 0,0 0 0,1 0 0,-1 1 0,0-1 0,0 0 0,0 0 0,0 0 0,0 0 0,0 0 0,-1 3 0,2 2 28,-2 1 1,1 0-1,-1-1 0,1 1 0,-4 9 0,-3-1 4,0-1 0,-1-1 0,0 0-1,-1 0 1,-1 0 0,-15 15 0,-14 19 66,37-45-109,0 1 0,0-1 0,0 1 0,1 0 0,-1-1 0,1 1 0,-1 0 0,1 0 0,-1 5 1,2-7-14,0 0 0,1-1 0,-1 1 0,1 0 1,-1 0-1,1-1 0,-1 1 0,1 0 1,0-1-1,-1 1 0,1-1 0,0 1 1,0-1-1,-1 1 0,1-1 0,0 0 0,0 1 1,0-1-1,0 0 0,-1 1 0,1-1 1,0 0-1,0 0 0,0 0 0,0 0 1,0 0-1,0 0 0,-1 0 0,1 0 0,0 0 1,0 0-1,0-1 0,1 1 0,15-1-22,1 0-1,-1-1 0,26-5 0,16-13-6028,-38 12-1233</inkml:trace>
  <inkml:trace contextRef="#ctx0" brushRef="#br0" timeOffset="9902.18">1372 1078 9508,'0'0'11173,"0"-8"-11365,4 8-5794</inkml:trace>
  <inkml:trace contextRef="#ctx0" brushRef="#br0" timeOffset="10445">1516 906 7331,'0'0'12489,"9"-5"-11897,-7 4-559,4-2 143,1-1-1,-1 1 1,1 1 0,0-1 0,-1 1-1,1 1 1,0-1 0,0 1-1,10 0 1,-16 2-154,0 1-1,1-1 0,-1 1 1,0-1-1,0 1 0,0-1 1,-1 1-1,1 0 1,0-1-1,-1 1 0,1 0 1,-1 0-1,1 0 0,-1-1 1,0 1-1,0 0 1,0 0-1,0 0 0,0 0 1,0 0-1,-1 1 0,-4 50 491,2-45-479,-1 0 0,0 0 0,0 0 0,-1-1 0,0 0 0,-1 0 0,-9 10 0,-51 44 9,46-43-31,4-4 32,0-1 0,-25 16-1,40-28-36,41-1-17,-16-1-955,1 0 0,-1-1 0,43-11 0,-53 9-1422,1 0 0,-1-2 0,1 0 0,13-8 0,-11 1-2983</inkml:trace>
  <inkml:trace contextRef="#ctx0" brushRef="#br0" timeOffset="10729.71">1718 1089 5410,'0'0'12753,"3"-2"-9638,8 4-2735,-5 2-295,1 0-1,-1-1 1,1 0-1,0 0 1,0 0 0,0-1-1,0 0 1,0 0 0,0-1-1,0 0 1,1 0-1,10-1 1,-14 0-68,-1 0-1,1 0 1,0-1 0,0 0-1,-1 1 1,1-1 0,0 0 0,-1-1-1,1 1 1,-1-1 0,1 1-1,-1-1 1,0 0 0,0-1-1,0 1 1,0 0 0,0-1-1,0 1 1,-1-1 0,1 0 0,-1 0-1,0 0 1,0 0 0,0-1-1,3-5 1,-5 7 7,1 1 0,0-1 0,-1 0-1,1 1 1,-1-1 0,0 0 0,0 0 0,0 1 0,0-1-1,0 0 1,0 0 0,0 1 0,0-1 0,-1 0 0,1 1 0,-1-1-1,1 0 1,-1 1 0,0-1 0,1 0 0,-1 1 0,0-1 0,0 1-1,0 0 1,0-1 0,0 1 0,-1 0 0,1-1 0,0 1 0,-1 0-1,1 0 1,-1 0 0,1 0 0,-1 1 0,1-1 0,-1 0 0,1 0-1,-4 0 1,-1-1-106,1 1-1,0-1 1,-1 1 0,1 0-1,-1 1 1,1-1-1,-1 1 1,1 0 0,-1 1-1,1-1 1,-8 3-1,12-3-90,0 0-1,0 1 0,-1-1 1,1 1-1,0 0 1,0-1-1,0 1 1,0 0-1,0 0 0,0 0 1,0-1-1,1 1 1,-1 0-1,0 0 0,0 0 1,0 2-1,-5 11-6458,5-8-467</inkml:trace>
  <inkml:trace contextRef="#ctx0" brushRef="#br0" timeOffset="11082.06">1965 920 11861,'0'0'7406,"14"-5"-6867,48-11-109,-60 15-410,-1 0 0,1 1 0,0 0 0,-1-1 0,1 1 0,0 0 1,0 0-1,0 0 0,-1 0 0,1 0 0,0 0 0,0 0 0,-1 1 0,1-1 0,0 0 0,0 1 0,-1 0 1,1-1-1,0 1 0,-1 0 0,1 0 0,-1 0 0,1 0 0,-1 0 0,0 0 0,1 1 0,-1-1 0,0 0 0,0 1 1,0-1-1,0 1 0,0-1 0,0 1 0,0-1 0,-1 1 0,1 0 0,0-1 0,-1 1 0,1 0 0,-1 0 1,0-1-1,0 1 0,1 3 0,-1 1 65,0 0-1,0 0 1,0 0 0,-1 0 0,0 0 0,0 0 0,0 0-1,-1-1 1,0 1 0,-4 9 0,-3-3 97,0 1 1,0-2 0,-21 20 0,21-23-77,0 1 1,0 1 0,1 0 0,0 0-1,1 0 1,-10 18 0,17-28-107,0 0 1,0 1-1,0-1 0,0 0 1,0 0-1,0 1 1,0-1-1,0 0 0,0 1 1,0-1-1,0 0 1,0 1-1,0-1 0,0 0 1,0 0-1,0 1 1,0-1-1,1 0 0,-1 1 1,0-1-1,0 0 1,0 0-1,0 1 0,1-1 1,-1 0-1,0 0 0,0 1 1,0-1-1,1 0 1,-1 0-1,0 0 0,0 0 1,1 1-1,-1-1 1,0 0-1,0 0 0,1 0 1,-1 0-1,0 0 1,1 0-1,-1 0 0,0 0 1,1 0-1,-1 0 1,0 0-1,0 0 0,1 0 1,-1 0-1,16 0-68,-15 0 50,5 0-222,-1-1 0,1 0 0,0 0-1,0 0 1,-1 0 0,1-1 0,-1 0 0,7-4 0,40-24-5294,-46 25 4596,24-15-5473</inkml:trace>
  <inkml:trace contextRef="#ctx0" brushRef="#br0" timeOffset="11440.53">2254 880 13014,'0'0'5728,"3"3"-5637,5 6 20,0 0 1,0-1 0,1 0 0,17 11-1,-25-18-99,1 1 1,-1-1-1,1 0 0,0 0 0,-1 0 0,1-1 0,0 1 1,-1 0-1,1-1 0,0 1 0,0-1 0,0 1 0,0-1 1,-1 0-1,1 0 0,0 0 0,0 0 0,0 0 0,0 0 1,0 0-1,0-1 0,-1 1 0,1-1 0,0 1 1,0-1-1,-1 0 0,1 0 0,0 0 0,-1 0 0,1 0 1,-1 0-1,1 0 0,-1 0 0,1-1 0,-1 1 0,0 0 1,0-1-1,0 1 0,1-1 0,-2 0 0,2-2 0,0-1 51,0 0 0,-1 0 0,0 0 0,0 0 0,0 0 0,-1-1 0,0 1 0,0 0 0,-1-10 0,0-4 1436,1 19-1152,1 13-360,13 98-102,-9-63-3014,0-23-1729</inkml:trace>
  <inkml:trace contextRef="#ctx0" brushRef="#br0" timeOffset="11656.01">2681 1024 10901,'0'0'10965,"-10"-5"-11957,5 5-2226</inkml:trace>
  <inkml:trace contextRef="#ctx0" brushRef="#br0" timeOffset="12122.27">2973 966 10645,'0'0'8558,"-4"-7"-7346,2 2-1167,1 3 48,0 0-1,0 0 0,0 0 1,0 0-1,0 1 1,0-1-1,-1 0 1,1 0-1,-1 1 1,1-1-1,-1 1 1,0 0-1,0-1 0,1 1 1,-1 0-1,0 0 1,0 0-1,0 0 1,0 0-1,0 0 1,0 1-1,-1-1 1,1 1-1,0 0 0,0-1 1,0 1-1,-1 0 1,-2 0-1,1 1-61,0-1 0,0 0 0,0 1 0,0 0 0,0 0 0,1 0 0,-1 0 0,0 1 0,0-1-1,1 1 1,-1 0 0,1 0 0,0 0 0,-1 1 0,1-1 0,0 1 0,0 0 0,1 0 0,-1 0 0,1 0 0,-1 0 0,1 0-1,0 1 1,-2 4 0,0 1 2,0 0 0,1 0-1,0 1 1,0 0 0,1-1-1,0 1 1,1 0 0,0 18-1,1-27-29,0 0 0,1 1 0,-1-1 0,1 0 0,0 1-1,-1-1 1,1 0 0,0 0 0,0 0 0,0 1 0,0-1-1,-1 0 1,2 0 0,-1 0 0,0-1 0,0 1 0,0 0-1,0 0 1,1 0 0,-1-1 0,0 1 0,0-1 0,1 1-1,-1-1 1,1 0 0,-1 1 0,0-1 0,1 0 0,-1 0-1,1 0 1,1 0 0,59 1-587,-46-2-219,-7 1-593,1 0 0,0-1 0,0 0 0,13-3 1,6-6-5654</inkml:trace>
  <inkml:trace contextRef="#ctx0" brushRef="#br0" timeOffset="12490.75">3188 902 8228,'0'0'9727,"-11"-1"-8980,-32-1-200,42 3-523,-1-1 1,1 1-1,0-1 1,-1 1 0,1 0-1,0-1 1,0 1-1,0 0 1,0 0-1,-1 0 1,1 0 0,0 0-1,1 0 1,-1 0-1,0 1 1,0-1-1,0 0 1,1 0-1,-1 1 1,0-1 0,1 0-1,-1 1 1,1-1-1,0 1 1,0-1-1,-1 0 1,1 3-1,0-2-22,-1 0-1,1 0 0,0 0 0,0-1 0,-1 1 0,2 0 0,-1 0 0,0 0 0,0 0 0,0 0 1,1-1-1,-1 1 0,1 0 0,0 0 0,-1 0 0,1-1 0,0 1 0,0 0 0,1 1 0,54 23-72,-7-5 17,-49-21 66,1 1 1,-1-1-1,1 0 0,-1 0 0,1 1 1,-1-1-1,0 0 0,1 1 0,-1-1 0,0 1 1,1-1-1,-1 0 0,0 1 0,1-1 1,-1 1-1,0-1 0,0 1 0,0-1 1,0 1-1,1-1 0,-1 1 0,0-1 1,0 1-1,0-1 0,0 1 0,0-1 1,0 1-1,0-1 0,0 1 0,0-1 1,0 1-1,-1-1 0,1 1 0,0-1 0,0 1 1,0-1-1,-1 1 0,1-1 0,0 1 1,0-1-1,-1 0 0,1 1 0,0-1 1,-1 1-1,1-1 0,-1 0 0,1 1 1,0-1-1,-1 0 0,1 0 0,-1 1 1,1-1-1,-1 0 0,1 0 0,-1 0 1,1 0-1,-1 1 0,-35 16 623,30-15-697,-34 18-153,22-11-1729,0 0-3521,7-5-5082</inkml:trace>
  <inkml:trace contextRef="#ctx0" brushRef="#br0" timeOffset="12815.43">3253 955 16,'0'0'17315,"7"8"-16563,-3-4-632,3 2 72,-1 1 1,-1 0-1,1 0 0,-1 0 1,0 1-1,-1 0 1,5 10-1,-9-17-124,0-1-1,0 1 0,0 0 1,1 0-1,-1 0 1,0 0-1,0-1 0,0 1 1,1 0-1,-1 0 0,1-1 1,-1 1-1,0 0 0,1 0 1,-1-1-1,1 1 1,-1 0-1,1-1 0,0 1 1,-1-1-1,1 1 0,0-1 1,-1 1-1,1-1 0,0 1 1,0-1-1,-1 0 1,1 1-1,0-1 0,0 0 1,0 0-1,-1 0 0,1 1 1,0-1-1,0 0 0,0 0 1,0 0-1,-1 0 1,1 0-1,0-1 0,0 1 1,0 0-1,0 0 0,-1 0 1,1-1-1,0 1 0,0 0 1,-1-1-1,1 1 1,0-1-1,0 1 0,-1-1 1,1 1-1,-1-1 0,1 0 1,0 1-1,-1-1 0,1 0 1,7-8-24,-1 0 1,-1 0 0,10-17-1,-6 10 64,16-33-57,-22 40-264,0 0 1,1-1 0,0 2-1,10-14 1,-12 21-218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4:47.4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17 5635,'0'0'8334,"-6"-17"-2691,-12 18-5104,37-1-430,48 4-149,-61-3 40,-2 1 19,-3-1 122,29-1-8788,-11 0 3589</inkml:trace>
  <inkml:trace contextRef="#ctx0" brushRef="#br0" timeOffset="916.41">454 17 5859,'0'0'9215,"-8"0"-5862,113-8-2507,-91 2-6435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4:51.6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45 9380,'0'0'7801,"2"-22"-6173,3 19-1512,1 0 0,-1 0 0,1 1 1,-1-1-1,1 1 0,0 1 0,0-1 0,0 1 1,0 0-1,0 0 0,0 0 0,0 1 1,11 1-1,-14-1-90,1 0-1,-1 1 1,0-1 0,0 1-1,0-1 1,0 1 0,0 0-1,0 0 1,0 1 0,0-1-1,0 1 1,0-1 0,-1 1-1,1 0 1,-1 0 0,1 0-1,-1 0 1,0 0 0,1 1-1,-1-1 1,-1 1 0,1-1-1,0 1 1,0 0 0,-1 0-1,0 0 1,0 0 0,1 3-1,1 4 17,-2 1-1,1 0 0,-2-1 0,1 1 1,-2 0-1,1-1 0,-1 1 0,-1 0 0,0-1 1,0 1-1,-1-1 0,-1 0 0,1 0 1,-2 0-1,1 0 0,-1-1 0,-1 0 1,0 0-1,0 0 0,-1-1 0,-12 13 0,16-18-42,-32 34 20,33-34-21,-1-1-1,1 0 0,-1 0 1,1-1-1,-1 1 1,0 0-1,0-1 0,0 1 1,0-1-1,0 0 1,0 0-1,0 0 0,-4 0 1,6-1-41,6-36-1029,-3 35 1066,-1 0 0,1 0 1,-1 1-1,1-1 1,0 0-1,-1 1 0,1-1 1,0 1-1,-1-1 1,1 1-1,0 0 0,0-1 1,0 1-1,-1 0 1,1 0-1,0 1 0,0-1 1,-1 0-1,1 1 1,0-1-1,0 1 0,-1-1 1,1 1-1,2 1 1,33 22-74,-2-2-5566,-20-16-449</inkml:trace>
  <inkml:trace contextRef="#ctx0" brushRef="#br0" timeOffset="280.89">248 311 2545,'0'0'14775,"58"-17"-14039,-38 12-79,4-4-321,-5 1-32,1 2-176,-5 1-64,-1 2-64,-9 3 0,0 0-416</inkml:trace>
  <inkml:trace contextRef="#ctx0" brushRef="#br0" timeOffset="526.68">506 133 9124,'0'0'6195,"10"30"-5235,-5-7-575,-5 5-161,0-3-112,0 2-112,4-2-32,-4-2-384,10-4-2002,-5-8-3472</inkml:trace>
  <inkml:trace contextRef="#ctx0" brushRef="#br0" timeOffset="914.56">667 144 9108,'0'0'7075,"13"-2"-6296,3-1-536,42-3 920,-58 6-1116,1 0 0,-1 1-1,1-1 1,-1 0-1,0 1 1,1-1-1,-1 1 1,1-1-1,-1 0 1,0 1 0,1-1-1,-1 1 1,0-1-1,0 1 1,1-1-1,-1 1 1,0-1 0,0 1-1,0 0 1,0-1-1,0 1 1,1-1-1,-1 1 1,0-1-1,0 1 1,0-1 0,-1 1-1,1 0 1,0 0-1,-2 21 524,-1-12-400,-1 0 0,0 0 0,0-1 0,-1 1 0,0-1 0,0 0 0,-1-1 0,-1 1 0,-12 12 0,10-11-87,1 0-1,0 0 1,1 1-1,0 0 1,1 0 0,-7 14-1,13-24-80,0 0 1,0-1-1,1 1 0,-1-1 0,0 1 1,0-1-1,0 1 0,0-1 1,1 1-1,-1-1 0,0 1 0,0-1 1,1 1-1,-1-1 0,0 1 1,1-1-1,-1 0 0,1 1 0,-1-1 1,1 1-1,-1-1 0,0 0 1,1 0-1,-1 1 0,1-1 0,-1 0 1,1 0-1,0 1 0,-1-1 1,1 0-1,-1 0 0,1 0 0,-1 0 1,1 0-1,-1 0 0,1 0 0,0 0 1,-1 0-1,1 0 0,-1 0 1,1-1-1,35 1-37,-26 0 3,3 0-669,1-1-1,-1-1 0,24-5 1,12-9-5737,-24 6-45</inkml:trace>
  <inkml:trace contextRef="#ctx0" brushRef="#br0" timeOffset="1128.81">912 291 12118,'0'0'7011,"34"0"-7011,-14 0 0,-6-2-32,6-1-384,4 0-1457,-4-5-2129,-6 2-4130</inkml:trace>
  <inkml:trace contextRef="#ctx0" brushRef="#br0" timeOffset="1652.91">1115 138 1921,'0'0'14081,"9"-6"-13633,-5 4-397,0-1 119,0 0 1,0 0-1,0 0 1,1 1-1,0-1 0,-1 1 1,1 0-1,0 1 1,0-1-1,0 1 0,0 0 1,0 0-1,0 1 1,0-1-1,9 2 0,-13 0-133,0 0-1,-1 0 1,1 0-1,0 1 0,-1-1 1,1 0-1,0 1 0,-1-1 1,0 1-1,1-1 1,-1 0-1,0 1 0,0-1 1,0 1-1,0-1 0,0 1 1,0-1-1,0 3 0,-2 31 550,2-34-574,-1 5 31,-1 1 0,0 0 1,1-1-1,-2 1 0,1-1 0,-1 0 0,0 0 0,-1 0 1,1 0-1,-1 0 0,-5 5 0,-58 59-37,21-24-373,45-45 149,16-17-460,-12 15 679,1-1-1,-1 1 1,1 0 0,-1 1 0,1-1-1,-1 0 1,1 1 0,-1 0-1,1 0 1,0 0 0,-1 0 0,1 1-1,-1-1 1,1 1 0,-1 0-1,8 2 1,-6 1-275,1-1-1,0 1 0,-1 0 1,0 0-1,0 1 0,0-1 1,7 10-1,-5-7-3332,2-6-3383</inkml:trace>
  <inkml:trace contextRef="#ctx0" brushRef="#br0" timeOffset="1960.78">1307 208 7828,'0'0'6760,"1"9"-6050,0-3-600,0 0 1,1-1 0,-1 1 0,1 0-1,0-1 1,0 1 0,4 5-1,-5-9-67,1 0 0,0 0 0,-1 0-1,1 0 1,0-1 0,0 1-1,0 0 1,0-1 0,1 1-1,-1-1 1,0 0 0,1 0-1,-1 0 1,1 0 0,-1 0-1,1 0 1,-1-1 0,1 1-1,-1-1 1,1 0 0,0 0 0,3 0-1,-4 0 2,0 1 0,0-1-1,0 0 1,-1 0 0,1-1 0,0 1-1,0 0 1,0-1 0,0 1 0,0-1-1,-1 0 1,1 1 0,0-1 0,0 0-1,-1 0 1,1 0 0,-1 0 0,1 0-1,-1-1 1,1 1 0,1-3 0,-2 2 102,0-1 1,0 0 0,0 1 0,0-1 0,-1 0-1,1 0 1,-1 0 0,0 1 0,0-1-1,0 0 1,0 0 0,0 0 0,-1 1-1,1-1 1,-2-4 0,1 6-122,1 0-1,-1-1 1,1 1-1,-1 0 1,0 0-1,0 0 1,0 0 0,1 0-1,-1 0 1,0 0-1,-1 0 1,1 0-1,0 0 1,0 0-1,0 1 1,0-1 0,-1 0-1,1 1 1,0-1-1,0 1 1,-1 0-1,1-1 1,0 1-1,-1 0 1,1 0 0,-1 0-1,-1 0 1,0-1-371,0 1 0,0 0 0,1 1 0,-1-1 0,0 0 0,0 1 0,0-1 0,1 1 0,-1 0 0,0 0 0,1 0 0,-4 2 0,0 1-3610</inkml:trace>
  <inkml:trace contextRef="#ctx0" brushRef="#br0" timeOffset="2396.07">1521 79 10597,'0'0'6952,"12"2"-6298,-6-1-558,-3-1-59,1 0 0,-1 1 0,0-1 0,0 1 0,0-1 0,0 1 0,0 0 0,0 0 1,0 0-1,0 1 0,-1-1 0,1 1 0,0-1 0,-1 1 0,1 0 0,-1 0 0,0 0 0,1 1 0,-1-1 0,0 0 0,0 1 0,-1-1 0,1 1 0,0 0 0,1 5 0,-1-2 21,-1 1 0,0 0 0,0-1-1,-1 1 1,1 0 0,-2 0 0,1-1 0,-1 1-1,0 0 1,0-1 0,-1 1 0,0 0 0,0-1 0,0 0-1,-6 10 1,1-6 20,0 1-1,-1-1 1,0-1-1,0 0 0,-1 0 1,-1 0-1,-14 10 1,24-19-77,1 0 1,-1 0 0,0-1-1,0 1 1,0 0-1,0 0 1,0 0 0,0 0-1,0 0 1,0 0-1,1 0 1,-1 0-1,0 0 1,0 1 0,0-1-1,0 0 1,0 0-1,0 0 1,0 0 0,0 0-1,1 0 1,-1 0-1,0 0 1,0 0-1,0 0 1,0 0 0,0 0-1,0 0 1,0 0-1,0 0 1,0 1 0,0-1-1,0 0 1,0 0-1,0 0 1,1 0-1,-1 0 1,0 0 0,0 0-1,0 0 1,0 1-1,0-1 1,0 0 0,0 0-1,0 0 1,0 0-1,0 0 1,0 0-1,0 0 1,0 0 0,0 1-1,-1-1 1,1 0-1,0 0 1,0 0 0,0 0-1,0 0 1,0 0-1,0 0 1,0 0-1,0 0 1,0 1 0,0-1-1,0 0 1,0 0-1,0 0 1,0 0 0,-1 0-1,1 0 1,16 1-681,19-4-1813,14-15-4031,-25 7 1750</inkml:trace>
  <inkml:trace contextRef="#ctx0" brushRef="#br0" timeOffset="2737.99">1758 99 6995,'0'0'10544,"1"-9"-10256,1 12-272,-1 0-1,1 0 1,0 0 0,0 0 0,0 0 0,0 0 0,0 0-1,1-1 1,-1 1 0,1-1 0,0 1 0,-1-1 0,1 0-1,5 2 1,-6-3-15,1-1-1,-1 0 1,0 0-1,1 0 1,-1 0-1,0 0 1,0 0-1,1-1 1,-1 1-1,0-1 1,0 1-1,0-1 1,1 0-1,-1 0 1,0 0-1,0 0 1,0 0-1,-1 0 1,1-1-1,0 1 1,0-1-1,-1 1 1,1-1-1,-1 0 1,1 0-1,-1 1 1,0-1-1,1 0 1,-1 0 0,0 0-1,-1 0 1,1-1-1,0 1 1,0 0-1,-1 0 1,1 0-1,-1-1 1,0 1-1,0 0 1,0 0-1,0-4 1,0 5 479,0 44 216,3 70 326,4-39-4506,-3-59-1407</inkml:trace>
  <inkml:trace contextRef="#ctx0" brushRef="#br0" timeOffset="2873.7">1997 263 10229,'0'0'3393</inkml:trace>
  <inkml:trace contextRef="#ctx0" brushRef="#br0" timeOffset="3191.44">1997 250 8116,'29'-22'752,"41"-29"-940,-47 37 1838,-23 14-1574,0 0 0,0 0 0,0 1-1,0-1 1,0 0 0,0 0 0,0 0 0,0 0 0,0 0-1,0 0 1,0 1 0,0-1 0,0 0 0,0 0 0,1 0 0,-1 0-1,0 0 1,0 0 0,0 0 0,0 1 0,0-1 0,0 0-1,0 0 1,0 0 0,1 0 0,-1 0 0,0 0 0,0 0 0,0 0-1,0 0 1,0 0 0,0 0 0,1 0 0,-1 0 0,0 0-1,0 0 1,0 0 0,0 0 0,0 0 0,0 0 0,1 0 0,-1 0-1,0 0 1,0 0 0,0 0 0,0 0 0,0 0 0,0 0-1,1 0 1,-1 0 0,0 0 0,0 0 0,0-1 0,0 1-1,0 0 1,0 0 0,0 0 0,0 0 0,0 0 0,1 0 0,-1 0-1,0-1 1,-4 11 365,1 0 1,0 0-1,1 0 0,0 0 0,0 0 0,1 0 0,1 0 1,0 1-1,0-1 0,2 13 0,-1-21-451,0 0 1,0-1-1,0 1 0,0-1 0,1 1 1,-1-1-1,0 1 0,1-1 0,-1 0 1,1 1-1,-1-1 0,1 0 0,0 0 0,0 0 1,-1-1-1,1 1 0,0 0 0,0-1 1,0 1-1,0-1 0,0 1 0,0-1 1,-1 0-1,1 0 0,0 0 0,4 0 1,57-3-4680,-61 3 4180,25-6-4024,-6-4-264</inkml:trace>
  <inkml:trace contextRef="#ctx0" brushRef="#br0" timeOffset="3479.26">2387 133 8004,'0'0'8838,"-14"4"-8139,-46 18-101,59-21-570,-1 0-1,0 0 1,1 0 0,0 0 0,-1 1-1,1-1 1,0 0 0,-1 1-1,1-1 1,0 1 0,0 0 0,0-1-1,0 1 1,1 0 0,-1-1-1,0 1 1,1 0 0,-1 0 0,1 0-1,0 0 1,-1 0 0,1-1 0,0 1-1,0 3 1,0-2-12,1 1 1,-1 0-1,0 0 0,1-1 1,0 1-1,0 0 0,0-1 1,0 1-1,3 4 0,2-2 3,0 0-1,0 0 0,0-1 1,1 0-1,-1 0 0,1 0 1,1-1-1,-1 0 0,1 0 1,12 3-1,-8-2 3,-1 1 0,0 0 0,17 11 0,-27-16 10,1 1 1,0-1-1,-1 1 1,1 0-1,-1 0 1,1 0-1,-1-1 1,0 1-1,0 0 1,0 1-1,0-1 1,0 0-1,-1 0 1,1 0-1,0 0 1,-1 1-1,0 2 1,1-4-73,-2 0 1,1 0 0,0 0-1,0-1 1,0 1 0,0 0-1,0 0 1,-1 0 0,1 0 0,0 0-1,-1 0 1,1 0 0,-1-1-1,1 1 1,-1 0 0,1 0-1,-1-1 1,0 1 0,1 0 0,-1-1-1,-1 2 1,-16 3-3637</inkml:trace>
  <inkml:trace contextRef="#ctx0" brushRef="#br0" timeOffset="3773.29">2545 176 7059,'0'0'7943,"6"19"-6799,-1-4-911,2 8 161,1-1-1,1 1 1,1-1-1,18 29 1,-27-50-341,-1 1 0,1-1 0,0 1 0,0-1 0,1 0 0,-1 1 0,0-1 0,0 0 0,1 0-1,-1 0 1,0 0 0,1 0 0,-1 0 0,1-1 0,-1 1 0,1 0 0,0-1 0,-1 1 0,3 0 0,-2-1 8,-1-1-1,0 1 1,1 0 0,-1-1 0,0 1-1,0 0 1,1-1 0,-1 0 0,0 1-1,0-1 1,0 0 0,0 1 0,0-1 0,0 0-1,0 0 1,0 0 0,0 0 0,0 0-1,1-2 1,3-6 211,1 0-1,-1-1 1,-1 0-1,7-18 1,-7 16-422,15-60 379,-2 8-1322,0 25-4348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5:02.4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44 309 8404,'0'0'8385,"-7"0"-7657,-29 0 1457,36-1-2113,0 0 0,0 1-1,0-1 1,0 0 0,0 1-1,0-1 1,1 0-1,-1 1 1,0-1 0,1 1-1,-1-1 1,0 0 0,1 1-1,-1-1 1,0 1 0,1-1-1,-1 1 1,1 0-1,-1-1 1,1 1 0,0-1-1,-1 1 1,1 0 0,-1-1-1,1 1 1,0 0 0,53-10 374,95-3 0,-21 2-202,207-12 105,-154 13-202,97 1 25,-30 2-96,892-12 123,-807 20-251,500 16 140,88-6 142,-748-4-150,201-3 501,-267-12-467,180-6 447,-245 10-422,-41 4-99,1 0 0,-1 0 0,1 0 0,-1 0 0,0 0 0,1-1 0,-1 1 0,0 0 0,1-1 0,-1 1 0,0-1 0,0 0 0,1 1 0,-1-1 0,0 0 0,0 0 0,0 0 0,0 0 0,0 0 0,0 0 0,0 0 0,0 0 0,0 0 0,-1 0 0,2-2 0,-35 3-1750,-16 0-1443,-16 0-2346</inkml:trace>
  <inkml:trace contextRef="#ctx0" brushRef="#br0" timeOffset="1771.65">25 498 10869,'0'0'6227,"29"0"-4506,66-5 32,-1-4 1,119-27-1,102-11-1595,61 10-42,155-8 19,-324 36-114,135-4 89,284 11-244,644 5 289,-843 22-258,-157-6 89,496 0 550,-756-19-560,-13-2-629,-22-1-1738,-22 2-4671,-10-4-7849</inkml:trace>
  <inkml:trace contextRef="#ctx0" brushRef="#br0" timeOffset="2569.11">2852 115 6451,'0'0'6558,"-3"-17"-4675,-7-51-544,4 38 4433,1 40-4505,0 39-2050,5-46 1229,-15 370 1360,24-474-1139,-9-14-2564,-3 114-2279</inkml:trace>
  <inkml:trace contextRef="#ctx0" brushRef="#br0" timeOffset="3119.93">3008 158 10549,'0'0'9252,"-1"19"-8774,-11 76 1171,4-38-1020,-1 67 1,9-124-294,1-8 480,11-52-499,-5 29-292,-1 0 0,2-61 0,-8 1 10,0 90-38,0 14-114,1 32-413,0-1 954,-8 67 0,4-94-1763,0 0 1,-1-1-1,-1 0 0,-8 19 0,7-18-3773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5:40.8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305 280 12230,'0'0'8067,"0"-11"-7152,0-59 1486,0 69-2353,-1 0 0,1 0-1,0-1 1,-1 1-1,1 0 1,-1 0 0,1 0-1,-1 0 1,0-1-1,1 1 1,-1 0 0,0 0-1,0 0 1,0 0-1,0 1 1,1-1 0,-1 0-1,-1 0 1,1 0-1,0 1 1,0-1 0,0 1-1,0-1 1,0 1-1,-1-1 1,1 1 0,0 0-1,0-1 1,-1 1-1,-1 0 1,-45-3 39,41 3 5,-1 1-86,0 0 0,-1 1 0,1 0 0,0 0 0,0 1 1,0 0-1,1 0 0,-1 1 0,1 0 0,-1 0 1,1 0-1,1 1 0,-1 1 0,-6 5 0,3-1-1,-1 0 0,1 1 1,1 0-1,0 1 0,1-1 0,0 2 0,-9 18 0,15-27-12,1-1 1,-1 1-1,1 0 1,0-1-1,0 1 1,1 0-1,-1-1 1,1 1-1,-1 0 1,1 0-1,0 0 1,1-1-1,-1 1 1,1 0-1,-1 0 1,1-1-1,0 1 1,1 0-1,-1-1 1,1 1-1,-1-1 0,1 0 1,0 0-1,0 1 1,0-1-1,1 0 1,-1 0-1,1-1 1,0 1-1,0-1 1,-1 1-1,2-1 1,-1 0-1,0 0 1,5 2-1,11 5-146,0-1-1,32 10 1,-38-14 43,1 0 0,-1 1 0,0 0 0,0 1 1,-1 0-1,1 1 0,16 13 0,-27-19 102,-1 1 0,1-1 1,-1 0-1,0 1 0,1-1 0,-1 1 1,0 0-1,0-1 0,0 1 0,0 0 1,0 0-1,0-1 0,-1 1 0,1 0 1,0 0-1,-1 0 0,0 0 0,1 0 0,-1 0 1,0 0-1,0 0 0,0 0 0,-1 3 1,0-2 45,0 0 0,0 0 0,-1 0 0,1 0 0,-1 0 0,0 0 0,0 0 0,0 0 0,0-1 0,-1 1 0,1-1 0,-5 4 0,-6 3 102,0 0 1,0-1 0,-1-1-1,-25 11 1,21-11-187,0-1 0,1-1 0,-2-1 0,1-1-1,0 0 1,-29 0 0,47-3-59,-1 0-1,1 0 1,-1 0 0,1 0-1,-1 0 1,0-1 0,1 1-1,-1 0 1,1 0-1,-1-1 1,1 1 0,-1 0-1,1-1 1,-1 1 0,1 0-1,0-1 1,-1 1-1,1-1 1,0 1 0,-1 0-1,1-1 1,0 1 0,-1-1-1,1 1 1,0-1-1,0 0 1,-1 1 0,1-1-1,0 1 1,0-1 0,0 1-1,0-1 1,0 1-1,0-1 1,0 0 0,0 1-1,0-1 1,0 1 0,0-1-1,0 1 1,1-1-1,-1 0 1,0 1 0,0-1-1,0 1 1,1-1 0,-1 1-1,0-1 1,1 1-1,-1 0 1,0-1 0,1 0-1,18-29-5055,9 2-1325</inkml:trace>
  <inkml:trace contextRef="#ctx0" brushRef="#br0" timeOffset="878.23">407 432 12358,'0'0'9044,"-12"6"-8222,2-2-652,6-2-120,0-1-1,-1 1 1,1 0 0,0 0-1,1 0 1,-1 0 0,0 1-1,1-1 1,-1 1 0,1 0-1,0 0 1,0 0 0,0 1-1,0-1 1,0 1 0,1 0-1,-4 6 1,-17 63 924,22-67-931,-1 1-1,1-1 1,1 1 0,-1 0-1,1-1 1,0 1 0,1 0-1,0-1 1,2 11 0,-2-15-45,0 0 0,1 0 0,-1-1 0,1 1 0,-1 0 0,1-1 0,0 1 0,-1-1 0,1 0 0,0 1 0,0-1 0,0 0 0,0 0 0,0 0 0,1-1 0,-1 1 0,0 0 0,0-1 0,0 1 0,1-1 0,-1 0 0,0 0 0,0 0 0,1 0 0,3-1 0,2 1-81,-1 0 0,1-1-1,-1 0 1,1-1-1,-1 1 1,14-6 0,-9 0-162,0-1 0,0 1 1,-1-2-1,-1 0 1,1 0-1,-1-1 0,-1 0 1,0 0-1,0-1 0,-1-1 1,0 1-1,7-16 1,-7 10 71,0 1 1,-2-1-1,0 0 0,0-1 1,-2 0-1,0 1 1,-1-1-1,1-35 1,-4-56 4400,0 133-4078,0-17-139,0 20-6,-1-3 8,1 0 0,1 0 0,1 0-1,1 0 1,12 42 0,-15-65-20,0 0 0,1 1 0,-1-1 0,1 0 0,-1 1 0,1-1 0,0 0 0,0 0 0,-1 1 0,1-1 0,0 0 0,0 0 0,0 0 0,0 0 0,0 0 0,0 0 0,0-1 0,1 1 0,-1 0 0,0-1 0,0 1 0,1 0 0,-1-1 0,0 0 0,1 1 0,-1-1 0,0 0 0,1 1 0,-1-1 0,1 0 0,-1 0 0,0 0 0,1 0 0,1-1 0,5-1-54,-1 0 1,1-1-1,-1 0 0,0 0 0,10-7 0,-13 7 58,0 1 0,1-1-1,-1 1 1,1 0-1,0 0 1,-1 1-1,8-2 1,-7 5 34,-1 0 1,0 1 0,0-1-1,0 1 1,-1 0 0,1 0-1,-1 0 1,1 1 0,-1-1-1,0 1 1,-1 0 0,1 0-1,0 0 1,1 5 0,12 12 7,-14-18-26,0 0-1,1 0 0,0 0 0,0-1 1,0 1-1,0-1 0,0 0 0,0 0 0,1 0 1,-1 0-1,1-1 0,-1 1 0,1-1 0,3 1 1,-5-2-10,0 0 0,0 0 1,-1 0-1,1-1 1,0 1-1,0-1 1,-1 1-1,1-1 1,0 1-1,-1-1 0,1 0 1,0 0-1,-1 0 1,1 0-1,-1 0 1,0 0-1,1 0 1,-1 0-1,0-1 1,0 1-1,0 0 0,0-1 1,0 1-1,0-1 1,0 1-1,0-1 1,0 0-1,-1 1 1,1-1-1,-1 0 1,1-2-1,2-7 30,0 0 0,-1 0 0,-1 0 0,0 0-1,0-19 1,-1 29-26,-1 1-1,1-1 0,0 1 1,0-1-1,-1 1 0,1-1 1,0 1-1,-1 0 0,1-1 1,-1 1-1,1-1 0,-1 1 1,1 0-1,0-1 0,-1 1 1,1 0-1,-1-1 0,1 1 1,-1 0-1,0 0 0,1 0 1,-1 0-1,1-1 1,-1 1-1,1 0 0,-1 0 1,1 0-1,-1 0 0,0 0 1,1 0-1,-1 0 0,1 0 1,-1 1-1,1-1 0,-1 0 1,0 0-1,1 0 0,-1 1 1,0-1-1,0 1-2,-1-1 0,0 0 0,0 1 0,0 0 0,1-1 1,-1 1-1,0 0 0,1 0 0,-1 0 0,1 0 0,-1 0 0,-2 3 0,-1 4-1,1 0 1,0 0-1,1 1 0,-5 16 0,7-21-9,0 0 0,0 0 0,0 0 0,1 0 0,-1 0 0,1 0 0,0 1-1,0-1 1,1 0 0,-1 0 0,1 0 0,0 0 0,2 6 0,-2-9-30,0 0-1,0 0 1,0 0 0,-1-1 0,1 1 0,0 0 0,0 0-1,1-1 1,-1 1 0,0 0 0,0-1 0,0 1-1,0-1 1,1 1 0,-1-1 0,0 0 0,0 0-1,1 1 1,-1-1 0,2 0 0,31 0-1543,-21-1 722,-3 1 111,-1-1 0,0 0 1,0-1-1,0 0 0,0-1 1,0 0-1,-1 0 0,1-1 1,-1 0-1,0 0 0,12-8 1,19-13-4770</inkml:trace>
  <inkml:trace contextRef="#ctx0" brushRef="#br0" timeOffset="2015.54">1182 390 8212,'0'0'11010,"-19"10"-10116,-58 34-243,73-40-588,-1 1 1,1-1 0,-1 1-1,1 0 1,1 0-1,-1 0 1,1 1-1,0-1 1,0 1 0,0 0-1,1 0 1,0 0-1,0 0 1,1 0-1,-1 0 1,1 1 0,1-1-1,-1 0 1,1 1-1,0-1 1,2 10-1,-2-7-45,0-8-18,1-1 0,-1 1 0,1-1 0,-1 1 0,0-1-1,1 1 1,0-1 0,-1 1 0,1-1 0,-1 1-1,1-1 1,-1 0 0,1 1 0,0-1 0,-1 0-1,1 0 1,0 0 0,-1 1 0,1-1 0,0 0 0,-1 0-1,1 0 1,0 0 0,-1 0 0,1 0 0,0 0-1,-1 0 1,1 0 0,1-1 0,24-2-171,-18-1 48,1 0-1,-1 0 0,0-1 0,-1 0 1,1-1-1,-1 1 0,0-2 0,0 1 1,9-12-1,-1 1-139,-1-2 1,21-34-1,-27 38 261,-1 0 0,-1 0 0,0-1 0,-2 0 0,1 0 0,3-32 0,-4-1 616,-2-49 1,-2 66 238,0 31-133,-5 29 9,0 22-700,2 0 1,5 53 0,-1-25 30,-1-69-47,1 0-1,1 0 1,-1 1 0,2-1-1,-1 0 1,1 0-1,0-1 1,1 1-1,0-1 1,0 1 0,9 11-1,-11-18-51,0 1-1,-1-1 0,1 0 1,0 1-1,0-1 0,0 0 1,0 0-1,1-1 0,-1 1 1,1 0-1,-1-1 0,1 1 1,-1-1-1,1 0 0,0 0 1,-1 0-1,1 0 0,0-1 1,0 1-1,0-1 0,0 1 1,0-1-1,0 0 0,0 0 1,-1-1-1,1 1 0,0 0 0,0-1 1,0 0-1,0 0 0,-1 1 1,1-2-1,0 1 0,-1 0 1,1-1-1,-1 1 0,1-1 1,-1 1-1,1-1 0,2-4 1,7-5-166,-1-1 0,0-1 0,-1 0 1,0-1-1,-1 0 0,0 0 0,10-27 0,10-14 27,1 119 949,-29-62-859,0 0 0,1 0 1,-1-1-1,0 1 0,1 0 0,-1 0 0,1 0 1,-1-1-1,1 1 0,0-1 0,0 0 0,0 1 1,0-1-1,0 0 0,0 0 0,0 0 1,0 0-1,0-1 0,4 2 0,-4-2-9,0-1-1,0 1 1,-1-1 0,1 1-1,0-1 1,-1 0 0,1 1-1,-1-1 1,1 0 0,-1 0-1,1 0 1,-1 0-1,1 0 1,-1-1 0,0 1-1,0 0 1,0-1 0,0 1-1,0-1 1,0 1 0,0-1-1,0 1 1,0-1-1,-1 0 1,1-2 0,8 18 3585,-3-6-3425,0 0 1,0 0-1,1-1 0,14 14 0,-19-20-55,1 0-1,0 0 1,-1 0-1,1-1 1,0 1-1,0-1 0,0 1 1,-1-1-1,1 0 1,0 0-1,0 0 1,0-1-1,-1 1 1,1-1-1,0 1 1,0-1-1,-1 0 1,5-2-1,-1 0-3,0-1 0,0 1 0,-1-1 0,1 0 0,-1-1 0,0 0 0,7-7 0,-1-2-5,0 0 0,-1-1 0,0-1 0,-1 1 0,8-20 0,-10 14 29,0-1 1,-1 0-1,-1 0 0,-1 0 1,1-31-1,-4 38 5,-1 0 0,0 0 0,-1 0 0,-1 0 0,0 0 0,-1 1 0,0-1 0,-11-25 0,14 39 30,-1-1 0,1 1 0,-1-1 0,1 1-1,-1 0 1,0 0 0,0-1 0,1 1 0,-1 0 0,0 0 0,0 0-1,0 0 1,0 0 0,0 0 0,-1 0 0,1 0 0,0 0 0,0 0 0,-1 1-1,-2-2 1,4 2-27,-1 0 0,0 1 1,0-1-1,0 0 0,0 1 0,0-1 0,0 1 0,0-1 0,1 1 0,-1-1 0,0 1 0,0 0 0,1-1 0,-1 1 0,0 0 1,1-1-1,-1 1 0,0 0 0,1 0 0,-1 0 0,1 0 0,-1 1 0,-3 8 18,0 1-1,0-1 0,-3 20 1,-1 11-9,3 0 1,1 1-1,2-1 0,2 1 1,6 49-1,-6-87-46,1 1 0,0-1 0,0 0-1,1 0 1,-1 0 0,1 0 0,0 0 0,0 0 0,1 0 0,-1-1-1,1 1 1,-1-1 0,1 0 0,0 1 0,0-1 0,1-1 0,-1 1-1,1 0 1,-1-1 0,1 0 0,0 0 0,0 0 0,0 0 0,0 0-1,8 1 1,-7-1-47,1-1 1,-1 0-1,1-1 0,-1 1 0,1-1 0,-1 0 0,1-1 0,-1 1 0,1-1 0,-1 0 1,1 0-1,-1-1 0,0 1 0,0-1 0,0-1 0,0 1 0,0-1 0,0 1 1,0-2-1,4-3 0,-3 2 70,-1 0 0,0-1 1,0 0-1,0 0 0,-1 0 0,0 0 1,0-1-1,0 0 0,-1 0 1,0 0-1,0 0 0,-1 0 0,0 0 1,0-1-1,-1 1 0,0-1 1,0 0-1,-1 1 0,-1-13 1220,1 34-658,0 5-438,1-1 1,1 0 0,6 31-1,-7-45-212,0 0-1,0-1 1,1 1 0,-1 0-1,1-1 1,0 1-1,0-1 1,0 1-1,0-1 1,1 0-1,3 4 1,-5-6-122,1 0 0,-1 0 0,1 0 0,0-1-1,-1 1 1,1 0 0,0 0 0,0-1 0,-1 1 0,1-1 0,0 0 0,0 1 0,0-1 0,0 0 0,-1 0 0,1 0 0,0 0-1,0-1 1,0 1 0,0 0 0,-1-1 0,1 1 0,0-1 0,0 0 0,1-1 0,16-13-5233,-4-9-3567</inkml:trace>
  <inkml:trace contextRef="#ctx0" brushRef="#br0" timeOffset="2153.73">2204 81 11093,'0'0'6163</inkml:trace>
  <inkml:trace contextRef="#ctx0" brushRef="#br0" timeOffset="2645.9">2345 413 15607,'0'0'5661,"-2"8"-5581,1-5-79,-4 28 35,5-31-37,0 1 1,0-1-1,0 0 1,0 1-1,0-1 1,1 0 0,-1 1-1,0-1 1,0 0-1,0 1 1,0-1-1,0 0 1,1 1-1,-1-1 1,0 0 0,0 1-1,1-1 1,-1 0-1,0 0 1,1 1-1,-1-1 1,0 0-1,0 0 1,1 0 0,-1 0-1,0 1 1,1-1-1,-1 0 1,1 0-1,0 0 1,20-8-76,-7-2 19,-1 1 0,0-2 1,-1 0-1,0-1 0,-1 0 0,0 0 0,-1-1 1,0-1-1,-1 1 0,-1-2 0,0 1 0,-1-1 1,0 0-1,6-23 0,-9 21 462,0 0-1,-1-1 1,0 1 0,-1-28-1,-2 44-339,0 0-1,-1 0 0,1 0 0,-1 0 1,1 0-1,-1 1 0,1-1 1,-1 0-1,1 0 0,-1 1 1,0-1-1,1 0 0,-1 1 0,0-1 1,0 1-1,0-1 0,1 1 1,-1-1-1,0 1 0,0-1 1,0 1-1,0 0 0,0-1 0,0 1 1,0 0-1,0 0 0,0 0 1,0 0-1,0 0 0,0 0 0,0 0 1,1 0-1,-1 0 0,0 1 1,0-1-1,0 0 0,0 0 1,0 1-1,0-1 0,0 1 0,0-1 1,1 1-1,-1-1 0,0 1 1,0 0-1,1-1 0,-1 1 1,0 0-1,1-1 0,-1 1 0,1 0 1,-1 0-1,1 0 0,-1-1 1,1 1-1,-1 0 0,1 0 0,0 0 1,-1 1-1,-3 16-116,1 0-1,0 0 1,1 0 0,1 0-1,1 0 1,1 0 0,0 0-1,1 0 1,1 0 0,1 0 0,0 0-1,2-1 1,0 0 0,0 0-1,2 0 1,0-1 0,14 20-1,-1-2-143,-2 0-1,21 49 1,-33-64 183,-1-1 0,-1 1 1,-1 0-1,0 0 1,-1 0-1,0 33 1,-3-49 30,0 1 0,-1-1 0,1 0 0,-1 1 0,0-1 0,0 1 0,0-1 1,-1 0-1,1 0 0,-1 0 0,1 0 0,-1 0 0,0 0 0,0 0 0,0 0 0,-1-1 1,1 1-1,-1-1 0,1 0 0,-1 1 0,0-1 0,0-1 0,0 1 0,0 0 0,0-1 1,0 1-1,-1-1 0,1 0 0,0 0 0,-1 0 0,-3 0 0,3 0 39,-1-1-1,1 1 0,0-1 1,-1 0-1,1 0 1,0 0-1,0-1 1,-1 1-1,1-1 0,0 0 1,0-1-1,0 1 1,0 0-1,0-1 0,0 0 1,0 0-1,0 0 1,1-1-1,-1 1 0,1-1 1,0 0-1,-1 0 1,1 0-1,1 0 1,-5-6-1,2-1-46,1 0-1,0-1 1,0 1 0,1-1 0,0 0-1,1 0 1,0 0 0,1-1 0,0 1 0,1 0-1,0 0 1,2-12 0,-1 6-240,2 0 1,0 0-1,1 0 0,1 1 1,0-1-1,1 1 0,10-18 1,25-34-2332,-1 10-2983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6:35:45.6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191 761 13654,'0'0'3138,"0"0"-3122,1 1 1,-1 0-1,1-1 0,-1 1 1,1-1-1,-1 1 1,1-1-1,-1 1 1,1-1-1,0 0 0,-1 1 1,1-1-1,0 0 1,0 1-1,-1-1 1,1 0-1,0 0 1,-1 0-1,1 1 0,0-1 1,0 0-1,-1 0 1,1 0-1,1 0 1,111 3 1633,213-20 0,114-46-1110,-205 26 240,1889-208 1185,-1981 231-1843,237-23-90,403-43-11,1069-72 224,-1204 134-226,-146 6-51,458-23 101,-247 30 235,-398 7-117,-270 0-167,-1 3 0,57 12-1,-58-9 3,0-1-1,56 1 0,-98-8 446,-1-1-454,0-1-1,-1 1 1,1 0-1,-1-1 1,1 1 0,-1 0-1,0 0 1,1-1 0,-1 1-1,0 0 1,0 0 0,0 0-1,0 0 1,0 0 0,0 0-1,0 0 1,0 0-1,0 0 1,-2-1 0,-29-14 212,23 11-196,-23-10-18,0 1 1,-55-17 0,82 33-259,9 6 183,8 7 20,33 20-46,-27-21-14,0 0-1,30 31 0,-44-41 92,0 1 1,0 0-1,0 1 1,-1-1-1,0 1 1,0-1-1,0 1 0,-1 0 1,0 0-1,0 0 1,0 0-1,-1 0 1,0 1-1,1 11 0,-2-14 8,1 0-1,-1 0 0,-1 0 0,1 0 0,-1 0 0,1 0 0,-1 0 0,0 0 1,-1 0-1,1 0 0,-1-1 0,1 1 0,-1 0 0,0-1 0,0 0 1,-1 1-1,1-1 0,-1 0 0,0 0 0,1 0 0,-1 0 0,-1-1 0,1 1 1,0-1-1,-1 0 0,1 0 0,-1 0 0,1 0 0,-7 1 0,-1 2-332,-80 31-6714,44-24 2533</inkml:trace>
  <inkml:trace contextRef="#ctx0" brushRef="#br0" timeOffset="1019.66">199 641 6723,'0'0'5157,"14"-14"-4853,5-2-154,35-38 1218,-60 63 4866,-2 13-4433,-9 16-2235,-19 16 774,-2-1 0,-54 57 0,8-10-157,83-100-183,1 1 0,0-1 0,0 0 0,-1 0-1,1 1 1,0-1 0,0 0 0,-1 1 0,1-1 0,0 1-1,0-1 1,0 0 0,-1 1 0,1-1 0,0 0-1,0 1 1,0-1 0,0 1 0,0-1 0,0 1 0,0-1-1,0 0 1,0 1 0,0-1 0,0 1 0,0-1-1,0 0 1,0 1 0,1-1 0,-1 1 0,0-1 0,0 0-1,0 1 1,1-1 0,16 6 3,37-6 101,-35-1 17,289 17 713,-202-8-3660,-1-2-5672,-75-5-2139</inkml:trace>
</inkml: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8</v>
    <v>9</v>
    <v>1</v>
  </rv>
  <rv s="1">
    <v>0</v>
    <v>5</v>
    <v>A blue and white circle with a white letter in it
Description automatically generated</v>
  </rv>
  <rv s="2">
    <v>1</v>
    <v>5</v>
  </rv>
  <rv s="2">
    <v>2</v>
    <v>5</v>
  </rv>
</rvData>
</file>

<file path=xl/richData/rdrichvaluestructure.xml><?xml version="1.0" encoding="utf-8"?>
<rvStructures xmlns="http://schemas.microsoft.com/office/spreadsheetml/2017/richdata" count="3">
  <s t="_error">
    <k n="colOffset" t="i"/>
    <k n="errorType" t="i"/>
    <k n="rwOffset" t="i"/>
    <k n="subType" t="i"/>
  </s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Q501" totalsRowShown="0">
  <autoFilter ref="A1:Q501" xr:uid="{82E9257C-567A-4462-84E7-062258322FF7}"/>
  <tableColumns count="17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7" xr3:uid="{19A557D8-3EF0-49A8-BDCB-D3F117BE9B61}" name="Not Contract">
      <calculatedColumnFormula>NOT(G2="Contract")</calculatedColumnFormula>
    </tableColumn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rlordali4444/Acciojob-Excel/blob/master/Batch/14/Curriculum/Day_8_Error.xlsx" TargetMode="External"/><Relationship Id="rId2" Type="http://schemas.openxmlformats.org/officeDocument/2006/relationships/hyperlink" Target="https://github.com/starlordali4444/Acciojob-Excel/blob/master/Batch/14/Curriculum/Day_8_Date_functions.xlsx" TargetMode="External"/><Relationship Id="rId1" Type="http://schemas.openxmlformats.org/officeDocument/2006/relationships/hyperlink" Target="https://github.com/starlordali4444/Acciojob-Excel/blob/master/Batch/14/Curriculum/Day_8_Cleaning.xlsx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P58"/>
  <sheetViews>
    <sheetView topLeftCell="A47" zoomScale="145" zoomScaleNormal="145" workbookViewId="0">
      <selection activeCell="D62" sqref="D62"/>
    </sheetView>
  </sheetViews>
  <sheetFormatPr defaultRowHeight="14.25"/>
  <cols>
    <col min="1" max="1" width="4" customWidth="1"/>
    <col min="2" max="2" width="13.1328125" customWidth="1"/>
    <col min="3" max="3" width="4.796875" customWidth="1"/>
    <col min="4" max="4" width="27.53125" customWidth="1"/>
  </cols>
  <sheetData>
    <row r="2" spans="2:15" ht="17.649999999999999">
      <c r="B2" t="s">
        <v>198</v>
      </c>
      <c r="D2" s="9" t="s">
        <v>206</v>
      </c>
      <c r="K2" t="e">
        <f>5/0</f>
        <v>#DIV/0!</v>
      </c>
    </row>
    <row r="3" spans="2:15">
      <c r="B3" t="s">
        <v>199</v>
      </c>
      <c r="D3" s="10"/>
    </row>
    <row r="4" spans="2:15">
      <c r="B4" t="s">
        <v>200</v>
      </c>
      <c r="D4" s="12" t="s">
        <v>207</v>
      </c>
    </row>
    <row r="5" spans="2:15">
      <c r="B5" t="s">
        <v>201</v>
      </c>
      <c r="D5" s="12" t="s">
        <v>208</v>
      </c>
    </row>
    <row r="6" spans="2:15">
      <c r="B6" t="s">
        <v>202</v>
      </c>
      <c r="D6" s="12" t="s">
        <v>209</v>
      </c>
      <c r="O6" t="e">
        <f>#REF!+#REF!</f>
        <v>#REF!</v>
      </c>
    </row>
    <row r="7" spans="2:15">
      <c r="B7" t="s">
        <v>203</v>
      </c>
    </row>
    <row r="8" spans="2:15" ht="17.649999999999999">
      <c r="B8" t="s">
        <v>204</v>
      </c>
      <c r="D8" s="9" t="s">
        <v>210</v>
      </c>
    </row>
    <row r="9" spans="2:15">
      <c r="B9" t="s">
        <v>205</v>
      </c>
      <c r="D9" s="10"/>
    </row>
    <row r="10" spans="2:15">
      <c r="B10" t="s">
        <v>162</v>
      </c>
      <c r="D10" s="12" t="s">
        <v>211</v>
      </c>
    </row>
    <row r="11" spans="2:15">
      <c r="D11" s="12" t="s">
        <v>212</v>
      </c>
    </row>
    <row r="12" spans="2:15">
      <c r="D12" s="12" t="s">
        <v>213</v>
      </c>
    </row>
    <row r="14" spans="2:15" ht="17.649999999999999">
      <c r="D14" s="9" t="s">
        <v>214</v>
      </c>
    </row>
    <row r="15" spans="2:15">
      <c r="D15" s="10"/>
    </row>
    <row r="16" spans="2:15">
      <c r="D16" s="12" t="s">
        <v>215</v>
      </c>
    </row>
    <row r="17" spans="4:16">
      <c r="D17" s="12" t="s">
        <v>216</v>
      </c>
    </row>
    <row r="18" spans="4:16">
      <c r="D18" s="12" t="s">
        <v>217</v>
      </c>
    </row>
    <row r="20" spans="4:16" ht="17.649999999999999">
      <c r="D20" s="9" t="s">
        <v>218</v>
      </c>
    </row>
    <row r="21" spans="4:16">
      <c r="D21" s="10"/>
    </row>
    <row r="22" spans="4:16">
      <c r="D22" s="12" t="s">
        <v>219</v>
      </c>
    </row>
    <row r="23" spans="4:16">
      <c r="D23" s="12" t="s">
        <v>220</v>
      </c>
    </row>
    <row r="24" spans="4:16">
      <c r="D24" s="12" t="s">
        <v>221</v>
      </c>
    </row>
    <row r="26" spans="4:16" ht="17.649999999999999">
      <c r="D26" s="9" t="s">
        <v>222</v>
      </c>
    </row>
    <row r="27" spans="4:16">
      <c r="D27" s="10"/>
    </row>
    <row r="28" spans="4:16">
      <c r="D28" s="12" t="s">
        <v>223</v>
      </c>
    </row>
    <row r="29" spans="4:16">
      <c r="D29" s="12" t="s">
        <v>224</v>
      </c>
    </row>
    <row r="30" spans="4:16">
      <c r="D30" s="12" t="s">
        <v>225</v>
      </c>
      <c r="O30">
        <v>5</v>
      </c>
      <c r="P30">
        <f>SUM(O30:O32)</f>
        <v>77</v>
      </c>
    </row>
    <row r="31" spans="4:16">
      <c r="O31">
        <v>65</v>
      </c>
      <c r="P31" t="e">
        <f>SUM(O30 O32)</f>
        <v>#NULL!</v>
      </c>
    </row>
    <row r="32" spans="4:16" ht="17.649999999999999">
      <c r="D32" s="9" t="s">
        <v>226</v>
      </c>
      <c r="O32">
        <v>7</v>
      </c>
    </row>
    <row r="33" spans="4:16">
      <c r="D33" s="10"/>
    </row>
    <row r="34" spans="4:16">
      <c r="D34" s="12" t="s">
        <v>227</v>
      </c>
    </row>
    <row r="35" spans="4:16">
      <c r="D35" s="12" t="s">
        <v>228</v>
      </c>
    </row>
    <row r="36" spans="4:16">
      <c r="D36" s="12" t="s">
        <v>229</v>
      </c>
    </row>
    <row r="38" spans="4:16" ht="17.649999999999999">
      <c r="D38" s="9" t="s">
        <v>230</v>
      </c>
    </row>
    <row r="39" spans="4:16">
      <c r="D39" s="10"/>
    </row>
    <row r="40" spans="4:16">
      <c r="D40" s="12" t="s">
        <v>231</v>
      </c>
    </row>
    <row r="41" spans="4:16">
      <c r="D41" s="12" t="s">
        <v>232</v>
      </c>
    </row>
    <row r="42" spans="4:16">
      <c r="D42" s="12" t="s">
        <v>233</v>
      </c>
      <c r="P42" cm="1">
        <f t="array" ref="P42:P51">_xlfn.SEQUENCE(10)</f>
        <v>1</v>
      </c>
    </row>
    <row r="43" spans="4:16">
      <c r="P43">
        <v>2</v>
      </c>
    </row>
    <row r="44" spans="4:16" ht="17.649999999999999">
      <c r="D44" s="9" t="s">
        <v>234</v>
      </c>
      <c r="P44">
        <v>3</v>
      </c>
    </row>
    <row r="45" spans="4:16">
      <c r="D45" s="10" t="e" cm="1" vm="1">
        <f t="array" aca="1" ref="D45" ca="1">_xlfn.SEQUENCE(10)</f>
        <v>#VALUE!</v>
      </c>
      <c r="P45">
        <v>4</v>
      </c>
    </row>
    <row r="46" spans="4:16">
      <c r="D46" s="12" t="s">
        <v>235</v>
      </c>
      <c r="P46">
        <v>5</v>
      </c>
    </row>
    <row r="47" spans="4:16">
      <c r="D47" s="12" t="s">
        <v>236</v>
      </c>
      <c r="P47">
        <v>6</v>
      </c>
    </row>
    <row r="48" spans="4:16">
      <c r="D48" s="12" t="s">
        <v>237</v>
      </c>
      <c r="P48">
        <v>7</v>
      </c>
    </row>
    <row r="49" spans="4:16">
      <c r="P49">
        <v>8</v>
      </c>
    </row>
    <row r="50" spans="4:16" ht="17.649999999999999">
      <c r="D50" s="9" t="s">
        <v>238</v>
      </c>
      <c r="P50">
        <v>9</v>
      </c>
    </row>
    <row r="51" spans="4:16">
      <c r="D51" s="10"/>
      <c r="P51">
        <v>10</v>
      </c>
    </row>
    <row r="52" spans="4:16">
      <c r="D52" s="12" t="s">
        <v>239</v>
      </c>
    </row>
    <row r="53" spans="4:16">
      <c r="D53" s="12" t="s">
        <v>240</v>
      </c>
    </row>
    <row r="55" spans="4:16" ht="17.649999999999999">
      <c r="D55" s="9" t="s">
        <v>241</v>
      </c>
    </row>
    <row r="56" spans="4:16">
      <c r="D56" s="10"/>
    </row>
    <row r="57" spans="4:16">
      <c r="D57" s="12" t="s">
        <v>242</v>
      </c>
    </row>
    <row r="58" spans="4:16">
      <c r="D58" s="1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1:E13"/>
  <sheetViews>
    <sheetView topLeftCell="A10" zoomScale="235" zoomScaleNormal="235" workbookViewId="0">
      <selection activeCell="B12" sqref="B2:B12"/>
    </sheetView>
  </sheetViews>
  <sheetFormatPr defaultRowHeight="14.25"/>
  <cols>
    <col min="1" max="1" width="3.86328125" customWidth="1"/>
    <col min="2" max="2" width="27.86328125" bestFit="1" customWidth="1"/>
  </cols>
  <sheetData>
    <row r="1" spans="2:5">
      <c r="C1" t="s">
        <v>961</v>
      </c>
      <c r="D1" t="s">
        <v>962</v>
      </c>
      <c r="E1" t="s">
        <v>963</v>
      </c>
    </row>
    <row r="2" spans="2:5">
      <c r="B2" s="13" t="s">
        <v>362</v>
      </c>
      <c r="C2" t="s">
        <v>930</v>
      </c>
      <c r="D2" t="s">
        <v>935</v>
      </c>
      <c r="E2" t="s">
        <v>946</v>
      </c>
    </row>
    <row r="3" spans="2:5">
      <c r="B3" s="13" t="s">
        <v>363</v>
      </c>
      <c r="C3" t="s">
        <v>956</v>
      </c>
      <c r="D3" t="s">
        <v>936</v>
      </c>
      <c r="E3" t="s">
        <v>947</v>
      </c>
    </row>
    <row r="4" spans="2:5">
      <c r="B4" s="13" t="s">
        <v>364</v>
      </c>
      <c r="C4" t="s">
        <v>931</v>
      </c>
      <c r="D4" t="s">
        <v>937</v>
      </c>
      <c r="E4" t="s">
        <v>948</v>
      </c>
    </row>
    <row r="5" spans="2:5">
      <c r="B5" s="13" t="s">
        <v>365</v>
      </c>
      <c r="C5" t="s">
        <v>932</v>
      </c>
      <c r="D5" t="s">
        <v>938</v>
      </c>
      <c r="E5" t="s">
        <v>949</v>
      </c>
    </row>
    <row r="6" spans="2:5">
      <c r="B6" s="13" t="s">
        <v>366</v>
      </c>
      <c r="C6" t="s">
        <v>933</v>
      </c>
      <c r="D6" t="s">
        <v>939</v>
      </c>
      <c r="E6" t="s">
        <v>950</v>
      </c>
    </row>
    <row r="7" spans="2:5">
      <c r="B7" s="13" t="s">
        <v>367</v>
      </c>
      <c r="C7" t="s">
        <v>957</v>
      </c>
      <c r="D7" t="s">
        <v>940</v>
      </c>
      <c r="E7" t="s">
        <v>947</v>
      </c>
    </row>
    <row r="8" spans="2:5">
      <c r="B8" s="13" t="s">
        <v>368</v>
      </c>
      <c r="C8" t="s">
        <v>958</v>
      </c>
      <c r="D8" t="s">
        <v>941</v>
      </c>
      <c r="E8" t="s">
        <v>951</v>
      </c>
    </row>
    <row r="9" spans="2:5">
      <c r="B9" s="13" t="s">
        <v>369</v>
      </c>
      <c r="C9" t="s">
        <v>944</v>
      </c>
      <c r="D9" t="s">
        <v>942</v>
      </c>
      <c r="E9" t="s">
        <v>952</v>
      </c>
    </row>
    <row r="10" spans="2:5">
      <c r="B10" s="13" t="s">
        <v>370</v>
      </c>
      <c r="C10" t="s">
        <v>934</v>
      </c>
      <c r="D10" t="s">
        <v>943</v>
      </c>
      <c r="E10" t="s">
        <v>953</v>
      </c>
    </row>
    <row r="11" spans="2:5">
      <c r="B11" s="13" t="s">
        <v>371</v>
      </c>
      <c r="C11" t="s">
        <v>959</v>
      </c>
      <c r="D11" t="s">
        <v>944</v>
      </c>
      <c r="E11" t="s">
        <v>954</v>
      </c>
    </row>
    <row r="12" spans="2:5">
      <c r="B12" s="13" t="s">
        <v>372</v>
      </c>
      <c r="C12" t="s">
        <v>960</v>
      </c>
      <c r="D12" t="s">
        <v>945</v>
      </c>
      <c r="E12" t="s">
        <v>955</v>
      </c>
    </row>
    <row r="13" spans="2:5">
      <c r="B13" s="13"/>
    </row>
  </sheetData>
  <hyperlinks>
    <hyperlink ref="B2" r:id="rId1" xr:uid="{42BB3EAB-2A7F-43CC-9AEE-124D32724445}"/>
    <hyperlink ref="B3" r:id="rId2" xr:uid="{B7A155DF-B4FB-4D1C-AB84-F1095316D381}"/>
    <hyperlink ref="B7" r:id="rId3" xr:uid="{60CE7E89-A5E1-4860-B497-9B2A74E783C7}"/>
    <hyperlink ref="B12" r:id="rId4" xr:uid="{E556B795-7CB7-42A8-B68D-B1C514E5AFD8}"/>
    <hyperlink ref="B11" r:id="rId5" xr:uid="{15A4E6E9-33D7-4AE8-879E-D688A2B4D0F2}"/>
    <hyperlink ref="B10" r:id="rId6" xr:uid="{B7685E58-6511-4169-A782-7369EFCE60EA}"/>
    <hyperlink ref="B9" r:id="rId7" xr:uid="{0658162C-EE13-4D46-B56F-AFA6A9FB89FE}"/>
    <hyperlink ref="B8" r:id="rId8" xr:uid="{566A65AD-B6C7-44EE-A848-1B31AEEB5817}"/>
    <hyperlink ref="B6" r:id="rId9" xr:uid="{E230C0AC-589E-4933-8BA3-2E544A793CA6}"/>
    <hyperlink ref="B5" r:id="rId10" xr:uid="{DA80AEE5-7185-40DC-988D-689963DEA968}"/>
    <hyperlink ref="B4" r:id="rId11" xr:uid="{654DD31F-F5CB-447B-9009-6330BDAEC061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15AA-2AAD-488F-B99B-E3C137B67002}">
  <dimension ref="B2:I36"/>
  <sheetViews>
    <sheetView topLeftCell="A7" zoomScale="190" zoomScaleNormal="190" workbookViewId="0">
      <selection activeCell="G26" sqref="G26"/>
    </sheetView>
  </sheetViews>
  <sheetFormatPr defaultRowHeight="14.25"/>
  <cols>
    <col min="2" max="2" width="18.59765625" bestFit="1" customWidth="1"/>
    <col min="3" max="3" width="16.73046875" bestFit="1" customWidth="1"/>
    <col min="4" max="4" width="12.06640625" bestFit="1" customWidth="1"/>
    <col min="5" max="5" width="17.265625" bestFit="1" customWidth="1"/>
    <col min="6" max="6" width="12.06640625" bestFit="1" customWidth="1"/>
    <col min="7" max="7" width="9.9296875" bestFit="1" customWidth="1"/>
  </cols>
  <sheetData>
    <row r="2" spans="2:9">
      <c r="B2" t="s">
        <v>163</v>
      </c>
      <c r="C2" t="s">
        <v>164</v>
      </c>
    </row>
    <row r="3" spans="2:9">
      <c r="C3" t="s">
        <v>165</v>
      </c>
    </row>
    <row r="5" spans="2:9">
      <c r="C5" s="18" t="s">
        <v>166</v>
      </c>
      <c r="D5" s="18"/>
      <c r="E5" s="18"/>
      <c r="F5" s="18"/>
      <c r="G5" s="18"/>
      <c r="H5" s="18"/>
      <c r="I5" s="18"/>
    </row>
    <row r="6" spans="2:9">
      <c r="C6" s="18"/>
      <c r="D6" s="18"/>
      <c r="E6" s="18"/>
      <c r="F6" s="18"/>
      <c r="G6" s="18"/>
      <c r="H6" s="18"/>
      <c r="I6" s="18"/>
    </row>
    <row r="7" spans="2:9">
      <c r="C7" s="18"/>
      <c r="D7" s="18"/>
      <c r="E7" s="18"/>
      <c r="F7" s="18"/>
      <c r="G7" s="18"/>
      <c r="H7" s="18"/>
      <c r="I7" s="18"/>
    </row>
    <row r="8" spans="2:9">
      <c r="C8" s="18"/>
      <c r="D8" s="18"/>
      <c r="E8" s="18"/>
      <c r="F8" s="18"/>
      <c r="G8" s="18"/>
      <c r="H8" s="18"/>
      <c r="I8" s="18"/>
    </row>
    <row r="9" spans="2:9">
      <c r="C9" s="18"/>
      <c r="D9" s="18"/>
      <c r="E9" s="18"/>
      <c r="F9" s="18"/>
      <c r="G9" s="18"/>
      <c r="H9" s="18"/>
      <c r="I9" s="18"/>
    </row>
    <row r="10" spans="2:9">
      <c r="C10" s="18"/>
      <c r="D10" s="18"/>
      <c r="E10" s="18"/>
      <c r="F10" s="18"/>
      <c r="G10" s="18"/>
      <c r="H10" s="18"/>
      <c r="I10" s="18"/>
    </row>
    <row r="13" spans="2:9" s="3" customFormat="1">
      <c r="B13" s="3" t="s">
        <v>167</v>
      </c>
    </row>
    <row r="15" spans="2:9">
      <c r="B15" t="s">
        <v>168</v>
      </c>
      <c r="G15" s="4"/>
    </row>
    <row r="16" spans="2:9">
      <c r="B16" t="s">
        <v>169</v>
      </c>
      <c r="G16" s="4"/>
    </row>
    <row r="17" spans="2:7">
      <c r="B17" t="s">
        <v>170</v>
      </c>
    </row>
    <row r="18" spans="2:7">
      <c r="B18" t="s">
        <v>171</v>
      </c>
      <c r="C18" t="s">
        <v>142</v>
      </c>
    </row>
    <row r="19" spans="2:7">
      <c r="D19" t="s">
        <v>172</v>
      </c>
    </row>
    <row r="20" spans="2:7">
      <c r="D20" t="s">
        <v>173</v>
      </c>
      <c r="E20" t="s">
        <v>175</v>
      </c>
      <c r="G20" s="4"/>
    </row>
    <row r="21" spans="2:7">
      <c r="D21" t="s">
        <v>174</v>
      </c>
      <c r="E21" t="s">
        <v>176</v>
      </c>
      <c r="F21" t="e" vm="2">
        <v>#VALUE!</v>
      </c>
      <c r="G21" s="1">
        <v>16</v>
      </c>
    </row>
    <row r="22" spans="2:7">
      <c r="E22" t="s">
        <v>177</v>
      </c>
      <c r="F22" t="e" vm="3">
        <v>#VALUE!</v>
      </c>
      <c r="G22" s="5">
        <v>17</v>
      </c>
    </row>
    <row r="23" spans="2:7">
      <c r="E23" t="s">
        <v>178</v>
      </c>
      <c r="F23" t="e" vm="4">
        <v>#VALUE!</v>
      </c>
      <c r="G23" s="6">
        <v>10.56</v>
      </c>
    </row>
    <row r="25" spans="2:7">
      <c r="B25" t="s">
        <v>172</v>
      </c>
      <c r="C25" t="s">
        <v>179</v>
      </c>
    </row>
    <row r="26" spans="2:7">
      <c r="C26" t="s">
        <v>180</v>
      </c>
      <c r="E26">
        <v>5</v>
      </c>
    </row>
    <row r="27" spans="2:7">
      <c r="C27" t="s">
        <v>181</v>
      </c>
    </row>
    <row r="28" spans="2:7">
      <c r="C28" s="5" t="s">
        <v>182</v>
      </c>
      <c r="E28" t="s">
        <v>185</v>
      </c>
      <c r="F28" s="2">
        <v>45578</v>
      </c>
      <c r="G28" t="str">
        <f>TEXT(F28,"DDDD")</f>
        <v>Sunday</v>
      </c>
    </row>
    <row r="29" spans="2:7">
      <c r="C29" t="s">
        <v>183</v>
      </c>
      <c r="F29" s="2">
        <v>45579</v>
      </c>
      <c r="G29" t="str">
        <f t="shared" ref="G29:G34" si="0">TEXT(F29,"DDDD")</f>
        <v>Monday</v>
      </c>
    </row>
    <row r="30" spans="2:7">
      <c r="C30" t="s">
        <v>184</v>
      </c>
      <c r="F30" s="2">
        <v>45580</v>
      </c>
      <c r="G30" t="str">
        <f t="shared" si="0"/>
        <v>Tuesday</v>
      </c>
    </row>
    <row r="31" spans="2:7">
      <c r="C31" t="s">
        <v>187</v>
      </c>
      <c r="E31">
        <v>9865471123</v>
      </c>
      <c r="F31" s="2">
        <v>45581</v>
      </c>
      <c r="G31" t="str">
        <f t="shared" si="0"/>
        <v>Wednesday</v>
      </c>
    </row>
    <row r="32" spans="2:7">
      <c r="F32" s="2">
        <v>45582</v>
      </c>
      <c r="G32" t="str">
        <f t="shared" si="0"/>
        <v>Thursday</v>
      </c>
    </row>
    <row r="33" spans="2:7">
      <c r="F33" s="2">
        <v>45583</v>
      </c>
      <c r="G33" t="str">
        <f t="shared" si="0"/>
        <v>Friday</v>
      </c>
    </row>
    <row r="34" spans="2:7">
      <c r="B34" s="7" t="s">
        <v>188</v>
      </c>
      <c r="C34" s="7" t="s">
        <v>189</v>
      </c>
      <c r="F34" s="2">
        <v>45584</v>
      </c>
      <c r="G34" t="str">
        <f t="shared" si="0"/>
        <v>Saturday</v>
      </c>
    </row>
    <row r="35" spans="2:7">
      <c r="B35" s="7"/>
      <c r="C35" s="7" t="s">
        <v>190</v>
      </c>
    </row>
    <row r="36" spans="2:7">
      <c r="B36" s="7"/>
      <c r="C36" s="7" t="s">
        <v>191</v>
      </c>
    </row>
  </sheetData>
  <mergeCells count="1">
    <mergeCell ref="C5:I10"/>
  </mergeCells>
  <dataValidations count="7">
    <dataValidation allowBlank="1" showInputMessage="1" showErrorMessage="1" promptTitle="Note" prompt="Please enter Age !!" sqref="G20" xr:uid="{740109FE-AB9C-451C-B0A6-F5C77EF9C777}"/>
    <dataValidation type="whole" errorStyle="information" allowBlank="1" showInputMessage="1" showErrorMessage="1" errorTitle="Info" error="You have entered wrong value" promptTitle="Note" prompt="Please Input no between 10 and 15" sqref="G21" xr:uid="{4A90DBAC-B957-426F-B114-C2B0DAE7E5FA}">
      <formula1>10</formula1>
      <formula2>15</formula2>
    </dataValidation>
    <dataValidation type="whole" errorStyle="warning" allowBlank="1" showInputMessage="1" showErrorMessage="1" errorTitle="Warning" error="You have entered wrong value" promptTitle="Note" prompt="Please Input no between 10 and 15" sqref="G22" xr:uid="{B7C98A01-6DF0-4F1C-BA43-D33DCF3CF526}">
      <formula1>10</formula1>
      <formula2>15</formula2>
    </dataValidation>
    <dataValidation type="decimal" allowBlank="1" showInputMessage="1" showErrorMessage="1" errorTitle="Stop" error="Wrong Value !!!!" sqref="G23" xr:uid="{10B38098-3558-4AE0-BAE7-00D558CB9F15}">
      <formula1>10.5</formula1>
      <formula2>11.5</formula2>
    </dataValidation>
    <dataValidation type="whole" operator="equal" allowBlank="1" showInputMessage="1" showErrorMessage="1" sqref="E26" xr:uid="{747E446F-1E86-454E-95BF-B78D0B11DA39}">
      <formula1>5</formula1>
    </dataValidation>
    <dataValidation type="list" allowBlank="1" showInputMessage="1" showErrorMessage="1" sqref="E28" xr:uid="{2E18434C-9D05-43CE-8F3F-7BD040FC31A7}">
      <formula1>$G$28:$G$34</formula1>
    </dataValidation>
    <dataValidation type="textLength" operator="equal" allowBlank="1" showInputMessage="1" showErrorMessage="1" sqref="E31" xr:uid="{8D2C67F4-D25D-4AE8-A027-CF82DFB15151}">
      <formula1>10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zoomScale="115" zoomScaleNormal="115" workbookViewId="0">
      <selection activeCell="M21" sqref="M21"/>
    </sheetView>
  </sheetViews>
  <sheetFormatPr defaultRowHeight="14.25"/>
  <sheetData>
    <row r="2" spans="2:2" ht="17.649999999999999">
      <c r="B2" s="9" t="s">
        <v>859</v>
      </c>
    </row>
    <row r="4" spans="2:2">
      <c r="B4" s="11" t="s">
        <v>860</v>
      </c>
    </row>
    <row r="5" spans="2:2">
      <c r="B5" t="s">
        <v>861</v>
      </c>
    </row>
    <row r="6" spans="2:2">
      <c r="B6" s="11" t="s">
        <v>862</v>
      </c>
    </row>
    <row r="7" spans="2:2">
      <c r="B7" t="s">
        <v>863</v>
      </c>
    </row>
    <row r="11" spans="2:2" ht="17.649999999999999">
      <c r="B11" s="9" t="s">
        <v>864</v>
      </c>
    </row>
    <row r="13" spans="2:2">
      <c r="B13" s="11" t="s">
        <v>860</v>
      </c>
    </row>
    <row r="14" spans="2:2">
      <c r="B14" t="s">
        <v>865</v>
      </c>
    </row>
    <row r="15" spans="2:2">
      <c r="B15" s="11" t="s">
        <v>862</v>
      </c>
    </row>
    <row r="16" spans="2:2">
      <c r="B16" t="s">
        <v>866</v>
      </c>
    </row>
    <row r="20" spans="2:2" ht="17.649999999999999">
      <c r="B20" s="9" t="s">
        <v>867</v>
      </c>
    </row>
    <row r="22" spans="2:2">
      <c r="B22" s="11" t="s">
        <v>860</v>
      </c>
    </row>
    <row r="23" spans="2:2">
      <c r="B23" t="s">
        <v>868</v>
      </c>
    </row>
    <row r="24" spans="2:2">
      <c r="B24" s="11" t="s">
        <v>862</v>
      </c>
    </row>
    <row r="25" spans="2:2">
      <c r="B25" t="s">
        <v>869</v>
      </c>
    </row>
    <row r="29" spans="2:2" ht="17.649999999999999">
      <c r="B29" s="9" t="s">
        <v>870</v>
      </c>
    </row>
    <row r="31" spans="2:2">
      <c r="B31" s="11" t="s">
        <v>860</v>
      </c>
    </row>
    <row r="32" spans="2:2">
      <c r="B32" t="s">
        <v>871</v>
      </c>
    </row>
    <row r="33" spans="2:2">
      <c r="B33" s="11" t="s">
        <v>862</v>
      </c>
    </row>
    <row r="34" spans="2:2">
      <c r="B34" t="s">
        <v>872</v>
      </c>
    </row>
    <row r="38" spans="2:2" ht="17.649999999999999">
      <c r="B38" s="9" t="s">
        <v>873</v>
      </c>
    </row>
    <row r="40" spans="2:2">
      <c r="B40" s="11" t="s">
        <v>860</v>
      </c>
    </row>
    <row r="41" spans="2:2">
      <c r="B41" t="s">
        <v>874</v>
      </c>
    </row>
    <row r="42" spans="2:2">
      <c r="B42" s="11" t="s">
        <v>862</v>
      </c>
    </row>
    <row r="43" spans="2:2">
      <c r="B43" t="s">
        <v>875</v>
      </c>
    </row>
    <row r="47" spans="2:2" ht="17.649999999999999">
      <c r="B47" s="9" t="s">
        <v>876</v>
      </c>
    </row>
    <row r="49" spans="2:2">
      <c r="B49" s="11" t="s">
        <v>860</v>
      </c>
    </row>
    <row r="50" spans="2:2">
      <c r="B50" t="s">
        <v>877</v>
      </c>
    </row>
    <row r="51" spans="2:2">
      <c r="B51" s="11" t="s">
        <v>862</v>
      </c>
    </row>
    <row r="52" spans="2:2">
      <c r="B52" t="s">
        <v>878</v>
      </c>
    </row>
    <row r="56" spans="2:2" ht="17.649999999999999">
      <c r="B56" s="9" t="s">
        <v>879</v>
      </c>
    </row>
    <row r="58" spans="2:2">
      <c r="B58" s="11" t="s">
        <v>860</v>
      </c>
    </row>
    <row r="59" spans="2:2">
      <c r="B59" t="s">
        <v>880</v>
      </c>
    </row>
    <row r="60" spans="2:2">
      <c r="B60" s="11" t="s">
        <v>862</v>
      </c>
    </row>
    <row r="61" spans="2:2">
      <c r="B61" t="s">
        <v>881</v>
      </c>
    </row>
    <row r="65" spans="2:2" ht="17.649999999999999">
      <c r="B65" s="9" t="s">
        <v>882</v>
      </c>
    </row>
    <row r="67" spans="2:2">
      <c r="B67" s="11" t="s">
        <v>860</v>
      </c>
    </row>
    <row r="68" spans="2:2">
      <c r="B68" t="s">
        <v>883</v>
      </c>
    </row>
    <row r="69" spans="2:2">
      <c r="B69" s="11" t="s">
        <v>862</v>
      </c>
    </row>
    <row r="70" spans="2:2">
      <c r="B70" t="s">
        <v>884</v>
      </c>
    </row>
    <row r="74" spans="2:2" ht="17.649999999999999">
      <c r="B74" s="9" t="s">
        <v>885</v>
      </c>
    </row>
    <row r="76" spans="2:2">
      <c r="B76" s="11" t="s">
        <v>860</v>
      </c>
    </row>
    <row r="77" spans="2:2">
      <c r="B77" t="s">
        <v>886</v>
      </c>
    </row>
    <row r="78" spans="2:2">
      <c r="B78" s="11" t="s">
        <v>862</v>
      </c>
    </row>
    <row r="79" spans="2:2">
      <c r="B79" t="s">
        <v>887</v>
      </c>
    </row>
    <row r="83" spans="2:2" ht="17.649999999999999">
      <c r="B83" s="9" t="s">
        <v>888</v>
      </c>
    </row>
    <row r="85" spans="2:2">
      <c r="B85" s="11" t="s">
        <v>860</v>
      </c>
    </row>
    <row r="86" spans="2:2">
      <c r="B86" t="s">
        <v>889</v>
      </c>
    </row>
    <row r="87" spans="2:2">
      <c r="B87" s="11" t="s">
        <v>862</v>
      </c>
    </row>
    <row r="88" spans="2:2">
      <c r="B88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26" workbookViewId="0">
      <selection activeCell="P73" sqref="P73"/>
    </sheetView>
  </sheetViews>
  <sheetFormatPr defaultRowHeight="14.25"/>
  <sheetData>
    <row r="1" spans="2:2" ht="17.649999999999999">
      <c r="B1" s="9" t="s">
        <v>529</v>
      </c>
    </row>
    <row r="2" spans="2:2">
      <c r="B2" s="12" t="s">
        <v>530</v>
      </c>
    </row>
    <row r="3" spans="2:2">
      <c r="B3" s="12" t="s">
        <v>531</v>
      </c>
    </row>
    <row r="4" spans="2:2">
      <c r="B4" s="12" t="s">
        <v>532</v>
      </c>
    </row>
    <row r="5" spans="2:2">
      <c r="B5" s="12" t="s">
        <v>533</v>
      </c>
    </row>
    <row r="6" spans="2:2">
      <c r="B6" s="12" t="s">
        <v>534</v>
      </c>
    </row>
    <row r="7" spans="2:2">
      <c r="B7" s="12" t="s">
        <v>535</v>
      </c>
    </row>
    <row r="8" spans="2:2">
      <c r="B8" s="12" t="s">
        <v>536</v>
      </c>
    </row>
    <row r="9" spans="2:2">
      <c r="B9" s="12" t="s">
        <v>537</v>
      </c>
    </row>
    <row r="10" spans="2:2">
      <c r="B10" s="12" t="s">
        <v>538</v>
      </c>
    </row>
    <row r="11" spans="2:2">
      <c r="B11" s="12" t="s">
        <v>539</v>
      </c>
    </row>
    <row r="12" spans="2:2" ht="17.649999999999999">
      <c r="B12" s="9" t="s">
        <v>540</v>
      </c>
    </row>
    <row r="13" spans="2:2">
      <c r="B13" s="12" t="s">
        <v>541</v>
      </c>
    </row>
    <row r="14" spans="2:2">
      <c r="B14" s="12" t="s">
        <v>542</v>
      </c>
    </row>
    <row r="15" spans="2:2">
      <c r="B15" s="12" t="s">
        <v>543</v>
      </c>
    </row>
    <row r="16" spans="2:2">
      <c r="B16" s="12" t="s">
        <v>544</v>
      </c>
    </row>
    <row r="17" spans="2:2">
      <c r="B17" s="12" t="s">
        <v>545</v>
      </c>
    </row>
    <row r="18" spans="2:2">
      <c r="B18" s="12" t="s">
        <v>546</v>
      </c>
    </row>
    <row r="19" spans="2:2">
      <c r="B19" s="12" t="s">
        <v>547</v>
      </c>
    </row>
    <row r="20" spans="2:2">
      <c r="B20" s="12" t="s">
        <v>548</v>
      </c>
    </row>
    <row r="21" spans="2:2">
      <c r="B21" s="12" t="s">
        <v>549</v>
      </c>
    </row>
    <row r="22" spans="2:2">
      <c r="B22" s="12" t="s">
        <v>550</v>
      </c>
    </row>
    <row r="23" spans="2:2" ht="17.649999999999999">
      <c r="B23" s="9" t="s">
        <v>551</v>
      </c>
    </row>
    <row r="24" spans="2:2">
      <c r="B24" s="12" t="s">
        <v>552</v>
      </c>
    </row>
    <row r="25" spans="2:2">
      <c r="B25" s="12" t="s">
        <v>553</v>
      </c>
    </row>
    <row r="26" spans="2:2">
      <c r="B26" s="12" t="s">
        <v>554</v>
      </c>
    </row>
    <row r="27" spans="2:2">
      <c r="B27" s="12" t="s">
        <v>555</v>
      </c>
    </row>
    <row r="28" spans="2:2">
      <c r="B28" s="12" t="s">
        <v>556</v>
      </c>
    </row>
    <row r="29" spans="2:2">
      <c r="B29" s="12" t="s">
        <v>557</v>
      </c>
    </row>
    <row r="30" spans="2:2">
      <c r="B30" s="12" t="s">
        <v>558</v>
      </c>
    </row>
    <row r="31" spans="2:2">
      <c r="B31" s="12" t="s">
        <v>559</v>
      </c>
    </row>
    <row r="32" spans="2:2">
      <c r="B32" s="12" t="s">
        <v>560</v>
      </c>
    </row>
    <row r="33" spans="2:2">
      <c r="B33" s="12" t="s">
        <v>561</v>
      </c>
    </row>
    <row r="34" spans="2:2" ht="17.649999999999999">
      <c r="B34" s="9" t="s">
        <v>562</v>
      </c>
    </row>
    <row r="35" spans="2:2">
      <c r="B35" s="10" t="s">
        <v>563</v>
      </c>
    </row>
    <row r="36" spans="2:2">
      <c r="B36" s="10" t="s">
        <v>564</v>
      </c>
    </row>
    <row r="37" spans="2:2">
      <c r="B37" s="10" t="s">
        <v>565</v>
      </c>
    </row>
    <row r="38" spans="2:2">
      <c r="B38" s="10" t="s">
        <v>566</v>
      </c>
    </row>
    <row r="39" spans="2:2">
      <c r="B39" s="10" t="s">
        <v>567</v>
      </c>
    </row>
    <row r="40" spans="2:2">
      <c r="B40" s="10" t="s">
        <v>568</v>
      </c>
    </row>
    <row r="41" spans="2:2">
      <c r="B41" s="10" t="s">
        <v>569</v>
      </c>
    </row>
    <row r="42" spans="2:2">
      <c r="B42" s="10" t="s">
        <v>570</v>
      </c>
    </row>
    <row r="43" spans="2:2">
      <c r="B43" s="10" t="s">
        <v>571</v>
      </c>
    </row>
    <row r="44" spans="2:2">
      <c r="B44" s="10" t="s">
        <v>572</v>
      </c>
    </row>
    <row r="45" spans="2:2" ht="17.649999999999999">
      <c r="B45" s="9" t="s">
        <v>573</v>
      </c>
    </row>
    <row r="46" spans="2:2">
      <c r="B46" s="10" t="s">
        <v>574</v>
      </c>
    </row>
    <row r="47" spans="2:2">
      <c r="B47" s="10" t="s">
        <v>575</v>
      </c>
    </row>
    <row r="48" spans="2:2">
      <c r="B48" s="10" t="s">
        <v>576</v>
      </c>
    </row>
    <row r="49" spans="2:2">
      <c r="B49" s="10" t="s">
        <v>577</v>
      </c>
    </row>
    <row r="50" spans="2:2">
      <c r="B50" s="10" t="s">
        <v>578</v>
      </c>
    </row>
    <row r="51" spans="2:2">
      <c r="B51" s="10" t="s">
        <v>579</v>
      </c>
    </row>
    <row r="52" spans="2:2">
      <c r="B52" s="10" t="s">
        <v>580</v>
      </c>
    </row>
    <row r="53" spans="2:2">
      <c r="B53" s="10" t="s">
        <v>581</v>
      </c>
    </row>
    <row r="54" spans="2:2">
      <c r="B54" s="10" t="s">
        <v>582</v>
      </c>
    </row>
    <row r="55" spans="2:2">
      <c r="B55" s="10" t="s">
        <v>583</v>
      </c>
    </row>
    <row r="56" spans="2:2" ht="17.649999999999999">
      <c r="B56" s="9" t="s">
        <v>584</v>
      </c>
    </row>
    <row r="57" spans="2:2">
      <c r="B57" s="10" t="s">
        <v>585</v>
      </c>
    </row>
    <row r="58" spans="2:2">
      <c r="B58" s="10" t="s">
        <v>586</v>
      </c>
    </row>
    <row r="59" spans="2:2">
      <c r="B59" s="10" t="s">
        <v>587</v>
      </c>
    </row>
    <row r="60" spans="2:2">
      <c r="B60" s="10" t="s">
        <v>588</v>
      </c>
    </row>
    <row r="61" spans="2:2">
      <c r="B61" s="10" t="s">
        <v>589</v>
      </c>
    </row>
    <row r="62" spans="2:2">
      <c r="B62" s="10" t="s">
        <v>590</v>
      </c>
    </row>
    <row r="63" spans="2:2">
      <c r="B63" s="10" t="s">
        <v>591</v>
      </c>
    </row>
    <row r="64" spans="2:2">
      <c r="B64" s="10" t="s">
        <v>592</v>
      </c>
    </row>
    <row r="65" spans="2:2">
      <c r="B65" s="10" t="s">
        <v>593</v>
      </c>
    </row>
    <row r="66" spans="2:2">
      <c r="B66" s="10" t="s">
        <v>594</v>
      </c>
    </row>
    <row r="67" spans="2:2" ht="17.649999999999999">
      <c r="B67" s="9" t="s">
        <v>595</v>
      </c>
    </row>
    <row r="68" spans="2:2">
      <c r="B68" s="10" t="s">
        <v>596</v>
      </c>
    </row>
    <row r="69" spans="2:2">
      <c r="B69" s="10" t="s">
        <v>597</v>
      </c>
    </row>
    <row r="70" spans="2:2">
      <c r="B70" s="10" t="s">
        <v>598</v>
      </c>
    </row>
    <row r="71" spans="2:2">
      <c r="B71" s="10" t="s">
        <v>599</v>
      </c>
    </row>
    <row r="72" spans="2:2">
      <c r="B72" s="10" t="s">
        <v>600</v>
      </c>
    </row>
    <row r="73" spans="2:2">
      <c r="B73" s="10" t="s">
        <v>601</v>
      </c>
    </row>
    <row r="74" spans="2:2">
      <c r="B74" s="10" t="s">
        <v>602</v>
      </c>
    </row>
    <row r="75" spans="2:2">
      <c r="B75" s="10" t="s">
        <v>603</v>
      </c>
    </row>
    <row r="76" spans="2:2">
      <c r="B76" s="10" t="s">
        <v>604</v>
      </c>
    </row>
    <row r="77" spans="2:2">
      <c r="B77" s="10" t="s">
        <v>605</v>
      </c>
    </row>
    <row r="78" spans="2:2" ht="17.649999999999999">
      <c r="B78" s="9" t="s">
        <v>606</v>
      </c>
    </row>
    <row r="79" spans="2:2">
      <c r="B79" s="10" t="s">
        <v>607</v>
      </c>
    </row>
    <row r="80" spans="2:2">
      <c r="B80" s="10" t="s">
        <v>608</v>
      </c>
    </row>
    <row r="81" spans="2:2">
      <c r="B81" s="10" t="s">
        <v>609</v>
      </c>
    </row>
    <row r="82" spans="2:2">
      <c r="B82" s="10" t="s">
        <v>610</v>
      </c>
    </row>
    <row r="83" spans="2:2">
      <c r="B83" s="10" t="s">
        <v>611</v>
      </c>
    </row>
    <row r="84" spans="2:2">
      <c r="B84" s="10" t="s">
        <v>612</v>
      </c>
    </row>
    <row r="85" spans="2:2">
      <c r="B85" s="10" t="s">
        <v>613</v>
      </c>
    </row>
    <row r="86" spans="2:2">
      <c r="B86" s="10" t="s">
        <v>614</v>
      </c>
    </row>
    <row r="87" spans="2:2">
      <c r="B87" s="10" t="s">
        <v>615</v>
      </c>
    </row>
    <row r="88" spans="2:2">
      <c r="B88" s="10" t="s">
        <v>616</v>
      </c>
    </row>
    <row r="89" spans="2:2" ht="17.649999999999999">
      <c r="B89" s="9" t="s">
        <v>617</v>
      </c>
    </row>
    <row r="90" spans="2:2">
      <c r="B90" s="10" t="s">
        <v>618</v>
      </c>
    </row>
    <row r="91" spans="2:2">
      <c r="B91" s="10" t="s">
        <v>619</v>
      </c>
    </row>
    <row r="92" spans="2:2">
      <c r="B92" s="10" t="s">
        <v>620</v>
      </c>
    </row>
    <row r="93" spans="2:2">
      <c r="B93" s="10" t="s">
        <v>621</v>
      </c>
    </row>
    <row r="94" spans="2:2">
      <c r="B94" s="10" t="s">
        <v>622</v>
      </c>
    </row>
    <row r="95" spans="2:2">
      <c r="B95" s="10" t="s">
        <v>623</v>
      </c>
    </row>
    <row r="96" spans="2:2">
      <c r="B96" s="10" t="s">
        <v>624</v>
      </c>
    </row>
    <row r="97" spans="2:2">
      <c r="B97" s="10" t="s">
        <v>625</v>
      </c>
    </row>
    <row r="98" spans="2:2">
      <c r="B98" s="10" t="s">
        <v>626</v>
      </c>
    </row>
    <row r="99" spans="2:2">
      <c r="B99" s="10" t="s">
        <v>627</v>
      </c>
    </row>
    <row r="100" spans="2:2" ht="17.649999999999999">
      <c r="B100" s="9" t="s">
        <v>628</v>
      </c>
    </row>
    <row r="101" spans="2:2">
      <c r="B101" s="10" t="s">
        <v>629</v>
      </c>
    </row>
    <row r="102" spans="2:2">
      <c r="B102" s="10" t="s">
        <v>630</v>
      </c>
    </row>
    <row r="103" spans="2:2">
      <c r="B103" s="10" t="s">
        <v>631</v>
      </c>
    </row>
    <row r="104" spans="2:2">
      <c r="B104" s="10" t="s">
        <v>632</v>
      </c>
    </row>
    <row r="105" spans="2:2">
      <c r="B105" s="10" t="s">
        <v>633</v>
      </c>
    </row>
    <row r="106" spans="2:2">
      <c r="B106" s="10" t="s">
        <v>634</v>
      </c>
    </row>
    <row r="107" spans="2:2">
      <c r="B107" s="10" t="s">
        <v>635</v>
      </c>
    </row>
    <row r="108" spans="2:2">
      <c r="B108" s="10" t="s">
        <v>636</v>
      </c>
    </row>
    <row r="109" spans="2:2">
      <c r="B109" s="10" t="s">
        <v>637</v>
      </c>
    </row>
    <row r="110" spans="2:2">
      <c r="B110" s="10" t="s">
        <v>638</v>
      </c>
    </row>
    <row r="111" spans="2:2" ht="17.649999999999999">
      <c r="B111" s="9" t="s">
        <v>639</v>
      </c>
    </row>
    <row r="112" spans="2:2">
      <c r="B112" s="10" t="s">
        <v>640</v>
      </c>
    </row>
    <row r="113" spans="2:2">
      <c r="B113" s="10" t="s">
        <v>641</v>
      </c>
    </row>
    <row r="114" spans="2:2">
      <c r="B114" s="10" t="s">
        <v>642</v>
      </c>
    </row>
    <row r="115" spans="2:2">
      <c r="B115" s="10" t="s">
        <v>643</v>
      </c>
    </row>
    <row r="116" spans="2:2">
      <c r="B116" s="10" t="s">
        <v>644</v>
      </c>
    </row>
    <row r="117" spans="2:2">
      <c r="B117" s="10" t="s">
        <v>645</v>
      </c>
    </row>
    <row r="118" spans="2:2">
      <c r="B118" s="10" t="s">
        <v>646</v>
      </c>
    </row>
    <row r="119" spans="2:2">
      <c r="B119" s="10" t="s">
        <v>647</v>
      </c>
    </row>
    <row r="120" spans="2:2">
      <c r="B120" s="10" t="s">
        <v>648</v>
      </c>
    </row>
    <row r="121" spans="2:2">
      <c r="B121" s="10" t="s">
        <v>649</v>
      </c>
    </row>
    <row r="122" spans="2:2" ht="17.649999999999999">
      <c r="B122" s="9" t="s">
        <v>650</v>
      </c>
    </row>
    <row r="123" spans="2:2">
      <c r="B123" s="10" t="s">
        <v>651</v>
      </c>
    </row>
    <row r="124" spans="2:2">
      <c r="B124" s="10" t="s">
        <v>652</v>
      </c>
    </row>
    <row r="125" spans="2:2">
      <c r="B125" s="10" t="s">
        <v>653</v>
      </c>
    </row>
    <row r="126" spans="2:2">
      <c r="B126" s="10" t="s">
        <v>654</v>
      </c>
    </row>
    <row r="127" spans="2:2">
      <c r="B127" s="10" t="s">
        <v>655</v>
      </c>
    </row>
    <row r="128" spans="2:2">
      <c r="B128" s="10" t="s">
        <v>656</v>
      </c>
    </row>
    <row r="129" spans="2:2">
      <c r="B129" s="10" t="s">
        <v>657</v>
      </c>
    </row>
    <row r="130" spans="2:2">
      <c r="B130" s="10" t="s">
        <v>658</v>
      </c>
    </row>
    <row r="131" spans="2:2">
      <c r="B131" s="10" t="s">
        <v>659</v>
      </c>
    </row>
    <row r="132" spans="2:2">
      <c r="B132" s="10" t="s">
        <v>660</v>
      </c>
    </row>
    <row r="133" spans="2:2" ht="17.649999999999999">
      <c r="B133" s="9" t="s">
        <v>661</v>
      </c>
    </row>
    <row r="134" spans="2:2">
      <c r="B134" s="10" t="s">
        <v>662</v>
      </c>
    </row>
    <row r="135" spans="2:2">
      <c r="B135" s="10" t="s">
        <v>663</v>
      </c>
    </row>
    <row r="136" spans="2:2">
      <c r="B136" s="10" t="s">
        <v>664</v>
      </c>
    </row>
    <row r="137" spans="2:2">
      <c r="B137" s="10" t="s">
        <v>665</v>
      </c>
    </row>
    <row r="138" spans="2:2">
      <c r="B138" s="10" t="s">
        <v>666</v>
      </c>
    </row>
    <row r="139" spans="2:2">
      <c r="B139" s="10" t="s">
        <v>667</v>
      </c>
    </row>
    <row r="140" spans="2:2">
      <c r="B140" s="10" t="s">
        <v>668</v>
      </c>
    </row>
    <row r="141" spans="2:2">
      <c r="B141" s="10" t="s">
        <v>669</v>
      </c>
    </row>
    <row r="142" spans="2:2">
      <c r="B142" s="10" t="s">
        <v>670</v>
      </c>
    </row>
    <row r="143" spans="2:2">
      <c r="B143" s="10" t="s">
        <v>671</v>
      </c>
    </row>
    <row r="144" spans="2:2" ht="17.649999999999999">
      <c r="B144" s="9" t="s">
        <v>672</v>
      </c>
    </row>
    <row r="145" spans="2:2">
      <c r="B145" s="10" t="s">
        <v>673</v>
      </c>
    </row>
    <row r="146" spans="2:2">
      <c r="B146" s="10" t="s">
        <v>674</v>
      </c>
    </row>
    <row r="147" spans="2:2">
      <c r="B147" s="10" t="s">
        <v>675</v>
      </c>
    </row>
    <row r="148" spans="2:2">
      <c r="B148" s="10" t="s">
        <v>676</v>
      </c>
    </row>
    <row r="149" spans="2:2">
      <c r="B149" s="10" t="s">
        <v>677</v>
      </c>
    </row>
    <row r="150" spans="2:2">
      <c r="B150" s="10" t="s">
        <v>678</v>
      </c>
    </row>
    <row r="151" spans="2:2">
      <c r="B151" s="10" t="s">
        <v>679</v>
      </c>
    </row>
    <row r="152" spans="2:2">
      <c r="B152" s="10" t="s">
        <v>680</v>
      </c>
    </row>
    <row r="153" spans="2:2">
      <c r="B153" s="10" t="s">
        <v>681</v>
      </c>
    </row>
    <row r="154" spans="2:2">
      <c r="B154" s="10" t="s">
        <v>682</v>
      </c>
    </row>
    <row r="155" spans="2:2" ht="17.649999999999999">
      <c r="B155" s="9" t="s">
        <v>683</v>
      </c>
    </row>
    <row r="156" spans="2:2">
      <c r="B156" s="10" t="s">
        <v>684</v>
      </c>
    </row>
    <row r="157" spans="2:2">
      <c r="B157" s="10" t="s">
        <v>685</v>
      </c>
    </row>
    <row r="158" spans="2:2">
      <c r="B158" s="10" t="s">
        <v>686</v>
      </c>
    </row>
    <row r="159" spans="2:2">
      <c r="B159" s="10" t="s">
        <v>687</v>
      </c>
    </row>
    <row r="160" spans="2:2">
      <c r="B160" s="10" t="s">
        <v>688</v>
      </c>
    </row>
    <row r="161" spans="2:2">
      <c r="B161" s="10" t="s">
        <v>689</v>
      </c>
    </row>
    <row r="162" spans="2:2">
      <c r="B162" s="10" t="s">
        <v>690</v>
      </c>
    </row>
    <row r="163" spans="2:2">
      <c r="B163" s="10" t="s">
        <v>691</v>
      </c>
    </row>
    <row r="164" spans="2:2">
      <c r="B164" s="10" t="s">
        <v>692</v>
      </c>
    </row>
    <row r="165" spans="2:2">
      <c r="B165" s="10" t="s">
        <v>693</v>
      </c>
    </row>
    <row r="166" spans="2:2" ht="17.649999999999999">
      <c r="B166" s="9" t="s">
        <v>694</v>
      </c>
    </row>
    <row r="167" spans="2:2">
      <c r="B167" s="10" t="s">
        <v>695</v>
      </c>
    </row>
    <row r="168" spans="2:2">
      <c r="B168" s="10" t="s">
        <v>696</v>
      </c>
    </row>
    <row r="169" spans="2:2">
      <c r="B169" s="10" t="s">
        <v>697</v>
      </c>
    </row>
    <row r="170" spans="2:2">
      <c r="B170" s="10" t="s">
        <v>698</v>
      </c>
    </row>
    <row r="171" spans="2:2">
      <c r="B171" s="10" t="s">
        <v>699</v>
      </c>
    </row>
    <row r="172" spans="2:2">
      <c r="B172" s="10" t="s">
        <v>700</v>
      </c>
    </row>
    <row r="173" spans="2:2">
      <c r="B173" s="10" t="s">
        <v>701</v>
      </c>
    </row>
    <row r="174" spans="2:2">
      <c r="B174" s="10" t="s">
        <v>702</v>
      </c>
    </row>
    <row r="175" spans="2:2">
      <c r="B175" s="10" t="s">
        <v>703</v>
      </c>
    </row>
    <row r="176" spans="2:2">
      <c r="B176" s="10" t="s">
        <v>704</v>
      </c>
    </row>
    <row r="177" spans="2:2" ht="17.649999999999999">
      <c r="B177" s="9" t="s">
        <v>705</v>
      </c>
    </row>
    <row r="178" spans="2:2">
      <c r="B178" s="10" t="s">
        <v>706</v>
      </c>
    </row>
    <row r="179" spans="2:2">
      <c r="B179" s="10" t="s">
        <v>707</v>
      </c>
    </row>
    <row r="180" spans="2:2">
      <c r="B180" s="10" t="s">
        <v>708</v>
      </c>
    </row>
    <row r="181" spans="2:2">
      <c r="B181" s="10" t="s">
        <v>709</v>
      </c>
    </row>
    <row r="182" spans="2:2">
      <c r="B182" s="10" t="s">
        <v>710</v>
      </c>
    </row>
    <row r="183" spans="2:2">
      <c r="B183" s="10" t="s">
        <v>711</v>
      </c>
    </row>
    <row r="184" spans="2:2">
      <c r="B184" s="10" t="s">
        <v>712</v>
      </c>
    </row>
    <row r="185" spans="2:2">
      <c r="B185" s="10" t="s">
        <v>713</v>
      </c>
    </row>
    <row r="186" spans="2:2">
      <c r="B186" s="10" t="s">
        <v>714</v>
      </c>
    </row>
    <row r="187" spans="2:2">
      <c r="B187" s="10" t="s">
        <v>715</v>
      </c>
    </row>
    <row r="188" spans="2:2" ht="17.649999999999999">
      <c r="B188" s="9" t="s">
        <v>716</v>
      </c>
    </row>
    <row r="189" spans="2:2">
      <c r="B189" s="10" t="s">
        <v>717</v>
      </c>
    </row>
    <row r="190" spans="2:2">
      <c r="B190" s="10" t="s">
        <v>718</v>
      </c>
    </row>
    <row r="191" spans="2:2">
      <c r="B191" s="10" t="s">
        <v>719</v>
      </c>
    </row>
    <row r="192" spans="2:2">
      <c r="B192" s="10" t="s">
        <v>720</v>
      </c>
    </row>
    <row r="193" spans="2:2">
      <c r="B193" s="10" t="s">
        <v>721</v>
      </c>
    </row>
    <row r="194" spans="2:2">
      <c r="B194" s="10" t="s">
        <v>722</v>
      </c>
    </row>
    <row r="195" spans="2:2">
      <c r="B195" s="10" t="s">
        <v>723</v>
      </c>
    </row>
    <row r="196" spans="2:2">
      <c r="B196" s="10" t="s">
        <v>724</v>
      </c>
    </row>
    <row r="197" spans="2:2">
      <c r="B197" s="10" t="s">
        <v>725</v>
      </c>
    </row>
    <row r="198" spans="2:2">
      <c r="B198" s="10" t="s">
        <v>726</v>
      </c>
    </row>
    <row r="199" spans="2:2" ht="17.649999999999999">
      <c r="B199" s="9" t="s">
        <v>727</v>
      </c>
    </row>
    <row r="200" spans="2:2">
      <c r="B200" s="10" t="s">
        <v>728</v>
      </c>
    </row>
    <row r="201" spans="2:2">
      <c r="B201" s="10" t="s">
        <v>729</v>
      </c>
    </row>
    <row r="202" spans="2:2">
      <c r="B202" s="10" t="s">
        <v>730</v>
      </c>
    </row>
    <row r="203" spans="2:2">
      <c r="B203" s="10" t="s">
        <v>731</v>
      </c>
    </row>
    <row r="204" spans="2:2">
      <c r="B204" s="10" t="s">
        <v>732</v>
      </c>
    </row>
    <row r="205" spans="2:2">
      <c r="B205" s="10" t="s">
        <v>733</v>
      </c>
    </row>
    <row r="206" spans="2:2">
      <c r="B206" s="10" t="s">
        <v>734</v>
      </c>
    </row>
    <row r="207" spans="2:2">
      <c r="B207" s="10" t="s">
        <v>735</v>
      </c>
    </row>
    <row r="208" spans="2:2">
      <c r="B208" s="10" t="s">
        <v>736</v>
      </c>
    </row>
    <row r="209" spans="2:2">
      <c r="B209" s="10" t="s">
        <v>737</v>
      </c>
    </row>
    <row r="210" spans="2:2" ht="17.649999999999999">
      <c r="B210" s="9" t="s">
        <v>738</v>
      </c>
    </row>
    <row r="211" spans="2:2">
      <c r="B211" s="10" t="s">
        <v>739</v>
      </c>
    </row>
    <row r="212" spans="2:2">
      <c r="B212" s="10" t="s">
        <v>740</v>
      </c>
    </row>
    <row r="213" spans="2:2">
      <c r="B213" s="10" t="s">
        <v>741</v>
      </c>
    </row>
    <row r="214" spans="2:2">
      <c r="B214" s="10" t="s">
        <v>742</v>
      </c>
    </row>
    <row r="215" spans="2:2">
      <c r="B215" s="10" t="s">
        <v>743</v>
      </c>
    </row>
    <row r="216" spans="2:2">
      <c r="B216" s="10" t="s">
        <v>744</v>
      </c>
    </row>
    <row r="217" spans="2:2">
      <c r="B217" s="10" t="s">
        <v>745</v>
      </c>
    </row>
    <row r="218" spans="2:2">
      <c r="B218" s="10" t="s">
        <v>746</v>
      </c>
    </row>
    <row r="219" spans="2:2">
      <c r="B219" s="10" t="s">
        <v>747</v>
      </c>
    </row>
    <row r="220" spans="2:2">
      <c r="B220" s="10" t="s">
        <v>748</v>
      </c>
    </row>
    <row r="221" spans="2:2" ht="17.649999999999999">
      <c r="B221" s="9" t="s">
        <v>749</v>
      </c>
    </row>
    <row r="222" spans="2:2">
      <c r="B222" s="10" t="s">
        <v>750</v>
      </c>
    </row>
    <row r="223" spans="2:2">
      <c r="B223" s="10" t="s">
        <v>751</v>
      </c>
    </row>
    <row r="224" spans="2:2">
      <c r="B224" s="10" t="s">
        <v>752</v>
      </c>
    </row>
    <row r="225" spans="2:2">
      <c r="B225" s="10" t="s">
        <v>753</v>
      </c>
    </row>
    <row r="226" spans="2:2">
      <c r="B226" s="10" t="s">
        <v>754</v>
      </c>
    </row>
    <row r="227" spans="2:2">
      <c r="B227" s="10" t="s">
        <v>755</v>
      </c>
    </row>
    <row r="228" spans="2:2">
      <c r="B228" s="10" t="s">
        <v>756</v>
      </c>
    </row>
    <row r="229" spans="2:2">
      <c r="B229" s="10" t="s">
        <v>757</v>
      </c>
    </row>
    <row r="230" spans="2:2">
      <c r="B230" s="10" t="s">
        <v>758</v>
      </c>
    </row>
    <row r="231" spans="2:2">
      <c r="B231" s="10" t="s">
        <v>759</v>
      </c>
    </row>
    <row r="232" spans="2:2" ht="17.649999999999999">
      <c r="B232" s="9" t="s">
        <v>760</v>
      </c>
    </row>
    <row r="233" spans="2:2">
      <c r="B233" s="10" t="s">
        <v>761</v>
      </c>
    </row>
    <row r="234" spans="2:2">
      <c r="B234" s="10" t="s">
        <v>762</v>
      </c>
    </row>
    <row r="235" spans="2:2">
      <c r="B235" s="10" t="s">
        <v>763</v>
      </c>
    </row>
    <row r="236" spans="2:2">
      <c r="B236" s="10" t="s">
        <v>764</v>
      </c>
    </row>
    <row r="237" spans="2:2">
      <c r="B237" s="10" t="s">
        <v>765</v>
      </c>
    </row>
    <row r="238" spans="2:2">
      <c r="B238" s="10" t="s">
        <v>766</v>
      </c>
    </row>
    <row r="239" spans="2:2">
      <c r="B239" s="10" t="s">
        <v>767</v>
      </c>
    </row>
    <row r="240" spans="2:2">
      <c r="B240" s="10" t="s">
        <v>768</v>
      </c>
    </row>
    <row r="241" spans="2:2">
      <c r="B241" s="10" t="s">
        <v>769</v>
      </c>
    </row>
    <row r="242" spans="2:2">
      <c r="B242" s="10" t="s">
        <v>770</v>
      </c>
    </row>
    <row r="243" spans="2:2" ht="17.649999999999999">
      <c r="B243" s="9" t="s">
        <v>771</v>
      </c>
    </row>
    <row r="244" spans="2:2">
      <c r="B244" s="10" t="s">
        <v>772</v>
      </c>
    </row>
    <row r="245" spans="2:2">
      <c r="B245" s="10" t="s">
        <v>773</v>
      </c>
    </row>
    <row r="246" spans="2:2">
      <c r="B246" s="10" t="s">
        <v>774</v>
      </c>
    </row>
    <row r="247" spans="2:2">
      <c r="B247" s="10" t="s">
        <v>775</v>
      </c>
    </row>
    <row r="248" spans="2:2">
      <c r="B248" s="10" t="s">
        <v>776</v>
      </c>
    </row>
    <row r="249" spans="2:2">
      <c r="B249" s="10" t="s">
        <v>777</v>
      </c>
    </row>
    <row r="250" spans="2:2">
      <c r="B250" s="10" t="s">
        <v>778</v>
      </c>
    </row>
    <row r="251" spans="2:2">
      <c r="B251" s="10" t="s">
        <v>779</v>
      </c>
    </row>
    <row r="252" spans="2:2">
      <c r="B252" s="10" t="s">
        <v>780</v>
      </c>
    </row>
    <row r="253" spans="2:2">
      <c r="B253" s="10" t="s">
        <v>781</v>
      </c>
    </row>
    <row r="254" spans="2:2" ht="17.649999999999999">
      <c r="B254" s="9" t="s">
        <v>782</v>
      </c>
    </row>
    <row r="255" spans="2:2">
      <c r="B255" s="10" t="s">
        <v>783</v>
      </c>
    </row>
    <row r="256" spans="2:2">
      <c r="B256" s="10" t="s">
        <v>784</v>
      </c>
    </row>
    <row r="257" spans="2:2">
      <c r="B257" s="10" t="s">
        <v>785</v>
      </c>
    </row>
    <row r="258" spans="2:2">
      <c r="B258" s="10" t="s">
        <v>786</v>
      </c>
    </row>
    <row r="259" spans="2:2">
      <c r="B259" s="10" t="s">
        <v>787</v>
      </c>
    </row>
    <row r="260" spans="2:2">
      <c r="B260" s="10" t="s">
        <v>788</v>
      </c>
    </row>
    <row r="261" spans="2:2">
      <c r="B261" s="10" t="s">
        <v>789</v>
      </c>
    </row>
    <row r="262" spans="2:2">
      <c r="B262" s="10" t="s">
        <v>790</v>
      </c>
    </row>
    <row r="263" spans="2:2">
      <c r="B263" s="10" t="s">
        <v>791</v>
      </c>
    </row>
    <row r="264" spans="2:2">
      <c r="B264" s="10" t="s">
        <v>792</v>
      </c>
    </row>
    <row r="265" spans="2:2" ht="17.649999999999999">
      <c r="B265" s="9" t="s">
        <v>793</v>
      </c>
    </row>
    <row r="266" spans="2:2">
      <c r="B266" s="10" t="s">
        <v>794</v>
      </c>
    </row>
    <row r="267" spans="2:2">
      <c r="B267" s="10" t="s">
        <v>795</v>
      </c>
    </row>
    <row r="268" spans="2:2">
      <c r="B268" s="10" t="s">
        <v>796</v>
      </c>
    </row>
    <row r="269" spans="2:2">
      <c r="B269" s="10" t="s">
        <v>797</v>
      </c>
    </row>
    <row r="270" spans="2:2">
      <c r="B270" s="10" t="s">
        <v>798</v>
      </c>
    </row>
    <row r="271" spans="2:2">
      <c r="B271" s="10" t="s">
        <v>799</v>
      </c>
    </row>
    <row r="272" spans="2:2">
      <c r="B272" s="10" t="s">
        <v>800</v>
      </c>
    </row>
    <row r="273" spans="2:2">
      <c r="B273" s="10" t="s">
        <v>801</v>
      </c>
    </row>
    <row r="274" spans="2:2">
      <c r="B274" s="10" t="s">
        <v>802</v>
      </c>
    </row>
    <row r="275" spans="2:2">
      <c r="B275" s="10" t="s">
        <v>803</v>
      </c>
    </row>
    <row r="276" spans="2:2" ht="17.649999999999999">
      <c r="B276" s="9" t="s">
        <v>804</v>
      </c>
    </row>
    <row r="277" spans="2:2">
      <c r="B277" s="10" t="s">
        <v>805</v>
      </c>
    </row>
    <row r="278" spans="2:2">
      <c r="B278" s="10" t="s">
        <v>806</v>
      </c>
    </row>
    <row r="279" spans="2:2">
      <c r="B279" s="10" t="s">
        <v>807</v>
      </c>
    </row>
    <row r="280" spans="2:2">
      <c r="B280" s="10" t="s">
        <v>808</v>
      </c>
    </row>
    <row r="281" spans="2:2">
      <c r="B281" s="10" t="s">
        <v>809</v>
      </c>
    </row>
    <row r="282" spans="2:2">
      <c r="B282" s="10" t="s">
        <v>810</v>
      </c>
    </row>
    <row r="283" spans="2:2">
      <c r="B283" s="10" t="s">
        <v>811</v>
      </c>
    </row>
    <row r="284" spans="2:2">
      <c r="B284" s="10" t="s">
        <v>812</v>
      </c>
    </row>
    <row r="285" spans="2:2">
      <c r="B285" s="10" t="s">
        <v>813</v>
      </c>
    </row>
    <row r="286" spans="2:2">
      <c r="B286" s="10" t="s">
        <v>814</v>
      </c>
    </row>
    <row r="287" spans="2:2" ht="17.649999999999999">
      <c r="B287" s="9" t="s">
        <v>815</v>
      </c>
    </row>
    <row r="288" spans="2:2">
      <c r="B288" s="10" t="s">
        <v>816</v>
      </c>
    </row>
    <row r="289" spans="2:2">
      <c r="B289" s="10" t="s">
        <v>817</v>
      </c>
    </row>
    <row r="290" spans="2:2">
      <c r="B290" s="10" t="s">
        <v>818</v>
      </c>
    </row>
    <row r="291" spans="2:2">
      <c r="B291" s="10" t="s">
        <v>819</v>
      </c>
    </row>
    <row r="292" spans="2:2">
      <c r="B292" s="10" t="s">
        <v>820</v>
      </c>
    </row>
    <row r="293" spans="2:2">
      <c r="B293" s="10" t="s">
        <v>821</v>
      </c>
    </row>
    <row r="294" spans="2:2">
      <c r="B294" s="10" t="s">
        <v>822</v>
      </c>
    </row>
    <row r="295" spans="2:2">
      <c r="B295" s="10" t="s">
        <v>823</v>
      </c>
    </row>
    <row r="296" spans="2:2">
      <c r="B296" s="10" t="s">
        <v>824</v>
      </c>
    </row>
    <row r="297" spans="2:2">
      <c r="B297" s="10" t="s">
        <v>825</v>
      </c>
    </row>
    <row r="298" spans="2:2" ht="17.649999999999999">
      <c r="B298" s="9" t="s">
        <v>826</v>
      </c>
    </row>
    <row r="299" spans="2:2">
      <c r="B299" s="10" t="s">
        <v>827</v>
      </c>
    </row>
    <row r="300" spans="2:2">
      <c r="B300" s="10" t="s">
        <v>828</v>
      </c>
    </row>
    <row r="301" spans="2:2">
      <c r="B301" s="10" t="s">
        <v>829</v>
      </c>
    </row>
    <row r="302" spans="2:2">
      <c r="B302" s="10" t="s">
        <v>830</v>
      </c>
    </row>
    <row r="303" spans="2:2">
      <c r="B303" s="10" t="s">
        <v>831</v>
      </c>
    </row>
    <row r="304" spans="2:2">
      <c r="B304" s="10" t="s">
        <v>832</v>
      </c>
    </row>
    <row r="305" spans="2:2">
      <c r="B305" s="10" t="s">
        <v>833</v>
      </c>
    </row>
    <row r="306" spans="2:2">
      <c r="B306" s="10" t="s">
        <v>834</v>
      </c>
    </row>
    <row r="307" spans="2:2">
      <c r="B307" s="10" t="s">
        <v>835</v>
      </c>
    </row>
    <row r="308" spans="2:2">
      <c r="B308" s="10" t="s">
        <v>836</v>
      </c>
    </row>
    <row r="309" spans="2:2" ht="17.649999999999999">
      <c r="B309" s="9" t="s">
        <v>837</v>
      </c>
    </row>
    <row r="310" spans="2:2">
      <c r="B310" s="10" t="s">
        <v>838</v>
      </c>
    </row>
    <row r="311" spans="2:2">
      <c r="B311" s="10" t="s">
        <v>839</v>
      </c>
    </row>
    <row r="312" spans="2:2">
      <c r="B312" s="10" t="s">
        <v>840</v>
      </c>
    </row>
    <row r="313" spans="2:2">
      <c r="B313" s="10" t="s">
        <v>841</v>
      </c>
    </row>
    <row r="314" spans="2:2">
      <c r="B314" s="10" t="s">
        <v>842</v>
      </c>
    </row>
    <row r="315" spans="2:2">
      <c r="B315" s="10" t="s">
        <v>843</v>
      </c>
    </row>
    <row r="316" spans="2:2">
      <c r="B316" s="10" t="s">
        <v>844</v>
      </c>
    </row>
    <row r="317" spans="2:2">
      <c r="B317" s="10" t="s">
        <v>845</v>
      </c>
    </row>
    <row r="318" spans="2:2">
      <c r="B318" s="10" t="s">
        <v>846</v>
      </c>
    </row>
    <row r="319" spans="2:2">
      <c r="B319" s="10" t="s">
        <v>847</v>
      </c>
    </row>
    <row r="320" spans="2:2" ht="17.649999999999999">
      <c r="B320" s="9" t="s">
        <v>848</v>
      </c>
    </row>
    <row r="321" spans="2:2">
      <c r="B321" s="10" t="s">
        <v>849</v>
      </c>
    </row>
    <row r="322" spans="2:2">
      <c r="B322" s="10" t="s">
        <v>850</v>
      </c>
    </row>
    <row r="323" spans="2:2">
      <c r="B323" s="10" t="s">
        <v>851</v>
      </c>
    </row>
    <row r="324" spans="2:2">
      <c r="B324" s="10" t="s">
        <v>852</v>
      </c>
    </row>
    <row r="325" spans="2:2">
      <c r="B325" s="10" t="s">
        <v>853</v>
      </c>
    </row>
    <row r="326" spans="2:2">
      <c r="B326" s="10" t="s">
        <v>854</v>
      </c>
    </row>
    <row r="327" spans="2:2">
      <c r="B327" s="10" t="s">
        <v>855</v>
      </c>
    </row>
    <row r="328" spans="2:2">
      <c r="B328" s="10" t="s">
        <v>856</v>
      </c>
    </row>
    <row r="329" spans="2:2">
      <c r="B329" s="10" t="s">
        <v>857</v>
      </c>
    </row>
    <row r="330" spans="2:2">
      <c r="B330" s="10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topLeftCell="A9" workbookViewId="0">
      <selection activeCell="S21" sqref="S21"/>
    </sheetView>
  </sheetViews>
  <sheetFormatPr defaultRowHeight="14.25"/>
  <sheetData>
    <row r="2" spans="2:2" ht="17.649999999999999">
      <c r="B2" s="9" t="s">
        <v>244</v>
      </c>
    </row>
    <row r="3" spans="2:2">
      <c r="B3" s="10"/>
    </row>
    <row r="4" spans="2:2">
      <c r="B4" s="10" t="s">
        <v>245</v>
      </c>
    </row>
    <row r="5" spans="2:2">
      <c r="B5" s="10" t="s">
        <v>246</v>
      </c>
    </row>
    <row r="6" spans="2:2">
      <c r="B6" s="10" t="s">
        <v>247</v>
      </c>
    </row>
    <row r="7" spans="2:2">
      <c r="B7" s="10" t="s">
        <v>248</v>
      </c>
    </row>
    <row r="8" spans="2:2">
      <c r="B8" s="10" t="s">
        <v>249</v>
      </c>
    </row>
    <row r="9" spans="2:2">
      <c r="B9" s="10" t="s">
        <v>250</v>
      </c>
    </row>
    <row r="10" spans="2:2">
      <c r="B10" s="10" t="s">
        <v>251</v>
      </c>
    </row>
    <row r="11" spans="2:2">
      <c r="B11" s="10" t="s">
        <v>252</v>
      </c>
    </row>
    <row r="12" spans="2:2">
      <c r="B12" s="10" t="s">
        <v>253</v>
      </c>
    </row>
    <row r="13" spans="2:2">
      <c r="B13" s="10" t="s">
        <v>254</v>
      </c>
    </row>
    <row r="17" spans="2:2" ht="17.649999999999999">
      <c r="B17" s="9" t="s">
        <v>255</v>
      </c>
    </row>
    <row r="18" spans="2:2">
      <c r="B18" s="10"/>
    </row>
    <row r="19" spans="2:2">
      <c r="B19" s="10" t="s">
        <v>256</v>
      </c>
    </row>
    <row r="20" spans="2:2">
      <c r="B20" s="10" t="s">
        <v>257</v>
      </c>
    </row>
    <row r="21" spans="2:2">
      <c r="B21" s="10" t="s">
        <v>258</v>
      </c>
    </row>
    <row r="22" spans="2:2">
      <c r="B22" s="10" t="s">
        <v>259</v>
      </c>
    </row>
    <row r="23" spans="2:2">
      <c r="B23" s="10" t="s">
        <v>260</v>
      </c>
    </row>
    <row r="24" spans="2:2">
      <c r="B24" s="10" t="s">
        <v>261</v>
      </c>
    </row>
    <row r="25" spans="2:2">
      <c r="B25" s="10" t="s">
        <v>262</v>
      </c>
    </row>
    <row r="26" spans="2:2">
      <c r="B26" s="10" t="s">
        <v>263</v>
      </c>
    </row>
    <row r="27" spans="2:2">
      <c r="B27" s="10" t="s">
        <v>264</v>
      </c>
    </row>
    <row r="28" spans="2:2">
      <c r="B28" s="10" t="s">
        <v>265</v>
      </c>
    </row>
    <row r="32" spans="2:2" ht="17.649999999999999">
      <c r="B32" s="9" t="s">
        <v>266</v>
      </c>
    </row>
    <row r="33" spans="2:2">
      <c r="B33" s="10"/>
    </row>
    <row r="34" spans="2:2">
      <c r="B34" s="10" t="s">
        <v>267</v>
      </c>
    </row>
    <row r="35" spans="2:2">
      <c r="B35" s="10" t="s">
        <v>268</v>
      </c>
    </row>
    <row r="36" spans="2:2">
      <c r="B36" s="10" t="s">
        <v>269</v>
      </c>
    </row>
    <row r="37" spans="2:2">
      <c r="B37" s="10" t="s">
        <v>270</v>
      </c>
    </row>
    <row r="38" spans="2:2">
      <c r="B38" s="10" t="s">
        <v>271</v>
      </c>
    </row>
    <row r="39" spans="2:2">
      <c r="B39" s="10" t="s">
        <v>272</v>
      </c>
    </row>
    <row r="40" spans="2:2">
      <c r="B40" s="10" t="s">
        <v>273</v>
      </c>
    </row>
    <row r="41" spans="2:2">
      <c r="B41" s="10" t="s">
        <v>274</v>
      </c>
    </row>
    <row r="42" spans="2:2">
      <c r="B42" s="10" t="s">
        <v>275</v>
      </c>
    </row>
    <row r="43" spans="2:2">
      <c r="B43" s="10" t="s">
        <v>276</v>
      </c>
    </row>
    <row r="47" spans="2:2" ht="17.649999999999999">
      <c r="B47" s="9" t="s">
        <v>277</v>
      </c>
    </row>
    <row r="48" spans="2:2">
      <c r="B48" s="10"/>
    </row>
    <row r="49" spans="2:2">
      <c r="B49" s="10" t="s">
        <v>278</v>
      </c>
    </row>
    <row r="50" spans="2:2">
      <c r="B50" s="10" t="s">
        <v>279</v>
      </c>
    </row>
    <row r="51" spans="2:2">
      <c r="B51" s="10" t="s">
        <v>280</v>
      </c>
    </row>
    <row r="52" spans="2:2">
      <c r="B52" s="10" t="s">
        <v>281</v>
      </c>
    </row>
    <row r="53" spans="2:2">
      <c r="B53" s="10" t="s">
        <v>282</v>
      </c>
    </row>
    <row r="54" spans="2:2">
      <c r="B54" s="10" t="s">
        <v>283</v>
      </c>
    </row>
    <row r="55" spans="2:2">
      <c r="B55" s="10" t="s">
        <v>284</v>
      </c>
    </row>
    <row r="56" spans="2:2">
      <c r="B56" s="10" t="s">
        <v>285</v>
      </c>
    </row>
    <row r="57" spans="2:2">
      <c r="B57" s="10" t="s">
        <v>286</v>
      </c>
    </row>
    <row r="58" spans="2:2">
      <c r="B58" s="10" t="s">
        <v>287</v>
      </c>
    </row>
    <row r="60" spans="2:2" ht="17.649999999999999">
      <c r="B60" s="9" t="s">
        <v>288</v>
      </c>
    </row>
    <row r="61" spans="2:2">
      <c r="B61" s="10"/>
    </row>
    <row r="62" spans="2:2">
      <c r="B62" s="10" t="s">
        <v>289</v>
      </c>
    </row>
    <row r="63" spans="2:2">
      <c r="B63" s="10" t="s">
        <v>290</v>
      </c>
    </row>
    <row r="64" spans="2:2">
      <c r="B64" s="10" t="s">
        <v>291</v>
      </c>
    </row>
    <row r="65" spans="2:2">
      <c r="B65" s="10" t="s">
        <v>292</v>
      </c>
    </row>
    <row r="66" spans="2:2">
      <c r="B66" s="10" t="s">
        <v>293</v>
      </c>
    </row>
    <row r="67" spans="2:2">
      <c r="B67" s="10" t="s">
        <v>294</v>
      </c>
    </row>
    <row r="68" spans="2:2">
      <c r="B68" s="10" t="s">
        <v>295</v>
      </c>
    </row>
    <row r="69" spans="2:2">
      <c r="B69" s="10" t="s">
        <v>296</v>
      </c>
    </row>
    <row r="70" spans="2:2">
      <c r="B70" s="10" t="s">
        <v>297</v>
      </c>
    </row>
    <row r="71" spans="2:2">
      <c r="B71" s="10" t="s">
        <v>298</v>
      </c>
    </row>
    <row r="73" spans="2:2" ht="17.649999999999999">
      <c r="B73" s="9" t="s">
        <v>299</v>
      </c>
    </row>
    <row r="74" spans="2:2">
      <c r="B74" s="10"/>
    </row>
    <row r="75" spans="2:2">
      <c r="B75" s="10" t="s">
        <v>300</v>
      </c>
    </row>
    <row r="76" spans="2:2">
      <c r="B76" s="10" t="s">
        <v>301</v>
      </c>
    </row>
    <row r="77" spans="2:2">
      <c r="B77" s="10" t="s">
        <v>302</v>
      </c>
    </row>
    <row r="78" spans="2:2">
      <c r="B78" s="10" t="s">
        <v>303</v>
      </c>
    </row>
    <row r="79" spans="2:2">
      <c r="B79" s="10" t="s">
        <v>304</v>
      </c>
    </row>
    <row r="80" spans="2:2">
      <c r="B80" s="10" t="s">
        <v>305</v>
      </c>
    </row>
    <row r="81" spans="2:2">
      <c r="B81" s="10" t="s">
        <v>306</v>
      </c>
    </row>
    <row r="82" spans="2:2">
      <c r="B82" s="10" t="s">
        <v>307</v>
      </c>
    </row>
    <row r="83" spans="2:2">
      <c r="B83" s="10" t="s">
        <v>308</v>
      </c>
    </row>
    <row r="87" spans="2:2" ht="17.649999999999999">
      <c r="B87" s="9" t="s">
        <v>309</v>
      </c>
    </row>
    <row r="88" spans="2:2">
      <c r="B88" s="10"/>
    </row>
    <row r="89" spans="2:2">
      <c r="B89" s="10" t="s">
        <v>310</v>
      </c>
    </row>
    <row r="90" spans="2:2">
      <c r="B90" s="10" t="s">
        <v>311</v>
      </c>
    </row>
    <row r="91" spans="2:2">
      <c r="B91" s="10" t="s">
        <v>312</v>
      </c>
    </row>
    <row r="92" spans="2:2">
      <c r="B92" s="10" t="s">
        <v>313</v>
      </c>
    </row>
    <row r="93" spans="2:2">
      <c r="B93" s="10" t="s">
        <v>314</v>
      </c>
    </row>
    <row r="94" spans="2:2">
      <c r="B94" s="10" t="s">
        <v>315</v>
      </c>
    </row>
    <row r="95" spans="2:2">
      <c r="B95" s="10" t="s">
        <v>316</v>
      </c>
    </row>
    <row r="96" spans="2:2">
      <c r="B96" s="10" t="s">
        <v>317</v>
      </c>
    </row>
    <row r="97" spans="2:2">
      <c r="B97" s="10" t="s">
        <v>318</v>
      </c>
    </row>
    <row r="98" spans="2:2">
      <c r="B98" s="10" t="s">
        <v>319</v>
      </c>
    </row>
    <row r="102" spans="2:2" ht="17.649999999999999">
      <c r="B102" s="9" t="s">
        <v>320</v>
      </c>
    </row>
    <row r="103" spans="2:2">
      <c r="B103" s="10"/>
    </row>
    <row r="104" spans="2:2">
      <c r="B104" s="10" t="s">
        <v>321</v>
      </c>
    </row>
    <row r="105" spans="2:2">
      <c r="B105" s="10" t="s">
        <v>322</v>
      </c>
    </row>
    <row r="106" spans="2:2">
      <c r="B106" s="10" t="s">
        <v>323</v>
      </c>
    </row>
    <row r="107" spans="2:2">
      <c r="B107" s="10" t="s">
        <v>324</v>
      </c>
    </row>
    <row r="108" spans="2:2">
      <c r="B108" s="10" t="s">
        <v>325</v>
      </c>
    </row>
    <row r="109" spans="2:2">
      <c r="B109" s="10" t="s">
        <v>326</v>
      </c>
    </row>
    <row r="110" spans="2:2">
      <c r="B110" s="10" t="s">
        <v>327</v>
      </c>
    </row>
    <row r="111" spans="2:2">
      <c r="B111" s="10" t="s">
        <v>328</v>
      </c>
    </row>
    <row r="112" spans="2:2">
      <c r="B112" s="10" t="s">
        <v>329</v>
      </c>
    </row>
    <row r="113" spans="2:2">
      <c r="B113" s="10" t="s">
        <v>330</v>
      </c>
    </row>
    <row r="117" spans="2:2" ht="17.649999999999999">
      <c r="B117" s="9" t="s">
        <v>331</v>
      </c>
    </row>
    <row r="118" spans="2:2">
      <c r="B118" s="10"/>
    </row>
    <row r="119" spans="2:2">
      <c r="B119" s="10" t="s">
        <v>332</v>
      </c>
    </row>
    <row r="120" spans="2:2">
      <c r="B120" s="10" t="s">
        <v>333</v>
      </c>
    </row>
    <row r="121" spans="2:2">
      <c r="B121" s="10" t="s">
        <v>334</v>
      </c>
    </row>
    <row r="122" spans="2:2">
      <c r="B122" s="10" t="s">
        <v>335</v>
      </c>
    </row>
    <row r="123" spans="2:2">
      <c r="B123" s="10" t="s">
        <v>336</v>
      </c>
    </row>
    <row r="124" spans="2:2">
      <c r="B124" s="10" t="s">
        <v>337</v>
      </c>
    </row>
    <row r="125" spans="2:2">
      <c r="B125" s="10" t="s">
        <v>338</v>
      </c>
    </row>
    <row r="126" spans="2:2">
      <c r="B126" s="10" t="s">
        <v>339</v>
      </c>
    </row>
    <row r="127" spans="2:2">
      <c r="B127" s="10" t="s">
        <v>340</v>
      </c>
    </row>
    <row r="128" spans="2:2">
      <c r="B128" s="10" t="s">
        <v>341</v>
      </c>
    </row>
    <row r="132" spans="2:2" ht="17.649999999999999">
      <c r="B132" s="9" t="s">
        <v>342</v>
      </c>
    </row>
    <row r="133" spans="2:2">
      <c r="B133" s="10"/>
    </row>
    <row r="134" spans="2:2">
      <c r="B134" s="10" t="s">
        <v>343</v>
      </c>
    </row>
    <row r="135" spans="2:2">
      <c r="B135" s="10" t="s">
        <v>344</v>
      </c>
    </row>
    <row r="136" spans="2:2">
      <c r="B136" s="10" t="s">
        <v>345</v>
      </c>
    </row>
    <row r="137" spans="2:2">
      <c r="B137" s="10" t="s">
        <v>346</v>
      </c>
    </row>
    <row r="138" spans="2:2">
      <c r="B138" s="10" t="s">
        <v>347</v>
      </c>
    </row>
    <row r="139" spans="2:2">
      <c r="B139" s="10" t="s">
        <v>348</v>
      </c>
    </row>
    <row r="140" spans="2:2">
      <c r="B140" s="10" t="s">
        <v>349</v>
      </c>
    </row>
    <row r="141" spans="2:2">
      <c r="B141" s="10" t="s">
        <v>350</v>
      </c>
    </row>
    <row r="142" spans="2:2">
      <c r="B142" s="10" t="s">
        <v>351</v>
      </c>
    </row>
    <row r="143" spans="2:2">
      <c r="B143" s="10" t="s">
        <v>352</v>
      </c>
    </row>
    <row r="147" spans="2:2" ht="17.649999999999999">
      <c r="B147" s="9" t="s">
        <v>353</v>
      </c>
    </row>
    <row r="148" spans="2:2">
      <c r="B148" s="10"/>
    </row>
    <row r="149" spans="2:2">
      <c r="B149" s="10" t="s">
        <v>354</v>
      </c>
    </row>
    <row r="150" spans="2:2">
      <c r="B150" s="10" t="s">
        <v>355</v>
      </c>
    </row>
    <row r="151" spans="2:2">
      <c r="B151" s="10" t="s">
        <v>356</v>
      </c>
    </row>
    <row r="152" spans="2:2">
      <c r="B152" s="10" t="s">
        <v>357</v>
      </c>
    </row>
    <row r="153" spans="2:2">
      <c r="B153" s="10" t="s">
        <v>358</v>
      </c>
    </row>
    <row r="154" spans="2:2">
      <c r="B154" s="10" t="s">
        <v>359</v>
      </c>
    </row>
    <row r="155" spans="2:2">
      <c r="B155" s="10" t="s">
        <v>360</v>
      </c>
    </row>
    <row r="156" spans="2:2">
      <c r="B156" s="10" t="s">
        <v>361</v>
      </c>
    </row>
    <row r="157" spans="2:2">
      <c r="B157" s="10" t="s">
        <v>373</v>
      </c>
    </row>
    <row r="158" spans="2:2">
      <c r="B158" s="10" t="s">
        <v>374</v>
      </c>
    </row>
    <row r="160" spans="2:2" ht="17.649999999999999">
      <c r="B160" s="9" t="s">
        <v>375</v>
      </c>
    </row>
    <row r="161" spans="2:2">
      <c r="B161" s="10"/>
    </row>
    <row r="162" spans="2:2">
      <c r="B162" s="10" t="s">
        <v>376</v>
      </c>
    </row>
    <row r="163" spans="2:2">
      <c r="B163" s="10" t="s">
        <v>377</v>
      </c>
    </row>
    <row r="164" spans="2:2">
      <c r="B164" s="10" t="s">
        <v>378</v>
      </c>
    </row>
    <row r="165" spans="2:2">
      <c r="B165" s="10" t="s">
        <v>379</v>
      </c>
    </row>
    <row r="166" spans="2:2">
      <c r="B166" s="10" t="s">
        <v>380</v>
      </c>
    </row>
    <row r="167" spans="2:2">
      <c r="B167" s="10" t="s">
        <v>381</v>
      </c>
    </row>
    <row r="168" spans="2:2">
      <c r="B168" s="10" t="s">
        <v>382</v>
      </c>
    </row>
    <row r="169" spans="2:2">
      <c r="B169" s="10" t="s">
        <v>383</v>
      </c>
    </row>
    <row r="170" spans="2:2">
      <c r="B170" s="10" t="s">
        <v>384</v>
      </c>
    </row>
    <row r="171" spans="2:2">
      <c r="B171" s="10" t="s">
        <v>385</v>
      </c>
    </row>
    <row r="175" spans="2:2" ht="17.649999999999999">
      <c r="B175" s="9" t="s">
        <v>386</v>
      </c>
    </row>
    <row r="176" spans="2:2">
      <c r="B176" s="10"/>
    </row>
    <row r="177" spans="2:2">
      <c r="B177" s="10" t="s">
        <v>387</v>
      </c>
    </row>
    <row r="178" spans="2:2">
      <c r="B178" s="10" t="s">
        <v>388</v>
      </c>
    </row>
    <row r="179" spans="2:2">
      <c r="B179" s="10" t="s">
        <v>389</v>
      </c>
    </row>
    <row r="180" spans="2:2">
      <c r="B180" s="10" t="s">
        <v>390</v>
      </c>
    </row>
    <row r="181" spans="2:2">
      <c r="B181" s="10" t="s">
        <v>391</v>
      </c>
    </row>
    <row r="182" spans="2:2">
      <c r="B182" s="10" t="s">
        <v>392</v>
      </c>
    </row>
    <row r="183" spans="2:2">
      <c r="B183" s="10" t="s">
        <v>393</v>
      </c>
    </row>
    <row r="184" spans="2:2">
      <c r="B184" s="10" t="s">
        <v>394</v>
      </c>
    </row>
    <row r="185" spans="2:2">
      <c r="B185" s="10" t="s">
        <v>395</v>
      </c>
    </row>
    <row r="186" spans="2:2">
      <c r="B186" s="10" t="s">
        <v>396</v>
      </c>
    </row>
    <row r="190" spans="2:2" ht="17.649999999999999">
      <c r="B190" s="9" t="s">
        <v>397</v>
      </c>
    </row>
    <row r="191" spans="2:2">
      <c r="B191" s="10"/>
    </row>
    <row r="192" spans="2:2">
      <c r="B192" s="10" t="s">
        <v>398</v>
      </c>
    </row>
    <row r="193" spans="2:2">
      <c r="B193" s="10" t="s">
        <v>399</v>
      </c>
    </row>
    <row r="194" spans="2:2">
      <c r="B194" s="10" t="s">
        <v>400</v>
      </c>
    </row>
    <row r="195" spans="2:2">
      <c r="B195" s="10" t="s">
        <v>401</v>
      </c>
    </row>
    <row r="196" spans="2:2">
      <c r="B196" s="10" t="s">
        <v>402</v>
      </c>
    </row>
    <row r="197" spans="2:2">
      <c r="B197" s="10" t="s">
        <v>403</v>
      </c>
    </row>
    <row r="198" spans="2:2">
      <c r="B198" s="10" t="s">
        <v>404</v>
      </c>
    </row>
    <row r="199" spans="2:2">
      <c r="B199" s="10" t="s">
        <v>405</v>
      </c>
    </row>
    <row r="200" spans="2:2">
      <c r="B200" s="10" t="s">
        <v>406</v>
      </c>
    </row>
    <row r="201" spans="2:2">
      <c r="B201" s="10" t="s">
        <v>407</v>
      </c>
    </row>
    <row r="205" spans="2:2" ht="17.649999999999999">
      <c r="B205" s="9" t="s">
        <v>408</v>
      </c>
    </row>
    <row r="206" spans="2:2">
      <c r="B206" s="10"/>
    </row>
    <row r="207" spans="2:2">
      <c r="B207" s="10" t="s">
        <v>409</v>
      </c>
    </row>
    <row r="208" spans="2:2">
      <c r="B208" s="10" t="s">
        <v>410</v>
      </c>
    </row>
    <row r="209" spans="2:2">
      <c r="B209" s="10" t="s">
        <v>411</v>
      </c>
    </row>
    <row r="210" spans="2:2">
      <c r="B210" s="10" t="s">
        <v>412</v>
      </c>
    </row>
    <row r="211" spans="2:2">
      <c r="B211" s="10" t="s">
        <v>413</v>
      </c>
    </row>
    <row r="212" spans="2:2">
      <c r="B212" s="10" t="s">
        <v>414</v>
      </c>
    </row>
    <row r="213" spans="2:2">
      <c r="B213" s="10" t="s">
        <v>415</v>
      </c>
    </row>
    <row r="214" spans="2:2">
      <c r="B214" s="10" t="s">
        <v>416</v>
      </c>
    </row>
    <row r="215" spans="2:2">
      <c r="B215" s="10" t="s">
        <v>417</v>
      </c>
    </row>
    <row r="216" spans="2:2">
      <c r="B216" s="10" t="s">
        <v>418</v>
      </c>
    </row>
    <row r="220" spans="2:2" ht="17.649999999999999">
      <c r="B220" s="9" t="s">
        <v>419</v>
      </c>
    </row>
    <row r="221" spans="2:2">
      <c r="B221" s="10"/>
    </row>
    <row r="222" spans="2:2">
      <c r="B222" s="10" t="s">
        <v>420</v>
      </c>
    </row>
    <row r="223" spans="2:2">
      <c r="B223" s="10" t="s">
        <v>421</v>
      </c>
    </row>
    <row r="224" spans="2:2">
      <c r="B224" s="10" t="s">
        <v>422</v>
      </c>
    </row>
    <row r="225" spans="2:2">
      <c r="B225" s="10" t="s">
        <v>423</v>
      </c>
    </row>
    <row r="226" spans="2:2">
      <c r="B226" s="10" t="s">
        <v>424</v>
      </c>
    </row>
    <row r="227" spans="2:2">
      <c r="B227" s="10" t="s">
        <v>425</v>
      </c>
    </row>
    <row r="228" spans="2:2">
      <c r="B228" s="10" t="s">
        <v>426</v>
      </c>
    </row>
    <row r="229" spans="2:2">
      <c r="B229" s="10" t="s">
        <v>427</v>
      </c>
    </row>
    <row r="230" spans="2:2">
      <c r="B230" s="10" t="s">
        <v>428</v>
      </c>
    </row>
    <row r="231" spans="2:2">
      <c r="B231" s="10" t="s">
        <v>429</v>
      </c>
    </row>
    <row r="235" spans="2:2" ht="17.649999999999999">
      <c r="B235" s="9" t="s">
        <v>430</v>
      </c>
    </row>
    <row r="236" spans="2:2">
      <c r="B236" s="10"/>
    </row>
    <row r="237" spans="2:2">
      <c r="B237" s="10" t="s">
        <v>431</v>
      </c>
    </row>
    <row r="238" spans="2:2">
      <c r="B238" s="10" t="s">
        <v>432</v>
      </c>
    </row>
    <row r="239" spans="2:2">
      <c r="B239" s="10" t="s">
        <v>433</v>
      </c>
    </row>
    <row r="240" spans="2:2">
      <c r="B240" s="10" t="s">
        <v>434</v>
      </c>
    </row>
    <row r="241" spans="2:2">
      <c r="B241" s="10" t="s">
        <v>435</v>
      </c>
    </row>
    <row r="242" spans="2:2">
      <c r="B242" s="10" t="s">
        <v>436</v>
      </c>
    </row>
    <row r="243" spans="2:2">
      <c r="B243" s="10" t="s">
        <v>437</v>
      </c>
    </row>
    <row r="244" spans="2:2">
      <c r="B244" s="10" t="s">
        <v>438</v>
      </c>
    </row>
    <row r="245" spans="2:2">
      <c r="B245" s="10" t="s">
        <v>439</v>
      </c>
    </row>
    <row r="246" spans="2:2">
      <c r="B246" s="10" t="s">
        <v>440</v>
      </c>
    </row>
    <row r="250" spans="2:2" ht="17.649999999999999">
      <c r="B250" s="9" t="s">
        <v>441</v>
      </c>
    </row>
    <row r="251" spans="2:2">
      <c r="B251" s="10"/>
    </row>
    <row r="252" spans="2:2">
      <c r="B252" s="10" t="s">
        <v>442</v>
      </c>
    </row>
    <row r="253" spans="2:2">
      <c r="B253" s="10" t="s">
        <v>443</v>
      </c>
    </row>
    <row r="254" spans="2:2">
      <c r="B254" s="10" t="s">
        <v>444</v>
      </c>
    </row>
    <row r="255" spans="2:2">
      <c r="B255" s="10" t="s">
        <v>445</v>
      </c>
    </row>
    <row r="256" spans="2:2">
      <c r="B256" s="10" t="s">
        <v>446</v>
      </c>
    </row>
    <row r="257" spans="2:2">
      <c r="B257" s="10" t="s">
        <v>447</v>
      </c>
    </row>
    <row r="258" spans="2:2">
      <c r="B258" s="10" t="s">
        <v>448</v>
      </c>
    </row>
    <row r="259" spans="2:2">
      <c r="B259" s="10" t="s">
        <v>449</v>
      </c>
    </row>
    <row r="260" spans="2:2">
      <c r="B260" s="10" t="s">
        <v>450</v>
      </c>
    </row>
    <row r="261" spans="2:2">
      <c r="B261" s="10" t="s">
        <v>451</v>
      </c>
    </row>
    <row r="265" spans="2:2" ht="17.649999999999999">
      <c r="B265" s="9" t="s">
        <v>452</v>
      </c>
    </row>
    <row r="266" spans="2:2">
      <c r="B266" s="10"/>
    </row>
    <row r="267" spans="2:2">
      <c r="B267" s="10" t="s">
        <v>453</v>
      </c>
    </row>
    <row r="268" spans="2:2">
      <c r="B268" s="10" t="s">
        <v>454</v>
      </c>
    </row>
    <row r="269" spans="2:2">
      <c r="B269" s="10" t="s">
        <v>455</v>
      </c>
    </row>
    <row r="270" spans="2:2">
      <c r="B270" s="10" t="s">
        <v>456</v>
      </c>
    </row>
    <row r="271" spans="2:2">
      <c r="B271" s="10" t="s">
        <v>457</v>
      </c>
    </row>
    <row r="272" spans="2:2">
      <c r="B272" s="10" t="s">
        <v>458</v>
      </c>
    </row>
    <row r="273" spans="2:2">
      <c r="B273" s="10" t="s">
        <v>459</v>
      </c>
    </row>
    <row r="274" spans="2:2">
      <c r="B274" s="10" t="s">
        <v>460</v>
      </c>
    </row>
    <row r="275" spans="2:2">
      <c r="B275" s="10" t="s">
        <v>461</v>
      </c>
    </row>
    <row r="276" spans="2:2">
      <c r="B276" s="10" t="s">
        <v>462</v>
      </c>
    </row>
    <row r="280" spans="2:2" ht="17.649999999999999">
      <c r="B280" s="9" t="s">
        <v>463</v>
      </c>
    </row>
    <row r="281" spans="2:2">
      <c r="B281" s="10"/>
    </row>
    <row r="282" spans="2:2">
      <c r="B282" s="10" t="s">
        <v>464</v>
      </c>
    </row>
    <row r="283" spans="2:2">
      <c r="B283" s="10" t="s">
        <v>465</v>
      </c>
    </row>
    <row r="284" spans="2:2">
      <c r="B284" s="10" t="s">
        <v>466</v>
      </c>
    </row>
    <row r="285" spans="2:2">
      <c r="B285" s="10" t="s">
        <v>467</v>
      </c>
    </row>
    <row r="286" spans="2:2">
      <c r="B286" s="10" t="s">
        <v>468</v>
      </c>
    </row>
    <row r="287" spans="2:2">
      <c r="B287" s="10" t="s">
        <v>469</v>
      </c>
    </row>
    <row r="288" spans="2:2">
      <c r="B288" s="10" t="s">
        <v>470</v>
      </c>
    </row>
    <row r="289" spans="2:2">
      <c r="B289" s="10" t="s">
        <v>471</v>
      </c>
    </row>
    <row r="290" spans="2:2">
      <c r="B290" s="10" t="s">
        <v>472</v>
      </c>
    </row>
    <row r="291" spans="2:2">
      <c r="B291" s="10" t="s">
        <v>473</v>
      </c>
    </row>
    <row r="295" spans="2:2" ht="17.649999999999999">
      <c r="B295" s="9" t="s">
        <v>474</v>
      </c>
    </row>
    <row r="296" spans="2:2">
      <c r="B296" s="10"/>
    </row>
    <row r="297" spans="2:2">
      <c r="B297" s="10" t="s">
        <v>475</v>
      </c>
    </row>
    <row r="298" spans="2:2">
      <c r="B298" s="10" t="s">
        <v>476</v>
      </c>
    </row>
    <row r="299" spans="2:2">
      <c r="B299" s="10" t="s">
        <v>477</v>
      </c>
    </row>
    <row r="300" spans="2:2">
      <c r="B300" s="10" t="s">
        <v>478</v>
      </c>
    </row>
    <row r="301" spans="2:2">
      <c r="B301" s="10" t="s">
        <v>479</v>
      </c>
    </row>
    <row r="302" spans="2:2">
      <c r="B302" s="10" t="s">
        <v>480</v>
      </c>
    </row>
    <row r="303" spans="2:2">
      <c r="B303" s="10" t="s">
        <v>481</v>
      </c>
    </row>
    <row r="304" spans="2:2">
      <c r="B304" s="10" t="s">
        <v>482</v>
      </c>
    </row>
    <row r="305" spans="2:2">
      <c r="B305" s="10" t="s">
        <v>483</v>
      </c>
    </row>
    <row r="306" spans="2:2">
      <c r="B306" s="10" t="s">
        <v>484</v>
      </c>
    </row>
    <row r="310" spans="2:2" ht="17.649999999999999">
      <c r="B310" s="9" t="s">
        <v>485</v>
      </c>
    </row>
    <row r="311" spans="2:2">
      <c r="B311" s="10"/>
    </row>
    <row r="312" spans="2:2">
      <c r="B312" s="10" t="s">
        <v>486</v>
      </c>
    </row>
    <row r="313" spans="2:2">
      <c r="B313" s="10" t="s">
        <v>487</v>
      </c>
    </row>
    <row r="314" spans="2:2">
      <c r="B314" s="10" t="s">
        <v>488</v>
      </c>
    </row>
    <row r="315" spans="2:2">
      <c r="B315" s="10" t="s">
        <v>489</v>
      </c>
    </row>
    <row r="316" spans="2:2">
      <c r="B316" s="10" t="s">
        <v>490</v>
      </c>
    </row>
    <row r="317" spans="2:2">
      <c r="B317" s="10" t="s">
        <v>491</v>
      </c>
    </row>
    <row r="318" spans="2:2">
      <c r="B318" s="10" t="s">
        <v>492</v>
      </c>
    </row>
    <row r="319" spans="2:2">
      <c r="B319" s="10" t="s">
        <v>493</v>
      </c>
    </row>
    <row r="320" spans="2:2">
      <c r="B320" s="10" t="s">
        <v>494</v>
      </c>
    </row>
    <row r="321" spans="2:2">
      <c r="B321" s="10" t="s">
        <v>495</v>
      </c>
    </row>
    <row r="325" spans="2:2" ht="17.649999999999999">
      <c r="B325" s="9" t="s">
        <v>496</v>
      </c>
    </row>
    <row r="326" spans="2:2">
      <c r="B326" s="10"/>
    </row>
    <row r="327" spans="2:2">
      <c r="B327" s="10" t="s">
        <v>497</v>
      </c>
    </row>
    <row r="328" spans="2:2">
      <c r="B328" s="10" t="s">
        <v>498</v>
      </c>
    </row>
    <row r="329" spans="2:2">
      <c r="B329" s="10" t="s">
        <v>499</v>
      </c>
    </row>
    <row r="330" spans="2:2">
      <c r="B330" s="10" t="s">
        <v>500</v>
      </c>
    </row>
    <row r="331" spans="2:2">
      <c r="B331" s="10" t="s">
        <v>501</v>
      </c>
    </row>
    <row r="332" spans="2:2">
      <c r="B332" s="10" t="s">
        <v>502</v>
      </c>
    </row>
    <row r="333" spans="2:2">
      <c r="B333" s="10" t="s">
        <v>503</v>
      </c>
    </row>
    <row r="334" spans="2:2">
      <c r="B334" s="10" t="s">
        <v>504</v>
      </c>
    </row>
    <row r="335" spans="2:2">
      <c r="B335" s="10" t="s">
        <v>505</v>
      </c>
    </row>
    <row r="336" spans="2:2">
      <c r="B336" s="10" t="s">
        <v>506</v>
      </c>
    </row>
    <row r="340" spans="2:2" ht="17.649999999999999">
      <c r="B340" s="9" t="s">
        <v>507</v>
      </c>
    </row>
    <row r="341" spans="2:2">
      <c r="B341" s="10"/>
    </row>
    <row r="342" spans="2:2">
      <c r="B342" s="10" t="s">
        <v>508</v>
      </c>
    </row>
    <row r="343" spans="2:2">
      <c r="B343" s="10" t="s">
        <v>509</v>
      </c>
    </row>
    <row r="344" spans="2:2">
      <c r="B344" s="10" t="s">
        <v>510</v>
      </c>
    </row>
    <row r="345" spans="2:2">
      <c r="B345" s="10" t="s">
        <v>511</v>
      </c>
    </row>
    <row r="346" spans="2:2">
      <c r="B346" s="10" t="s">
        <v>512</v>
      </c>
    </row>
    <row r="347" spans="2:2">
      <c r="B347" s="10" t="s">
        <v>513</v>
      </c>
    </row>
    <row r="348" spans="2:2">
      <c r="B348" s="10" t="s">
        <v>514</v>
      </c>
    </row>
    <row r="349" spans="2:2">
      <c r="B349" s="10" t="s">
        <v>515</v>
      </c>
    </row>
    <row r="350" spans="2:2">
      <c r="B350" s="10" t="s">
        <v>516</v>
      </c>
    </row>
    <row r="351" spans="2:2">
      <c r="B351" s="10" t="s">
        <v>517</v>
      </c>
    </row>
    <row r="355" spans="2:2" ht="17.649999999999999">
      <c r="B355" s="9" t="s">
        <v>518</v>
      </c>
    </row>
    <row r="356" spans="2:2">
      <c r="B356" s="10"/>
    </row>
    <row r="357" spans="2:2">
      <c r="B357" s="10" t="s">
        <v>519</v>
      </c>
    </row>
    <row r="358" spans="2:2">
      <c r="B358" s="10" t="s">
        <v>520</v>
      </c>
    </row>
    <row r="359" spans="2:2">
      <c r="B359" s="10" t="s">
        <v>521</v>
      </c>
    </row>
    <row r="360" spans="2:2">
      <c r="B360" s="10" t="s">
        <v>522</v>
      </c>
    </row>
    <row r="361" spans="2:2">
      <c r="B361" s="10" t="s">
        <v>523</v>
      </c>
    </row>
    <row r="362" spans="2:2">
      <c r="B362" s="10" t="s">
        <v>524</v>
      </c>
    </row>
    <row r="363" spans="2:2">
      <c r="B363" s="10" t="s">
        <v>525</v>
      </c>
    </row>
    <row r="364" spans="2:2">
      <c r="B364" s="10" t="s">
        <v>526</v>
      </c>
    </row>
    <row r="365" spans="2:2">
      <c r="B365" s="10" t="s">
        <v>527</v>
      </c>
    </row>
    <row r="366" spans="2:2">
      <c r="B366" s="10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Q501"/>
  <sheetViews>
    <sheetView topLeftCell="A464" workbookViewId="0">
      <selection activeCell="B1" sqref="B1:Q50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1.1328125" bestFit="1" customWidth="1"/>
    <col min="9" max="9" width="12.59765625" bestFit="1" customWidth="1"/>
    <col min="10" max="10" width="3.796875" bestFit="1" customWidth="1"/>
    <col min="11" max="11" width="6.73046875" bestFit="1" customWidth="1"/>
    <col min="12" max="12" width="16.86328125" bestFit="1" customWidth="1"/>
    <col min="13" max="13" width="18.06640625" bestFit="1" customWidth="1"/>
    <col min="14" max="14" width="16.86328125" bestFit="1" customWidth="1"/>
    <col min="15" max="15" width="17.265625" bestFit="1" customWidth="1"/>
    <col min="16" max="16" width="18.59765625" bestFit="1" customWidth="1"/>
    <col min="17" max="17" width="15.6640625" bestFit="1" customWidth="1"/>
  </cols>
  <sheetData>
    <row r="1" spans="1:17">
      <c r="A1" t="s">
        <v>186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104</v>
      </c>
    </row>
    <row r="2" spans="1:1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b">
        <f>NOT(G2="Contract")</f>
        <v>1</v>
      </c>
      <c r="I2" t="s">
        <v>75</v>
      </c>
      <c r="J2">
        <v>26</v>
      </c>
      <c r="K2">
        <v>107487</v>
      </c>
      <c r="L2">
        <v>38</v>
      </c>
      <c r="M2">
        <v>1</v>
      </c>
      <c r="N2">
        <v>2</v>
      </c>
      <c r="O2">
        <v>7</v>
      </c>
      <c r="P2">
        <v>31</v>
      </c>
      <c r="Q2" s="2">
        <v>43151</v>
      </c>
    </row>
    <row r="3" spans="1:17">
      <c r="A3">
        <v>2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b">
        <f t="shared" ref="H3:H66" si="0">NOT(G3="Contract")</f>
        <v>1</v>
      </c>
      <c r="I3" t="s">
        <v>81</v>
      </c>
      <c r="J3">
        <v>24</v>
      </c>
      <c r="K3">
        <v>47438</v>
      </c>
      <c r="L3">
        <v>27</v>
      </c>
      <c r="M3">
        <v>4</v>
      </c>
      <c r="N3">
        <v>11</v>
      </c>
      <c r="O3">
        <v>1</v>
      </c>
      <c r="P3">
        <v>44</v>
      </c>
      <c r="Q3" s="2">
        <v>34967</v>
      </c>
    </row>
    <row r="4" spans="1:17">
      <c r="A4">
        <v>3</v>
      </c>
      <c r="B4" t="s">
        <v>82</v>
      </c>
      <c r="C4" t="s">
        <v>70</v>
      </c>
      <c r="D4" t="s">
        <v>78</v>
      </c>
      <c r="E4" t="s">
        <v>83</v>
      </c>
      <c r="F4" t="s">
        <v>84</v>
      </c>
      <c r="G4" t="s">
        <v>80</v>
      </c>
      <c r="H4" t="b">
        <f t="shared" si="0"/>
        <v>1</v>
      </c>
      <c r="I4" t="s">
        <v>85</v>
      </c>
      <c r="J4">
        <v>44</v>
      </c>
      <c r="K4">
        <v>78515</v>
      </c>
      <c r="L4">
        <v>34</v>
      </c>
      <c r="M4">
        <v>12</v>
      </c>
      <c r="N4">
        <v>13</v>
      </c>
      <c r="O4">
        <v>2</v>
      </c>
      <c r="P4">
        <v>36</v>
      </c>
      <c r="Q4" s="2">
        <v>45009</v>
      </c>
    </row>
    <row r="5" spans="1:17">
      <c r="A5">
        <v>4</v>
      </c>
      <c r="B5" t="s">
        <v>69</v>
      </c>
      <c r="C5" t="s">
        <v>86</v>
      </c>
      <c r="D5" t="s">
        <v>78</v>
      </c>
      <c r="E5" t="s">
        <v>72</v>
      </c>
      <c r="F5" t="s">
        <v>87</v>
      </c>
      <c r="G5" t="s">
        <v>88</v>
      </c>
      <c r="H5" t="b">
        <f t="shared" si="0"/>
        <v>0</v>
      </c>
      <c r="I5" t="s">
        <v>85</v>
      </c>
      <c r="J5">
        <v>47</v>
      </c>
      <c r="K5">
        <v>35744</v>
      </c>
      <c r="L5">
        <v>15</v>
      </c>
      <c r="M5">
        <v>10</v>
      </c>
      <c r="N5">
        <v>7</v>
      </c>
      <c r="O5">
        <v>1</v>
      </c>
      <c r="P5">
        <v>45</v>
      </c>
      <c r="Q5" s="2">
        <v>34855</v>
      </c>
    </row>
    <row r="6" spans="1:17">
      <c r="A6">
        <v>5</v>
      </c>
      <c r="B6" t="s">
        <v>89</v>
      </c>
      <c r="C6" t="s">
        <v>86</v>
      </c>
      <c r="D6" t="s">
        <v>71</v>
      </c>
      <c r="E6" t="s">
        <v>72</v>
      </c>
      <c r="F6" t="s">
        <v>84</v>
      </c>
      <c r="G6" t="s">
        <v>80</v>
      </c>
      <c r="H6" t="b">
        <f t="shared" si="0"/>
        <v>1</v>
      </c>
      <c r="I6" t="s">
        <v>90</v>
      </c>
      <c r="J6">
        <v>58</v>
      </c>
      <c r="K6">
        <v>113820</v>
      </c>
      <c r="L6">
        <v>32</v>
      </c>
      <c r="M6">
        <v>13</v>
      </c>
      <c r="N6">
        <v>14</v>
      </c>
      <c r="O6">
        <v>9</v>
      </c>
      <c r="P6">
        <v>33</v>
      </c>
      <c r="Q6" s="2">
        <v>40090</v>
      </c>
    </row>
    <row r="7" spans="1:17">
      <c r="A7">
        <v>6</v>
      </c>
      <c r="B7" t="s">
        <v>82</v>
      </c>
      <c r="C7" t="s">
        <v>86</v>
      </c>
      <c r="D7" t="s">
        <v>91</v>
      </c>
      <c r="E7" t="s">
        <v>92</v>
      </c>
      <c r="F7" t="s">
        <v>79</v>
      </c>
      <c r="G7" t="s">
        <v>74</v>
      </c>
      <c r="H7" t="b">
        <f t="shared" si="0"/>
        <v>1</v>
      </c>
      <c r="I7" t="s">
        <v>93</v>
      </c>
      <c r="J7">
        <v>45</v>
      </c>
      <c r="K7">
        <v>72417</v>
      </c>
      <c r="L7">
        <v>21</v>
      </c>
      <c r="M7">
        <v>14</v>
      </c>
      <c r="N7">
        <v>8</v>
      </c>
      <c r="O7">
        <v>9</v>
      </c>
      <c r="P7">
        <v>55</v>
      </c>
      <c r="Q7" s="2">
        <v>38463</v>
      </c>
    </row>
    <row r="8" spans="1:17">
      <c r="A8">
        <v>7</v>
      </c>
      <c r="B8" t="s">
        <v>82</v>
      </c>
      <c r="C8" t="s">
        <v>86</v>
      </c>
      <c r="D8" t="s">
        <v>91</v>
      </c>
      <c r="E8" t="s">
        <v>94</v>
      </c>
      <c r="F8" t="s">
        <v>95</v>
      </c>
      <c r="G8" t="s">
        <v>88</v>
      </c>
      <c r="H8" t="b">
        <f t="shared" si="0"/>
        <v>0</v>
      </c>
      <c r="I8" t="s">
        <v>93</v>
      </c>
      <c r="J8">
        <v>40</v>
      </c>
      <c r="K8">
        <v>37069</v>
      </c>
      <c r="L8">
        <v>5</v>
      </c>
      <c r="M8">
        <v>5</v>
      </c>
      <c r="N8">
        <v>8</v>
      </c>
      <c r="O8">
        <v>7</v>
      </c>
      <c r="P8">
        <v>42</v>
      </c>
      <c r="Q8" s="2">
        <v>35437</v>
      </c>
    </row>
    <row r="9" spans="1:17">
      <c r="A9">
        <v>8</v>
      </c>
      <c r="B9" t="s">
        <v>69</v>
      </c>
      <c r="C9" t="s">
        <v>70</v>
      </c>
      <c r="D9" t="s">
        <v>91</v>
      </c>
      <c r="E9" t="s">
        <v>83</v>
      </c>
      <c r="F9" t="s">
        <v>79</v>
      </c>
      <c r="G9" t="s">
        <v>88</v>
      </c>
      <c r="H9" t="b">
        <f t="shared" si="0"/>
        <v>0</v>
      </c>
      <c r="I9" t="s">
        <v>85</v>
      </c>
      <c r="J9">
        <v>46</v>
      </c>
      <c r="K9">
        <v>72359</v>
      </c>
      <c r="L9">
        <v>6</v>
      </c>
      <c r="M9">
        <v>4</v>
      </c>
      <c r="N9">
        <v>11</v>
      </c>
      <c r="O9">
        <v>3</v>
      </c>
      <c r="P9">
        <v>25</v>
      </c>
      <c r="Q9" s="2">
        <v>39310</v>
      </c>
    </row>
    <row r="10" spans="1:17">
      <c r="A10">
        <v>9</v>
      </c>
      <c r="B10" t="s">
        <v>96</v>
      </c>
      <c r="C10" t="s">
        <v>77</v>
      </c>
      <c r="D10" t="s">
        <v>71</v>
      </c>
      <c r="E10" t="s">
        <v>83</v>
      </c>
      <c r="F10" t="s">
        <v>97</v>
      </c>
      <c r="G10" t="s">
        <v>88</v>
      </c>
      <c r="H10" t="b">
        <f t="shared" si="0"/>
        <v>0</v>
      </c>
      <c r="I10" t="s">
        <v>93</v>
      </c>
      <c r="J10">
        <v>42</v>
      </c>
      <c r="K10">
        <v>49799</v>
      </c>
      <c r="L10">
        <v>38</v>
      </c>
      <c r="M10">
        <v>14</v>
      </c>
      <c r="N10">
        <v>10</v>
      </c>
      <c r="O10">
        <v>5</v>
      </c>
      <c r="P10">
        <v>24</v>
      </c>
      <c r="Q10" s="2">
        <v>38113</v>
      </c>
    </row>
    <row r="11" spans="1:17">
      <c r="A11">
        <v>10</v>
      </c>
      <c r="B11" t="s">
        <v>89</v>
      </c>
      <c r="C11" t="s">
        <v>86</v>
      </c>
      <c r="D11" t="s">
        <v>78</v>
      </c>
      <c r="E11" t="s">
        <v>92</v>
      </c>
      <c r="F11" t="s">
        <v>73</v>
      </c>
      <c r="G11" t="s">
        <v>74</v>
      </c>
      <c r="H11" t="b">
        <f t="shared" si="0"/>
        <v>1</v>
      </c>
      <c r="I11" t="s">
        <v>85</v>
      </c>
      <c r="J11">
        <v>33</v>
      </c>
      <c r="K11">
        <v>100188</v>
      </c>
      <c r="L11">
        <v>22</v>
      </c>
      <c r="M11">
        <v>10</v>
      </c>
      <c r="N11">
        <v>11</v>
      </c>
      <c r="O11">
        <v>4</v>
      </c>
      <c r="P11">
        <v>44</v>
      </c>
      <c r="Q11" s="2">
        <v>39080</v>
      </c>
    </row>
    <row r="12" spans="1:17">
      <c r="A12">
        <v>11</v>
      </c>
      <c r="B12" t="s">
        <v>69</v>
      </c>
      <c r="C12" t="s">
        <v>77</v>
      </c>
      <c r="D12" t="s">
        <v>91</v>
      </c>
      <c r="E12" t="s">
        <v>92</v>
      </c>
      <c r="F12" t="s">
        <v>73</v>
      </c>
      <c r="G12" t="s">
        <v>80</v>
      </c>
      <c r="H12" t="b">
        <f t="shared" si="0"/>
        <v>1</v>
      </c>
      <c r="I12" t="s">
        <v>90</v>
      </c>
      <c r="J12">
        <v>62</v>
      </c>
      <c r="K12">
        <v>119859</v>
      </c>
      <c r="L12">
        <v>18</v>
      </c>
      <c r="M12">
        <v>17</v>
      </c>
      <c r="N12">
        <v>13</v>
      </c>
      <c r="O12">
        <v>7</v>
      </c>
      <c r="P12">
        <v>37</v>
      </c>
      <c r="Q12" s="2">
        <v>38599</v>
      </c>
    </row>
    <row r="13" spans="1:17">
      <c r="A13">
        <v>12</v>
      </c>
      <c r="B13" t="s">
        <v>89</v>
      </c>
      <c r="C13" t="s">
        <v>70</v>
      </c>
      <c r="D13" t="s">
        <v>71</v>
      </c>
      <c r="E13" t="s">
        <v>72</v>
      </c>
      <c r="F13" t="s">
        <v>84</v>
      </c>
      <c r="G13" t="s">
        <v>74</v>
      </c>
      <c r="H13" t="b">
        <f t="shared" si="0"/>
        <v>1</v>
      </c>
      <c r="I13" t="s">
        <v>98</v>
      </c>
      <c r="J13">
        <v>54</v>
      </c>
      <c r="K13">
        <v>37597</v>
      </c>
      <c r="L13">
        <v>14</v>
      </c>
      <c r="M13">
        <v>10</v>
      </c>
      <c r="N13">
        <v>7</v>
      </c>
      <c r="O13">
        <v>9</v>
      </c>
      <c r="P13">
        <v>32</v>
      </c>
      <c r="Q13" s="2">
        <v>35388</v>
      </c>
    </row>
    <row r="14" spans="1:17">
      <c r="A14">
        <v>13</v>
      </c>
      <c r="B14" t="s">
        <v>89</v>
      </c>
      <c r="C14" t="s">
        <v>70</v>
      </c>
      <c r="D14" t="s">
        <v>91</v>
      </c>
      <c r="E14" t="s">
        <v>83</v>
      </c>
      <c r="F14" t="s">
        <v>87</v>
      </c>
      <c r="G14" t="s">
        <v>88</v>
      </c>
      <c r="H14" t="b">
        <f t="shared" si="0"/>
        <v>0</v>
      </c>
      <c r="I14" t="s">
        <v>85</v>
      </c>
      <c r="J14">
        <v>25</v>
      </c>
      <c r="K14">
        <v>77093</v>
      </c>
      <c r="L14">
        <v>10</v>
      </c>
      <c r="M14">
        <v>7</v>
      </c>
      <c r="N14">
        <v>5</v>
      </c>
      <c r="O14">
        <v>2</v>
      </c>
      <c r="P14">
        <v>33</v>
      </c>
      <c r="Q14" s="2">
        <v>41198</v>
      </c>
    </row>
    <row r="15" spans="1:17">
      <c r="A15">
        <v>14</v>
      </c>
      <c r="B15" t="s">
        <v>82</v>
      </c>
      <c r="C15" t="s">
        <v>70</v>
      </c>
      <c r="D15" t="s">
        <v>99</v>
      </c>
      <c r="E15" t="s">
        <v>94</v>
      </c>
      <c r="F15" t="s">
        <v>95</v>
      </c>
      <c r="G15" t="s">
        <v>74</v>
      </c>
      <c r="H15" t="b">
        <f t="shared" si="0"/>
        <v>1</v>
      </c>
      <c r="I15" t="s">
        <v>75</v>
      </c>
      <c r="J15">
        <v>63</v>
      </c>
      <c r="K15">
        <v>67226</v>
      </c>
      <c r="L15">
        <v>13</v>
      </c>
      <c r="M15">
        <v>16</v>
      </c>
      <c r="N15">
        <v>1</v>
      </c>
      <c r="O15">
        <v>8</v>
      </c>
      <c r="P15">
        <v>47</v>
      </c>
      <c r="Q15" s="2">
        <v>36446</v>
      </c>
    </row>
    <row r="16" spans="1:17">
      <c r="A16">
        <v>15</v>
      </c>
      <c r="B16" t="s">
        <v>76</v>
      </c>
      <c r="C16" t="s">
        <v>86</v>
      </c>
      <c r="D16" t="s">
        <v>91</v>
      </c>
      <c r="E16" t="s">
        <v>92</v>
      </c>
      <c r="F16" t="s">
        <v>100</v>
      </c>
      <c r="G16" t="s">
        <v>74</v>
      </c>
      <c r="H16" t="b">
        <f t="shared" si="0"/>
        <v>1</v>
      </c>
      <c r="I16" t="s">
        <v>93</v>
      </c>
      <c r="J16">
        <v>28</v>
      </c>
      <c r="K16">
        <v>102127</v>
      </c>
      <c r="L16">
        <v>31</v>
      </c>
      <c r="M16">
        <v>1</v>
      </c>
      <c r="N16">
        <v>12</v>
      </c>
      <c r="O16">
        <v>9</v>
      </c>
      <c r="P16">
        <v>37</v>
      </c>
      <c r="Q16" s="2">
        <v>41986</v>
      </c>
    </row>
    <row r="17" spans="1:17">
      <c r="A17">
        <v>16</v>
      </c>
      <c r="B17" t="s">
        <v>89</v>
      </c>
      <c r="C17" t="s">
        <v>77</v>
      </c>
      <c r="D17" t="s">
        <v>91</v>
      </c>
      <c r="E17" t="s">
        <v>94</v>
      </c>
      <c r="F17" t="s">
        <v>73</v>
      </c>
      <c r="G17" t="s">
        <v>80</v>
      </c>
      <c r="H17" t="b">
        <f t="shared" si="0"/>
        <v>1</v>
      </c>
      <c r="I17" t="s">
        <v>85</v>
      </c>
      <c r="J17">
        <v>43</v>
      </c>
      <c r="K17">
        <v>107362</v>
      </c>
      <c r="L17">
        <v>30</v>
      </c>
      <c r="M17">
        <v>17</v>
      </c>
      <c r="N17">
        <v>9</v>
      </c>
      <c r="O17">
        <v>9</v>
      </c>
      <c r="P17">
        <v>47</v>
      </c>
      <c r="Q17" s="2">
        <v>35889</v>
      </c>
    </row>
    <row r="18" spans="1:17">
      <c r="A18">
        <v>17</v>
      </c>
      <c r="B18" t="s">
        <v>101</v>
      </c>
      <c r="C18" t="s">
        <v>77</v>
      </c>
      <c r="D18" t="s">
        <v>78</v>
      </c>
      <c r="E18" t="s">
        <v>94</v>
      </c>
      <c r="F18" t="s">
        <v>97</v>
      </c>
      <c r="G18" t="s">
        <v>80</v>
      </c>
      <c r="H18" t="b">
        <f t="shared" si="0"/>
        <v>1</v>
      </c>
      <c r="I18" t="s">
        <v>85</v>
      </c>
      <c r="J18">
        <v>54</v>
      </c>
      <c r="K18">
        <v>56417</v>
      </c>
      <c r="L18">
        <v>3</v>
      </c>
      <c r="M18">
        <v>9</v>
      </c>
      <c r="N18">
        <v>13</v>
      </c>
      <c r="O18">
        <v>7</v>
      </c>
      <c r="P18">
        <v>46</v>
      </c>
      <c r="Q18" s="2">
        <v>39511</v>
      </c>
    </row>
    <row r="19" spans="1:17">
      <c r="A19">
        <v>18</v>
      </c>
      <c r="B19" t="s">
        <v>82</v>
      </c>
      <c r="C19" t="s">
        <v>77</v>
      </c>
      <c r="D19" t="s">
        <v>71</v>
      </c>
      <c r="E19" t="s">
        <v>83</v>
      </c>
      <c r="F19" t="s">
        <v>84</v>
      </c>
      <c r="G19" t="s">
        <v>88</v>
      </c>
      <c r="H19" t="b">
        <f t="shared" si="0"/>
        <v>0</v>
      </c>
      <c r="I19" t="s">
        <v>90</v>
      </c>
      <c r="J19">
        <v>38</v>
      </c>
      <c r="K19">
        <v>48693</v>
      </c>
      <c r="L19">
        <v>30</v>
      </c>
      <c r="M19">
        <v>6</v>
      </c>
      <c r="N19">
        <v>7</v>
      </c>
      <c r="O19">
        <v>9</v>
      </c>
      <c r="P19">
        <v>51</v>
      </c>
      <c r="Q19" s="2">
        <v>40870</v>
      </c>
    </row>
    <row r="20" spans="1:17">
      <c r="A20">
        <v>19</v>
      </c>
      <c r="B20" t="s">
        <v>96</v>
      </c>
      <c r="C20" t="s">
        <v>70</v>
      </c>
      <c r="D20" t="s">
        <v>78</v>
      </c>
      <c r="E20" t="s">
        <v>83</v>
      </c>
      <c r="F20" t="s">
        <v>84</v>
      </c>
      <c r="G20" t="s">
        <v>74</v>
      </c>
      <c r="H20" t="b">
        <f t="shared" si="0"/>
        <v>1</v>
      </c>
      <c r="I20" t="s">
        <v>93</v>
      </c>
      <c r="J20">
        <v>45</v>
      </c>
      <c r="K20">
        <v>109674</v>
      </c>
      <c r="L20">
        <v>6</v>
      </c>
      <c r="M20">
        <v>19</v>
      </c>
      <c r="N20">
        <v>2</v>
      </c>
      <c r="O20">
        <v>9</v>
      </c>
      <c r="P20">
        <v>28</v>
      </c>
      <c r="Q20" s="2">
        <v>41356</v>
      </c>
    </row>
    <row r="21" spans="1:17">
      <c r="A21">
        <v>20</v>
      </c>
      <c r="B21" t="s">
        <v>76</v>
      </c>
      <c r="C21" t="s">
        <v>86</v>
      </c>
      <c r="D21" t="s">
        <v>78</v>
      </c>
      <c r="E21" t="s">
        <v>92</v>
      </c>
      <c r="F21" t="s">
        <v>100</v>
      </c>
      <c r="G21" t="s">
        <v>74</v>
      </c>
      <c r="H21" t="b">
        <f t="shared" si="0"/>
        <v>1</v>
      </c>
      <c r="I21" t="s">
        <v>98</v>
      </c>
      <c r="J21">
        <v>55</v>
      </c>
      <c r="K21">
        <v>83161</v>
      </c>
      <c r="L21">
        <v>29</v>
      </c>
      <c r="M21">
        <v>13</v>
      </c>
      <c r="N21">
        <v>6</v>
      </c>
      <c r="O21">
        <v>3</v>
      </c>
      <c r="P21">
        <v>59</v>
      </c>
      <c r="Q21" s="2">
        <v>43158</v>
      </c>
    </row>
    <row r="22" spans="1:17">
      <c r="A22">
        <v>21</v>
      </c>
      <c r="B22" t="s">
        <v>101</v>
      </c>
      <c r="C22" t="s">
        <v>70</v>
      </c>
      <c r="D22" t="s">
        <v>78</v>
      </c>
      <c r="E22" t="s">
        <v>83</v>
      </c>
      <c r="F22" t="s">
        <v>97</v>
      </c>
      <c r="G22" t="s">
        <v>80</v>
      </c>
      <c r="H22" t="b">
        <f t="shared" si="0"/>
        <v>1</v>
      </c>
      <c r="I22" t="s">
        <v>90</v>
      </c>
      <c r="J22">
        <v>49</v>
      </c>
      <c r="K22">
        <v>32169</v>
      </c>
      <c r="L22">
        <v>8</v>
      </c>
      <c r="M22">
        <v>3</v>
      </c>
      <c r="N22">
        <v>2</v>
      </c>
      <c r="O22">
        <v>4</v>
      </c>
      <c r="P22">
        <v>51</v>
      </c>
      <c r="Q22" s="2">
        <v>38089</v>
      </c>
    </row>
    <row r="23" spans="1:17">
      <c r="A23">
        <v>22</v>
      </c>
      <c r="B23" t="s">
        <v>101</v>
      </c>
      <c r="C23" t="s">
        <v>70</v>
      </c>
      <c r="D23" t="s">
        <v>78</v>
      </c>
      <c r="E23" t="s">
        <v>83</v>
      </c>
      <c r="F23" t="s">
        <v>87</v>
      </c>
      <c r="G23" t="s">
        <v>74</v>
      </c>
      <c r="H23" t="b">
        <f t="shared" si="0"/>
        <v>1</v>
      </c>
      <c r="I23" t="s">
        <v>98</v>
      </c>
      <c r="J23">
        <v>64</v>
      </c>
      <c r="K23">
        <v>114092</v>
      </c>
      <c r="L23">
        <v>33</v>
      </c>
      <c r="M23">
        <v>7</v>
      </c>
      <c r="N23">
        <v>1</v>
      </c>
      <c r="O23">
        <v>2</v>
      </c>
      <c r="P23">
        <v>39</v>
      </c>
      <c r="Q23" s="2">
        <v>45509</v>
      </c>
    </row>
    <row r="24" spans="1:17">
      <c r="A24">
        <v>23</v>
      </c>
      <c r="B24" t="s">
        <v>96</v>
      </c>
      <c r="C24" t="s">
        <v>77</v>
      </c>
      <c r="D24" t="s">
        <v>78</v>
      </c>
      <c r="E24" t="s">
        <v>83</v>
      </c>
      <c r="F24" t="s">
        <v>97</v>
      </c>
      <c r="G24" t="s">
        <v>74</v>
      </c>
      <c r="H24" t="b">
        <f t="shared" si="0"/>
        <v>1</v>
      </c>
      <c r="I24" t="s">
        <v>90</v>
      </c>
      <c r="J24">
        <v>62</v>
      </c>
      <c r="K24">
        <v>52052</v>
      </c>
      <c r="L24">
        <v>17</v>
      </c>
      <c r="M24">
        <v>9</v>
      </c>
      <c r="N24">
        <v>14</v>
      </c>
      <c r="O24">
        <v>3</v>
      </c>
      <c r="P24">
        <v>47</v>
      </c>
      <c r="Q24" s="2">
        <v>42503</v>
      </c>
    </row>
    <row r="25" spans="1:17">
      <c r="A25">
        <v>24</v>
      </c>
      <c r="B25" t="s">
        <v>76</v>
      </c>
      <c r="C25" t="s">
        <v>70</v>
      </c>
      <c r="D25" t="s">
        <v>91</v>
      </c>
      <c r="E25" t="s">
        <v>94</v>
      </c>
      <c r="F25" t="s">
        <v>87</v>
      </c>
      <c r="G25" t="s">
        <v>74</v>
      </c>
      <c r="H25" t="b">
        <f t="shared" si="0"/>
        <v>1</v>
      </c>
      <c r="I25" t="s">
        <v>93</v>
      </c>
      <c r="J25">
        <v>60</v>
      </c>
      <c r="K25">
        <v>101849</v>
      </c>
      <c r="L25">
        <v>11</v>
      </c>
      <c r="M25">
        <v>5</v>
      </c>
      <c r="N25">
        <v>7</v>
      </c>
      <c r="O25">
        <v>5</v>
      </c>
      <c r="P25">
        <v>52</v>
      </c>
      <c r="Q25" s="2">
        <v>41283</v>
      </c>
    </row>
    <row r="26" spans="1:17">
      <c r="A26">
        <v>25</v>
      </c>
      <c r="B26" t="s">
        <v>82</v>
      </c>
      <c r="C26" t="s">
        <v>77</v>
      </c>
      <c r="D26" t="s">
        <v>78</v>
      </c>
      <c r="E26" t="s">
        <v>92</v>
      </c>
      <c r="F26" t="s">
        <v>97</v>
      </c>
      <c r="G26" t="s">
        <v>80</v>
      </c>
      <c r="H26" t="b">
        <f t="shared" si="0"/>
        <v>1</v>
      </c>
      <c r="I26" t="s">
        <v>102</v>
      </c>
      <c r="J26">
        <v>43</v>
      </c>
      <c r="K26">
        <v>103851</v>
      </c>
      <c r="L26">
        <v>13</v>
      </c>
      <c r="M26">
        <v>10</v>
      </c>
      <c r="N26">
        <v>13</v>
      </c>
      <c r="O26">
        <v>5</v>
      </c>
      <c r="P26">
        <v>23</v>
      </c>
      <c r="Q26" s="2">
        <v>38198</v>
      </c>
    </row>
    <row r="27" spans="1:17">
      <c r="A27">
        <v>26</v>
      </c>
      <c r="B27" t="s">
        <v>103</v>
      </c>
      <c r="C27" t="s">
        <v>86</v>
      </c>
      <c r="D27" t="s">
        <v>78</v>
      </c>
      <c r="E27" t="s">
        <v>72</v>
      </c>
      <c r="F27" t="s">
        <v>97</v>
      </c>
      <c r="G27" t="s">
        <v>88</v>
      </c>
      <c r="H27" t="b">
        <f t="shared" si="0"/>
        <v>0</v>
      </c>
      <c r="I27" t="s">
        <v>93</v>
      </c>
      <c r="J27">
        <v>38</v>
      </c>
      <c r="K27">
        <v>38036</v>
      </c>
      <c r="L27">
        <v>11</v>
      </c>
      <c r="M27">
        <v>17</v>
      </c>
      <c r="N27">
        <v>2</v>
      </c>
      <c r="O27">
        <v>6</v>
      </c>
      <c r="P27">
        <v>53</v>
      </c>
      <c r="Q27" s="2">
        <v>43284</v>
      </c>
    </row>
    <row r="28" spans="1:17">
      <c r="A28">
        <v>27</v>
      </c>
      <c r="B28" t="s">
        <v>76</v>
      </c>
      <c r="C28" t="s">
        <v>77</v>
      </c>
      <c r="D28" t="s">
        <v>71</v>
      </c>
      <c r="E28" t="s">
        <v>94</v>
      </c>
      <c r="F28" t="s">
        <v>79</v>
      </c>
      <c r="G28" t="s">
        <v>88</v>
      </c>
      <c r="H28" t="b">
        <f t="shared" si="0"/>
        <v>0</v>
      </c>
      <c r="I28" t="s">
        <v>93</v>
      </c>
      <c r="J28">
        <v>55</v>
      </c>
      <c r="K28">
        <v>61778</v>
      </c>
      <c r="L28">
        <v>31</v>
      </c>
      <c r="M28">
        <v>12</v>
      </c>
      <c r="N28">
        <v>13</v>
      </c>
      <c r="O28">
        <v>7</v>
      </c>
      <c r="P28">
        <v>22</v>
      </c>
      <c r="Q28" s="2">
        <v>40290</v>
      </c>
    </row>
    <row r="29" spans="1:17">
      <c r="A29">
        <v>28</v>
      </c>
      <c r="B29" t="s">
        <v>96</v>
      </c>
      <c r="C29" t="s">
        <v>86</v>
      </c>
      <c r="D29" t="s">
        <v>99</v>
      </c>
      <c r="E29" t="s">
        <v>83</v>
      </c>
      <c r="F29" t="s">
        <v>84</v>
      </c>
      <c r="G29" t="s">
        <v>74</v>
      </c>
      <c r="H29" t="b">
        <f t="shared" si="0"/>
        <v>1</v>
      </c>
      <c r="I29" t="s">
        <v>98</v>
      </c>
      <c r="J29">
        <v>27</v>
      </c>
      <c r="K29">
        <v>57734</v>
      </c>
      <c r="L29">
        <v>28</v>
      </c>
      <c r="M29">
        <v>16</v>
      </c>
      <c r="N29">
        <v>14</v>
      </c>
      <c r="O29">
        <v>7</v>
      </c>
      <c r="P29">
        <v>45</v>
      </c>
      <c r="Q29" s="2">
        <v>41780</v>
      </c>
    </row>
    <row r="30" spans="1:17">
      <c r="A30">
        <v>29</v>
      </c>
      <c r="B30" t="s">
        <v>101</v>
      </c>
      <c r="C30" t="s">
        <v>77</v>
      </c>
      <c r="D30" t="s">
        <v>91</v>
      </c>
      <c r="E30" t="s">
        <v>94</v>
      </c>
      <c r="F30" t="s">
        <v>97</v>
      </c>
      <c r="G30" t="s">
        <v>88</v>
      </c>
      <c r="H30" t="b">
        <f t="shared" si="0"/>
        <v>0</v>
      </c>
      <c r="I30" t="s">
        <v>98</v>
      </c>
      <c r="J30">
        <v>27</v>
      </c>
      <c r="K30">
        <v>53173</v>
      </c>
      <c r="L30">
        <v>6</v>
      </c>
      <c r="M30">
        <v>3</v>
      </c>
      <c r="N30">
        <v>14</v>
      </c>
      <c r="O30">
        <v>1</v>
      </c>
      <c r="P30">
        <v>27</v>
      </c>
      <c r="Q30" s="2">
        <v>44119</v>
      </c>
    </row>
    <row r="31" spans="1:17">
      <c r="A31">
        <v>30</v>
      </c>
      <c r="B31" t="s">
        <v>82</v>
      </c>
      <c r="C31" t="s">
        <v>70</v>
      </c>
      <c r="D31" t="s">
        <v>91</v>
      </c>
      <c r="E31" t="s">
        <v>83</v>
      </c>
      <c r="F31" t="s">
        <v>100</v>
      </c>
      <c r="G31" t="s">
        <v>80</v>
      </c>
      <c r="H31" t="b">
        <f t="shared" si="0"/>
        <v>1</v>
      </c>
      <c r="I31" t="s">
        <v>93</v>
      </c>
      <c r="J31">
        <v>55</v>
      </c>
      <c r="K31">
        <v>60403</v>
      </c>
      <c r="L31">
        <v>16</v>
      </c>
      <c r="M31">
        <v>9</v>
      </c>
      <c r="N31">
        <v>2</v>
      </c>
      <c r="O31">
        <v>2</v>
      </c>
      <c r="P31">
        <v>25</v>
      </c>
      <c r="Q31" s="2">
        <v>36252</v>
      </c>
    </row>
    <row r="32" spans="1:17">
      <c r="A32">
        <v>31</v>
      </c>
      <c r="B32" t="s">
        <v>76</v>
      </c>
      <c r="C32" t="s">
        <v>70</v>
      </c>
      <c r="D32" t="s">
        <v>91</v>
      </c>
      <c r="E32" t="s">
        <v>83</v>
      </c>
      <c r="F32" t="s">
        <v>97</v>
      </c>
      <c r="G32" t="s">
        <v>80</v>
      </c>
      <c r="H32" t="b">
        <f t="shared" si="0"/>
        <v>1</v>
      </c>
      <c r="I32" t="s">
        <v>93</v>
      </c>
      <c r="J32">
        <v>22</v>
      </c>
      <c r="K32">
        <v>96321</v>
      </c>
      <c r="L32">
        <v>4</v>
      </c>
      <c r="M32">
        <v>15</v>
      </c>
      <c r="N32">
        <v>13</v>
      </c>
      <c r="O32">
        <v>9</v>
      </c>
      <c r="P32">
        <v>35</v>
      </c>
      <c r="Q32" s="2">
        <v>35080</v>
      </c>
    </row>
    <row r="33" spans="1:17">
      <c r="A33">
        <v>32</v>
      </c>
      <c r="B33" t="s">
        <v>103</v>
      </c>
      <c r="C33" t="s">
        <v>86</v>
      </c>
      <c r="D33" t="s">
        <v>78</v>
      </c>
      <c r="E33" t="s">
        <v>94</v>
      </c>
      <c r="F33" t="s">
        <v>73</v>
      </c>
      <c r="G33" t="s">
        <v>88</v>
      </c>
      <c r="H33" t="b">
        <f t="shared" si="0"/>
        <v>0</v>
      </c>
      <c r="I33" t="s">
        <v>93</v>
      </c>
      <c r="J33">
        <v>31</v>
      </c>
      <c r="K33">
        <v>101675</v>
      </c>
      <c r="L33">
        <v>35</v>
      </c>
      <c r="M33">
        <v>5</v>
      </c>
      <c r="N33">
        <v>11</v>
      </c>
      <c r="O33">
        <v>2</v>
      </c>
      <c r="P33">
        <v>43</v>
      </c>
      <c r="Q33" s="2">
        <v>45439</v>
      </c>
    </row>
    <row r="34" spans="1:17">
      <c r="A34">
        <v>33</v>
      </c>
      <c r="B34" t="s">
        <v>103</v>
      </c>
      <c r="C34" t="s">
        <v>86</v>
      </c>
      <c r="D34" t="s">
        <v>78</v>
      </c>
      <c r="E34" t="s">
        <v>92</v>
      </c>
      <c r="F34" t="s">
        <v>84</v>
      </c>
      <c r="G34" t="s">
        <v>88</v>
      </c>
      <c r="H34" t="b">
        <f t="shared" si="0"/>
        <v>0</v>
      </c>
      <c r="I34" t="s">
        <v>98</v>
      </c>
      <c r="J34">
        <v>42</v>
      </c>
      <c r="K34">
        <v>36344</v>
      </c>
      <c r="L34">
        <v>26</v>
      </c>
      <c r="M34">
        <v>13</v>
      </c>
      <c r="N34">
        <v>5</v>
      </c>
      <c r="O34">
        <v>6</v>
      </c>
      <c r="P34">
        <v>58</v>
      </c>
      <c r="Q34" s="2">
        <v>44546</v>
      </c>
    </row>
    <row r="35" spans="1:17">
      <c r="A35">
        <v>34</v>
      </c>
      <c r="B35" t="s">
        <v>89</v>
      </c>
      <c r="C35" t="s">
        <v>86</v>
      </c>
      <c r="D35" t="s">
        <v>78</v>
      </c>
      <c r="E35" t="s">
        <v>83</v>
      </c>
      <c r="F35" t="s">
        <v>73</v>
      </c>
      <c r="G35" t="s">
        <v>74</v>
      </c>
      <c r="H35" t="b">
        <f t="shared" si="0"/>
        <v>1</v>
      </c>
      <c r="I35" t="s">
        <v>93</v>
      </c>
      <c r="J35">
        <v>26</v>
      </c>
      <c r="K35">
        <v>48800</v>
      </c>
      <c r="L35">
        <v>12</v>
      </c>
      <c r="M35">
        <v>14</v>
      </c>
      <c r="N35">
        <v>14</v>
      </c>
      <c r="O35">
        <v>1</v>
      </c>
      <c r="P35">
        <v>49</v>
      </c>
      <c r="Q35" s="2">
        <v>44968</v>
      </c>
    </row>
    <row r="36" spans="1:17">
      <c r="A36">
        <v>35</v>
      </c>
      <c r="B36" t="s">
        <v>89</v>
      </c>
      <c r="C36" t="s">
        <v>77</v>
      </c>
      <c r="D36" t="s">
        <v>71</v>
      </c>
      <c r="E36" t="s">
        <v>92</v>
      </c>
      <c r="F36" t="s">
        <v>84</v>
      </c>
      <c r="G36" t="s">
        <v>88</v>
      </c>
      <c r="H36" t="b">
        <f t="shared" si="0"/>
        <v>0</v>
      </c>
      <c r="I36" t="s">
        <v>93</v>
      </c>
      <c r="J36">
        <v>23</v>
      </c>
      <c r="K36">
        <v>55372</v>
      </c>
      <c r="L36">
        <v>11</v>
      </c>
      <c r="M36">
        <v>15</v>
      </c>
      <c r="N36">
        <v>5</v>
      </c>
      <c r="O36">
        <v>3</v>
      </c>
      <c r="P36">
        <v>32</v>
      </c>
      <c r="Q36" s="2">
        <v>35627</v>
      </c>
    </row>
    <row r="37" spans="1:17">
      <c r="A37">
        <v>36</v>
      </c>
      <c r="B37" t="s">
        <v>69</v>
      </c>
      <c r="C37" t="s">
        <v>77</v>
      </c>
      <c r="D37" t="s">
        <v>99</v>
      </c>
      <c r="E37" t="s">
        <v>72</v>
      </c>
      <c r="F37" t="s">
        <v>73</v>
      </c>
      <c r="G37" t="s">
        <v>74</v>
      </c>
      <c r="H37" t="b">
        <f t="shared" si="0"/>
        <v>1</v>
      </c>
      <c r="I37" t="s">
        <v>81</v>
      </c>
      <c r="J37">
        <v>43</v>
      </c>
      <c r="K37">
        <v>91516</v>
      </c>
      <c r="L37">
        <v>37</v>
      </c>
      <c r="M37">
        <v>16</v>
      </c>
      <c r="N37">
        <v>7</v>
      </c>
      <c r="O37">
        <v>2</v>
      </c>
      <c r="P37">
        <v>24</v>
      </c>
      <c r="Q37" s="2">
        <v>37249</v>
      </c>
    </row>
    <row r="38" spans="1:17">
      <c r="A38">
        <v>37</v>
      </c>
      <c r="B38" t="s">
        <v>96</v>
      </c>
      <c r="C38" t="s">
        <v>86</v>
      </c>
      <c r="D38" t="s">
        <v>78</v>
      </c>
      <c r="E38" t="s">
        <v>83</v>
      </c>
      <c r="F38" t="s">
        <v>97</v>
      </c>
      <c r="G38" t="s">
        <v>74</v>
      </c>
      <c r="H38" t="b">
        <f t="shared" si="0"/>
        <v>1</v>
      </c>
      <c r="I38" t="s">
        <v>102</v>
      </c>
      <c r="J38">
        <v>23</v>
      </c>
      <c r="K38">
        <v>50538</v>
      </c>
      <c r="L38">
        <v>25</v>
      </c>
      <c r="M38">
        <v>13</v>
      </c>
      <c r="N38">
        <v>1</v>
      </c>
      <c r="O38">
        <v>3</v>
      </c>
      <c r="P38">
        <v>44</v>
      </c>
      <c r="Q38" s="2">
        <v>43247</v>
      </c>
    </row>
    <row r="39" spans="1:17">
      <c r="A39">
        <v>38</v>
      </c>
      <c r="B39" t="s">
        <v>76</v>
      </c>
      <c r="C39" t="s">
        <v>70</v>
      </c>
      <c r="D39" t="s">
        <v>99</v>
      </c>
      <c r="E39" t="s">
        <v>92</v>
      </c>
      <c r="F39" t="s">
        <v>97</v>
      </c>
      <c r="G39" t="s">
        <v>80</v>
      </c>
      <c r="H39" t="b">
        <f t="shared" si="0"/>
        <v>1</v>
      </c>
      <c r="I39" t="s">
        <v>75</v>
      </c>
      <c r="J39">
        <v>31</v>
      </c>
      <c r="K39">
        <v>93918</v>
      </c>
      <c r="L39">
        <v>18</v>
      </c>
      <c r="M39">
        <v>17</v>
      </c>
      <c r="N39">
        <v>8</v>
      </c>
      <c r="O39">
        <v>5</v>
      </c>
      <c r="P39">
        <v>39</v>
      </c>
      <c r="Q39" s="2">
        <v>38099</v>
      </c>
    </row>
    <row r="40" spans="1:17">
      <c r="A40">
        <v>39</v>
      </c>
      <c r="B40" t="s">
        <v>76</v>
      </c>
      <c r="C40" t="s">
        <v>77</v>
      </c>
      <c r="D40" t="s">
        <v>71</v>
      </c>
      <c r="E40" t="s">
        <v>92</v>
      </c>
      <c r="F40" t="s">
        <v>79</v>
      </c>
      <c r="G40" t="s">
        <v>80</v>
      </c>
      <c r="H40" t="b">
        <f t="shared" si="0"/>
        <v>1</v>
      </c>
      <c r="I40" t="s">
        <v>102</v>
      </c>
      <c r="J40">
        <v>55</v>
      </c>
      <c r="K40">
        <v>44973</v>
      </c>
      <c r="L40">
        <v>19</v>
      </c>
      <c r="M40">
        <v>8</v>
      </c>
      <c r="N40">
        <v>3</v>
      </c>
      <c r="O40">
        <v>6</v>
      </c>
      <c r="P40">
        <v>37</v>
      </c>
      <c r="Q40" s="2">
        <v>37009</v>
      </c>
    </row>
    <row r="41" spans="1:17">
      <c r="A41">
        <v>40</v>
      </c>
      <c r="B41" t="s">
        <v>69</v>
      </c>
      <c r="C41" t="s">
        <v>77</v>
      </c>
      <c r="D41" t="s">
        <v>91</v>
      </c>
      <c r="E41" t="s">
        <v>72</v>
      </c>
      <c r="F41" t="s">
        <v>100</v>
      </c>
      <c r="G41" t="s">
        <v>80</v>
      </c>
      <c r="H41" t="b">
        <f t="shared" si="0"/>
        <v>1</v>
      </c>
      <c r="I41" t="s">
        <v>81</v>
      </c>
      <c r="J41">
        <v>37</v>
      </c>
      <c r="K41">
        <v>101155</v>
      </c>
      <c r="L41">
        <v>23</v>
      </c>
      <c r="M41">
        <v>2</v>
      </c>
      <c r="N41">
        <v>4</v>
      </c>
      <c r="O41">
        <v>9</v>
      </c>
      <c r="P41">
        <v>37</v>
      </c>
      <c r="Q41" s="2">
        <v>44942</v>
      </c>
    </row>
    <row r="42" spans="1:17">
      <c r="A42">
        <v>41</v>
      </c>
      <c r="B42" t="s">
        <v>101</v>
      </c>
      <c r="C42" t="s">
        <v>77</v>
      </c>
      <c r="D42" t="s">
        <v>78</v>
      </c>
      <c r="E42" t="s">
        <v>92</v>
      </c>
      <c r="F42" t="s">
        <v>73</v>
      </c>
      <c r="G42" t="s">
        <v>80</v>
      </c>
      <c r="H42" t="b">
        <f t="shared" si="0"/>
        <v>1</v>
      </c>
      <c r="I42" t="s">
        <v>75</v>
      </c>
      <c r="J42">
        <v>60</v>
      </c>
      <c r="K42">
        <v>89500</v>
      </c>
      <c r="L42">
        <v>38</v>
      </c>
      <c r="M42">
        <v>5</v>
      </c>
      <c r="N42">
        <v>9</v>
      </c>
      <c r="O42">
        <v>4</v>
      </c>
      <c r="P42">
        <v>21</v>
      </c>
      <c r="Q42" s="2">
        <v>44910</v>
      </c>
    </row>
    <row r="43" spans="1:17">
      <c r="A43">
        <v>42</v>
      </c>
      <c r="B43" t="s">
        <v>101</v>
      </c>
      <c r="C43" t="s">
        <v>86</v>
      </c>
      <c r="D43" t="s">
        <v>99</v>
      </c>
      <c r="E43" t="s">
        <v>92</v>
      </c>
      <c r="F43" t="s">
        <v>87</v>
      </c>
      <c r="G43" t="s">
        <v>88</v>
      </c>
      <c r="H43" t="b">
        <f t="shared" si="0"/>
        <v>0</v>
      </c>
      <c r="I43" t="s">
        <v>90</v>
      </c>
      <c r="J43">
        <v>43</v>
      </c>
      <c r="K43">
        <v>66575</v>
      </c>
      <c r="L43">
        <v>18</v>
      </c>
      <c r="M43">
        <v>6</v>
      </c>
      <c r="N43">
        <v>4</v>
      </c>
      <c r="O43">
        <v>7</v>
      </c>
      <c r="P43">
        <v>29</v>
      </c>
      <c r="Q43" s="2">
        <v>35095</v>
      </c>
    </row>
    <row r="44" spans="1:17">
      <c r="A44">
        <v>43</v>
      </c>
      <c r="B44" t="s">
        <v>69</v>
      </c>
      <c r="C44" t="s">
        <v>86</v>
      </c>
      <c r="D44" t="s">
        <v>99</v>
      </c>
      <c r="E44" t="s">
        <v>72</v>
      </c>
      <c r="F44" t="s">
        <v>79</v>
      </c>
      <c r="G44" t="s">
        <v>80</v>
      </c>
      <c r="H44" t="b">
        <f t="shared" si="0"/>
        <v>1</v>
      </c>
      <c r="I44" t="s">
        <v>93</v>
      </c>
      <c r="J44">
        <v>33</v>
      </c>
      <c r="K44">
        <v>72261</v>
      </c>
      <c r="L44">
        <v>26</v>
      </c>
      <c r="M44">
        <v>12</v>
      </c>
      <c r="N44">
        <v>10</v>
      </c>
      <c r="O44">
        <v>6</v>
      </c>
      <c r="P44">
        <v>31</v>
      </c>
      <c r="Q44" s="2">
        <v>37748</v>
      </c>
    </row>
    <row r="45" spans="1:17">
      <c r="A45">
        <v>44</v>
      </c>
      <c r="B45" t="s">
        <v>101</v>
      </c>
      <c r="C45" t="s">
        <v>86</v>
      </c>
      <c r="D45" t="s">
        <v>78</v>
      </c>
      <c r="E45" t="s">
        <v>83</v>
      </c>
      <c r="F45" t="s">
        <v>73</v>
      </c>
      <c r="G45" t="s">
        <v>88</v>
      </c>
      <c r="H45" t="b">
        <f t="shared" si="0"/>
        <v>0</v>
      </c>
      <c r="I45" t="s">
        <v>81</v>
      </c>
      <c r="J45">
        <v>45</v>
      </c>
      <c r="K45">
        <v>57716</v>
      </c>
      <c r="L45">
        <v>6</v>
      </c>
      <c r="M45">
        <v>18</v>
      </c>
      <c r="N45">
        <v>12</v>
      </c>
      <c r="O45">
        <v>2</v>
      </c>
      <c r="P45">
        <v>32</v>
      </c>
      <c r="Q45" s="2">
        <v>34772</v>
      </c>
    </row>
    <row r="46" spans="1:17">
      <c r="A46">
        <v>45</v>
      </c>
      <c r="B46" t="s">
        <v>89</v>
      </c>
      <c r="C46" t="s">
        <v>86</v>
      </c>
      <c r="D46" t="s">
        <v>91</v>
      </c>
      <c r="E46" t="s">
        <v>92</v>
      </c>
      <c r="F46" t="s">
        <v>73</v>
      </c>
      <c r="G46" t="s">
        <v>80</v>
      </c>
      <c r="H46" t="b">
        <f t="shared" si="0"/>
        <v>1</v>
      </c>
      <c r="I46" t="s">
        <v>90</v>
      </c>
      <c r="J46">
        <v>61</v>
      </c>
      <c r="K46">
        <v>33236</v>
      </c>
      <c r="L46">
        <v>4</v>
      </c>
      <c r="M46">
        <v>1</v>
      </c>
      <c r="N46">
        <v>5</v>
      </c>
      <c r="O46">
        <v>8</v>
      </c>
      <c r="P46">
        <v>30</v>
      </c>
      <c r="Q46" s="2">
        <v>41938</v>
      </c>
    </row>
    <row r="47" spans="1:17">
      <c r="A47">
        <v>46</v>
      </c>
      <c r="B47" t="s">
        <v>76</v>
      </c>
      <c r="C47" t="s">
        <v>86</v>
      </c>
      <c r="D47" t="s">
        <v>91</v>
      </c>
      <c r="E47" t="s">
        <v>92</v>
      </c>
      <c r="F47" t="s">
        <v>79</v>
      </c>
      <c r="G47" t="s">
        <v>88</v>
      </c>
      <c r="H47" t="b">
        <f t="shared" si="0"/>
        <v>0</v>
      </c>
      <c r="I47" t="s">
        <v>93</v>
      </c>
      <c r="J47">
        <v>59</v>
      </c>
      <c r="K47">
        <v>45848</v>
      </c>
      <c r="L47">
        <v>29</v>
      </c>
      <c r="M47">
        <v>17</v>
      </c>
      <c r="N47">
        <v>7</v>
      </c>
      <c r="O47">
        <v>7</v>
      </c>
      <c r="P47">
        <v>38</v>
      </c>
      <c r="Q47" s="2">
        <v>42435</v>
      </c>
    </row>
    <row r="48" spans="1:17">
      <c r="A48">
        <v>47</v>
      </c>
      <c r="B48" t="s">
        <v>69</v>
      </c>
      <c r="C48" t="s">
        <v>70</v>
      </c>
      <c r="D48" t="s">
        <v>91</v>
      </c>
      <c r="E48" t="s">
        <v>92</v>
      </c>
      <c r="F48" t="s">
        <v>97</v>
      </c>
      <c r="G48" t="s">
        <v>74</v>
      </c>
      <c r="H48" t="b">
        <f t="shared" si="0"/>
        <v>1</v>
      </c>
      <c r="I48" t="s">
        <v>98</v>
      </c>
      <c r="J48">
        <v>31</v>
      </c>
      <c r="K48">
        <v>32352</v>
      </c>
      <c r="L48">
        <v>34</v>
      </c>
      <c r="M48">
        <v>11</v>
      </c>
      <c r="N48">
        <v>4</v>
      </c>
      <c r="O48">
        <v>7</v>
      </c>
      <c r="P48">
        <v>54</v>
      </c>
      <c r="Q48" s="2">
        <v>38579</v>
      </c>
    </row>
    <row r="49" spans="1:17">
      <c r="A49">
        <v>48</v>
      </c>
      <c r="B49" t="s">
        <v>76</v>
      </c>
      <c r="C49" t="s">
        <v>70</v>
      </c>
      <c r="D49" t="s">
        <v>71</v>
      </c>
      <c r="E49" t="s">
        <v>94</v>
      </c>
      <c r="F49" t="s">
        <v>73</v>
      </c>
      <c r="G49" t="s">
        <v>88</v>
      </c>
      <c r="H49" t="b">
        <f t="shared" si="0"/>
        <v>0</v>
      </c>
      <c r="I49" t="s">
        <v>85</v>
      </c>
      <c r="J49">
        <v>56</v>
      </c>
      <c r="K49">
        <v>31932</v>
      </c>
      <c r="L49">
        <v>17</v>
      </c>
      <c r="M49">
        <v>10</v>
      </c>
      <c r="N49">
        <v>14</v>
      </c>
      <c r="O49">
        <v>8</v>
      </c>
      <c r="P49">
        <v>58</v>
      </c>
      <c r="Q49" s="2">
        <v>44865</v>
      </c>
    </row>
    <row r="50" spans="1:17">
      <c r="A50">
        <v>49</v>
      </c>
      <c r="B50" t="s">
        <v>103</v>
      </c>
      <c r="C50" t="s">
        <v>86</v>
      </c>
      <c r="D50" t="s">
        <v>99</v>
      </c>
      <c r="E50" t="s">
        <v>72</v>
      </c>
      <c r="F50" t="s">
        <v>97</v>
      </c>
      <c r="G50" t="s">
        <v>88</v>
      </c>
      <c r="H50" t="b">
        <f t="shared" si="0"/>
        <v>0</v>
      </c>
      <c r="I50" t="s">
        <v>81</v>
      </c>
      <c r="J50">
        <v>53</v>
      </c>
      <c r="K50">
        <v>106449</v>
      </c>
      <c r="L50">
        <v>16</v>
      </c>
      <c r="M50">
        <v>19</v>
      </c>
      <c r="N50">
        <v>1</v>
      </c>
      <c r="O50">
        <v>1</v>
      </c>
      <c r="P50">
        <v>45</v>
      </c>
      <c r="Q50" s="2">
        <v>43754</v>
      </c>
    </row>
    <row r="51" spans="1:17">
      <c r="A51">
        <v>50</v>
      </c>
      <c r="B51" t="s">
        <v>89</v>
      </c>
      <c r="C51" t="s">
        <v>77</v>
      </c>
      <c r="D51" t="s">
        <v>99</v>
      </c>
      <c r="E51" t="s">
        <v>94</v>
      </c>
      <c r="F51" t="s">
        <v>79</v>
      </c>
      <c r="G51" t="s">
        <v>80</v>
      </c>
      <c r="H51" t="b">
        <f t="shared" si="0"/>
        <v>1</v>
      </c>
      <c r="I51" t="s">
        <v>98</v>
      </c>
      <c r="J51">
        <v>28</v>
      </c>
      <c r="K51">
        <v>38556</v>
      </c>
      <c r="L51">
        <v>2</v>
      </c>
      <c r="M51">
        <v>14</v>
      </c>
      <c r="N51">
        <v>9</v>
      </c>
      <c r="O51">
        <v>1</v>
      </c>
      <c r="P51">
        <v>33</v>
      </c>
      <c r="Q51" s="2">
        <v>41530</v>
      </c>
    </row>
    <row r="52" spans="1:17">
      <c r="A52">
        <v>51</v>
      </c>
      <c r="B52" t="s">
        <v>82</v>
      </c>
      <c r="C52" t="s">
        <v>86</v>
      </c>
      <c r="D52" t="s">
        <v>99</v>
      </c>
      <c r="E52" t="s">
        <v>72</v>
      </c>
      <c r="F52" t="s">
        <v>97</v>
      </c>
      <c r="G52" t="s">
        <v>88</v>
      </c>
      <c r="H52" t="b">
        <f t="shared" si="0"/>
        <v>0</v>
      </c>
      <c r="I52" t="s">
        <v>81</v>
      </c>
      <c r="J52">
        <v>42</v>
      </c>
      <c r="K52">
        <v>116836</v>
      </c>
      <c r="L52">
        <v>34</v>
      </c>
      <c r="M52">
        <v>10</v>
      </c>
      <c r="N52">
        <v>4</v>
      </c>
      <c r="O52">
        <v>8</v>
      </c>
      <c r="P52">
        <v>43</v>
      </c>
      <c r="Q52" s="2">
        <v>43247</v>
      </c>
    </row>
    <row r="53" spans="1:17">
      <c r="A53">
        <v>52</v>
      </c>
      <c r="B53" t="s">
        <v>89</v>
      </c>
      <c r="C53" t="s">
        <v>70</v>
      </c>
      <c r="D53" t="s">
        <v>71</v>
      </c>
      <c r="E53" t="s">
        <v>83</v>
      </c>
      <c r="F53" t="s">
        <v>84</v>
      </c>
      <c r="G53" t="s">
        <v>74</v>
      </c>
      <c r="H53" t="b">
        <f t="shared" si="0"/>
        <v>1</v>
      </c>
      <c r="I53" t="s">
        <v>81</v>
      </c>
      <c r="J53">
        <v>41</v>
      </c>
      <c r="K53">
        <v>35498</v>
      </c>
      <c r="L53">
        <v>8</v>
      </c>
      <c r="M53">
        <v>15</v>
      </c>
      <c r="N53">
        <v>9</v>
      </c>
      <c r="O53">
        <v>4</v>
      </c>
      <c r="P53">
        <v>20</v>
      </c>
      <c r="Q53" s="2">
        <v>45531</v>
      </c>
    </row>
    <row r="54" spans="1:17">
      <c r="A54">
        <v>53</v>
      </c>
      <c r="B54" t="s">
        <v>69</v>
      </c>
      <c r="C54" t="s">
        <v>70</v>
      </c>
      <c r="D54" t="s">
        <v>99</v>
      </c>
      <c r="E54" t="s">
        <v>83</v>
      </c>
      <c r="F54" t="s">
        <v>87</v>
      </c>
      <c r="G54" t="s">
        <v>74</v>
      </c>
      <c r="H54" t="b">
        <f t="shared" si="0"/>
        <v>1</v>
      </c>
      <c r="I54" t="s">
        <v>98</v>
      </c>
      <c r="J54">
        <v>47</v>
      </c>
      <c r="K54">
        <v>106118</v>
      </c>
      <c r="L54">
        <v>13</v>
      </c>
      <c r="M54">
        <v>19</v>
      </c>
      <c r="N54">
        <v>6</v>
      </c>
      <c r="O54">
        <v>5</v>
      </c>
      <c r="P54">
        <v>41</v>
      </c>
      <c r="Q54" s="2">
        <v>45433</v>
      </c>
    </row>
    <row r="55" spans="1:17">
      <c r="A55">
        <v>54</v>
      </c>
      <c r="B55" t="s">
        <v>82</v>
      </c>
      <c r="C55" t="s">
        <v>77</v>
      </c>
      <c r="D55" t="s">
        <v>71</v>
      </c>
      <c r="E55" t="s">
        <v>92</v>
      </c>
      <c r="F55" t="s">
        <v>95</v>
      </c>
      <c r="G55" t="s">
        <v>80</v>
      </c>
      <c r="H55" t="b">
        <f t="shared" si="0"/>
        <v>1</v>
      </c>
      <c r="I55" t="s">
        <v>75</v>
      </c>
      <c r="J55">
        <v>25</v>
      </c>
      <c r="K55">
        <v>80098</v>
      </c>
      <c r="L55">
        <v>8</v>
      </c>
      <c r="M55">
        <v>4</v>
      </c>
      <c r="N55">
        <v>1</v>
      </c>
      <c r="O55">
        <v>8</v>
      </c>
      <c r="P55">
        <v>42</v>
      </c>
      <c r="Q55" s="2">
        <v>43360</v>
      </c>
    </row>
    <row r="56" spans="1:17">
      <c r="A56">
        <v>55</v>
      </c>
      <c r="B56" t="s">
        <v>103</v>
      </c>
      <c r="C56" t="s">
        <v>70</v>
      </c>
      <c r="D56" t="s">
        <v>91</v>
      </c>
      <c r="E56" t="s">
        <v>72</v>
      </c>
      <c r="F56" t="s">
        <v>73</v>
      </c>
      <c r="G56" t="s">
        <v>74</v>
      </c>
      <c r="H56" t="b">
        <f t="shared" si="0"/>
        <v>1</v>
      </c>
      <c r="I56" t="s">
        <v>102</v>
      </c>
      <c r="J56">
        <v>43</v>
      </c>
      <c r="K56">
        <v>94386</v>
      </c>
      <c r="L56">
        <v>30</v>
      </c>
      <c r="M56">
        <v>2</v>
      </c>
      <c r="N56">
        <v>12</v>
      </c>
      <c r="O56">
        <v>5</v>
      </c>
      <c r="P56">
        <v>38</v>
      </c>
      <c r="Q56" s="2">
        <v>45192</v>
      </c>
    </row>
    <row r="57" spans="1:17">
      <c r="A57">
        <v>56</v>
      </c>
      <c r="B57" t="s">
        <v>69</v>
      </c>
      <c r="C57" t="s">
        <v>86</v>
      </c>
      <c r="D57" t="s">
        <v>78</v>
      </c>
      <c r="E57" t="s">
        <v>83</v>
      </c>
      <c r="F57" t="s">
        <v>100</v>
      </c>
      <c r="G57" t="s">
        <v>88</v>
      </c>
      <c r="H57" t="b">
        <f t="shared" si="0"/>
        <v>0</v>
      </c>
      <c r="I57" t="s">
        <v>93</v>
      </c>
      <c r="J57">
        <v>36</v>
      </c>
      <c r="K57">
        <v>39569</v>
      </c>
      <c r="L57">
        <v>32</v>
      </c>
      <c r="M57">
        <v>9</v>
      </c>
      <c r="N57">
        <v>3</v>
      </c>
      <c r="O57">
        <v>4</v>
      </c>
      <c r="P57">
        <v>37</v>
      </c>
      <c r="Q57" s="2">
        <v>42722</v>
      </c>
    </row>
    <row r="58" spans="1:17">
      <c r="A58">
        <v>57</v>
      </c>
      <c r="B58" t="s">
        <v>96</v>
      </c>
      <c r="C58" t="s">
        <v>77</v>
      </c>
      <c r="D58" t="s">
        <v>99</v>
      </c>
      <c r="E58" t="s">
        <v>72</v>
      </c>
      <c r="F58" t="s">
        <v>87</v>
      </c>
      <c r="G58" t="s">
        <v>74</v>
      </c>
      <c r="H58" t="b">
        <f t="shared" si="0"/>
        <v>1</v>
      </c>
      <c r="I58" t="s">
        <v>81</v>
      </c>
      <c r="J58">
        <v>61</v>
      </c>
      <c r="K58">
        <v>86882</v>
      </c>
      <c r="L58">
        <v>36</v>
      </c>
      <c r="M58">
        <v>10</v>
      </c>
      <c r="N58">
        <v>11</v>
      </c>
      <c r="O58">
        <v>6</v>
      </c>
      <c r="P58">
        <v>31</v>
      </c>
      <c r="Q58" s="2">
        <v>41495</v>
      </c>
    </row>
    <row r="59" spans="1:17">
      <c r="A59">
        <v>58</v>
      </c>
      <c r="B59" t="s">
        <v>76</v>
      </c>
      <c r="C59" t="s">
        <v>86</v>
      </c>
      <c r="D59" t="s">
        <v>99</v>
      </c>
      <c r="E59" t="s">
        <v>83</v>
      </c>
      <c r="F59" t="s">
        <v>95</v>
      </c>
      <c r="G59" t="s">
        <v>80</v>
      </c>
      <c r="H59" t="b">
        <f t="shared" si="0"/>
        <v>1</v>
      </c>
      <c r="I59" t="s">
        <v>93</v>
      </c>
      <c r="J59">
        <v>42</v>
      </c>
      <c r="K59">
        <v>100393</v>
      </c>
      <c r="L59">
        <v>30</v>
      </c>
      <c r="M59">
        <v>11</v>
      </c>
      <c r="N59">
        <v>2</v>
      </c>
      <c r="O59">
        <v>5</v>
      </c>
      <c r="P59">
        <v>47</v>
      </c>
      <c r="Q59" s="2">
        <v>44284</v>
      </c>
    </row>
    <row r="60" spans="1:17">
      <c r="A60">
        <v>59</v>
      </c>
      <c r="B60" t="s">
        <v>103</v>
      </c>
      <c r="C60" t="s">
        <v>86</v>
      </c>
      <c r="D60" t="s">
        <v>91</v>
      </c>
      <c r="E60" t="s">
        <v>94</v>
      </c>
      <c r="F60" t="s">
        <v>97</v>
      </c>
      <c r="G60" t="s">
        <v>88</v>
      </c>
      <c r="H60" t="b">
        <f t="shared" si="0"/>
        <v>0</v>
      </c>
      <c r="I60" t="s">
        <v>85</v>
      </c>
      <c r="J60">
        <v>36</v>
      </c>
      <c r="K60">
        <v>30340</v>
      </c>
      <c r="L60">
        <v>1</v>
      </c>
      <c r="M60">
        <v>14</v>
      </c>
      <c r="N60">
        <v>9</v>
      </c>
      <c r="O60">
        <v>7</v>
      </c>
      <c r="P60">
        <v>47</v>
      </c>
      <c r="Q60" s="2">
        <v>38369</v>
      </c>
    </row>
    <row r="61" spans="1:17">
      <c r="A61">
        <v>60</v>
      </c>
      <c r="B61" t="s">
        <v>76</v>
      </c>
      <c r="C61" t="s">
        <v>77</v>
      </c>
      <c r="D61" t="s">
        <v>78</v>
      </c>
      <c r="E61" t="s">
        <v>83</v>
      </c>
      <c r="F61" t="s">
        <v>73</v>
      </c>
      <c r="G61" t="s">
        <v>80</v>
      </c>
      <c r="H61" t="b">
        <f t="shared" si="0"/>
        <v>1</v>
      </c>
      <c r="I61" t="s">
        <v>98</v>
      </c>
      <c r="J61">
        <v>43</v>
      </c>
      <c r="K61">
        <v>73949</v>
      </c>
      <c r="L61">
        <v>39</v>
      </c>
      <c r="M61">
        <v>7</v>
      </c>
      <c r="N61">
        <v>12</v>
      </c>
      <c r="O61">
        <v>7</v>
      </c>
      <c r="P61">
        <v>52</v>
      </c>
      <c r="Q61" s="2">
        <v>43234</v>
      </c>
    </row>
    <row r="62" spans="1:17">
      <c r="A62">
        <v>61</v>
      </c>
      <c r="B62" t="s">
        <v>101</v>
      </c>
      <c r="C62" t="s">
        <v>86</v>
      </c>
      <c r="D62" t="s">
        <v>71</v>
      </c>
      <c r="E62" t="s">
        <v>94</v>
      </c>
      <c r="F62" t="s">
        <v>97</v>
      </c>
      <c r="G62" t="s">
        <v>88</v>
      </c>
      <c r="H62" t="b">
        <f t="shared" si="0"/>
        <v>0</v>
      </c>
      <c r="I62" t="s">
        <v>93</v>
      </c>
      <c r="J62">
        <v>49</v>
      </c>
      <c r="K62">
        <v>112302</v>
      </c>
      <c r="L62">
        <v>17</v>
      </c>
      <c r="M62">
        <v>15</v>
      </c>
      <c r="N62">
        <v>1</v>
      </c>
      <c r="O62">
        <v>4</v>
      </c>
      <c r="P62">
        <v>38</v>
      </c>
      <c r="Q62" s="2">
        <v>38279</v>
      </c>
    </row>
    <row r="63" spans="1:17">
      <c r="A63">
        <v>62</v>
      </c>
      <c r="B63" t="s">
        <v>96</v>
      </c>
      <c r="C63" t="s">
        <v>70</v>
      </c>
      <c r="D63" t="s">
        <v>78</v>
      </c>
      <c r="E63" t="s">
        <v>83</v>
      </c>
      <c r="F63" t="s">
        <v>84</v>
      </c>
      <c r="G63" t="s">
        <v>74</v>
      </c>
      <c r="H63" t="b">
        <f t="shared" si="0"/>
        <v>1</v>
      </c>
      <c r="I63" t="s">
        <v>98</v>
      </c>
      <c r="J63">
        <v>35</v>
      </c>
      <c r="K63">
        <v>92443</v>
      </c>
      <c r="L63">
        <v>20</v>
      </c>
      <c r="M63">
        <v>19</v>
      </c>
      <c r="N63">
        <v>13</v>
      </c>
      <c r="O63">
        <v>5</v>
      </c>
      <c r="P63">
        <v>47</v>
      </c>
      <c r="Q63" s="2">
        <v>38028</v>
      </c>
    </row>
    <row r="64" spans="1:17">
      <c r="A64">
        <v>63</v>
      </c>
      <c r="B64" t="s">
        <v>96</v>
      </c>
      <c r="C64" t="s">
        <v>86</v>
      </c>
      <c r="D64" t="s">
        <v>91</v>
      </c>
      <c r="E64" t="s">
        <v>92</v>
      </c>
      <c r="F64" t="s">
        <v>79</v>
      </c>
      <c r="G64" t="s">
        <v>80</v>
      </c>
      <c r="H64" t="b">
        <f t="shared" si="0"/>
        <v>1</v>
      </c>
      <c r="I64" t="s">
        <v>93</v>
      </c>
      <c r="J64">
        <v>48</v>
      </c>
      <c r="K64">
        <v>104027</v>
      </c>
      <c r="L64">
        <v>24</v>
      </c>
      <c r="M64">
        <v>15</v>
      </c>
      <c r="N64">
        <v>14</v>
      </c>
      <c r="O64">
        <v>3</v>
      </c>
      <c r="P64">
        <v>56</v>
      </c>
      <c r="Q64" s="2">
        <v>35597</v>
      </c>
    </row>
    <row r="65" spans="1:17">
      <c r="A65">
        <v>64</v>
      </c>
      <c r="B65" t="s">
        <v>103</v>
      </c>
      <c r="C65" t="s">
        <v>77</v>
      </c>
      <c r="D65" t="s">
        <v>91</v>
      </c>
      <c r="E65" t="s">
        <v>94</v>
      </c>
      <c r="F65" t="s">
        <v>73</v>
      </c>
      <c r="G65" t="s">
        <v>80</v>
      </c>
      <c r="H65" t="b">
        <f t="shared" si="0"/>
        <v>1</v>
      </c>
      <c r="I65" t="s">
        <v>102</v>
      </c>
      <c r="J65">
        <v>62</v>
      </c>
      <c r="K65">
        <v>30138</v>
      </c>
      <c r="L65">
        <v>22</v>
      </c>
      <c r="M65">
        <v>8</v>
      </c>
      <c r="N65">
        <v>9</v>
      </c>
      <c r="O65">
        <v>4</v>
      </c>
      <c r="P65">
        <v>45</v>
      </c>
      <c r="Q65" s="2">
        <v>35170</v>
      </c>
    </row>
    <row r="66" spans="1:17">
      <c r="A66">
        <v>65</v>
      </c>
      <c r="B66" t="s">
        <v>96</v>
      </c>
      <c r="C66" t="s">
        <v>77</v>
      </c>
      <c r="D66" t="s">
        <v>78</v>
      </c>
      <c r="E66" t="s">
        <v>83</v>
      </c>
      <c r="F66" t="s">
        <v>95</v>
      </c>
      <c r="G66" t="s">
        <v>88</v>
      </c>
      <c r="H66" t="b">
        <f t="shared" si="0"/>
        <v>0</v>
      </c>
      <c r="I66" t="s">
        <v>102</v>
      </c>
      <c r="J66">
        <v>61</v>
      </c>
      <c r="K66">
        <v>30358</v>
      </c>
      <c r="L66">
        <v>29</v>
      </c>
      <c r="M66">
        <v>11</v>
      </c>
      <c r="N66">
        <v>9</v>
      </c>
      <c r="O66">
        <v>4</v>
      </c>
      <c r="P66">
        <v>54</v>
      </c>
      <c r="Q66" s="2">
        <v>41601</v>
      </c>
    </row>
    <row r="67" spans="1:17">
      <c r="A67">
        <v>66</v>
      </c>
      <c r="B67" t="s">
        <v>82</v>
      </c>
      <c r="C67" t="s">
        <v>77</v>
      </c>
      <c r="D67" t="s">
        <v>71</v>
      </c>
      <c r="E67" t="s">
        <v>92</v>
      </c>
      <c r="F67" t="s">
        <v>95</v>
      </c>
      <c r="G67" t="s">
        <v>80</v>
      </c>
      <c r="H67" t="b">
        <f t="shared" ref="H67:H130" si="1">NOT(G67="Contract")</f>
        <v>1</v>
      </c>
      <c r="I67" t="s">
        <v>102</v>
      </c>
      <c r="J67">
        <v>49</v>
      </c>
      <c r="K67">
        <v>105250</v>
      </c>
      <c r="L67">
        <v>22</v>
      </c>
      <c r="M67">
        <v>9</v>
      </c>
      <c r="N67">
        <v>8</v>
      </c>
      <c r="O67">
        <v>3</v>
      </c>
      <c r="P67">
        <v>53</v>
      </c>
      <c r="Q67" s="2">
        <v>42223</v>
      </c>
    </row>
    <row r="68" spans="1:17">
      <c r="A68">
        <v>67</v>
      </c>
      <c r="B68" t="s">
        <v>96</v>
      </c>
      <c r="C68" t="s">
        <v>86</v>
      </c>
      <c r="D68" t="s">
        <v>71</v>
      </c>
      <c r="E68" t="s">
        <v>94</v>
      </c>
      <c r="F68" t="s">
        <v>84</v>
      </c>
      <c r="G68" t="s">
        <v>88</v>
      </c>
      <c r="H68" t="b">
        <f t="shared" si="1"/>
        <v>0</v>
      </c>
      <c r="I68" t="s">
        <v>102</v>
      </c>
      <c r="J68">
        <v>47</v>
      </c>
      <c r="K68">
        <v>115376</v>
      </c>
      <c r="L68">
        <v>9</v>
      </c>
      <c r="M68">
        <v>15</v>
      </c>
      <c r="N68">
        <v>8</v>
      </c>
      <c r="O68">
        <v>5</v>
      </c>
      <c r="P68">
        <v>54</v>
      </c>
      <c r="Q68" s="2">
        <v>41247</v>
      </c>
    </row>
    <row r="69" spans="1:17">
      <c r="A69">
        <v>68</v>
      </c>
      <c r="B69" t="s">
        <v>76</v>
      </c>
      <c r="C69" t="s">
        <v>77</v>
      </c>
      <c r="D69" t="s">
        <v>99</v>
      </c>
      <c r="E69" t="s">
        <v>92</v>
      </c>
      <c r="F69" t="s">
        <v>84</v>
      </c>
      <c r="G69" t="s">
        <v>88</v>
      </c>
      <c r="H69" t="b">
        <f t="shared" si="1"/>
        <v>0</v>
      </c>
      <c r="I69" t="s">
        <v>102</v>
      </c>
      <c r="J69">
        <v>23</v>
      </c>
      <c r="K69">
        <v>60654</v>
      </c>
      <c r="L69">
        <v>37</v>
      </c>
      <c r="M69">
        <v>1</v>
      </c>
      <c r="N69">
        <v>11</v>
      </c>
      <c r="O69">
        <v>5</v>
      </c>
      <c r="P69">
        <v>59</v>
      </c>
      <c r="Q69" s="2">
        <v>41399</v>
      </c>
    </row>
    <row r="70" spans="1:17">
      <c r="A70">
        <v>69</v>
      </c>
      <c r="B70" t="s">
        <v>76</v>
      </c>
      <c r="C70" t="s">
        <v>77</v>
      </c>
      <c r="D70" t="s">
        <v>71</v>
      </c>
      <c r="E70" t="s">
        <v>72</v>
      </c>
      <c r="F70" t="s">
        <v>73</v>
      </c>
      <c r="G70" t="s">
        <v>88</v>
      </c>
      <c r="H70" t="b">
        <f t="shared" si="1"/>
        <v>0</v>
      </c>
      <c r="I70" t="s">
        <v>102</v>
      </c>
      <c r="J70">
        <v>46</v>
      </c>
      <c r="K70">
        <v>55879</v>
      </c>
      <c r="L70">
        <v>10</v>
      </c>
      <c r="M70">
        <v>1</v>
      </c>
      <c r="N70">
        <v>14</v>
      </c>
      <c r="O70">
        <v>7</v>
      </c>
      <c r="P70">
        <v>35</v>
      </c>
      <c r="Q70" s="2">
        <v>38856</v>
      </c>
    </row>
    <row r="71" spans="1:17">
      <c r="A71">
        <v>70</v>
      </c>
      <c r="B71" t="s">
        <v>69</v>
      </c>
      <c r="C71" t="s">
        <v>86</v>
      </c>
      <c r="D71" t="s">
        <v>78</v>
      </c>
      <c r="E71" t="s">
        <v>72</v>
      </c>
      <c r="F71" t="s">
        <v>97</v>
      </c>
      <c r="G71" t="s">
        <v>88</v>
      </c>
      <c r="H71" t="b">
        <f t="shared" si="1"/>
        <v>0</v>
      </c>
      <c r="I71" t="s">
        <v>98</v>
      </c>
      <c r="J71">
        <v>24</v>
      </c>
      <c r="K71">
        <v>111532</v>
      </c>
      <c r="L71">
        <v>36</v>
      </c>
      <c r="M71">
        <v>19</v>
      </c>
      <c r="N71">
        <v>12</v>
      </c>
      <c r="O71">
        <v>4</v>
      </c>
      <c r="P71">
        <v>57</v>
      </c>
      <c r="Q71" s="2">
        <v>41182</v>
      </c>
    </row>
    <row r="72" spans="1:17">
      <c r="A72">
        <v>71</v>
      </c>
      <c r="B72" t="s">
        <v>76</v>
      </c>
      <c r="C72" t="s">
        <v>70</v>
      </c>
      <c r="D72" t="s">
        <v>91</v>
      </c>
      <c r="E72" t="s">
        <v>94</v>
      </c>
      <c r="F72" t="s">
        <v>100</v>
      </c>
      <c r="G72" t="s">
        <v>74</v>
      </c>
      <c r="H72" t="b">
        <f t="shared" si="1"/>
        <v>1</v>
      </c>
      <c r="I72" t="s">
        <v>81</v>
      </c>
      <c r="J72">
        <v>29</v>
      </c>
      <c r="K72">
        <v>85778</v>
      </c>
      <c r="L72">
        <v>37</v>
      </c>
      <c r="M72">
        <v>3</v>
      </c>
      <c r="N72">
        <v>1</v>
      </c>
      <c r="O72">
        <v>4</v>
      </c>
      <c r="P72">
        <v>32</v>
      </c>
      <c r="Q72" s="2">
        <v>34705</v>
      </c>
    </row>
    <row r="73" spans="1:17">
      <c r="A73">
        <v>72</v>
      </c>
      <c r="B73" t="s">
        <v>69</v>
      </c>
      <c r="C73" t="s">
        <v>86</v>
      </c>
      <c r="D73" t="s">
        <v>99</v>
      </c>
      <c r="E73" t="s">
        <v>83</v>
      </c>
      <c r="F73" t="s">
        <v>95</v>
      </c>
      <c r="G73" t="s">
        <v>88</v>
      </c>
      <c r="H73" t="b">
        <f t="shared" si="1"/>
        <v>0</v>
      </c>
      <c r="I73" t="s">
        <v>93</v>
      </c>
      <c r="J73">
        <v>54</v>
      </c>
      <c r="K73">
        <v>67772</v>
      </c>
      <c r="L73">
        <v>28</v>
      </c>
      <c r="M73">
        <v>10</v>
      </c>
      <c r="N73">
        <v>11</v>
      </c>
      <c r="O73">
        <v>9</v>
      </c>
      <c r="P73">
        <v>42</v>
      </c>
      <c r="Q73" s="2">
        <v>42384</v>
      </c>
    </row>
    <row r="74" spans="1:17">
      <c r="A74">
        <v>73</v>
      </c>
      <c r="B74" t="s">
        <v>76</v>
      </c>
      <c r="C74" t="s">
        <v>77</v>
      </c>
      <c r="D74" t="s">
        <v>99</v>
      </c>
      <c r="E74" t="s">
        <v>94</v>
      </c>
      <c r="F74" t="s">
        <v>95</v>
      </c>
      <c r="G74" t="s">
        <v>80</v>
      </c>
      <c r="H74" t="b">
        <f t="shared" si="1"/>
        <v>1</v>
      </c>
      <c r="I74" t="s">
        <v>102</v>
      </c>
      <c r="J74">
        <v>63</v>
      </c>
      <c r="K74">
        <v>88478</v>
      </c>
      <c r="L74">
        <v>28</v>
      </c>
      <c r="M74">
        <v>8</v>
      </c>
      <c r="N74">
        <v>8</v>
      </c>
      <c r="O74">
        <v>6</v>
      </c>
      <c r="P74">
        <v>41</v>
      </c>
      <c r="Q74" s="2">
        <v>41791</v>
      </c>
    </row>
    <row r="75" spans="1:17">
      <c r="A75">
        <v>74</v>
      </c>
      <c r="B75" t="s">
        <v>82</v>
      </c>
      <c r="C75" t="s">
        <v>77</v>
      </c>
      <c r="D75" t="s">
        <v>91</v>
      </c>
      <c r="E75" t="s">
        <v>92</v>
      </c>
      <c r="F75" t="s">
        <v>84</v>
      </c>
      <c r="G75" t="s">
        <v>74</v>
      </c>
      <c r="H75" t="b">
        <f t="shared" si="1"/>
        <v>1</v>
      </c>
      <c r="I75" t="s">
        <v>98</v>
      </c>
      <c r="J75">
        <v>56</v>
      </c>
      <c r="K75">
        <v>94353</v>
      </c>
      <c r="L75">
        <v>21</v>
      </c>
      <c r="M75">
        <v>15</v>
      </c>
      <c r="N75">
        <v>10</v>
      </c>
      <c r="O75">
        <v>4</v>
      </c>
      <c r="P75">
        <v>35</v>
      </c>
      <c r="Q75" s="2">
        <v>35557</v>
      </c>
    </row>
    <row r="76" spans="1:17">
      <c r="A76">
        <v>75</v>
      </c>
      <c r="B76" t="s">
        <v>69</v>
      </c>
      <c r="C76" t="s">
        <v>86</v>
      </c>
      <c r="D76" t="s">
        <v>71</v>
      </c>
      <c r="E76" t="s">
        <v>83</v>
      </c>
      <c r="F76" t="s">
        <v>87</v>
      </c>
      <c r="G76" t="s">
        <v>80</v>
      </c>
      <c r="H76" t="b">
        <f t="shared" si="1"/>
        <v>1</v>
      </c>
      <c r="I76" t="s">
        <v>98</v>
      </c>
      <c r="J76">
        <v>27</v>
      </c>
      <c r="K76">
        <v>56762</v>
      </c>
      <c r="L76">
        <v>24</v>
      </c>
      <c r="M76">
        <v>10</v>
      </c>
      <c r="N76">
        <v>14</v>
      </c>
      <c r="O76">
        <v>2</v>
      </c>
      <c r="P76">
        <v>47</v>
      </c>
      <c r="Q76" s="2">
        <v>35939</v>
      </c>
    </row>
    <row r="77" spans="1:17">
      <c r="A77">
        <v>76</v>
      </c>
      <c r="B77" t="s">
        <v>89</v>
      </c>
      <c r="C77" t="s">
        <v>70</v>
      </c>
      <c r="D77" t="s">
        <v>91</v>
      </c>
      <c r="E77" t="s">
        <v>72</v>
      </c>
      <c r="F77" t="s">
        <v>84</v>
      </c>
      <c r="G77" t="s">
        <v>74</v>
      </c>
      <c r="H77" t="b">
        <f t="shared" si="1"/>
        <v>1</v>
      </c>
      <c r="I77" t="s">
        <v>98</v>
      </c>
      <c r="J77">
        <v>60</v>
      </c>
      <c r="K77">
        <v>43283</v>
      </c>
      <c r="L77">
        <v>2</v>
      </c>
      <c r="M77">
        <v>1</v>
      </c>
      <c r="N77">
        <v>3</v>
      </c>
      <c r="O77">
        <v>6</v>
      </c>
      <c r="P77">
        <v>54</v>
      </c>
      <c r="Q77" s="2">
        <v>41943</v>
      </c>
    </row>
    <row r="78" spans="1:17">
      <c r="A78">
        <v>77</v>
      </c>
      <c r="B78" t="s">
        <v>101</v>
      </c>
      <c r="C78" t="s">
        <v>77</v>
      </c>
      <c r="D78" t="s">
        <v>71</v>
      </c>
      <c r="E78" t="s">
        <v>83</v>
      </c>
      <c r="F78" t="s">
        <v>100</v>
      </c>
      <c r="G78" t="s">
        <v>88</v>
      </c>
      <c r="H78" t="b">
        <f t="shared" si="1"/>
        <v>0</v>
      </c>
      <c r="I78" t="s">
        <v>81</v>
      </c>
      <c r="J78">
        <v>44</v>
      </c>
      <c r="K78">
        <v>93922</v>
      </c>
      <c r="L78">
        <v>8</v>
      </c>
      <c r="M78">
        <v>18</v>
      </c>
      <c r="N78">
        <v>11</v>
      </c>
      <c r="O78">
        <v>2</v>
      </c>
      <c r="P78">
        <v>27</v>
      </c>
      <c r="Q78" s="2">
        <v>42647</v>
      </c>
    </row>
    <row r="79" spans="1:17">
      <c r="A79">
        <v>78</v>
      </c>
      <c r="B79" t="s">
        <v>103</v>
      </c>
      <c r="C79" t="s">
        <v>77</v>
      </c>
      <c r="D79" t="s">
        <v>91</v>
      </c>
      <c r="E79" t="s">
        <v>72</v>
      </c>
      <c r="F79" t="s">
        <v>97</v>
      </c>
      <c r="G79" t="s">
        <v>74</v>
      </c>
      <c r="H79" t="b">
        <f t="shared" si="1"/>
        <v>1</v>
      </c>
      <c r="I79" t="s">
        <v>93</v>
      </c>
      <c r="J79">
        <v>46</v>
      </c>
      <c r="K79">
        <v>69420</v>
      </c>
      <c r="L79">
        <v>27</v>
      </c>
      <c r="M79">
        <v>2</v>
      </c>
      <c r="N79">
        <v>7</v>
      </c>
      <c r="O79">
        <v>5</v>
      </c>
      <c r="P79">
        <v>41</v>
      </c>
      <c r="Q79" s="2">
        <v>43916</v>
      </c>
    </row>
    <row r="80" spans="1:17">
      <c r="A80">
        <v>79</v>
      </c>
      <c r="B80" t="s">
        <v>76</v>
      </c>
      <c r="C80" t="s">
        <v>77</v>
      </c>
      <c r="D80" t="s">
        <v>78</v>
      </c>
      <c r="E80" t="s">
        <v>83</v>
      </c>
      <c r="F80" t="s">
        <v>97</v>
      </c>
      <c r="G80" t="s">
        <v>74</v>
      </c>
      <c r="H80" t="b">
        <f t="shared" si="1"/>
        <v>1</v>
      </c>
      <c r="I80" t="s">
        <v>81</v>
      </c>
      <c r="J80">
        <v>64</v>
      </c>
      <c r="K80">
        <v>85568</v>
      </c>
      <c r="L80">
        <v>22</v>
      </c>
      <c r="M80">
        <v>19</v>
      </c>
      <c r="N80">
        <v>11</v>
      </c>
      <c r="O80">
        <v>6</v>
      </c>
      <c r="P80">
        <v>40</v>
      </c>
      <c r="Q80" s="2">
        <v>40118</v>
      </c>
    </row>
    <row r="81" spans="1:17">
      <c r="A81">
        <v>80</v>
      </c>
      <c r="B81" t="s">
        <v>96</v>
      </c>
      <c r="C81" t="s">
        <v>86</v>
      </c>
      <c r="D81" t="s">
        <v>71</v>
      </c>
      <c r="E81" t="s">
        <v>83</v>
      </c>
      <c r="F81" t="s">
        <v>87</v>
      </c>
      <c r="G81" t="s">
        <v>80</v>
      </c>
      <c r="H81" t="b">
        <f t="shared" si="1"/>
        <v>1</v>
      </c>
      <c r="I81" t="s">
        <v>75</v>
      </c>
      <c r="J81">
        <v>40</v>
      </c>
      <c r="K81">
        <v>115090</v>
      </c>
      <c r="L81">
        <v>37</v>
      </c>
      <c r="M81">
        <v>13</v>
      </c>
      <c r="N81">
        <v>1</v>
      </c>
      <c r="O81">
        <v>4</v>
      </c>
      <c r="P81">
        <v>45</v>
      </c>
      <c r="Q81" s="2">
        <v>42185</v>
      </c>
    </row>
    <row r="82" spans="1:17">
      <c r="A82">
        <v>81</v>
      </c>
      <c r="B82" t="s">
        <v>76</v>
      </c>
      <c r="C82" t="s">
        <v>77</v>
      </c>
      <c r="D82" t="s">
        <v>78</v>
      </c>
      <c r="E82" t="s">
        <v>83</v>
      </c>
      <c r="F82" t="s">
        <v>95</v>
      </c>
      <c r="G82" t="s">
        <v>80</v>
      </c>
      <c r="H82" t="b">
        <f t="shared" si="1"/>
        <v>1</v>
      </c>
      <c r="I82" t="s">
        <v>90</v>
      </c>
      <c r="J82">
        <v>26</v>
      </c>
      <c r="K82">
        <v>50219</v>
      </c>
      <c r="L82">
        <v>27</v>
      </c>
      <c r="M82">
        <v>1</v>
      </c>
      <c r="N82">
        <v>1</v>
      </c>
      <c r="O82">
        <v>3</v>
      </c>
      <c r="P82">
        <v>59</v>
      </c>
      <c r="Q82" s="2">
        <v>42511</v>
      </c>
    </row>
    <row r="83" spans="1:17">
      <c r="A83">
        <v>82</v>
      </c>
      <c r="B83" t="s">
        <v>96</v>
      </c>
      <c r="C83" t="s">
        <v>70</v>
      </c>
      <c r="D83" t="s">
        <v>99</v>
      </c>
      <c r="E83" t="s">
        <v>92</v>
      </c>
      <c r="F83" t="s">
        <v>84</v>
      </c>
      <c r="G83" t="s">
        <v>88</v>
      </c>
      <c r="H83" t="b">
        <f t="shared" si="1"/>
        <v>0</v>
      </c>
      <c r="I83" t="s">
        <v>98</v>
      </c>
      <c r="J83">
        <v>32</v>
      </c>
      <c r="K83">
        <v>87169</v>
      </c>
      <c r="L83">
        <v>29</v>
      </c>
      <c r="M83">
        <v>2</v>
      </c>
      <c r="N83">
        <v>10</v>
      </c>
      <c r="O83">
        <v>7</v>
      </c>
      <c r="P83">
        <v>40</v>
      </c>
      <c r="Q83" s="2">
        <v>43580</v>
      </c>
    </row>
    <row r="84" spans="1:17">
      <c r="A84">
        <v>83</v>
      </c>
      <c r="B84" t="s">
        <v>101</v>
      </c>
      <c r="C84" t="s">
        <v>77</v>
      </c>
      <c r="D84" t="s">
        <v>91</v>
      </c>
      <c r="E84" t="s">
        <v>92</v>
      </c>
      <c r="F84" t="s">
        <v>97</v>
      </c>
      <c r="G84" t="s">
        <v>74</v>
      </c>
      <c r="H84" t="b">
        <f t="shared" si="1"/>
        <v>1</v>
      </c>
      <c r="I84" t="s">
        <v>75</v>
      </c>
      <c r="J84">
        <v>33</v>
      </c>
      <c r="K84">
        <v>104965</v>
      </c>
      <c r="L84">
        <v>3</v>
      </c>
      <c r="M84">
        <v>16</v>
      </c>
      <c r="N84">
        <v>13</v>
      </c>
      <c r="O84">
        <v>2</v>
      </c>
      <c r="P84">
        <v>44</v>
      </c>
      <c r="Q84" s="2">
        <v>41238</v>
      </c>
    </row>
    <row r="85" spans="1:17">
      <c r="A85">
        <v>84</v>
      </c>
      <c r="B85" t="s">
        <v>101</v>
      </c>
      <c r="C85" t="s">
        <v>77</v>
      </c>
      <c r="D85" t="s">
        <v>99</v>
      </c>
      <c r="E85" t="s">
        <v>94</v>
      </c>
      <c r="F85" t="s">
        <v>100</v>
      </c>
      <c r="G85" t="s">
        <v>74</v>
      </c>
      <c r="H85" t="b">
        <f t="shared" si="1"/>
        <v>1</v>
      </c>
      <c r="I85" t="s">
        <v>85</v>
      </c>
      <c r="J85">
        <v>31</v>
      </c>
      <c r="K85">
        <v>76840</v>
      </c>
      <c r="L85">
        <v>13</v>
      </c>
      <c r="M85">
        <v>15</v>
      </c>
      <c r="N85">
        <v>5</v>
      </c>
      <c r="O85">
        <v>6</v>
      </c>
      <c r="P85">
        <v>20</v>
      </c>
      <c r="Q85" s="2">
        <v>42718</v>
      </c>
    </row>
    <row r="86" spans="1:17">
      <c r="A86">
        <v>85</v>
      </c>
      <c r="B86" t="s">
        <v>101</v>
      </c>
      <c r="C86" t="s">
        <v>70</v>
      </c>
      <c r="D86" t="s">
        <v>99</v>
      </c>
      <c r="E86" t="s">
        <v>94</v>
      </c>
      <c r="F86" t="s">
        <v>73</v>
      </c>
      <c r="G86" t="s">
        <v>74</v>
      </c>
      <c r="H86" t="b">
        <f t="shared" si="1"/>
        <v>1</v>
      </c>
      <c r="I86" t="s">
        <v>102</v>
      </c>
      <c r="J86">
        <v>29</v>
      </c>
      <c r="K86">
        <v>74695</v>
      </c>
      <c r="L86">
        <v>10</v>
      </c>
      <c r="M86">
        <v>13</v>
      </c>
      <c r="N86">
        <v>5</v>
      </c>
      <c r="O86">
        <v>4</v>
      </c>
      <c r="P86">
        <v>25</v>
      </c>
      <c r="Q86" s="2">
        <v>45081</v>
      </c>
    </row>
    <row r="87" spans="1:17">
      <c r="A87">
        <v>86</v>
      </c>
      <c r="B87" t="s">
        <v>96</v>
      </c>
      <c r="C87" t="s">
        <v>77</v>
      </c>
      <c r="D87" t="s">
        <v>99</v>
      </c>
      <c r="E87" t="s">
        <v>72</v>
      </c>
      <c r="F87" t="s">
        <v>79</v>
      </c>
      <c r="G87" t="s">
        <v>88</v>
      </c>
      <c r="H87" t="b">
        <f t="shared" si="1"/>
        <v>0</v>
      </c>
      <c r="I87" t="s">
        <v>90</v>
      </c>
      <c r="J87">
        <v>45</v>
      </c>
      <c r="K87">
        <v>114754</v>
      </c>
      <c r="L87">
        <v>36</v>
      </c>
      <c r="M87">
        <v>16</v>
      </c>
      <c r="N87">
        <v>8</v>
      </c>
      <c r="O87">
        <v>6</v>
      </c>
      <c r="P87">
        <v>42</v>
      </c>
      <c r="Q87" s="2">
        <v>35808</v>
      </c>
    </row>
    <row r="88" spans="1:17">
      <c r="A88">
        <v>87</v>
      </c>
      <c r="B88" t="s">
        <v>76</v>
      </c>
      <c r="C88" t="s">
        <v>86</v>
      </c>
      <c r="D88" t="s">
        <v>99</v>
      </c>
      <c r="E88" t="s">
        <v>92</v>
      </c>
      <c r="F88" t="s">
        <v>79</v>
      </c>
      <c r="G88" t="s">
        <v>88</v>
      </c>
      <c r="H88" t="b">
        <f t="shared" si="1"/>
        <v>0</v>
      </c>
      <c r="I88" t="s">
        <v>102</v>
      </c>
      <c r="J88">
        <v>49</v>
      </c>
      <c r="K88">
        <v>107988</v>
      </c>
      <c r="L88">
        <v>9</v>
      </c>
      <c r="M88">
        <v>17</v>
      </c>
      <c r="N88">
        <v>7</v>
      </c>
      <c r="O88">
        <v>4</v>
      </c>
      <c r="P88">
        <v>42</v>
      </c>
      <c r="Q88" s="2">
        <v>40476</v>
      </c>
    </row>
    <row r="89" spans="1:17">
      <c r="A89">
        <v>88</v>
      </c>
      <c r="B89" t="s">
        <v>101</v>
      </c>
      <c r="C89" t="s">
        <v>86</v>
      </c>
      <c r="D89" t="s">
        <v>91</v>
      </c>
      <c r="E89" t="s">
        <v>72</v>
      </c>
      <c r="F89" t="s">
        <v>79</v>
      </c>
      <c r="G89" t="s">
        <v>88</v>
      </c>
      <c r="H89" t="b">
        <f t="shared" si="1"/>
        <v>0</v>
      </c>
      <c r="I89" t="s">
        <v>81</v>
      </c>
      <c r="J89">
        <v>62</v>
      </c>
      <c r="K89">
        <v>88342</v>
      </c>
      <c r="L89">
        <v>27</v>
      </c>
      <c r="M89">
        <v>7</v>
      </c>
      <c r="N89">
        <v>8</v>
      </c>
      <c r="O89">
        <v>4</v>
      </c>
      <c r="P89">
        <v>42</v>
      </c>
      <c r="Q89" s="2">
        <v>35625</v>
      </c>
    </row>
    <row r="90" spans="1:17">
      <c r="A90">
        <v>89</v>
      </c>
      <c r="B90" t="s">
        <v>82</v>
      </c>
      <c r="C90" t="s">
        <v>86</v>
      </c>
      <c r="D90" t="s">
        <v>99</v>
      </c>
      <c r="E90" t="s">
        <v>94</v>
      </c>
      <c r="F90" t="s">
        <v>95</v>
      </c>
      <c r="G90" t="s">
        <v>88</v>
      </c>
      <c r="H90" t="b">
        <f t="shared" si="1"/>
        <v>0</v>
      </c>
      <c r="I90" t="s">
        <v>90</v>
      </c>
      <c r="J90">
        <v>57</v>
      </c>
      <c r="K90">
        <v>48951</v>
      </c>
      <c r="L90">
        <v>34</v>
      </c>
      <c r="M90">
        <v>17</v>
      </c>
      <c r="N90">
        <v>6</v>
      </c>
      <c r="O90">
        <v>4</v>
      </c>
      <c r="P90">
        <v>51</v>
      </c>
      <c r="Q90" s="2">
        <v>39529</v>
      </c>
    </row>
    <row r="91" spans="1:17">
      <c r="A91">
        <v>90</v>
      </c>
      <c r="B91" t="s">
        <v>69</v>
      </c>
      <c r="C91" t="s">
        <v>70</v>
      </c>
      <c r="D91" t="s">
        <v>91</v>
      </c>
      <c r="E91" t="s">
        <v>72</v>
      </c>
      <c r="F91" t="s">
        <v>84</v>
      </c>
      <c r="G91" t="s">
        <v>88</v>
      </c>
      <c r="H91" t="b">
        <f t="shared" si="1"/>
        <v>0</v>
      </c>
      <c r="I91" t="s">
        <v>93</v>
      </c>
      <c r="J91">
        <v>58</v>
      </c>
      <c r="K91">
        <v>31307</v>
      </c>
      <c r="L91">
        <v>1</v>
      </c>
      <c r="M91">
        <v>7</v>
      </c>
      <c r="N91">
        <v>6</v>
      </c>
      <c r="O91">
        <v>9</v>
      </c>
      <c r="P91">
        <v>49</v>
      </c>
      <c r="Q91" s="2">
        <v>37733</v>
      </c>
    </row>
    <row r="92" spans="1:17">
      <c r="A92">
        <v>91</v>
      </c>
      <c r="B92" t="s">
        <v>96</v>
      </c>
      <c r="C92" t="s">
        <v>77</v>
      </c>
      <c r="D92" t="s">
        <v>91</v>
      </c>
      <c r="E92" t="s">
        <v>94</v>
      </c>
      <c r="F92" t="s">
        <v>87</v>
      </c>
      <c r="G92" t="s">
        <v>80</v>
      </c>
      <c r="H92" t="b">
        <f t="shared" si="1"/>
        <v>1</v>
      </c>
      <c r="I92" t="s">
        <v>75</v>
      </c>
      <c r="J92">
        <v>42</v>
      </c>
      <c r="K92">
        <v>110388</v>
      </c>
      <c r="L92">
        <v>32</v>
      </c>
      <c r="M92">
        <v>13</v>
      </c>
      <c r="N92">
        <v>2</v>
      </c>
      <c r="O92">
        <v>7</v>
      </c>
      <c r="P92">
        <v>32</v>
      </c>
      <c r="Q92" s="2">
        <v>42597</v>
      </c>
    </row>
    <row r="93" spans="1:17">
      <c r="A93">
        <v>92</v>
      </c>
      <c r="B93" t="s">
        <v>96</v>
      </c>
      <c r="C93" t="s">
        <v>86</v>
      </c>
      <c r="D93" t="s">
        <v>78</v>
      </c>
      <c r="E93" t="s">
        <v>92</v>
      </c>
      <c r="F93" t="s">
        <v>97</v>
      </c>
      <c r="G93" t="s">
        <v>74</v>
      </c>
      <c r="H93" t="b">
        <f t="shared" si="1"/>
        <v>1</v>
      </c>
      <c r="I93" t="s">
        <v>93</v>
      </c>
      <c r="J93">
        <v>29</v>
      </c>
      <c r="K93">
        <v>65428</v>
      </c>
      <c r="L93">
        <v>25</v>
      </c>
      <c r="M93">
        <v>5</v>
      </c>
      <c r="N93">
        <v>6</v>
      </c>
      <c r="O93">
        <v>3</v>
      </c>
      <c r="P93">
        <v>37</v>
      </c>
      <c r="Q93" s="2">
        <v>35717</v>
      </c>
    </row>
    <row r="94" spans="1:17">
      <c r="A94">
        <v>93</v>
      </c>
      <c r="B94" t="s">
        <v>76</v>
      </c>
      <c r="C94" t="s">
        <v>70</v>
      </c>
      <c r="D94" t="s">
        <v>71</v>
      </c>
      <c r="E94" t="s">
        <v>83</v>
      </c>
      <c r="F94" t="s">
        <v>73</v>
      </c>
      <c r="G94" t="s">
        <v>74</v>
      </c>
      <c r="H94" t="b">
        <f t="shared" si="1"/>
        <v>1</v>
      </c>
      <c r="I94" t="s">
        <v>81</v>
      </c>
      <c r="J94">
        <v>30</v>
      </c>
      <c r="K94">
        <v>105774</v>
      </c>
      <c r="L94">
        <v>29</v>
      </c>
      <c r="M94">
        <v>17</v>
      </c>
      <c r="N94">
        <v>5</v>
      </c>
      <c r="O94">
        <v>3</v>
      </c>
      <c r="P94">
        <v>42</v>
      </c>
      <c r="Q94" s="2">
        <v>38930</v>
      </c>
    </row>
    <row r="95" spans="1:17">
      <c r="A95">
        <v>94</v>
      </c>
      <c r="B95" t="s">
        <v>96</v>
      </c>
      <c r="C95" t="s">
        <v>77</v>
      </c>
      <c r="D95" t="s">
        <v>71</v>
      </c>
      <c r="E95" t="s">
        <v>92</v>
      </c>
      <c r="F95" t="s">
        <v>100</v>
      </c>
      <c r="G95" t="s">
        <v>74</v>
      </c>
      <c r="H95" t="b">
        <f t="shared" si="1"/>
        <v>1</v>
      </c>
      <c r="I95" t="s">
        <v>102</v>
      </c>
      <c r="J95">
        <v>36</v>
      </c>
      <c r="K95">
        <v>68975</v>
      </c>
      <c r="L95">
        <v>7</v>
      </c>
      <c r="M95">
        <v>3</v>
      </c>
      <c r="N95">
        <v>13</v>
      </c>
      <c r="O95">
        <v>6</v>
      </c>
      <c r="P95">
        <v>34</v>
      </c>
      <c r="Q95" s="2">
        <v>39177</v>
      </c>
    </row>
    <row r="96" spans="1:17">
      <c r="A96">
        <v>95</v>
      </c>
      <c r="B96" t="s">
        <v>96</v>
      </c>
      <c r="C96" t="s">
        <v>70</v>
      </c>
      <c r="D96" t="s">
        <v>91</v>
      </c>
      <c r="E96" t="s">
        <v>72</v>
      </c>
      <c r="F96" t="s">
        <v>73</v>
      </c>
      <c r="G96" t="s">
        <v>74</v>
      </c>
      <c r="H96" t="b">
        <f t="shared" si="1"/>
        <v>1</v>
      </c>
      <c r="I96" t="s">
        <v>90</v>
      </c>
      <c r="J96">
        <v>61</v>
      </c>
      <c r="K96">
        <v>31140</v>
      </c>
      <c r="L96">
        <v>3</v>
      </c>
      <c r="M96">
        <v>7</v>
      </c>
      <c r="N96">
        <v>3</v>
      </c>
      <c r="O96">
        <v>6</v>
      </c>
      <c r="P96">
        <v>52</v>
      </c>
      <c r="Q96" s="2">
        <v>43012</v>
      </c>
    </row>
    <row r="97" spans="1:17">
      <c r="A97">
        <v>96</v>
      </c>
      <c r="B97" t="s">
        <v>101</v>
      </c>
      <c r="C97" t="s">
        <v>86</v>
      </c>
      <c r="D97" t="s">
        <v>78</v>
      </c>
      <c r="E97" t="s">
        <v>72</v>
      </c>
      <c r="F97" t="s">
        <v>100</v>
      </c>
      <c r="G97" t="s">
        <v>74</v>
      </c>
      <c r="H97" t="b">
        <f t="shared" si="1"/>
        <v>1</v>
      </c>
      <c r="I97" t="s">
        <v>93</v>
      </c>
      <c r="J97">
        <v>39</v>
      </c>
      <c r="K97">
        <v>54842</v>
      </c>
      <c r="L97">
        <v>20</v>
      </c>
      <c r="M97">
        <v>17</v>
      </c>
      <c r="N97">
        <v>6</v>
      </c>
      <c r="O97">
        <v>4</v>
      </c>
      <c r="P97">
        <v>40</v>
      </c>
      <c r="Q97" s="2">
        <v>36266</v>
      </c>
    </row>
    <row r="98" spans="1:17">
      <c r="A98">
        <v>97</v>
      </c>
      <c r="B98" t="s">
        <v>76</v>
      </c>
      <c r="C98" t="s">
        <v>86</v>
      </c>
      <c r="D98" t="s">
        <v>91</v>
      </c>
      <c r="E98" t="s">
        <v>92</v>
      </c>
      <c r="F98" t="s">
        <v>95</v>
      </c>
      <c r="G98" t="s">
        <v>74</v>
      </c>
      <c r="H98" t="b">
        <f t="shared" si="1"/>
        <v>1</v>
      </c>
      <c r="I98" t="s">
        <v>93</v>
      </c>
      <c r="J98">
        <v>63</v>
      </c>
      <c r="K98">
        <v>56421</v>
      </c>
      <c r="L98">
        <v>20</v>
      </c>
      <c r="M98">
        <v>7</v>
      </c>
      <c r="N98">
        <v>8</v>
      </c>
      <c r="O98">
        <v>9</v>
      </c>
      <c r="P98">
        <v>58</v>
      </c>
      <c r="Q98" s="2">
        <v>44638</v>
      </c>
    </row>
    <row r="99" spans="1:17">
      <c r="A99">
        <v>98</v>
      </c>
      <c r="B99" t="s">
        <v>101</v>
      </c>
      <c r="C99" t="s">
        <v>86</v>
      </c>
      <c r="D99" t="s">
        <v>91</v>
      </c>
      <c r="E99" t="s">
        <v>92</v>
      </c>
      <c r="F99" t="s">
        <v>84</v>
      </c>
      <c r="G99" t="s">
        <v>74</v>
      </c>
      <c r="H99" t="b">
        <f t="shared" si="1"/>
        <v>1</v>
      </c>
      <c r="I99" t="s">
        <v>102</v>
      </c>
      <c r="J99">
        <v>41</v>
      </c>
      <c r="K99">
        <v>31708</v>
      </c>
      <c r="L99">
        <v>30</v>
      </c>
      <c r="M99">
        <v>1</v>
      </c>
      <c r="N99">
        <v>9</v>
      </c>
      <c r="O99">
        <v>4</v>
      </c>
      <c r="P99">
        <v>42</v>
      </c>
      <c r="Q99" s="2">
        <v>44403</v>
      </c>
    </row>
    <row r="100" spans="1:17">
      <c r="A100">
        <v>99</v>
      </c>
      <c r="B100" t="s">
        <v>69</v>
      </c>
      <c r="C100" t="s">
        <v>70</v>
      </c>
      <c r="D100" t="s">
        <v>91</v>
      </c>
      <c r="E100" t="s">
        <v>94</v>
      </c>
      <c r="F100" t="s">
        <v>79</v>
      </c>
      <c r="G100" t="s">
        <v>74</v>
      </c>
      <c r="H100" t="b">
        <f t="shared" si="1"/>
        <v>1</v>
      </c>
      <c r="I100" t="s">
        <v>90</v>
      </c>
      <c r="J100">
        <v>27</v>
      </c>
      <c r="K100">
        <v>33630</v>
      </c>
      <c r="L100">
        <v>35</v>
      </c>
      <c r="M100">
        <v>17</v>
      </c>
      <c r="N100">
        <v>1</v>
      </c>
      <c r="O100">
        <v>9</v>
      </c>
      <c r="P100">
        <v>46</v>
      </c>
      <c r="Q100" s="2">
        <v>36280</v>
      </c>
    </row>
    <row r="101" spans="1:17">
      <c r="A101">
        <v>100</v>
      </c>
      <c r="B101" t="s">
        <v>69</v>
      </c>
      <c r="C101" t="s">
        <v>70</v>
      </c>
      <c r="D101" t="s">
        <v>78</v>
      </c>
      <c r="E101" t="s">
        <v>72</v>
      </c>
      <c r="F101" t="s">
        <v>84</v>
      </c>
      <c r="G101" t="s">
        <v>80</v>
      </c>
      <c r="H101" t="b">
        <f t="shared" si="1"/>
        <v>1</v>
      </c>
      <c r="I101" t="s">
        <v>75</v>
      </c>
      <c r="J101">
        <v>33</v>
      </c>
      <c r="K101">
        <v>49595</v>
      </c>
      <c r="L101">
        <v>35</v>
      </c>
      <c r="M101">
        <v>17</v>
      </c>
      <c r="N101">
        <v>3</v>
      </c>
      <c r="O101">
        <v>4</v>
      </c>
      <c r="P101">
        <v>37</v>
      </c>
      <c r="Q101" s="2">
        <v>43395</v>
      </c>
    </row>
    <row r="102" spans="1:17">
      <c r="A102">
        <v>101</v>
      </c>
      <c r="B102" t="s">
        <v>101</v>
      </c>
      <c r="C102" t="s">
        <v>86</v>
      </c>
      <c r="D102" t="s">
        <v>71</v>
      </c>
      <c r="E102" t="s">
        <v>72</v>
      </c>
      <c r="F102" t="s">
        <v>95</v>
      </c>
      <c r="G102" t="s">
        <v>74</v>
      </c>
      <c r="H102" t="b">
        <f t="shared" si="1"/>
        <v>1</v>
      </c>
      <c r="I102" t="s">
        <v>102</v>
      </c>
      <c r="J102">
        <v>23</v>
      </c>
      <c r="K102">
        <v>106021</v>
      </c>
      <c r="L102">
        <v>39</v>
      </c>
      <c r="M102">
        <v>11</v>
      </c>
      <c r="N102">
        <v>3</v>
      </c>
      <c r="O102">
        <v>2</v>
      </c>
      <c r="P102">
        <v>43</v>
      </c>
      <c r="Q102" s="2">
        <v>40819</v>
      </c>
    </row>
    <row r="103" spans="1:17">
      <c r="A103">
        <v>102</v>
      </c>
      <c r="B103" t="s">
        <v>69</v>
      </c>
      <c r="C103" t="s">
        <v>70</v>
      </c>
      <c r="D103" t="s">
        <v>78</v>
      </c>
      <c r="E103" t="s">
        <v>92</v>
      </c>
      <c r="F103" t="s">
        <v>87</v>
      </c>
      <c r="G103" t="s">
        <v>80</v>
      </c>
      <c r="H103" t="b">
        <f t="shared" si="1"/>
        <v>1</v>
      </c>
      <c r="I103" t="s">
        <v>93</v>
      </c>
      <c r="J103">
        <v>28</v>
      </c>
      <c r="K103">
        <v>58308</v>
      </c>
      <c r="L103">
        <v>27</v>
      </c>
      <c r="M103">
        <v>3</v>
      </c>
      <c r="N103">
        <v>11</v>
      </c>
      <c r="O103">
        <v>2</v>
      </c>
      <c r="P103">
        <v>59</v>
      </c>
      <c r="Q103" s="2">
        <v>37089</v>
      </c>
    </row>
    <row r="104" spans="1:17">
      <c r="A104">
        <v>103</v>
      </c>
      <c r="B104" t="s">
        <v>76</v>
      </c>
      <c r="C104" t="s">
        <v>86</v>
      </c>
      <c r="D104" t="s">
        <v>99</v>
      </c>
      <c r="E104" t="s">
        <v>83</v>
      </c>
      <c r="F104" t="s">
        <v>87</v>
      </c>
      <c r="G104" t="s">
        <v>88</v>
      </c>
      <c r="H104" t="b">
        <f t="shared" si="1"/>
        <v>0</v>
      </c>
      <c r="I104" t="s">
        <v>75</v>
      </c>
      <c r="J104">
        <v>37</v>
      </c>
      <c r="K104">
        <v>74789</v>
      </c>
      <c r="L104">
        <v>26</v>
      </c>
      <c r="M104">
        <v>15</v>
      </c>
      <c r="N104">
        <v>8</v>
      </c>
      <c r="O104">
        <v>5</v>
      </c>
      <c r="P104">
        <v>26</v>
      </c>
      <c r="Q104" s="2">
        <v>36789</v>
      </c>
    </row>
    <row r="105" spans="1:17">
      <c r="A105">
        <v>104</v>
      </c>
      <c r="B105" t="s">
        <v>103</v>
      </c>
      <c r="C105" t="s">
        <v>86</v>
      </c>
      <c r="D105" t="s">
        <v>78</v>
      </c>
      <c r="E105" t="s">
        <v>72</v>
      </c>
      <c r="F105" t="s">
        <v>95</v>
      </c>
      <c r="G105" t="s">
        <v>74</v>
      </c>
      <c r="H105" t="b">
        <f t="shared" si="1"/>
        <v>1</v>
      </c>
      <c r="I105" t="s">
        <v>75</v>
      </c>
      <c r="J105">
        <v>24</v>
      </c>
      <c r="K105">
        <v>85690</v>
      </c>
      <c r="L105">
        <v>14</v>
      </c>
      <c r="M105">
        <v>11</v>
      </c>
      <c r="N105">
        <v>1</v>
      </c>
      <c r="O105">
        <v>4</v>
      </c>
      <c r="P105">
        <v>39</v>
      </c>
      <c r="Q105" s="2">
        <v>42183</v>
      </c>
    </row>
    <row r="106" spans="1:17">
      <c r="A106">
        <v>105</v>
      </c>
      <c r="B106" t="s">
        <v>101</v>
      </c>
      <c r="C106" t="s">
        <v>77</v>
      </c>
      <c r="D106" t="s">
        <v>78</v>
      </c>
      <c r="E106" t="s">
        <v>83</v>
      </c>
      <c r="F106" t="s">
        <v>100</v>
      </c>
      <c r="G106" t="s">
        <v>88</v>
      </c>
      <c r="H106" t="b">
        <f t="shared" si="1"/>
        <v>0</v>
      </c>
      <c r="I106" t="s">
        <v>102</v>
      </c>
      <c r="J106">
        <v>24</v>
      </c>
      <c r="K106">
        <v>56086</v>
      </c>
      <c r="L106">
        <v>17</v>
      </c>
      <c r="M106">
        <v>16</v>
      </c>
      <c r="N106">
        <v>5</v>
      </c>
      <c r="O106">
        <v>7</v>
      </c>
      <c r="P106">
        <v>46</v>
      </c>
      <c r="Q106" s="2">
        <v>41891</v>
      </c>
    </row>
    <row r="107" spans="1:17">
      <c r="A107">
        <v>106</v>
      </c>
      <c r="B107" t="s">
        <v>82</v>
      </c>
      <c r="C107" t="s">
        <v>70</v>
      </c>
      <c r="D107" t="s">
        <v>78</v>
      </c>
      <c r="E107" t="s">
        <v>92</v>
      </c>
      <c r="F107" t="s">
        <v>97</v>
      </c>
      <c r="G107" t="s">
        <v>88</v>
      </c>
      <c r="H107" t="b">
        <f t="shared" si="1"/>
        <v>0</v>
      </c>
      <c r="I107" t="s">
        <v>93</v>
      </c>
      <c r="J107">
        <v>48</v>
      </c>
      <c r="K107">
        <v>46859</v>
      </c>
      <c r="L107">
        <v>18</v>
      </c>
      <c r="M107">
        <v>9</v>
      </c>
      <c r="N107">
        <v>3</v>
      </c>
      <c r="O107">
        <v>5</v>
      </c>
      <c r="P107">
        <v>25</v>
      </c>
      <c r="Q107" s="2">
        <v>38412</v>
      </c>
    </row>
    <row r="108" spans="1:17">
      <c r="A108">
        <v>107</v>
      </c>
      <c r="B108" t="s">
        <v>82</v>
      </c>
      <c r="C108" t="s">
        <v>86</v>
      </c>
      <c r="D108" t="s">
        <v>78</v>
      </c>
      <c r="E108" t="s">
        <v>92</v>
      </c>
      <c r="F108" t="s">
        <v>97</v>
      </c>
      <c r="G108" t="s">
        <v>88</v>
      </c>
      <c r="H108" t="b">
        <f t="shared" si="1"/>
        <v>0</v>
      </c>
      <c r="I108" t="s">
        <v>81</v>
      </c>
      <c r="J108">
        <v>64</v>
      </c>
      <c r="K108">
        <v>37684</v>
      </c>
      <c r="L108">
        <v>29</v>
      </c>
      <c r="M108">
        <v>1</v>
      </c>
      <c r="N108">
        <v>2</v>
      </c>
      <c r="O108">
        <v>6</v>
      </c>
      <c r="P108">
        <v>46</v>
      </c>
      <c r="Q108" s="2">
        <v>37569</v>
      </c>
    </row>
    <row r="109" spans="1:17">
      <c r="A109">
        <v>108</v>
      </c>
      <c r="B109" t="s">
        <v>96</v>
      </c>
      <c r="C109" t="s">
        <v>86</v>
      </c>
      <c r="D109" t="s">
        <v>71</v>
      </c>
      <c r="E109" t="s">
        <v>94</v>
      </c>
      <c r="F109" t="s">
        <v>100</v>
      </c>
      <c r="G109" t="s">
        <v>80</v>
      </c>
      <c r="H109" t="b">
        <f t="shared" si="1"/>
        <v>1</v>
      </c>
      <c r="I109" t="s">
        <v>93</v>
      </c>
      <c r="J109">
        <v>61</v>
      </c>
      <c r="K109">
        <v>31207</v>
      </c>
      <c r="L109">
        <v>20</v>
      </c>
      <c r="M109">
        <v>16</v>
      </c>
      <c r="N109">
        <v>8</v>
      </c>
      <c r="O109">
        <v>4</v>
      </c>
      <c r="P109">
        <v>28</v>
      </c>
      <c r="Q109" s="2">
        <v>43583</v>
      </c>
    </row>
    <row r="110" spans="1:17">
      <c r="A110">
        <v>109</v>
      </c>
      <c r="B110" t="s">
        <v>69</v>
      </c>
      <c r="C110" t="s">
        <v>70</v>
      </c>
      <c r="D110" t="s">
        <v>99</v>
      </c>
      <c r="E110" t="s">
        <v>72</v>
      </c>
      <c r="F110" t="s">
        <v>87</v>
      </c>
      <c r="G110" t="s">
        <v>88</v>
      </c>
      <c r="H110" t="b">
        <f t="shared" si="1"/>
        <v>0</v>
      </c>
      <c r="I110" t="s">
        <v>98</v>
      </c>
      <c r="J110">
        <v>59</v>
      </c>
      <c r="K110">
        <v>76099</v>
      </c>
      <c r="L110">
        <v>27</v>
      </c>
      <c r="M110">
        <v>9</v>
      </c>
      <c r="N110">
        <v>3</v>
      </c>
      <c r="O110">
        <v>2</v>
      </c>
      <c r="P110">
        <v>50</v>
      </c>
      <c r="Q110" s="2">
        <v>43354</v>
      </c>
    </row>
    <row r="111" spans="1:17">
      <c r="A111">
        <v>110</v>
      </c>
      <c r="B111" t="s">
        <v>82</v>
      </c>
      <c r="C111" t="s">
        <v>77</v>
      </c>
      <c r="D111" t="s">
        <v>71</v>
      </c>
      <c r="E111" t="s">
        <v>83</v>
      </c>
      <c r="F111" t="s">
        <v>87</v>
      </c>
      <c r="G111" t="s">
        <v>88</v>
      </c>
      <c r="H111" t="b">
        <f t="shared" si="1"/>
        <v>0</v>
      </c>
      <c r="I111" t="s">
        <v>90</v>
      </c>
      <c r="J111">
        <v>54</v>
      </c>
      <c r="K111">
        <v>97496</v>
      </c>
      <c r="L111">
        <v>18</v>
      </c>
      <c r="M111">
        <v>19</v>
      </c>
      <c r="N111">
        <v>7</v>
      </c>
      <c r="O111">
        <v>9</v>
      </c>
      <c r="P111">
        <v>40</v>
      </c>
      <c r="Q111" s="2">
        <v>37063</v>
      </c>
    </row>
    <row r="112" spans="1:17">
      <c r="A112">
        <v>111</v>
      </c>
      <c r="B112" t="s">
        <v>96</v>
      </c>
      <c r="C112" t="s">
        <v>77</v>
      </c>
      <c r="D112" t="s">
        <v>71</v>
      </c>
      <c r="E112" t="s">
        <v>94</v>
      </c>
      <c r="F112" t="s">
        <v>87</v>
      </c>
      <c r="G112" t="s">
        <v>88</v>
      </c>
      <c r="H112" t="b">
        <f t="shared" si="1"/>
        <v>0</v>
      </c>
      <c r="I112" t="s">
        <v>85</v>
      </c>
      <c r="J112">
        <v>49</v>
      </c>
      <c r="K112">
        <v>96093</v>
      </c>
      <c r="L112">
        <v>4</v>
      </c>
      <c r="M112">
        <v>12</v>
      </c>
      <c r="N112">
        <v>12</v>
      </c>
      <c r="O112">
        <v>7</v>
      </c>
      <c r="P112">
        <v>45</v>
      </c>
      <c r="Q112" s="2">
        <v>36755</v>
      </c>
    </row>
    <row r="113" spans="1:17">
      <c r="A113">
        <v>112</v>
      </c>
      <c r="B113" t="s">
        <v>103</v>
      </c>
      <c r="C113" t="s">
        <v>86</v>
      </c>
      <c r="D113" t="s">
        <v>78</v>
      </c>
      <c r="E113" t="s">
        <v>72</v>
      </c>
      <c r="F113" t="s">
        <v>84</v>
      </c>
      <c r="G113" t="s">
        <v>74</v>
      </c>
      <c r="H113" t="b">
        <f t="shared" si="1"/>
        <v>1</v>
      </c>
      <c r="I113" t="s">
        <v>81</v>
      </c>
      <c r="J113">
        <v>22</v>
      </c>
      <c r="K113">
        <v>59689</v>
      </c>
      <c r="L113">
        <v>1</v>
      </c>
      <c r="M113">
        <v>19</v>
      </c>
      <c r="N113">
        <v>11</v>
      </c>
      <c r="O113">
        <v>4</v>
      </c>
      <c r="P113">
        <v>59</v>
      </c>
      <c r="Q113" s="2">
        <v>41741</v>
      </c>
    </row>
    <row r="114" spans="1:17">
      <c r="A114">
        <v>113</v>
      </c>
      <c r="B114" t="s">
        <v>76</v>
      </c>
      <c r="C114" t="s">
        <v>70</v>
      </c>
      <c r="D114" t="s">
        <v>91</v>
      </c>
      <c r="E114" t="s">
        <v>94</v>
      </c>
      <c r="F114" t="s">
        <v>87</v>
      </c>
      <c r="G114" t="s">
        <v>74</v>
      </c>
      <c r="H114" t="b">
        <f t="shared" si="1"/>
        <v>1</v>
      </c>
      <c r="I114" t="s">
        <v>75</v>
      </c>
      <c r="J114">
        <v>29</v>
      </c>
      <c r="K114">
        <v>78651</v>
      </c>
      <c r="L114">
        <v>1</v>
      </c>
      <c r="M114">
        <v>9</v>
      </c>
      <c r="N114">
        <v>1</v>
      </c>
      <c r="O114">
        <v>3</v>
      </c>
      <c r="P114">
        <v>32</v>
      </c>
      <c r="Q114" s="2">
        <v>40567</v>
      </c>
    </row>
    <row r="115" spans="1:17">
      <c r="A115">
        <v>114</v>
      </c>
      <c r="B115" t="s">
        <v>76</v>
      </c>
      <c r="C115" t="s">
        <v>77</v>
      </c>
      <c r="D115" t="s">
        <v>91</v>
      </c>
      <c r="E115" t="s">
        <v>92</v>
      </c>
      <c r="F115" t="s">
        <v>73</v>
      </c>
      <c r="G115" t="s">
        <v>80</v>
      </c>
      <c r="H115" t="b">
        <f t="shared" si="1"/>
        <v>1</v>
      </c>
      <c r="I115" t="s">
        <v>81</v>
      </c>
      <c r="J115">
        <v>58</v>
      </c>
      <c r="K115">
        <v>43893</v>
      </c>
      <c r="L115">
        <v>26</v>
      </c>
      <c r="M115">
        <v>7</v>
      </c>
      <c r="N115">
        <v>6</v>
      </c>
      <c r="O115">
        <v>3</v>
      </c>
      <c r="P115">
        <v>42</v>
      </c>
      <c r="Q115" s="2">
        <v>41744</v>
      </c>
    </row>
    <row r="116" spans="1:17">
      <c r="A116">
        <v>115</v>
      </c>
      <c r="B116" t="s">
        <v>76</v>
      </c>
      <c r="C116" t="s">
        <v>70</v>
      </c>
      <c r="D116" t="s">
        <v>71</v>
      </c>
      <c r="E116" t="s">
        <v>72</v>
      </c>
      <c r="F116" t="s">
        <v>79</v>
      </c>
      <c r="G116" t="s">
        <v>80</v>
      </c>
      <c r="H116" t="b">
        <f t="shared" si="1"/>
        <v>1</v>
      </c>
      <c r="I116" t="s">
        <v>90</v>
      </c>
      <c r="J116">
        <v>53</v>
      </c>
      <c r="K116">
        <v>96418</v>
      </c>
      <c r="L116">
        <v>20</v>
      </c>
      <c r="M116">
        <v>14</v>
      </c>
      <c r="N116">
        <v>3</v>
      </c>
      <c r="O116">
        <v>9</v>
      </c>
      <c r="P116">
        <v>39</v>
      </c>
      <c r="Q116" s="2">
        <v>45152</v>
      </c>
    </row>
    <row r="117" spans="1:17">
      <c r="A117">
        <v>116</v>
      </c>
      <c r="B117" t="s">
        <v>82</v>
      </c>
      <c r="C117" t="s">
        <v>70</v>
      </c>
      <c r="D117" t="s">
        <v>71</v>
      </c>
      <c r="E117" t="s">
        <v>94</v>
      </c>
      <c r="F117" t="s">
        <v>87</v>
      </c>
      <c r="G117" t="s">
        <v>74</v>
      </c>
      <c r="H117" t="b">
        <f t="shared" si="1"/>
        <v>1</v>
      </c>
      <c r="I117" t="s">
        <v>75</v>
      </c>
      <c r="J117">
        <v>64</v>
      </c>
      <c r="K117">
        <v>90011</v>
      </c>
      <c r="L117">
        <v>23</v>
      </c>
      <c r="M117">
        <v>19</v>
      </c>
      <c r="N117">
        <v>8</v>
      </c>
      <c r="O117">
        <v>5</v>
      </c>
      <c r="P117">
        <v>56</v>
      </c>
      <c r="Q117" s="2">
        <v>42314</v>
      </c>
    </row>
    <row r="118" spans="1:17">
      <c r="A118">
        <v>117</v>
      </c>
      <c r="B118" t="s">
        <v>103</v>
      </c>
      <c r="C118" t="s">
        <v>86</v>
      </c>
      <c r="D118" t="s">
        <v>78</v>
      </c>
      <c r="E118" t="s">
        <v>94</v>
      </c>
      <c r="F118" t="s">
        <v>100</v>
      </c>
      <c r="G118" t="s">
        <v>80</v>
      </c>
      <c r="H118" t="b">
        <f t="shared" si="1"/>
        <v>1</v>
      </c>
      <c r="I118" t="s">
        <v>90</v>
      </c>
      <c r="J118">
        <v>58</v>
      </c>
      <c r="K118">
        <v>68635</v>
      </c>
      <c r="L118">
        <v>10</v>
      </c>
      <c r="M118">
        <v>19</v>
      </c>
      <c r="N118">
        <v>6</v>
      </c>
      <c r="O118">
        <v>3</v>
      </c>
      <c r="P118">
        <v>47</v>
      </c>
      <c r="Q118" s="2">
        <v>38802</v>
      </c>
    </row>
    <row r="119" spans="1:17">
      <c r="A119">
        <v>118</v>
      </c>
      <c r="B119" t="s">
        <v>82</v>
      </c>
      <c r="C119" t="s">
        <v>77</v>
      </c>
      <c r="D119" t="s">
        <v>71</v>
      </c>
      <c r="E119" t="s">
        <v>83</v>
      </c>
      <c r="F119" t="s">
        <v>79</v>
      </c>
      <c r="G119" t="s">
        <v>74</v>
      </c>
      <c r="H119" t="b">
        <f t="shared" si="1"/>
        <v>1</v>
      </c>
      <c r="I119" t="s">
        <v>75</v>
      </c>
      <c r="J119">
        <v>25</v>
      </c>
      <c r="K119">
        <v>86115</v>
      </c>
      <c r="L119">
        <v>11</v>
      </c>
      <c r="M119">
        <v>2</v>
      </c>
      <c r="N119">
        <v>12</v>
      </c>
      <c r="O119">
        <v>5</v>
      </c>
      <c r="P119">
        <v>36</v>
      </c>
      <c r="Q119" s="2">
        <v>36763</v>
      </c>
    </row>
    <row r="120" spans="1:17">
      <c r="A120">
        <v>119</v>
      </c>
      <c r="B120" t="s">
        <v>69</v>
      </c>
      <c r="C120" t="s">
        <v>86</v>
      </c>
      <c r="D120" t="s">
        <v>78</v>
      </c>
      <c r="E120" t="s">
        <v>94</v>
      </c>
      <c r="F120" t="s">
        <v>84</v>
      </c>
      <c r="G120" t="s">
        <v>88</v>
      </c>
      <c r="H120" t="b">
        <f t="shared" si="1"/>
        <v>0</v>
      </c>
      <c r="I120" t="s">
        <v>81</v>
      </c>
      <c r="J120">
        <v>51</v>
      </c>
      <c r="K120">
        <v>108405</v>
      </c>
      <c r="L120">
        <v>5</v>
      </c>
      <c r="M120">
        <v>9</v>
      </c>
      <c r="N120">
        <v>2</v>
      </c>
      <c r="O120">
        <v>2</v>
      </c>
      <c r="P120">
        <v>47</v>
      </c>
      <c r="Q120" s="2">
        <v>42891</v>
      </c>
    </row>
    <row r="121" spans="1:17">
      <c r="A121">
        <v>120</v>
      </c>
      <c r="B121" t="s">
        <v>82</v>
      </c>
      <c r="C121" t="s">
        <v>77</v>
      </c>
      <c r="D121" t="s">
        <v>91</v>
      </c>
      <c r="E121" t="s">
        <v>72</v>
      </c>
      <c r="F121" t="s">
        <v>100</v>
      </c>
      <c r="G121" t="s">
        <v>88</v>
      </c>
      <c r="H121" t="b">
        <f t="shared" si="1"/>
        <v>0</v>
      </c>
      <c r="I121" t="s">
        <v>75</v>
      </c>
      <c r="J121">
        <v>27</v>
      </c>
      <c r="K121">
        <v>102702</v>
      </c>
      <c r="L121">
        <v>1</v>
      </c>
      <c r="M121">
        <v>13</v>
      </c>
      <c r="N121">
        <v>6</v>
      </c>
      <c r="O121">
        <v>4</v>
      </c>
      <c r="P121">
        <v>21</v>
      </c>
      <c r="Q121" s="2">
        <v>40137</v>
      </c>
    </row>
    <row r="122" spans="1:17">
      <c r="A122">
        <v>121</v>
      </c>
      <c r="B122" t="s">
        <v>103</v>
      </c>
      <c r="C122" t="s">
        <v>77</v>
      </c>
      <c r="D122" t="s">
        <v>91</v>
      </c>
      <c r="E122" t="s">
        <v>72</v>
      </c>
      <c r="F122" t="s">
        <v>79</v>
      </c>
      <c r="G122" t="s">
        <v>80</v>
      </c>
      <c r="H122" t="b">
        <f t="shared" si="1"/>
        <v>1</v>
      </c>
      <c r="I122" t="s">
        <v>75</v>
      </c>
      <c r="J122">
        <v>40</v>
      </c>
      <c r="K122">
        <v>108518</v>
      </c>
      <c r="L122">
        <v>17</v>
      </c>
      <c r="M122">
        <v>15</v>
      </c>
      <c r="N122">
        <v>7</v>
      </c>
      <c r="O122">
        <v>2</v>
      </c>
      <c r="P122">
        <v>44</v>
      </c>
      <c r="Q122" s="2">
        <v>36680</v>
      </c>
    </row>
    <row r="123" spans="1:17">
      <c r="A123">
        <v>122</v>
      </c>
      <c r="B123" t="s">
        <v>103</v>
      </c>
      <c r="C123" t="s">
        <v>77</v>
      </c>
      <c r="D123" t="s">
        <v>99</v>
      </c>
      <c r="E123" t="s">
        <v>83</v>
      </c>
      <c r="F123" t="s">
        <v>100</v>
      </c>
      <c r="G123" t="s">
        <v>74</v>
      </c>
      <c r="H123" t="b">
        <f t="shared" si="1"/>
        <v>1</v>
      </c>
      <c r="I123" t="s">
        <v>98</v>
      </c>
      <c r="J123">
        <v>53</v>
      </c>
      <c r="K123">
        <v>102805</v>
      </c>
      <c r="L123">
        <v>22</v>
      </c>
      <c r="M123">
        <v>3</v>
      </c>
      <c r="N123">
        <v>5</v>
      </c>
      <c r="O123">
        <v>2</v>
      </c>
      <c r="P123">
        <v>25</v>
      </c>
      <c r="Q123" s="2">
        <v>37585</v>
      </c>
    </row>
    <row r="124" spans="1:17">
      <c r="A124">
        <v>123</v>
      </c>
      <c r="B124" t="s">
        <v>69</v>
      </c>
      <c r="C124" t="s">
        <v>77</v>
      </c>
      <c r="D124" t="s">
        <v>91</v>
      </c>
      <c r="E124" t="s">
        <v>72</v>
      </c>
      <c r="F124" t="s">
        <v>84</v>
      </c>
      <c r="G124" t="s">
        <v>74</v>
      </c>
      <c r="H124" t="b">
        <f t="shared" si="1"/>
        <v>1</v>
      </c>
      <c r="I124" t="s">
        <v>93</v>
      </c>
      <c r="J124">
        <v>30</v>
      </c>
      <c r="K124">
        <v>88954</v>
      </c>
      <c r="L124">
        <v>34</v>
      </c>
      <c r="M124">
        <v>11</v>
      </c>
      <c r="N124">
        <v>3</v>
      </c>
      <c r="O124">
        <v>8</v>
      </c>
      <c r="P124">
        <v>30</v>
      </c>
      <c r="Q124" s="2">
        <v>43149</v>
      </c>
    </row>
    <row r="125" spans="1:17">
      <c r="A125">
        <v>124</v>
      </c>
      <c r="B125" t="s">
        <v>103</v>
      </c>
      <c r="C125" t="s">
        <v>77</v>
      </c>
      <c r="D125" t="s">
        <v>71</v>
      </c>
      <c r="E125" t="s">
        <v>92</v>
      </c>
      <c r="F125" t="s">
        <v>73</v>
      </c>
      <c r="G125" t="s">
        <v>80</v>
      </c>
      <c r="H125" t="b">
        <f t="shared" si="1"/>
        <v>1</v>
      </c>
      <c r="I125" t="s">
        <v>93</v>
      </c>
      <c r="J125">
        <v>33</v>
      </c>
      <c r="K125">
        <v>58064</v>
      </c>
      <c r="L125">
        <v>29</v>
      </c>
      <c r="M125">
        <v>14</v>
      </c>
      <c r="N125">
        <v>4</v>
      </c>
      <c r="O125">
        <v>1</v>
      </c>
      <c r="P125">
        <v>57</v>
      </c>
      <c r="Q125" s="2">
        <v>43869</v>
      </c>
    </row>
    <row r="126" spans="1:17">
      <c r="A126">
        <v>125</v>
      </c>
      <c r="B126" t="s">
        <v>103</v>
      </c>
      <c r="C126" t="s">
        <v>70</v>
      </c>
      <c r="D126" t="s">
        <v>91</v>
      </c>
      <c r="E126" t="s">
        <v>72</v>
      </c>
      <c r="F126" t="s">
        <v>84</v>
      </c>
      <c r="G126" t="s">
        <v>74</v>
      </c>
      <c r="H126" t="b">
        <f t="shared" si="1"/>
        <v>1</v>
      </c>
      <c r="I126" t="s">
        <v>85</v>
      </c>
      <c r="J126">
        <v>32</v>
      </c>
      <c r="K126">
        <v>109063</v>
      </c>
      <c r="L126">
        <v>4</v>
      </c>
      <c r="M126">
        <v>8</v>
      </c>
      <c r="N126">
        <v>4</v>
      </c>
      <c r="O126">
        <v>7</v>
      </c>
      <c r="P126">
        <v>25</v>
      </c>
      <c r="Q126" s="2">
        <v>40205</v>
      </c>
    </row>
    <row r="127" spans="1:17">
      <c r="A127">
        <v>126</v>
      </c>
      <c r="B127" t="s">
        <v>76</v>
      </c>
      <c r="C127" t="s">
        <v>86</v>
      </c>
      <c r="D127" t="s">
        <v>78</v>
      </c>
      <c r="E127" t="s">
        <v>72</v>
      </c>
      <c r="F127" t="s">
        <v>84</v>
      </c>
      <c r="G127" t="s">
        <v>88</v>
      </c>
      <c r="H127" t="b">
        <f t="shared" si="1"/>
        <v>0</v>
      </c>
      <c r="I127" t="s">
        <v>85</v>
      </c>
      <c r="J127">
        <v>37</v>
      </c>
      <c r="K127">
        <v>32454</v>
      </c>
      <c r="L127">
        <v>5</v>
      </c>
      <c r="M127">
        <v>18</v>
      </c>
      <c r="N127">
        <v>6</v>
      </c>
      <c r="O127">
        <v>5</v>
      </c>
      <c r="P127">
        <v>30</v>
      </c>
      <c r="Q127" s="2">
        <v>38822</v>
      </c>
    </row>
    <row r="128" spans="1:17">
      <c r="A128">
        <v>127</v>
      </c>
      <c r="B128" t="s">
        <v>69</v>
      </c>
      <c r="C128" t="s">
        <v>70</v>
      </c>
      <c r="D128" t="s">
        <v>91</v>
      </c>
      <c r="E128" t="s">
        <v>94</v>
      </c>
      <c r="F128" t="s">
        <v>100</v>
      </c>
      <c r="G128" t="s">
        <v>80</v>
      </c>
      <c r="H128" t="b">
        <f t="shared" si="1"/>
        <v>1</v>
      </c>
      <c r="I128" t="s">
        <v>98</v>
      </c>
      <c r="J128">
        <v>22</v>
      </c>
      <c r="K128">
        <v>50878</v>
      </c>
      <c r="L128">
        <v>11</v>
      </c>
      <c r="M128">
        <v>19</v>
      </c>
      <c r="N128">
        <v>10</v>
      </c>
      <c r="O128">
        <v>8</v>
      </c>
      <c r="P128">
        <v>33</v>
      </c>
      <c r="Q128" s="2">
        <v>45180</v>
      </c>
    </row>
    <row r="129" spans="1:17">
      <c r="A129">
        <v>128</v>
      </c>
      <c r="B129" t="s">
        <v>89</v>
      </c>
      <c r="C129" t="s">
        <v>77</v>
      </c>
      <c r="D129" t="s">
        <v>99</v>
      </c>
      <c r="E129" t="s">
        <v>94</v>
      </c>
      <c r="F129" t="s">
        <v>95</v>
      </c>
      <c r="G129" t="s">
        <v>80</v>
      </c>
      <c r="H129" t="b">
        <f t="shared" si="1"/>
        <v>1</v>
      </c>
      <c r="I129" t="s">
        <v>85</v>
      </c>
      <c r="J129">
        <v>42</v>
      </c>
      <c r="K129">
        <v>81098</v>
      </c>
      <c r="L129">
        <v>21</v>
      </c>
      <c r="M129">
        <v>16</v>
      </c>
      <c r="N129">
        <v>1</v>
      </c>
      <c r="O129">
        <v>1</v>
      </c>
      <c r="P129">
        <v>21</v>
      </c>
      <c r="Q129" s="2">
        <v>40916</v>
      </c>
    </row>
    <row r="130" spans="1:17">
      <c r="A130">
        <v>129</v>
      </c>
      <c r="B130" t="s">
        <v>89</v>
      </c>
      <c r="C130" t="s">
        <v>86</v>
      </c>
      <c r="D130" t="s">
        <v>91</v>
      </c>
      <c r="E130" t="s">
        <v>72</v>
      </c>
      <c r="F130" t="s">
        <v>97</v>
      </c>
      <c r="G130" t="s">
        <v>74</v>
      </c>
      <c r="H130" t="b">
        <f t="shared" si="1"/>
        <v>1</v>
      </c>
      <c r="I130" t="s">
        <v>90</v>
      </c>
      <c r="J130">
        <v>51</v>
      </c>
      <c r="K130">
        <v>92154</v>
      </c>
      <c r="L130">
        <v>35</v>
      </c>
      <c r="M130">
        <v>2</v>
      </c>
      <c r="N130">
        <v>11</v>
      </c>
      <c r="O130">
        <v>7</v>
      </c>
      <c r="P130">
        <v>59</v>
      </c>
      <c r="Q130" s="2">
        <v>40734</v>
      </c>
    </row>
    <row r="131" spans="1:17">
      <c r="A131">
        <v>130</v>
      </c>
      <c r="B131" t="s">
        <v>103</v>
      </c>
      <c r="C131" t="s">
        <v>77</v>
      </c>
      <c r="D131" t="s">
        <v>78</v>
      </c>
      <c r="E131" t="s">
        <v>83</v>
      </c>
      <c r="F131" t="s">
        <v>87</v>
      </c>
      <c r="G131" t="s">
        <v>80</v>
      </c>
      <c r="H131" t="b">
        <f t="shared" ref="H131:H194" si="2">NOT(G131="Contract")</f>
        <v>1</v>
      </c>
      <c r="I131" t="s">
        <v>81</v>
      </c>
      <c r="J131">
        <v>34</v>
      </c>
      <c r="K131">
        <v>42991</v>
      </c>
      <c r="L131">
        <v>12</v>
      </c>
      <c r="M131">
        <v>8</v>
      </c>
      <c r="N131">
        <v>4</v>
      </c>
      <c r="O131">
        <v>5</v>
      </c>
      <c r="P131">
        <v>22</v>
      </c>
      <c r="Q131" s="2">
        <v>36314</v>
      </c>
    </row>
    <row r="132" spans="1:17">
      <c r="A132">
        <v>131</v>
      </c>
      <c r="B132" t="s">
        <v>89</v>
      </c>
      <c r="C132" t="s">
        <v>86</v>
      </c>
      <c r="D132" t="s">
        <v>78</v>
      </c>
      <c r="E132" t="s">
        <v>94</v>
      </c>
      <c r="F132" t="s">
        <v>87</v>
      </c>
      <c r="G132" t="s">
        <v>74</v>
      </c>
      <c r="H132" t="b">
        <f t="shared" si="2"/>
        <v>1</v>
      </c>
      <c r="I132" t="s">
        <v>102</v>
      </c>
      <c r="J132">
        <v>55</v>
      </c>
      <c r="K132">
        <v>98344</v>
      </c>
      <c r="L132">
        <v>26</v>
      </c>
      <c r="M132">
        <v>6</v>
      </c>
      <c r="N132">
        <v>10</v>
      </c>
      <c r="O132">
        <v>4</v>
      </c>
      <c r="P132">
        <v>54</v>
      </c>
      <c r="Q132" s="2">
        <v>42360</v>
      </c>
    </row>
    <row r="133" spans="1:17">
      <c r="A133">
        <v>132</v>
      </c>
      <c r="B133" t="s">
        <v>89</v>
      </c>
      <c r="C133" t="s">
        <v>70</v>
      </c>
      <c r="D133" t="s">
        <v>71</v>
      </c>
      <c r="E133" t="s">
        <v>83</v>
      </c>
      <c r="F133" t="s">
        <v>73</v>
      </c>
      <c r="G133" t="s">
        <v>74</v>
      </c>
      <c r="H133" t="b">
        <f t="shared" si="2"/>
        <v>1</v>
      </c>
      <c r="I133" t="s">
        <v>90</v>
      </c>
      <c r="J133">
        <v>25</v>
      </c>
      <c r="K133">
        <v>66593</v>
      </c>
      <c r="L133">
        <v>19</v>
      </c>
      <c r="M133">
        <v>12</v>
      </c>
      <c r="N133">
        <v>13</v>
      </c>
      <c r="O133">
        <v>7</v>
      </c>
      <c r="P133">
        <v>52</v>
      </c>
      <c r="Q133" s="2">
        <v>41630</v>
      </c>
    </row>
    <row r="134" spans="1:17">
      <c r="A134">
        <v>133</v>
      </c>
      <c r="B134" t="s">
        <v>103</v>
      </c>
      <c r="C134" t="s">
        <v>86</v>
      </c>
      <c r="D134" t="s">
        <v>91</v>
      </c>
      <c r="E134" t="s">
        <v>72</v>
      </c>
      <c r="F134" t="s">
        <v>73</v>
      </c>
      <c r="G134" t="s">
        <v>74</v>
      </c>
      <c r="H134" t="b">
        <f t="shared" si="2"/>
        <v>1</v>
      </c>
      <c r="I134" t="s">
        <v>102</v>
      </c>
      <c r="J134">
        <v>49</v>
      </c>
      <c r="K134">
        <v>66304</v>
      </c>
      <c r="L134">
        <v>7</v>
      </c>
      <c r="M134">
        <v>15</v>
      </c>
      <c r="N134">
        <v>4</v>
      </c>
      <c r="O134">
        <v>2</v>
      </c>
      <c r="P134">
        <v>43</v>
      </c>
      <c r="Q134" s="2">
        <v>42197</v>
      </c>
    </row>
    <row r="135" spans="1:17">
      <c r="A135">
        <v>134</v>
      </c>
      <c r="B135" t="s">
        <v>89</v>
      </c>
      <c r="C135" t="s">
        <v>86</v>
      </c>
      <c r="D135" t="s">
        <v>78</v>
      </c>
      <c r="E135" t="s">
        <v>72</v>
      </c>
      <c r="F135" t="s">
        <v>87</v>
      </c>
      <c r="G135" t="s">
        <v>74</v>
      </c>
      <c r="H135" t="b">
        <f t="shared" si="2"/>
        <v>1</v>
      </c>
      <c r="I135" t="s">
        <v>102</v>
      </c>
      <c r="J135">
        <v>59</v>
      </c>
      <c r="K135">
        <v>60386</v>
      </c>
      <c r="L135">
        <v>7</v>
      </c>
      <c r="M135">
        <v>8</v>
      </c>
      <c r="N135">
        <v>10</v>
      </c>
      <c r="O135">
        <v>1</v>
      </c>
      <c r="P135">
        <v>38</v>
      </c>
      <c r="Q135" s="2">
        <v>39130</v>
      </c>
    </row>
    <row r="136" spans="1:17">
      <c r="A136">
        <v>135</v>
      </c>
      <c r="B136" t="s">
        <v>82</v>
      </c>
      <c r="C136" t="s">
        <v>86</v>
      </c>
      <c r="D136" t="s">
        <v>99</v>
      </c>
      <c r="E136" t="s">
        <v>92</v>
      </c>
      <c r="F136" t="s">
        <v>97</v>
      </c>
      <c r="G136" t="s">
        <v>74</v>
      </c>
      <c r="H136" t="b">
        <f t="shared" si="2"/>
        <v>1</v>
      </c>
      <c r="I136" t="s">
        <v>98</v>
      </c>
      <c r="J136">
        <v>52</v>
      </c>
      <c r="K136">
        <v>85220</v>
      </c>
      <c r="L136">
        <v>26</v>
      </c>
      <c r="M136">
        <v>4</v>
      </c>
      <c r="N136">
        <v>1</v>
      </c>
      <c r="O136">
        <v>1</v>
      </c>
      <c r="P136">
        <v>37</v>
      </c>
      <c r="Q136" s="2">
        <v>41852</v>
      </c>
    </row>
    <row r="137" spans="1:17">
      <c r="A137">
        <v>136</v>
      </c>
      <c r="B137" t="s">
        <v>96</v>
      </c>
      <c r="C137" t="s">
        <v>86</v>
      </c>
      <c r="D137" t="s">
        <v>71</v>
      </c>
      <c r="E137" t="s">
        <v>94</v>
      </c>
      <c r="F137" t="s">
        <v>87</v>
      </c>
      <c r="G137" t="s">
        <v>80</v>
      </c>
      <c r="H137" t="b">
        <f t="shared" si="2"/>
        <v>1</v>
      </c>
      <c r="I137" t="s">
        <v>90</v>
      </c>
      <c r="J137">
        <v>48</v>
      </c>
      <c r="K137">
        <v>99338</v>
      </c>
      <c r="L137">
        <v>5</v>
      </c>
      <c r="M137">
        <v>15</v>
      </c>
      <c r="N137">
        <v>9</v>
      </c>
      <c r="O137">
        <v>1</v>
      </c>
      <c r="P137">
        <v>43</v>
      </c>
      <c r="Q137" s="2">
        <v>35417</v>
      </c>
    </row>
    <row r="138" spans="1:17">
      <c r="A138">
        <v>137</v>
      </c>
      <c r="B138" t="s">
        <v>69</v>
      </c>
      <c r="C138" t="s">
        <v>86</v>
      </c>
      <c r="D138" t="s">
        <v>99</v>
      </c>
      <c r="E138" t="s">
        <v>72</v>
      </c>
      <c r="F138" t="s">
        <v>95</v>
      </c>
      <c r="G138" t="s">
        <v>88</v>
      </c>
      <c r="H138" t="b">
        <f t="shared" si="2"/>
        <v>0</v>
      </c>
      <c r="I138" t="s">
        <v>98</v>
      </c>
      <c r="J138">
        <v>26</v>
      </c>
      <c r="K138">
        <v>51083</v>
      </c>
      <c r="L138">
        <v>21</v>
      </c>
      <c r="M138">
        <v>17</v>
      </c>
      <c r="N138">
        <v>4</v>
      </c>
      <c r="O138">
        <v>5</v>
      </c>
      <c r="P138">
        <v>54</v>
      </c>
      <c r="Q138" s="2">
        <v>39626</v>
      </c>
    </row>
    <row r="139" spans="1:17">
      <c r="A139">
        <v>138</v>
      </c>
      <c r="B139" t="s">
        <v>96</v>
      </c>
      <c r="C139" t="s">
        <v>77</v>
      </c>
      <c r="D139" t="s">
        <v>91</v>
      </c>
      <c r="E139" t="s">
        <v>92</v>
      </c>
      <c r="F139" t="s">
        <v>97</v>
      </c>
      <c r="G139" t="s">
        <v>88</v>
      </c>
      <c r="H139" t="b">
        <f t="shared" si="2"/>
        <v>0</v>
      </c>
      <c r="I139" t="s">
        <v>75</v>
      </c>
      <c r="J139">
        <v>46</v>
      </c>
      <c r="K139">
        <v>48354</v>
      </c>
      <c r="L139">
        <v>14</v>
      </c>
      <c r="M139">
        <v>13</v>
      </c>
      <c r="N139">
        <v>7</v>
      </c>
      <c r="O139">
        <v>7</v>
      </c>
      <c r="P139">
        <v>20</v>
      </c>
      <c r="Q139" s="2">
        <v>44600</v>
      </c>
    </row>
    <row r="140" spans="1:17">
      <c r="A140">
        <v>139</v>
      </c>
      <c r="B140" t="s">
        <v>103</v>
      </c>
      <c r="C140" t="s">
        <v>86</v>
      </c>
      <c r="D140" t="s">
        <v>91</v>
      </c>
      <c r="E140" t="s">
        <v>94</v>
      </c>
      <c r="F140" t="s">
        <v>73</v>
      </c>
      <c r="G140" t="s">
        <v>80</v>
      </c>
      <c r="H140" t="b">
        <f t="shared" si="2"/>
        <v>1</v>
      </c>
      <c r="I140" t="s">
        <v>102</v>
      </c>
      <c r="J140">
        <v>24</v>
      </c>
      <c r="K140">
        <v>52190</v>
      </c>
      <c r="L140">
        <v>4</v>
      </c>
      <c r="M140">
        <v>18</v>
      </c>
      <c r="N140">
        <v>12</v>
      </c>
      <c r="O140">
        <v>2</v>
      </c>
      <c r="P140">
        <v>55</v>
      </c>
      <c r="Q140" s="2">
        <v>40948</v>
      </c>
    </row>
    <row r="141" spans="1:17">
      <c r="A141">
        <v>140</v>
      </c>
      <c r="B141" t="s">
        <v>76</v>
      </c>
      <c r="C141" t="s">
        <v>86</v>
      </c>
      <c r="D141" t="s">
        <v>91</v>
      </c>
      <c r="E141" t="s">
        <v>72</v>
      </c>
      <c r="F141" t="s">
        <v>79</v>
      </c>
      <c r="G141" t="s">
        <v>80</v>
      </c>
      <c r="H141" t="b">
        <f t="shared" si="2"/>
        <v>1</v>
      </c>
      <c r="I141" t="s">
        <v>81</v>
      </c>
      <c r="J141">
        <v>54</v>
      </c>
      <c r="K141">
        <v>36142</v>
      </c>
      <c r="L141">
        <v>23</v>
      </c>
      <c r="M141">
        <v>2</v>
      </c>
      <c r="N141">
        <v>14</v>
      </c>
      <c r="O141">
        <v>8</v>
      </c>
      <c r="P141">
        <v>44</v>
      </c>
      <c r="Q141" s="2">
        <v>35547</v>
      </c>
    </row>
    <row r="142" spans="1:17">
      <c r="A142">
        <v>141</v>
      </c>
      <c r="B142" t="s">
        <v>69</v>
      </c>
      <c r="C142" t="s">
        <v>70</v>
      </c>
      <c r="D142" t="s">
        <v>71</v>
      </c>
      <c r="E142" t="s">
        <v>72</v>
      </c>
      <c r="F142" t="s">
        <v>100</v>
      </c>
      <c r="G142" t="s">
        <v>88</v>
      </c>
      <c r="H142" t="b">
        <f t="shared" si="2"/>
        <v>0</v>
      </c>
      <c r="I142" t="s">
        <v>85</v>
      </c>
      <c r="J142">
        <v>25</v>
      </c>
      <c r="K142">
        <v>58398</v>
      </c>
      <c r="L142">
        <v>20</v>
      </c>
      <c r="M142">
        <v>13</v>
      </c>
      <c r="N142">
        <v>3</v>
      </c>
      <c r="O142">
        <v>4</v>
      </c>
      <c r="P142">
        <v>53</v>
      </c>
      <c r="Q142" s="2">
        <v>44226</v>
      </c>
    </row>
    <row r="143" spans="1:17">
      <c r="A143">
        <v>142</v>
      </c>
      <c r="B143" t="s">
        <v>103</v>
      </c>
      <c r="C143" t="s">
        <v>86</v>
      </c>
      <c r="D143" t="s">
        <v>78</v>
      </c>
      <c r="E143" t="s">
        <v>94</v>
      </c>
      <c r="F143" t="s">
        <v>95</v>
      </c>
      <c r="G143" t="s">
        <v>88</v>
      </c>
      <c r="H143" t="b">
        <f t="shared" si="2"/>
        <v>0</v>
      </c>
      <c r="I143" t="s">
        <v>81</v>
      </c>
      <c r="J143">
        <v>46</v>
      </c>
      <c r="K143">
        <v>81971</v>
      </c>
      <c r="L143">
        <v>15</v>
      </c>
      <c r="M143">
        <v>13</v>
      </c>
      <c r="N143">
        <v>10</v>
      </c>
      <c r="O143">
        <v>3</v>
      </c>
      <c r="P143">
        <v>44</v>
      </c>
      <c r="Q143" s="2">
        <v>34903</v>
      </c>
    </row>
    <row r="144" spans="1:17">
      <c r="A144">
        <v>143</v>
      </c>
      <c r="B144" t="s">
        <v>76</v>
      </c>
      <c r="C144" t="s">
        <v>70</v>
      </c>
      <c r="D144" t="s">
        <v>71</v>
      </c>
      <c r="E144" t="s">
        <v>94</v>
      </c>
      <c r="F144" t="s">
        <v>95</v>
      </c>
      <c r="G144" t="s">
        <v>88</v>
      </c>
      <c r="H144" t="b">
        <f t="shared" si="2"/>
        <v>0</v>
      </c>
      <c r="I144" t="s">
        <v>85</v>
      </c>
      <c r="J144">
        <v>41</v>
      </c>
      <c r="K144">
        <v>71862</v>
      </c>
      <c r="L144">
        <v>29</v>
      </c>
      <c r="M144">
        <v>15</v>
      </c>
      <c r="N144">
        <v>12</v>
      </c>
      <c r="O144">
        <v>8</v>
      </c>
      <c r="P144">
        <v>35</v>
      </c>
      <c r="Q144" s="2">
        <v>40836</v>
      </c>
    </row>
    <row r="145" spans="1:17">
      <c r="A145">
        <v>144</v>
      </c>
      <c r="B145" t="s">
        <v>96</v>
      </c>
      <c r="C145" t="s">
        <v>77</v>
      </c>
      <c r="D145" t="s">
        <v>99</v>
      </c>
      <c r="E145" t="s">
        <v>94</v>
      </c>
      <c r="F145" t="s">
        <v>73</v>
      </c>
      <c r="G145" t="s">
        <v>88</v>
      </c>
      <c r="H145" t="b">
        <f t="shared" si="2"/>
        <v>0</v>
      </c>
      <c r="I145" t="s">
        <v>102</v>
      </c>
      <c r="J145">
        <v>55</v>
      </c>
      <c r="K145">
        <v>83410</v>
      </c>
      <c r="L145">
        <v>8</v>
      </c>
      <c r="M145">
        <v>10</v>
      </c>
      <c r="N145">
        <v>3</v>
      </c>
      <c r="O145">
        <v>2</v>
      </c>
      <c r="P145">
        <v>53</v>
      </c>
      <c r="Q145" s="2">
        <v>39246</v>
      </c>
    </row>
    <row r="146" spans="1:17">
      <c r="A146">
        <v>145</v>
      </c>
      <c r="B146" t="s">
        <v>103</v>
      </c>
      <c r="C146" t="s">
        <v>86</v>
      </c>
      <c r="D146" t="s">
        <v>71</v>
      </c>
      <c r="E146" t="s">
        <v>72</v>
      </c>
      <c r="F146" t="s">
        <v>73</v>
      </c>
      <c r="G146" t="s">
        <v>88</v>
      </c>
      <c r="H146" t="b">
        <f t="shared" si="2"/>
        <v>0</v>
      </c>
      <c r="I146" t="s">
        <v>102</v>
      </c>
      <c r="J146">
        <v>47</v>
      </c>
      <c r="K146">
        <v>49503</v>
      </c>
      <c r="L146">
        <v>19</v>
      </c>
      <c r="M146">
        <v>3</v>
      </c>
      <c r="N146">
        <v>14</v>
      </c>
      <c r="O146">
        <v>3</v>
      </c>
      <c r="P146">
        <v>48</v>
      </c>
      <c r="Q146" s="2">
        <v>42433</v>
      </c>
    </row>
    <row r="147" spans="1:17">
      <c r="A147">
        <v>146</v>
      </c>
      <c r="B147" t="s">
        <v>69</v>
      </c>
      <c r="C147" t="s">
        <v>70</v>
      </c>
      <c r="D147" t="s">
        <v>99</v>
      </c>
      <c r="E147" t="s">
        <v>72</v>
      </c>
      <c r="F147" t="s">
        <v>84</v>
      </c>
      <c r="G147" t="s">
        <v>74</v>
      </c>
      <c r="H147" t="b">
        <f t="shared" si="2"/>
        <v>1</v>
      </c>
      <c r="I147" t="s">
        <v>102</v>
      </c>
      <c r="J147">
        <v>26</v>
      </c>
      <c r="K147">
        <v>78456</v>
      </c>
      <c r="L147">
        <v>39</v>
      </c>
      <c r="M147">
        <v>19</v>
      </c>
      <c r="N147">
        <v>8</v>
      </c>
      <c r="O147">
        <v>3</v>
      </c>
      <c r="P147">
        <v>38</v>
      </c>
      <c r="Q147" s="2">
        <v>41393</v>
      </c>
    </row>
    <row r="148" spans="1:17">
      <c r="A148">
        <v>147</v>
      </c>
      <c r="B148" t="s">
        <v>69</v>
      </c>
      <c r="C148" t="s">
        <v>70</v>
      </c>
      <c r="D148" t="s">
        <v>71</v>
      </c>
      <c r="E148" t="s">
        <v>92</v>
      </c>
      <c r="F148" t="s">
        <v>95</v>
      </c>
      <c r="G148" t="s">
        <v>80</v>
      </c>
      <c r="H148" t="b">
        <f t="shared" si="2"/>
        <v>1</v>
      </c>
      <c r="I148" t="s">
        <v>98</v>
      </c>
      <c r="J148">
        <v>56</v>
      </c>
      <c r="K148">
        <v>112035</v>
      </c>
      <c r="L148">
        <v>28</v>
      </c>
      <c r="M148">
        <v>3</v>
      </c>
      <c r="N148">
        <v>8</v>
      </c>
      <c r="O148">
        <v>1</v>
      </c>
      <c r="P148">
        <v>42</v>
      </c>
      <c r="Q148" s="2">
        <v>35115</v>
      </c>
    </row>
    <row r="149" spans="1:17">
      <c r="A149">
        <v>148</v>
      </c>
      <c r="B149" t="s">
        <v>101</v>
      </c>
      <c r="C149" t="s">
        <v>77</v>
      </c>
      <c r="D149" t="s">
        <v>78</v>
      </c>
      <c r="E149" t="s">
        <v>83</v>
      </c>
      <c r="F149" t="s">
        <v>84</v>
      </c>
      <c r="G149" t="s">
        <v>74</v>
      </c>
      <c r="H149" t="b">
        <f t="shared" si="2"/>
        <v>1</v>
      </c>
      <c r="I149" t="s">
        <v>90</v>
      </c>
      <c r="J149">
        <v>49</v>
      </c>
      <c r="K149">
        <v>38016</v>
      </c>
      <c r="L149">
        <v>27</v>
      </c>
      <c r="M149">
        <v>14</v>
      </c>
      <c r="N149">
        <v>11</v>
      </c>
      <c r="O149">
        <v>6</v>
      </c>
      <c r="P149">
        <v>38</v>
      </c>
      <c r="Q149" s="2">
        <v>40335</v>
      </c>
    </row>
    <row r="150" spans="1:17">
      <c r="A150">
        <v>149</v>
      </c>
      <c r="B150" t="s">
        <v>82</v>
      </c>
      <c r="C150" t="s">
        <v>86</v>
      </c>
      <c r="D150" t="s">
        <v>99</v>
      </c>
      <c r="E150" t="s">
        <v>94</v>
      </c>
      <c r="F150" t="s">
        <v>84</v>
      </c>
      <c r="G150" t="s">
        <v>88</v>
      </c>
      <c r="H150" t="b">
        <f t="shared" si="2"/>
        <v>0</v>
      </c>
      <c r="I150" t="s">
        <v>85</v>
      </c>
      <c r="J150">
        <v>50</v>
      </c>
      <c r="K150">
        <v>32384</v>
      </c>
      <c r="L150">
        <v>4</v>
      </c>
      <c r="M150">
        <v>8</v>
      </c>
      <c r="N150">
        <v>12</v>
      </c>
      <c r="O150">
        <v>2</v>
      </c>
      <c r="P150">
        <v>44</v>
      </c>
      <c r="Q150" s="2">
        <v>44588</v>
      </c>
    </row>
    <row r="151" spans="1:17">
      <c r="A151">
        <v>150</v>
      </c>
      <c r="B151" t="s">
        <v>89</v>
      </c>
      <c r="C151" t="s">
        <v>86</v>
      </c>
      <c r="D151" t="s">
        <v>91</v>
      </c>
      <c r="E151" t="s">
        <v>72</v>
      </c>
      <c r="F151" t="s">
        <v>100</v>
      </c>
      <c r="G151" t="s">
        <v>88</v>
      </c>
      <c r="H151" t="b">
        <f t="shared" si="2"/>
        <v>0</v>
      </c>
      <c r="I151" t="s">
        <v>90</v>
      </c>
      <c r="J151">
        <v>30</v>
      </c>
      <c r="K151">
        <v>92320</v>
      </c>
      <c r="L151">
        <v>15</v>
      </c>
      <c r="M151">
        <v>4</v>
      </c>
      <c r="N151">
        <v>1</v>
      </c>
      <c r="O151">
        <v>1</v>
      </c>
      <c r="P151">
        <v>35</v>
      </c>
      <c r="Q151" s="2">
        <v>36735</v>
      </c>
    </row>
    <row r="152" spans="1:17">
      <c r="A152">
        <v>151</v>
      </c>
      <c r="B152" t="s">
        <v>76</v>
      </c>
      <c r="C152" t="s">
        <v>70</v>
      </c>
      <c r="D152" t="s">
        <v>91</v>
      </c>
      <c r="E152" t="s">
        <v>72</v>
      </c>
      <c r="F152" t="s">
        <v>84</v>
      </c>
      <c r="G152" t="s">
        <v>88</v>
      </c>
      <c r="H152" t="b">
        <f t="shared" si="2"/>
        <v>0</v>
      </c>
      <c r="I152" t="s">
        <v>98</v>
      </c>
      <c r="J152">
        <v>59</v>
      </c>
      <c r="K152">
        <v>45072</v>
      </c>
      <c r="L152">
        <v>35</v>
      </c>
      <c r="M152">
        <v>11</v>
      </c>
      <c r="N152">
        <v>10</v>
      </c>
      <c r="O152">
        <v>2</v>
      </c>
      <c r="P152">
        <v>28</v>
      </c>
      <c r="Q152" s="2">
        <v>39435</v>
      </c>
    </row>
    <row r="153" spans="1:17">
      <c r="A153">
        <v>152</v>
      </c>
      <c r="B153" t="s">
        <v>101</v>
      </c>
      <c r="C153" t="s">
        <v>86</v>
      </c>
      <c r="D153" t="s">
        <v>71</v>
      </c>
      <c r="E153" t="s">
        <v>94</v>
      </c>
      <c r="F153" t="s">
        <v>97</v>
      </c>
      <c r="G153" t="s">
        <v>74</v>
      </c>
      <c r="H153" t="b">
        <f t="shared" si="2"/>
        <v>1</v>
      </c>
      <c r="I153" t="s">
        <v>98</v>
      </c>
      <c r="J153">
        <v>27</v>
      </c>
      <c r="K153">
        <v>110018</v>
      </c>
      <c r="L153">
        <v>37</v>
      </c>
      <c r="M153">
        <v>11</v>
      </c>
      <c r="N153">
        <v>2</v>
      </c>
      <c r="O153">
        <v>6</v>
      </c>
      <c r="P153">
        <v>20</v>
      </c>
      <c r="Q153" s="2">
        <v>40530</v>
      </c>
    </row>
    <row r="154" spans="1:17">
      <c r="A154">
        <v>153</v>
      </c>
      <c r="B154" t="s">
        <v>89</v>
      </c>
      <c r="C154" t="s">
        <v>70</v>
      </c>
      <c r="D154" t="s">
        <v>91</v>
      </c>
      <c r="E154" t="s">
        <v>83</v>
      </c>
      <c r="F154" t="s">
        <v>87</v>
      </c>
      <c r="G154" t="s">
        <v>74</v>
      </c>
      <c r="H154" t="b">
        <f t="shared" si="2"/>
        <v>1</v>
      </c>
      <c r="I154" t="s">
        <v>93</v>
      </c>
      <c r="J154">
        <v>40</v>
      </c>
      <c r="K154">
        <v>70510</v>
      </c>
      <c r="L154">
        <v>1</v>
      </c>
      <c r="M154">
        <v>11</v>
      </c>
      <c r="N154">
        <v>8</v>
      </c>
      <c r="O154">
        <v>4</v>
      </c>
      <c r="P154">
        <v>38</v>
      </c>
      <c r="Q154" s="2">
        <v>38666</v>
      </c>
    </row>
    <row r="155" spans="1:17">
      <c r="A155">
        <v>154</v>
      </c>
      <c r="B155" t="s">
        <v>89</v>
      </c>
      <c r="C155" t="s">
        <v>86</v>
      </c>
      <c r="D155" t="s">
        <v>99</v>
      </c>
      <c r="E155" t="s">
        <v>94</v>
      </c>
      <c r="F155" t="s">
        <v>79</v>
      </c>
      <c r="G155" t="s">
        <v>88</v>
      </c>
      <c r="H155" t="b">
        <f t="shared" si="2"/>
        <v>0</v>
      </c>
      <c r="I155" t="s">
        <v>81</v>
      </c>
      <c r="J155">
        <v>32</v>
      </c>
      <c r="K155">
        <v>78933</v>
      </c>
      <c r="L155">
        <v>3</v>
      </c>
      <c r="M155">
        <v>2</v>
      </c>
      <c r="N155">
        <v>1</v>
      </c>
      <c r="O155">
        <v>6</v>
      </c>
      <c r="P155">
        <v>52</v>
      </c>
      <c r="Q155" s="2">
        <v>43384</v>
      </c>
    </row>
    <row r="156" spans="1:17">
      <c r="A156">
        <v>155</v>
      </c>
      <c r="B156" t="s">
        <v>103</v>
      </c>
      <c r="C156" t="s">
        <v>70</v>
      </c>
      <c r="D156" t="s">
        <v>91</v>
      </c>
      <c r="E156" t="s">
        <v>83</v>
      </c>
      <c r="F156" t="s">
        <v>73</v>
      </c>
      <c r="G156" t="s">
        <v>74</v>
      </c>
      <c r="H156" t="b">
        <f t="shared" si="2"/>
        <v>1</v>
      </c>
      <c r="I156" t="s">
        <v>81</v>
      </c>
      <c r="J156">
        <v>23</v>
      </c>
      <c r="K156">
        <v>51826</v>
      </c>
      <c r="L156">
        <v>24</v>
      </c>
      <c r="M156">
        <v>17</v>
      </c>
      <c r="N156">
        <v>12</v>
      </c>
      <c r="O156">
        <v>9</v>
      </c>
      <c r="P156">
        <v>53</v>
      </c>
      <c r="Q156" s="2">
        <v>42258</v>
      </c>
    </row>
    <row r="157" spans="1:17">
      <c r="A157">
        <v>156</v>
      </c>
      <c r="B157" t="s">
        <v>89</v>
      </c>
      <c r="C157" t="s">
        <v>86</v>
      </c>
      <c r="D157" t="s">
        <v>78</v>
      </c>
      <c r="E157" t="s">
        <v>72</v>
      </c>
      <c r="F157" t="s">
        <v>97</v>
      </c>
      <c r="G157" t="s">
        <v>74</v>
      </c>
      <c r="H157" t="b">
        <f t="shared" si="2"/>
        <v>1</v>
      </c>
      <c r="I157" t="s">
        <v>75</v>
      </c>
      <c r="J157">
        <v>30</v>
      </c>
      <c r="K157">
        <v>98026</v>
      </c>
      <c r="L157">
        <v>27</v>
      </c>
      <c r="M157">
        <v>9</v>
      </c>
      <c r="N157">
        <v>8</v>
      </c>
      <c r="O157">
        <v>8</v>
      </c>
      <c r="P157">
        <v>35</v>
      </c>
      <c r="Q157" s="2">
        <v>43518</v>
      </c>
    </row>
    <row r="158" spans="1:17">
      <c r="A158">
        <v>157</v>
      </c>
      <c r="B158" t="s">
        <v>82</v>
      </c>
      <c r="C158" t="s">
        <v>77</v>
      </c>
      <c r="D158" t="s">
        <v>78</v>
      </c>
      <c r="E158" t="s">
        <v>83</v>
      </c>
      <c r="F158" t="s">
        <v>79</v>
      </c>
      <c r="G158" t="s">
        <v>88</v>
      </c>
      <c r="H158" t="b">
        <f t="shared" si="2"/>
        <v>0</v>
      </c>
      <c r="I158" t="s">
        <v>98</v>
      </c>
      <c r="J158">
        <v>42</v>
      </c>
      <c r="K158">
        <v>55518</v>
      </c>
      <c r="L158">
        <v>36</v>
      </c>
      <c r="M158">
        <v>2</v>
      </c>
      <c r="N158">
        <v>8</v>
      </c>
      <c r="O158">
        <v>1</v>
      </c>
      <c r="P158">
        <v>59</v>
      </c>
      <c r="Q158" s="2">
        <v>37081</v>
      </c>
    </row>
    <row r="159" spans="1:17">
      <c r="A159">
        <v>158</v>
      </c>
      <c r="B159" t="s">
        <v>69</v>
      </c>
      <c r="C159" t="s">
        <v>86</v>
      </c>
      <c r="D159" t="s">
        <v>71</v>
      </c>
      <c r="E159" t="s">
        <v>92</v>
      </c>
      <c r="F159" t="s">
        <v>95</v>
      </c>
      <c r="G159" t="s">
        <v>74</v>
      </c>
      <c r="H159" t="b">
        <f t="shared" si="2"/>
        <v>1</v>
      </c>
      <c r="I159" t="s">
        <v>85</v>
      </c>
      <c r="J159">
        <v>45</v>
      </c>
      <c r="K159">
        <v>54045</v>
      </c>
      <c r="L159">
        <v>34</v>
      </c>
      <c r="M159">
        <v>15</v>
      </c>
      <c r="N159">
        <v>2</v>
      </c>
      <c r="O159">
        <v>8</v>
      </c>
      <c r="P159">
        <v>37</v>
      </c>
      <c r="Q159" s="2">
        <v>44246</v>
      </c>
    </row>
    <row r="160" spans="1:17">
      <c r="A160">
        <v>159</v>
      </c>
      <c r="B160" t="s">
        <v>101</v>
      </c>
      <c r="C160" t="s">
        <v>86</v>
      </c>
      <c r="D160" t="s">
        <v>99</v>
      </c>
      <c r="E160" t="s">
        <v>72</v>
      </c>
      <c r="F160" t="s">
        <v>95</v>
      </c>
      <c r="G160" t="s">
        <v>80</v>
      </c>
      <c r="H160" t="b">
        <f t="shared" si="2"/>
        <v>1</v>
      </c>
      <c r="I160" t="s">
        <v>93</v>
      </c>
      <c r="J160">
        <v>55</v>
      </c>
      <c r="K160">
        <v>80876</v>
      </c>
      <c r="L160">
        <v>29</v>
      </c>
      <c r="M160">
        <v>16</v>
      </c>
      <c r="N160">
        <v>4</v>
      </c>
      <c r="O160">
        <v>9</v>
      </c>
      <c r="P160">
        <v>53</v>
      </c>
      <c r="Q160" s="2">
        <v>38488</v>
      </c>
    </row>
    <row r="161" spans="1:17">
      <c r="A161">
        <v>160</v>
      </c>
      <c r="B161" t="s">
        <v>89</v>
      </c>
      <c r="C161" t="s">
        <v>77</v>
      </c>
      <c r="D161" t="s">
        <v>78</v>
      </c>
      <c r="E161" t="s">
        <v>92</v>
      </c>
      <c r="F161" t="s">
        <v>95</v>
      </c>
      <c r="G161" t="s">
        <v>80</v>
      </c>
      <c r="H161" t="b">
        <f t="shared" si="2"/>
        <v>1</v>
      </c>
      <c r="I161" t="s">
        <v>93</v>
      </c>
      <c r="J161">
        <v>43</v>
      </c>
      <c r="K161">
        <v>81919</v>
      </c>
      <c r="L161">
        <v>24</v>
      </c>
      <c r="M161">
        <v>4</v>
      </c>
      <c r="N161">
        <v>6</v>
      </c>
      <c r="O161">
        <v>6</v>
      </c>
      <c r="P161">
        <v>44</v>
      </c>
      <c r="Q161" s="2">
        <v>40556</v>
      </c>
    </row>
    <row r="162" spans="1:17">
      <c r="A162">
        <v>161</v>
      </c>
      <c r="B162" t="s">
        <v>103</v>
      </c>
      <c r="C162" t="s">
        <v>86</v>
      </c>
      <c r="D162" t="s">
        <v>78</v>
      </c>
      <c r="E162" t="s">
        <v>94</v>
      </c>
      <c r="F162" t="s">
        <v>97</v>
      </c>
      <c r="G162" t="s">
        <v>80</v>
      </c>
      <c r="H162" t="b">
        <f t="shared" si="2"/>
        <v>1</v>
      </c>
      <c r="I162" t="s">
        <v>90</v>
      </c>
      <c r="J162">
        <v>24</v>
      </c>
      <c r="K162">
        <v>57103</v>
      </c>
      <c r="L162">
        <v>24</v>
      </c>
      <c r="M162">
        <v>8</v>
      </c>
      <c r="N162">
        <v>12</v>
      </c>
      <c r="O162">
        <v>5</v>
      </c>
      <c r="P162">
        <v>25</v>
      </c>
      <c r="Q162" s="2">
        <v>38770</v>
      </c>
    </row>
    <row r="163" spans="1:17">
      <c r="A163">
        <v>162</v>
      </c>
      <c r="B163" t="s">
        <v>82</v>
      </c>
      <c r="C163" t="s">
        <v>77</v>
      </c>
      <c r="D163" t="s">
        <v>99</v>
      </c>
      <c r="E163" t="s">
        <v>94</v>
      </c>
      <c r="F163" t="s">
        <v>97</v>
      </c>
      <c r="G163" t="s">
        <v>80</v>
      </c>
      <c r="H163" t="b">
        <f t="shared" si="2"/>
        <v>1</v>
      </c>
      <c r="I163" t="s">
        <v>81</v>
      </c>
      <c r="J163">
        <v>33</v>
      </c>
      <c r="K163">
        <v>66188</v>
      </c>
      <c r="L163">
        <v>4</v>
      </c>
      <c r="M163">
        <v>9</v>
      </c>
      <c r="N163">
        <v>11</v>
      </c>
      <c r="O163">
        <v>6</v>
      </c>
      <c r="P163">
        <v>40</v>
      </c>
      <c r="Q163" s="2">
        <v>34798</v>
      </c>
    </row>
    <row r="164" spans="1:17">
      <c r="A164">
        <v>163</v>
      </c>
      <c r="B164" t="s">
        <v>96</v>
      </c>
      <c r="C164" t="s">
        <v>86</v>
      </c>
      <c r="D164" t="s">
        <v>91</v>
      </c>
      <c r="E164" t="s">
        <v>94</v>
      </c>
      <c r="F164" t="s">
        <v>73</v>
      </c>
      <c r="G164" t="s">
        <v>88</v>
      </c>
      <c r="H164" t="b">
        <f t="shared" si="2"/>
        <v>0</v>
      </c>
      <c r="I164" t="s">
        <v>98</v>
      </c>
      <c r="J164">
        <v>49</v>
      </c>
      <c r="K164">
        <v>35845</v>
      </c>
      <c r="L164">
        <v>3</v>
      </c>
      <c r="M164">
        <v>5</v>
      </c>
      <c r="N164">
        <v>9</v>
      </c>
      <c r="O164">
        <v>6</v>
      </c>
      <c r="P164">
        <v>25</v>
      </c>
      <c r="Q164" s="2">
        <v>44598</v>
      </c>
    </row>
    <row r="165" spans="1:17">
      <c r="A165">
        <v>164</v>
      </c>
      <c r="B165" t="s">
        <v>69</v>
      </c>
      <c r="C165" t="s">
        <v>70</v>
      </c>
      <c r="D165" t="s">
        <v>91</v>
      </c>
      <c r="E165" t="s">
        <v>83</v>
      </c>
      <c r="F165" t="s">
        <v>87</v>
      </c>
      <c r="G165" t="s">
        <v>88</v>
      </c>
      <c r="H165" t="b">
        <f t="shared" si="2"/>
        <v>0</v>
      </c>
      <c r="I165" t="s">
        <v>75</v>
      </c>
      <c r="J165">
        <v>51</v>
      </c>
      <c r="K165">
        <v>116698</v>
      </c>
      <c r="L165">
        <v>34</v>
      </c>
      <c r="M165">
        <v>16</v>
      </c>
      <c r="N165">
        <v>8</v>
      </c>
      <c r="O165">
        <v>9</v>
      </c>
      <c r="P165">
        <v>51</v>
      </c>
      <c r="Q165" s="2">
        <v>35869</v>
      </c>
    </row>
    <row r="166" spans="1:17">
      <c r="A166">
        <v>165</v>
      </c>
      <c r="B166" t="s">
        <v>69</v>
      </c>
      <c r="C166" t="s">
        <v>70</v>
      </c>
      <c r="D166" t="s">
        <v>71</v>
      </c>
      <c r="E166" t="s">
        <v>72</v>
      </c>
      <c r="F166" t="s">
        <v>84</v>
      </c>
      <c r="G166" t="s">
        <v>88</v>
      </c>
      <c r="H166" t="b">
        <f t="shared" si="2"/>
        <v>0</v>
      </c>
      <c r="I166" t="s">
        <v>98</v>
      </c>
      <c r="J166">
        <v>47</v>
      </c>
      <c r="K166">
        <v>66674</v>
      </c>
      <c r="L166">
        <v>23</v>
      </c>
      <c r="M166">
        <v>13</v>
      </c>
      <c r="N166">
        <v>12</v>
      </c>
      <c r="O166">
        <v>4</v>
      </c>
      <c r="P166">
        <v>58</v>
      </c>
      <c r="Q166" s="2">
        <v>40160</v>
      </c>
    </row>
    <row r="167" spans="1:17">
      <c r="A167">
        <v>166</v>
      </c>
      <c r="B167" t="s">
        <v>101</v>
      </c>
      <c r="C167" t="s">
        <v>86</v>
      </c>
      <c r="D167" t="s">
        <v>91</v>
      </c>
      <c r="E167" t="s">
        <v>94</v>
      </c>
      <c r="F167" t="s">
        <v>95</v>
      </c>
      <c r="G167" t="s">
        <v>80</v>
      </c>
      <c r="H167" t="b">
        <f t="shared" si="2"/>
        <v>1</v>
      </c>
      <c r="I167" t="s">
        <v>90</v>
      </c>
      <c r="J167">
        <v>42</v>
      </c>
      <c r="K167">
        <v>49337</v>
      </c>
      <c r="L167">
        <v>23</v>
      </c>
      <c r="M167">
        <v>7</v>
      </c>
      <c r="N167">
        <v>8</v>
      </c>
      <c r="O167">
        <v>2</v>
      </c>
      <c r="P167">
        <v>50</v>
      </c>
      <c r="Q167" s="2">
        <v>35164</v>
      </c>
    </row>
    <row r="168" spans="1:17">
      <c r="A168">
        <v>167</v>
      </c>
      <c r="B168" t="s">
        <v>69</v>
      </c>
      <c r="C168" t="s">
        <v>86</v>
      </c>
      <c r="D168" t="s">
        <v>99</v>
      </c>
      <c r="E168" t="s">
        <v>94</v>
      </c>
      <c r="F168" t="s">
        <v>100</v>
      </c>
      <c r="G168" t="s">
        <v>80</v>
      </c>
      <c r="H168" t="b">
        <f t="shared" si="2"/>
        <v>1</v>
      </c>
      <c r="I168" t="s">
        <v>102</v>
      </c>
      <c r="J168">
        <v>49</v>
      </c>
      <c r="K168">
        <v>52313</v>
      </c>
      <c r="L168">
        <v>5</v>
      </c>
      <c r="M168">
        <v>17</v>
      </c>
      <c r="N168">
        <v>7</v>
      </c>
      <c r="O168">
        <v>9</v>
      </c>
      <c r="P168">
        <v>29</v>
      </c>
      <c r="Q168" s="2">
        <v>37888</v>
      </c>
    </row>
    <row r="169" spans="1:17">
      <c r="A169">
        <v>168</v>
      </c>
      <c r="B169" t="s">
        <v>89</v>
      </c>
      <c r="C169" t="s">
        <v>86</v>
      </c>
      <c r="D169" t="s">
        <v>78</v>
      </c>
      <c r="E169" t="s">
        <v>72</v>
      </c>
      <c r="F169" t="s">
        <v>87</v>
      </c>
      <c r="G169" t="s">
        <v>74</v>
      </c>
      <c r="H169" t="b">
        <f t="shared" si="2"/>
        <v>1</v>
      </c>
      <c r="I169" t="s">
        <v>98</v>
      </c>
      <c r="J169">
        <v>47</v>
      </c>
      <c r="K169">
        <v>56943</v>
      </c>
      <c r="L169">
        <v>31</v>
      </c>
      <c r="M169">
        <v>3</v>
      </c>
      <c r="N169">
        <v>14</v>
      </c>
      <c r="O169">
        <v>2</v>
      </c>
      <c r="P169">
        <v>49</v>
      </c>
      <c r="Q169" s="2">
        <v>37498</v>
      </c>
    </row>
    <row r="170" spans="1:17">
      <c r="A170">
        <v>169</v>
      </c>
      <c r="B170" t="s">
        <v>103</v>
      </c>
      <c r="C170" t="s">
        <v>70</v>
      </c>
      <c r="D170" t="s">
        <v>91</v>
      </c>
      <c r="E170" t="s">
        <v>94</v>
      </c>
      <c r="F170" t="s">
        <v>100</v>
      </c>
      <c r="G170" t="s">
        <v>74</v>
      </c>
      <c r="H170" t="b">
        <f t="shared" si="2"/>
        <v>1</v>
      </c>
      <c r="I170" t="s">
        <v>90</v>
      </c>
      <c r="J170">
        <v>54</v>
      </c>
      <c r="K170">
        <v>107949</v>
      </c>
      <c r="L170">
        <v>6</v>
      </c>
      <c r="M170">
        <v>5</v>
      </c>
      <c r="N170">
        <v>13</v>
      </c>
      <c r="O170">
        <v>9</v>
      </c>
      <c r="P170">
        <v>37</v>
      </c>
      <c r="Q170" s="2">
        <v>35145</v>
      </c>
    </row>
    <row r="171" spans="1:17">
      <c r="A171">
        <v>170</v>
      </c>
      <c r="B171" t="s">
        <v>69</v>
      </c>
      <c r="C171" t="s">
        <v>86</v>
      </c>
      <c r="D171" t="s">
        <v>71</v>
      </c>
      <c r="E171" t="s">
        <v>92</v>
      </c>
      <c r="F171" t="s">
        <v>73</v>
      </c>
      <c r="G171" t="s">
        <v>80</v>
      </c>
      <c r="H171" t="b">
        <f t="shared" si="2"/>
        <v>1</v>
      </c>
      <c r="I171" t="s">
        <v>102</v>
      </c>
      <c r="J171">
        <v>42</v>
      </c>
      <c r="K171">
        <v>30276</v>
      </c>
      <c r="L171">
        <v>37</v>
      </c>
      <c r="M171">
        <v>19</v>
      </c>
      <c r="N171">
        <v>9</v>
      </c>
      <c r="O171">
        <v>2</v>
      </c>
      <c r="P171">
        <v>43</v>
      </c>
      <c r="Q171" s="2">
        <v>38785</v>
      </c>
    </row>
    <row r="172" spans="1:17">
      <c r="A172">
        <v>171</v>
      </c>
      <c r="B172" t="s">
        <v>69</v>
      </c>
      <c r="C172" t="s">
        <v>70</v>
      </c>
      <c r="D172" t="s">
        <v>91</v>
      </c>
      <c r="E172" t="s">
        <v>72</v>
      </c>
      <c r="F172" t="s">
        <v>73</v>
      </c>
      <c r="G172" t="s">
        <v>80</v>
      </c>
      <c r="H172" t="b">
        <f t="shared" si="2"/>
        <v>1</v>
      </c>
      <c r="I172" t="s">
        <v>102</v>
      </c>
      <c r="J172">
        <v>56</v>
      </c>
      <c r="K172">
        <v>81151</v>
      </c>
      <c r="L172">
        <v>10</v>
      </c>
      <c r="M172">
        <v>12</v>
      </c>
      <c r="N172">
        <v>2</v>
      </c>
      <c r="O172">
        <v>8</v>
      </c>
      <c r="P172">
        <v>28</v>
      </c>
      <c r="Q172" s="2">
        <v>40645</v>
      </c>
    </row>
    <row r="173" spans="1:17">
      <c r="A173">
        <v>172</v>
      </c>
      <c r="B173" t="s">
        <v>96</v>
      </c>
      <c r="C173" t="s">
        <v>77</v>
      </c>
      <c r="D173" t="s">
        <v>99</v>
      </c>
      <c r="E173" t="s">
        <v>72</v>
      </c>
      <c r="F173" t="s">
        <v>73</v>
      </c>
      <c r="G173" t="s">
        <v>80</v>
      </c>
      <c r="H173" t="b">
        <f t="shared" si="2"/>
        <v>1</v>
      </c>
      <c r="I173" t="s">
        <v>75</v>
      </c>
      <c r="J173">
        <v>55</v>
      </c>
      <c r="K173">
        <v>47611</v>
      </c>
      <c r="L173">
        <v>7</v>
      </c>
      <c r="M173">
        <v>7</v>
      </c>
      <c r="N173">
        <v>3</v>
      </c>
      <c r="O173">
        <v>9</v>
      </c>
      <c r="P173">
        <v>50</v>
      </c>
      <c r="Q173" s="2">
        <v>43560</v>
      </c>
    </row>
    <row r="174" spans="1:17">
      <c r="A174">
        <v>173</v>
      </c>
      <c r="B174" t="s">
        <v>96</v>
      </c>
      <c r="C174" t="s">
        <v>70</v>
      </c>
      <c r="D174" t="s">
        <v>71</v>
      </c>
      <c r="E174" t="s">
        <v>72</v>
      </c>
      <c r="F174" t="s">
        <v>79</v>
      </c>
      <c r="G174" t="s">
        <v>80</v>
      </c>
      <c r="H174" t="b">
        <f t="shared" si="2"/>
        <v>1</v>
      </c>
      <c r="I174" t="s">
        <v>85</v>
      </c>
      <c r="J174">
        <v>62</v>
      </c>
      <c r="K174">
        <v>41944</v>
      </c>
      <c r="L174">
        <v>39</v>
      </c>
      <c r="M174">
        <v>9</v>
      </c>
      <c r="N174">
        <v>10</v>
      </c>
      <c r="O174">
        <v>9</v>
      </c>
      <c r="P174">
        <v>34</v>
      </c>
      <c r="Q174" s="2">
        <v>39241</v>
      </c>
    </row>
    <row r="175" spans="1:17">
      <c r="A175">
        <v>174</v>
      </c>
      <c r="B175" t="s">
        <v>76</v>
      </c>
      <c r="C175" t="s">
        <v>70</v>
      </c>
      <c r="D175" t="s">
        <v>91</v>
      </c>
      <c r="E175" t="s">
        <v>92</v>
      </c>
      <c r="F175" t="s">
        <v>100</v>
      </c>
      <c r="G175" t="s">
        <v>74</v>
      </c>
      <c r="H175" t="b">
        <f t="shared" si="2"/>
        <v>1</v>
      </c>
      <c r="I175" t="s">
        <v>81</v>
      </c>
      <c r="J175">
        <v>39</v>
      </c>
      <c r="K175">
        <v>82887</v>
      </c>
      <c r="L175">
        <v>38</v>
      </c>
      <c r="M175">
        <v>6</v>
      </c>
      <c r="N175">
        <v>8</v>
      </c>
      <c r="O175">
        <v>9</v>
      </c>
      <c r="P175">
        <v>23</v>
      </c>
      <c r="Q175" s="2">
        <v>41371</v>
      </c>
    </row>
    <row r="176" spans="1:17">
      <c r="A176">
        <v>175</v>
      </c>
      <c r="B176" t="s">
        <v>82</v>
      </c>
      <c r="C176" t="s">
        <v>77</v>
      </c>
      <c r="D176" t="s">
        <v>71</v>
      </c>
      <c r="E176" t="s">
        <v>72</v>
      </c>
      <c r="F176" t="s">
        <v>87</v>
      </c>
      <c r="G176" t="s">
        <v>80</v>
      </c>
      <c r="H176" t="b">
        <f t="shared" si="2"/>
        <v>1</v>
      </c>
      <c r="I176" t="s">
        <v>98</v>
      </c>
      <c r="J176">
        <v>32</v>
      </c>
      <c r="K176">
        <v>111442</v>
      </c>
      <c r="L176">
        <v>21</v>
      </c>
      <c r="M176">
        <v>17</v>
      </c>
      <c r="N176">
        <v>14</v>
      </c>
      <c r="O176">
        <v>2</v>
      </c>
      <c r="P176">
        <v>59</v>
      </c>
      <c r="Q176" s="2">
        <v>40927</v>
      </c>
    </row>
    <row r="177" spans="1:17">
      <c r="A177">
        <v>176</v>
      </c>
      <c r="B177" t="s">
        <v>89</v>
      </c>
      <c r="C177" t="s">
        <v>70</v>
      </c>
      <c r="D177" t="s">
        <v>99</v>
      </c>
      <c r="E177" t="s">
        <v>92</v>
      </c>
      <c r="F177" t="s">
        <v>87</v>
      </c>
      <c r="G177" t="s">
        <v>74</v>
      </c>
      <c r="H177" t="b">
        <f t="shared" si="2"/>
        <v>1</v>
      </c>
      <c r="I177" t="s">
        <v>102</v>
      </c>
      <c r="J177">
        <v>44</v>
      </c>
      <c r="K177">
        <v>79847</v>
      </c>
      <c r="L177">
        <v>20</v>
      </c>
      <c r="M177">
        <v>16</v>
      </c>
      <c r="N177">
        <v>6</v>
      </c>
      <c r="O177">
        <v>4</v>
      </c>
      <c r="P177">
        <v>28</v>
      </c>
      <c r="Q177" s="2">
        <v>44333</v>
      </c>
    </row>
    <row r="178" spans="1:17">
      <c r="A178">
        <v>177</v>
      </c>
      <c r="B178" t="s">
        <v>69</v>
      </c>
      <c r="C178" t="s">
        <v>86</v>
      </c>
      <c r="D178" t="s">
        <v>78</v>
      </c>
      <c r="E178" t="s">
        <v>72</v>
      </c>
      <c r="F178" t="s">
        <v>97</v>
      </c>
      <c r="G178" t="s">
        <v>80</v>
      </c>
      <c r="H178" t="b">
        <f t="shared" si="2"/>
        <v>1</v>
      </c>
      <c r="I178" t="s">
        <v>98</v>
      </c>
      <c r="J178">
        <v>43</v>
      </c>
      <c r="K178">
        <v>88653</v>
      </c>
      <c r="L178">
        <v>3</v>
      </c>
      <c r="M178">
        <v>3</v>
      </c>
      <c r="N178">
        <v>10</v>
      </c>
      <c r="O178">
        <v>7</v>
      </c>
      <c r="P178">
        <v>28</v>
      </c>
      <c r="Q178" s="2">
        <v>42373</v>
      </c>
    </row>
    <row r="179" spans="1:17">
      <c r="A179">
        <v>178</v>
      </c>
      <c r="B179" t="s">
        <v>69</v>
      </c>
      <c r="C179" t="s">
        <v>86</v>
      </c>
      <c r="D179" t="s">
        <v>99</v>
      </c>
      <c r="E179" t="s">
        <v>83</v>
      </c>
      <c r="F179" t="s">
        <v>97</v>
      </c>
      <c r="G179" t="s">
        <v>80</v>
      </c>
      <c r="H179" t="b">
        <f t="shared" si="2"/>
        <v>1</v>
      </c>
      <c r="I179" t="s">
        <v>85</v>
      </c>
      <c r="J179">
        <v>38</v>
      </c>
      <c r="K179">
        <v>116072</v>
      </c>
      <c r="L179">
        <v>22</v>
      </c>
      <c r="M179">
        <v>4</v>
      </c>
      <c r="N179">
        <v>9</v>
      </c>
      <c r="O179">
        <v>2</v>
      </c>
      <c r="P179">
        <v>45</v>
      </c>
      <c r="Q179" s="2">
        <v>42634</v>
      </c>
    </row>
    <row r="180" spans="1:17">
      <c r="A180">
        <v>179</v>
      </c>
      <c r="B180" t="s">
        <v>103</v>
      </c>
      <c r="C180" t="s">
        <v>70</v>
      </c>
      <c r="D180" t="s">
        <v>99</v>
      </c>
      <c r="E180" t="s">
        <v>94</v>
      </c>
      <c r="F180" t="s">
        <v>95</v>
      </c>
      <c r="G180" t="s">
        <v>80</v>
      </c>
      <c r="H180" t="b">
        <f t="shared" si="2"/>
        <v>1</v>
      </c>
      <c r="I180" t="s">
        <v>81</v>
      </c>
      <c r="J180">
        <v>26</v>
      </c>
      <c r="K180">
        <v>86622</v>
      </c>
      <c r="L180">
        <v>4</v>
      </c>
      <c r="M180">
        <v>10</v>
      </c>
      <c r="N180">
        <v>10</v>
      </c>
      <c r="O180">
        <v>1</v>
      </c>
      <c r="P180">
        <v>23</v>
      </c>
      <c r="Q180" s="2">
        <v>34811</v>
      </c>
    </row>
    <row r="181" spans="1:17">
      <c r="A181">
        <v>180</v>
      </c>
      <c r="B181" t="s">
        <v>76</v>
      </c>
      <c r="C181" t="s">
        <v>86</v>
      </c>
      <c r="D181" t="s">
        <v>99</v>
      </c>
      <c r="E181" t="s">
        <v>83</v>
      </c>
      <c r="F181" t="s">
        <v>97</v>
      </c>
      <c r="G181" t="s">
        <v>74</v>
      </c>
      <c r="H181" t="b">
        <f t="shared" si="2"/>
        <v>1</v>
      </c>
      <c r="I181" t="s">
        <v>85</v>
      </c>
      <c r="J181">
        <v>32</v>
      </c>
      <c r="K181">
        <v>57810</v>
      </c>
      <c r="L181">
        <v>28</v>
      </c>
      <c r="M181">
        <v>5</v>
      </c>
      <c r="N181">
        <v>4</v>
      </c>
      <c r="O181">
        <v>3</v>
      </c>
      <c r="P181">
        <v>36</v>
      </c>
      <c r="Q181" s="2">
        <v>40903</v>
      </c>
    </row>
    <row r="182" spans="1:17">
      <c r="A182">
        <v>181</v>
      </c>
      <c r="B182" t="s">
        <v>82</v>
      </c>
      <c r="C182" t="s">
        <v>70</v>
      </c>
      <c r="D182" t="s">
        <v>99</v>
      </c>
      <c r="E182" t="s">
        <v>94</v>
      </c>
      <c r="F182" t="s">
        <v>73</v>
      </c>
      <c r="G182" t="s">
        <v>74</v>
      </c>
      <c r="H182" t="b">
        <f t="shared" si="2"/>
        <v>1</v>
      </c>
      <c r="I182" t="s">
        <v>81</v>
      </c>
      <c r="J182">
        <v>51</v>
      </c>
      <c r="K182">
        <v>107842</v>
      </c>
      <c r="L182">
        <v>12</v>
      </c>
      <c r="M182">
        <v>10</v>
      </c>
      <c r="N182">
        <v>8</v>
      </c>
      <c r="O182">
        <v>4</v>
      </c>
      <c r="P182">
        <v>35</v>
      </c>
      <c r="Q182" s="2">
        <v>39643</v>
      </c>
    </row>
    <row r="183" spans="1:17">
      <c r="A183">
        <v>182</v>
      </c>
      <c r="B183" t="s">
        <v>76</v>
      </c>
      <c r="C183" t="s">
        <v>86</v>
      </c>
      <c r="D183" t="s">
        <v>78</v>
      </c>
      <c r="E183" t="s">
        <v>92</v>
      </c>
      <c r="F183" t="s">
        <v>87</v>
      </c>
      <c r="G183" t="s">
        <v>88</v>
      </c>
      <c r="H183" t="b">
        <f t="shared" si="2"/>
        <v>0</v>
      </c>
      <c r="I183" t="s">
        <v>93</v>
      </c>
      <c r="J183">
        <v>36</v>
      </c>
      <c r="K183">
        <v>40503</v>
      </c>
      <c r="L183">
        <v>38</v>
      </c>
      <c r="M183">
        <v>12</v>
      </c>
      <c r="N183">
        <v>10</v>
      </c>
      <c r="O183">
        <v>8</v>
      </c>
      <c r="P183">
        <v>34</v>
      </c>
      <c r="Q183" s="2">
        <v>42793</v>
      </c>
    </row>
    <row r="184" spans="1:17">
      <c r="A184">
        <v>183</v>
      </c>
      <c r="B184" t="s">
        <v>101</v>
      </c>
      <c r="C184" t="s">
        <v>86</v>
      </c>
      <c r="D184" t="s">
        <v>78</v>
      </c>
      <c r="E184" t="s">
        <v>83</v>
      </c>
      <c r="F184" t="s">
        <v>100</v>
      </c>
      <c r="G184" t="s">
        <v>80</v>
      </c>
      <c r="H184" t="b">
        <f t="shared" si="2"/>
        <v>1</v>
      </c>
      <c r="I184" t="s">
        <v>81</v>
      </c>
      <c r="J184">
        <v>48</v>
      </c>
      <c r="K184">
        <v>114761</v>
      </c>
      <c r="L184">
        <v>36</v>
      </c>
      <c r="M184">
        <v>10</v>
      </c>
      <c r="N184">
        <v>3</v>
      </c>
      <c r="O184">
        <v>6</v>
      </c>
      <c r="P184">
        <v>54</v>
      </c>
      <c r="Q184" s="2">
        <v>45153</v>
      </c>
    </row>
    <row r="185" spans="1:17">
      <c r="A185">
        <v>184</v>
      </c>
      <c r="B185" t="s">
        <v>82</v>
      </c>
      <c r="C185" t="s">
        <v>70</v>
      </c>
      <c r="D185" t="s">
        <v>71</v>
      </c>
      <c r="E185" t="s">
        <v>72</v>
      </c>
      <c r="F185" t="s">
        <v>73</v>
      </c>
      <c r="G185" t="s">
        <v>88</v>
      </c>
      <c r="H185" t="b">
        <f t="shared" si="2"/>
        <v>0</v>
      </c>
      <c r="I185" t="s">
        <v>75</v>
      </c>
      <c r="J185">
        <v>56</v>
      </c>
      <c r="K185">
        <v>66976</v>
      </c>
      <c r="L185">
        <v>5</v>
      </c>
      <c r="M185">
        <v>13</v>
      </c>
      <c r="N185">
        <v>3</v>
      </c>
      <c r="O185">
        <v>2</v>
      </c>
      <c r="P185">
        <v>24</v>
      </c>
      <c r="Q185" s="2">
        <v>34905</v>
      </c>
    </row>
    <row r="186" spans="1:17">
      <c r="A186">
        <v>185</v>
      </c>
      <c r="B186" t="s">
        <v>69</v>
      </c>
      <c r="C186" t="s">
        <v>86</v>
      </c>
      <c r="D186" t="s">
        <v>91</v>
      </c>
      <c r="E186" t="s">
        <v>94</v>
      </c>
      <c r="F186" t="s">
        <v>79</v>
      </c>
      <c r="G186" t="s">
        <v>88</v>
      </c>
      <c r="H186" t="b">
        <f t="shared" si="2"/>
        <v>0</v>
      </c>
      <c r="I186" t="s">
        <v>85</v>
      </c>
      <c r="J186">
        <v>54</v>
      </c>
      <c r="K186">
        <v>41590</v>
      </c>
      <c r="L186">
        <v>13</v>
      </c>
      <c r="M186">
        <v>11</v>
      </c>
      <c r="N186">
        <v>8</v>
      </c>
      <c r="O186">
        <v>9</v>
      </c>
      <c r="P186">
        <v>24</v>
      </c>
      <c r="Q186" s="2">
        <v>45512</v>
      </c>
    </row>
    <row r="187" spans="1:17">
      <c r="A187">
        <v>186</v>
      </c>
      <c r="B187" t="s">
        <v>69</v>
      </c>
      <c r="C187" t="s">
        <v>70</v>
      </c>
      <c r="D187" t="s">
        <v>78</v>
      </c>
      <c r="E187" t="s">
        <v>94</v>
      </c>
      <c r="F187" t="s">
        <v>97</v>
      </c>
      <c r="G187" t="s">
        <v>74</v>
      </c>
      <c r="H187" t="b">
        <f t="shared" si="2"/>
        <v>1</v>
      </c>
      <c r="I187" t="s">
        <v>102</v>
      </c>
      <c r="J187">
        <v>41</v>
      </c>
      <c r="K187">
        <v>40886</v>
      </c>
      <c r="L187">
        <v>23</v>
      </c>
      <c r="M187">
        <v>16</v>
      </c>
      <c r="N187">
        <v>5</v>
      </c>
      <c r="O187">
        <v>2</v>
      </c>
      <c r="P187">
        <v>39</v>
      </c>
      <c r="Q187" s="2">
        <v>36815</v>
      </c>
    </row>
    <row r="188" spans="1:17">
      <c r="A188">
        <v>187</v>
      </c>
      <c r="B188" t="s">
        <v>82</v>
      </c>
      <c r="C188" t="s">
        <v>86</v>
      </c>
      <c r="D188" t="s">
        <v>78</v>
      </c>
      <c r="E188" t="s">
        <v>83</v>
      </c>
      <c r="F188" t="s">
        <v>73</v>
      </c>
      <c r="G188" t="s">
        <v>74</v>
      </c>
      <c r="H188" t="b">
        <f t="shared" si="2"/>
        <v>1</v>
      </c>
      <c r="I188" t="s">
        <v>93</v>
      </c>
      <c r="J188">
        <v>37</v>
      </c>
      <c r="K188">
        <v>42866</v>
      </c>
      <c r="L188">
        <v>30</v>
      </c>
      <c r="M188">
        <v>8</v>
      </c>
      <c r="N188">
        <v>3</v>
      </c>
      <c r="O188">
        <v>5</v>
      </c>
      <c r="P188">
        <v>34</v>
      </c>
      <c r="Q188" s="2">
        <v>38408</v>
      </c>
    </row>
    <row r="189" spans="1:17">
      <c r="A189">
        <v>188</v>
      </c>
      <c r="B189" t="s">
        <v>69</v>
      </c>
      <c r="C189" t="s">
        <v>86</v>
      </c>
      <c r="D189" t="s">
        <v>91</v>
      </c>
      <c r="E189" t="s">
        <v>92</v>
      </c>
      <c r="F189" t="s">
        <v>73</v>
      </c>
      <c r="G189" t="s">
        <v>88</v>
      </c>
      <c r="H189" t="b">
        <f t="shared" si="2"/>
        <v>0</v>
      </c>
      <c r="I189" t="s">
        <v>75</v>
      </c>
      <c r="J189">
        <v>55</v>
      </c>
      <c r="K189">
        <v>96624</v>
      </c>
      <c r="L189">
        <v>37</v>
      </c>
      <c r="M189">
        <v>8</v>
      </c>
      <c r="N189">
        <v>10</v>
      </c>
      <c r="O189">
        <v>4</v>
      </c>
      <c r="P189">
        <v>37</v>
      </c>
      <c r="Q189" s="2">
        <v>39806</v>
      </c>
    </row>
    <row r="190" spans="1:17">
      <c r="A190">
        <v>189</v>
      </c>
      <c r="B190" t="s">
        <v>89</v>
      </c>
      <c r="C190" t="s">
        <v>77</v>
      </c>
      <c r="D190" t="s">
        <v>78</v>
      </c>
      <c r="E190" t="s">
        <v>83</v>
      </c>
      <c r="F190" t="s">
        <v>79</v>
      </c>
      <c r="G190" t="s">
        <v>80</v>
      </c>
      <c r="H190" t="b">
        <f t="shared" si="2"/>
        <v>1</v>
      </c>
      <c r="I190" t="s">
        <v>98</v>
      </c>
      <c r="J190">
        <v>23</v>
      </c>
      <c r="K190">
        <v>98899</v>
      </c>
      <c r="L190">
        <v>25</v>
      </c>
      <c r="M190">
        <v>8</v>
      </c>
      <c r="N190">
        <v>11</v>
      </c>
      <c r="O190">
        <v>7</v>
      </c>
      <c r="P190">
        <v>21</v>
      </c>
      <c r="Q190" s="2">
        <v>42932</v>
      </c>
    </row>
    <row r="191" spans="1:17">
      <c r="A191">
        <v>190</v>
      </c>
      <c r="B191" t="s">
        <v>82</v>
      </c>
      <c r="C191" t="s">
        <v>77</v>
      </c>
      <c r="D191" t="s">
        <v>99</v>
      </c>
      <c r="E191" t="s">
        <v>92</v>
      </c>
      <c r="F191" t="s">
        <v>84</v>
      </c>
      <c r="G191" t="s">
        <v>74</v>
      </c>
      <c r="H191" t="b">
        <f t="shared" si="2"/>
        <v>1</v>
      </c>
      <c r="I191" t="s">
        <v>85</v>
      </c>
      <c r="J191">
        <v>56</v>
      </c>
      <c r="K191">
        <v>62792</v>
      </c>
      <c r="L191">
        <v>27</v>
      </c>
      <c r="M191">
        <v>13</v>
      </c>
      <c r="N191">
        <v>1</v>
      </c>
      <c r="O191">
        <v>8</v>
      </c>
      <c r="P191">
        <v>48</v>
      </c>
      <c r="Q191" s="2">
        <v>37778</v>
      </c>
    </row>
    <row r="192" spans="1:17">
      <c r="A192">
        <v>191</v>
      </c>
      <c r="B192" t="s">
        <v>76</v>
      </c>
      <c r="C192" t="s">
        <v>70</v>
      </c>
      <c r="D192" t="s">
        <v>99</v>
      </c>
      <c r="E192" t="s">
        <v>92</v>
      </c>
      <c r="F192" t="s">
        <v>87</v>
      </c>
      <c r="G192" t="s">
        <v>80</v>
      </c>
      <c r="H192" t="b">
        <f t="shared" si="2"/>
        <v>1</v>
      </c>
      <c r="I192" t="s">
        <v>90</v>
      </c>
      <c r="J192">
        <v>61</v>
      </c>
      <c r="K192">
        <v>39764</v>
      </c>
      <c r="L192">
        <v>14</v>
      </c>
      <c r="M192">
        <v>2</v>
      </c>
      <c r="N192">
        <v>3</v>
      </c>
      <c r="O192">
        <v>5</v>
      </c>
      <c r="P192">
        <v>32</v>
      </c>
      <c r="Q192" s="2">
        <v>40797</v>
      </c>
    </row>
    <row r="193" spans="1:17">
      <c r="A193">
        <v>192</v>
      </c>
      <c r="B193" t="s">
        <v>82</v>
      </c>
      <c r="C193" t="s">
        <v>77</v>
      </c>
      <c r="D193" t="s">
        <v>91</v>
      </c>
      <c r="E193" t="s">
        <v>94</v>
      </c>
      <c r="F193" t="s">
        <v>100</v>
      </c>
      <c r="G193" t="s">
        <v>80</v>
      </c>
      <c r="H193" t="b">
        <f t="shared" si="2"/>
        <v>1</v>
      </c>
      <c r="I193" t="s">
        <v>90</v>
      </c>
      <c r="J193">
        <v>49</v>
      </c>
      <c r="K193">
        <v>116156</v>
      </c>
      <c r="L193">
        <v>36</v>
      </c>
      <c r="M193">
        <v>12</v>
      </c>
      <c r="N193">
        <v>12</v>
      </c>
      <c r="O193">
        <v>5</v>
      </c>
      <c r="P193">
        <v>23</v>
      </c>
      <c r="Q193" s="2">
        <v>34823</v>
      </c>
    </row>
    <row r="194" spans="1:17">
      <c r="A194">
        <v>193</v>
      </c>
      <c r="B194" t="s">
        <v>69</v>
      </c>
      <c r="C194" t="s">
        <v>70</v>
      </c>
      <c r="D194" t="s">
        <v>71</v>
      </c>
      <c r="E194" t="s">
        <v>83</v>
      </c>
      <c r="F194" t="s">
        <v>95</v>
      </c>
      <c r="G194" t="s">
        <v>88</v>
      </c>
      <c r="H194" t="b">
        <f t="shared" si="2"/>
        <v>0</v>
      </c>
      <c r="I194" t="s">
        <v>102</v>
      </c>
      <c r="J194">
        <v>60</v>
      </c>
      <c r="K194">
        <v>72727</v>
      </c>
      <c r="L194">
        <v>39</v>
      </c>
      <c r="M194">
        <v>10</v>
      </c>
      <c r="N194">
        <v>9</v>
      </c>
      <c r="O194">
        <v>2</v>
      </c>
      <c r="P194">
        <v>29</v>
      </c>
      <c r="Q194" s="2">
        <v>41479</v>
      </c>
    </row>
    <row r="195" spans="1:17">
      <c r="A195">
        <v>194</v>
      </c>
      <c r="B195" t="s">
        <v>89</v>
      </c>
      <c r="C195" t="s">
        <v>77</v>
      </c>
      <c r="D195" t="s">
        <v>71</v>
      </c>
      <c r="E195" t="s">
        <v>83</v>
      </c>
      <c r="F195" t="s">
        <v>84</v>
      </c>
      <c r="G195" t="s">
        <v>88</v>
      </c>
      <c r="H195" t="b">
        <f t="shared" ref="H195:H258" si="3">NOT(G195="Contract")</f>
        <v>0</v>
      </c>
      <c r="I195" t="s">
        <v>81</v>
      </c>
      <c r="J195">
        <v>27</v>
      </c>
      <c r="K195">
        <v>108471</v>
      </c>
      <c r="L195">
        <v>16</v>
      </c>
      <c r="M195">
        <v>12</v>
      </c>
      <c r="N195">
        <v>5</v>
      </c>
      <c r="O195">
        <v>8</v>
      </c>
      <c r="P195">
        <v>50</v>
      </c>
      <c r="Q195" s="2">
        <v>34734</v>
      </c>
    </row>
    <row r="196" spans="1:17">
      <c r="A196">
        <v>195</v>
      </c>
      <c r="B196" t="s">
        <v>89</v>
      </c>
      <c r="C196" t="s">
        <v>86</v>
      </c>
      <c r="D196" t="s">
        <v>91</v>
      </c>
      <c r="E196" t="s">
        <v>92</v>
      </c>
      <c r="F196" t="s">
        <v>97</v>
      </c>
      <c r="G196" t="s">
        <v>88</v>
      </c>
      <c r="H196" t="b">
        <f t="shared" si="3"/>
        <v>0</v>
      </c>
      <c r="I196" t="s">
        <v>102</v>
      </c>
      <c r="J196">
        <v>30</v>
      </c>
      <c r="K196">
        <v>38068</v>
      </c>
      <c r="L196">
        <v>22</v>
      </c>
      <c r="M196">
        <v>11</v>
      </c>
      <c r="N196">
        <v>12</v>
      </c>
      <c r="O196">
        <v>2</v>
      </c>
      <c r="P196">
        <v>27</v>
      </c>
      <c r="Q196" s="2">
        <v>36869</v>
      </c>
    </row>
    <row r="197" spans="1:17">
      <c r="A197">
        <v>196</v>
      </c>
      <c r="B197" t="s">
        <v>101</v>
      </c>
      <c r="C197" t="s">
        <v>70</v>
      </c>
      <c r="D197" t="s">
        <v>91</v>
      </c>
      <c r="E197" t="s">
        <v>83</v>
      </c>
      <c r="F197" t="s">
        <v>73</v>
      </c>
      <c r="G197" t="s">
        <v>88</v>
      </c>
      <c r="H197" t="b">
        <f t="shared" si="3"/>
        <v>0</v>
      </c>
      <c r="I197" t="s">
        <v>90</v>
      </c>
      <c r="J197">
        <v>41</v>
      </c>
      <c r="K197">
        <v>37295</v>
      </c>
      <c r="L197">
        <v>21</v>
      </c>
      <c r="M197">
        <v>15</v>
      </c>
      <c r="N197">
        <v>10</v>
      </c>
      <c r="O197">
        <v>6</v>
      </c>
      <c r="P197">
        <v>22</v>
      </c>
      <c r="Q197" s="2">
        <v>42692</v>
      </c>
    </row>
    <row r="198" spans="1:17">
      <c r="A198">
        <v>197</v>
      </c>
      <c r="B198" t="s">
        <v>76</v>
      </c>
      <c r="C198" t="s">
        <v>70</v>
      </c>
      <c r="D198" t="s">
        <v>99</v>
      </c>
      <c r="E198" t="s">
        <v>72</v>
      </c>
      <c r="F198" t="s">
        <v>79</v>
      </c>
      <c r="G198" t="s">
        <v>74</v>
      </c>
      <c r="H198" t="b">
        <f t="shared" si="3"/>
        <v>1</v>
      </c>
      <c r="I198" t="s">
        <v>98</v>
      </c>
      <c r="J198">
        <v>22</v>
      </c>
      <c r="K198">
        <v>71160</v>
      </c>
      <c r="L198">
        <v>21</v>
      </c>
      <c r="M198">
        <v>16</v>
      </c>
      <c r="N198">
        <v>2</v>
      </c>
      <c r="O198">
        <v>8</v>
      </c>
      <c r="P198">
        <v>28</v>
      </c>
      <c r="Q198" s="2">
        <v>37145</v>
      </c>
    </row>
    <row r="199" spans="1:17">
      <c r="A199">
        <v>198</v>
      </c>
      <c r="B199" t="s">
        <v>96</v>
      </c>
      <c r="C199" t="s">
        <v>86</v>
      </c>
      <c r="D199" t="s">
        <v>71</v>
      </c>
      <c r="E199" t="s">
        <v>72</v>
      </c>
      <c r="F199" t="s">
        <v>79</v>
      </c>
      <c r="G199" t="s">
        <v>74</v>
      </c>
      <c r="H199" t="b">
        <f t="shared" si="3"/>
        <v>1</v>
      </c>
      <c r="I199" t="s">
        <v>93</v>
      </c>
      <c r="J199">
        <v>29</v>
      </c>
      <c r="K199">
        <v>41390</v>
      </c>
      <c r="L199">
        <v>8</v>
      </c>
      <c r="M199">
        <v>17</v>
      </c>
      <c r="N199">
        <v>7</v>
      </c>
      <c r="O199">
        <v>6</v>
      </c>
      <c r="P199">
        <v>49</v>
      </c>
      <c r="Q199" s="2">
        <v>37352</v>
      </c>
    </row>
    <row r="200" spans="1:17">
      <c r="A200">
        <v>199</v>
      </c>
      <c r="B200" t="s">
        <v>96</v>
      </c>
      <c r="C200" t="s">
        <v>70</v>
      </c>
      <c r="D200" t="s">
        <v>78</v>
      </c>
      <c r="E200" t="s">
        <v>83</v>
      </c>
      <c r="F200" t="s">
        <v>87</v>
      </c>
      <c r="G200" t="s">
        <v>88</v>
      </c>
      <c r="H200" t="b">
        <f t="shared" si="3"/>
        <v>0</v>
      </c>
      <c r="I200" t="s">
        <v>93</v>
      </c>
      <c r="J200">
        <v>44</v>
      </c>
      <c r="K200">
        <v>50131</v>
      </c>
      <c r="L200">
        <v>16</v>
      </c>
      <c r="M200">
        <v>2</v>
      </c>
      <c r="N200">
        <v>2</v>
      </c>
      <c r="O200">
        <v>4</v>
      </c>
      <c r="P200">
        <v>30</v>
      </c>
      <c r="Q200" s="2">
        <v>39595</v>
      </c>
    </row>
    <row r="201" spans="1:17">
      <c r="A201">
        <v>200</v>
      </c>
      <c r="B201" t="s">
        <v>82</v>
      </c>
      <c r="C201" t="s">
        <v>70</v>
      </c>
      <c r="D201" t="s">
        <v>99</v>
      </c>
      <c r="E201" t="s">
        <v>83</v>
      </c>
      <c r="F201" t="s">
        <v>84</v>
      </c>
      <c r="G201" t="s">
        <v>74</v>
      </c>
      <c r="H201" t="b">
        <f t="shared" si="3"/>
        <v>1</v>
      </c>
      <c r="I201" t="s">
        <v>85</v>
      </c>
      <c r="J201">
        <v>24</v>
      </c>
      <c r="K201">
        <v>105969</v>
      </c>
      <c r="L201">
        <v>31</v>
      </c>
      <c r="M201">
        <v>18</v>
      </c>
      <c r="N201">
        <v>4</v>
      </c>
      <c r="O201">
        <v>4</v>
      </c>
      <c r="P201">
        <v>54</v>
      </c>
      <c r="Q201" s="2">
        <v>45398</v>
      </c>
    </row>
    <row r="202" spans="1:17">
      <c r="A202">
        <v>201</v>
      </c>
      <c r="B202" t="s">
        <v>101</v>
      </c>
      <c r="C202" t="s">
        <v>77</v>
      </c>
      <c r="D202" t="s">
        <v>91</v>
      </c>
      <c r="E202" t="s">
        <v>92</v>
      </c>
      <c r="F202" t="s">
        <v>95</v>
      </c>
      <c r="G202" t="s">
        <v>88</v>
      </c>
      <c r="H202" t="b">
        <f t="shared" si="3"/>
        <v>0</v>
      </c>
      <c r="I202" t="s">
        <v>93</v>
      </c>
      <c r="J202">
        <v>25</v>
      </c>
      <c r="K202">
        <v>45038</v>
      </c>
      <c r="L202">
        <v>10</v>
      </c>
      <c r="M202">
        <v>12</v>
      </c>
      <c r="N202">
        <v>12</v>
      </c>
      <c r="O202">
        <v>6</v>
      </c>
      <c r="P202">
        <v>56</v>
      </c>
      <c r="Q202" s="2">
        <v>37152</v>
      </c>
    </row>
    <row r="203" spans="1:17">
      <c r="A203">
        <v>202</v>
      </c>
      <c r="B203" t="s">
        <v>103</v>
      </c>
      <c r="C203" t="s">
        <v>70</v>
      </c>
      <c r="D203" t="s">
        <v>71</v>
      </c>
      <c r="E203" t="s">
        <v>72</v>
      </c>
      <c r="F203" t="s">
        <v>87</v>
      </c>
      <c r="G203" t="s">
        <v>80</v>
      </c>
      <c r="H203" t="b">
        <f t="shared" si="3"/>
        <v>1</v>
      </c>
      <c r="I203" t="s">
        <v>85</v>
      </c>
      <c r="J203">
        <v>46</v>
      </c>
      <c r="K203">
        <v>82327</v>
      </c>
      <c r="L203">
        <v>32</v>
      </c>
      <c r="M203">
        <v>19</v>
      </c>
      <c r="N203">
        <v>7</v>
      </c>
      <c r="O203">
        <v>4</v>
      </c>
      <c r="P203">
        <v>32</v>
      </c>
      <c r="Q203" s="2">
        <v>40574</v>
      </c>
    </row>
    <row r="204" spans="1:17">
      <c r="A204">
        <v>203</v>
      </c>
      <c r="B204" t="s">
        <v>82</v>
      </c>
      <c r="C204" t="s">
        <v>86</v>
      </c>
      <c r="D204" t="s">
        <v>78</v>
      </c>
      <c r="E204" t="s">
        <v>72</v>
      </c>
      <c r="F204" t="s">
        <v>73</v>
      </c>
      <c r="G204" t="s">
        <v>80</v>
      </c>
      <c r="H204" t="b">
        <f t="shared" si="3"/>
        <v>1</v>
      </c>
      <c r="I204" t="s">
        <v>85</v>
      </c>
      <c r="J204">
        <v>59</v>
      </c>
      <c r="K204">
        <v>107064</v>
      </c>
      <c r="L204">
        <v>34</v>
      </c>
      <c r="M204">
        <v>18</v>
      </c>
      <c r="N204">
        <v>4</v>
      </c>
      <c r="O204">
        <v>8</v>
      </c>
      <c r="P204">
        <v>55</v>
      </c>
      <c r="Q204" s="2">
        <v>35705</v>
      </c>
    </row>
    <row r="205" spans="1:17">
      <c r="A205">
        <v>204</v>
      </c>
      <c r="B205" t="s">
        <v>101</v>
      </c>
      <c r="C205" t="s">
        <v>77</v>
      </c>
      <c r="D205" t="s">
        <v>78</v>
      </c>
      <c r="E205" t="s">
        <v>94</v>
      </c>
      <c r="F205" t="s">
        <v>87</v>
      </c>
      <c r="G205" t="s">
        <v>80</v>
      </c>
      <c r="H205" t="b">
        <f t="shared" si="3"/>
        <v>1</v>
      </c>
      <c r="I205" t="s">
        <v>85</v>
      </c>
      <c r="J205">
        <v>36</v>
      </c>
      <c r="K205">
        <v>51281</v>
      </c>
      <c r="L205">
        <v>9</v>
      </c>
      <c r="M205">
        <v>17</v>
      </c>
      <c r="N205">
        <v>7</v>
      </c>
      <c r="O205">
        <v>9</v>
      </c>
      <c r="P205">
        <v>32</v>
      </c>
      <c r="Q205" s="2">
        <v>38857</v>
      </c>
    </row>
    <row r="206" spans="1:17">
      <c r="A206">
        <v>205</v>
      </c>
      <c r="B206" t="s">
        <v>76</v>
      </c>
      <c r="C206" t="s">
        <v>77</v>
      </c>
      <c r="D206" t="s">
        <v>99</v>
      </c>
      <c r="E206" t="s">
        <v>92</v>
      </c>
      <c r="F206" t="s">
        <v>100</v>
      </c>
      <c r="G206" t="s">
        <v>88</v>
      </c>
      <c r="H206" t="b">
        <f t="shared" si="3"/>
        <v>0</v>
      </c>
      <c r="I206" t="s">
        <v>90</v>
      </c>
      <c r="J206">
        <v>42</v>
      </c>
      <c r="K206">
        <v>84189</v>
      </c>
      <c r="L206">
        <v>17</v>
      </c>
      <c r="M206">
        <v>6</v>
      </c>
      <c r="N206">
        <v>7</v>
      </c>
      <c r="O206">
        <v>1</v>
      </c>
      <c r="P206">
        <v>31</v>
      </c>
      <c r="Q206" s="2">
        <v>42749</v>
      </c>
    </row>
    <row r="207" spans="1:17">
      <c r="A207">
        <v>206</v>
      </c>
      <c r="B207" t="s">
        <v>76</v>
      </c>
      <c r="C207" t="s">
        <v>86</v>
      </c>
      <c r="D207" t="s">
        <v>71</v>
      </c>
      <c r="E207" t="s">
        <v>94</v>
      </c>
      <c r="F207" t="s">
        <v>79</v>
      </c>
      <c r="G207" t="s">
        <v>80</v>
      </c>
      <c r="H207" t="b">
        <f t="shared" si="3"/>
        <v>1</v>
      </c>
      <c r="I207" t="s">
        <v>90</v>
      </c>
      <c r="J207">
        <v>56</v>
      </c>
      <c r="K207">
        <v>78511</v>
      </c>
      <c r="L207">
        <v>11</v>
      </c>
      <c r="M207">
        <v>15</v>
      </c>
      <c r="N207">
        <v>1</v>
      </c>
      <c r="O207">
        <v>4</v>
      </c>
      <c r="P207">
        <v>56</v>
      </c>
      <c r="Q207" s="2">
        <v>38457</v>
      </c>
    </row>
    <row r="208" spans="1:17">
      <c r="A208">
        <v>207</v>
      </c>
      <c r="B208" t="s">
        <v>76</v>
      </c>
      <c r="C208" t="s">
        <v>86</v>
      </c>
      <c r="D208" t="s">
        <v>71</v>
      </c>
      <c r="E208" t="s">
        <v>72</v>
      </c>
      <c r="F208" t="s">
        <v>79</v>
      </c>
      <c r="G208" t="s">
        <v>74</v>
      </c>
      <c r="H208" t="b">
        <f t="shared" si="3"/>
        <v>1</v>
      </c>
      <c r="I208" t="s">
        <v>81</v>
      </c>
      <c r="J208">
        <v>35</v>
      </c>
      <c r="K208">
        <v>38605</v>
      </c>
      <c r="L208">
        <v>32</v>
      </c>
      <c r="M208">
        <v>3</v>
      </c>
      <c r="N208">
        <v>6</v>
      </c>
      <c r="O208">
        <v>4</v>
      </c>
      <c r="P208">
        <v>29</v>
      </c>
      <c r="Q208" s="2">
        <v>35698</v>
      </c>
    </row>
    <row r="209" spans="1:17">
      <c r="A209">
        <v>208</v>
      </c>
      <c r="B209" t="s">
        <v>76</v>
      </c>
      <c r="C209" t="s">
        <v>77</v>
      </c>
      <c r="D209" t="s">
        <v>91</v>
      </c>
      <c r="E209" t="s">
        <v>92</v>
      </c>
      <c r="F209" t="s">
        <v>97</v>
      </c>
      <c r="G209" t="s">
        <v>80</v>
      </c>
      <c r="H209" t="b">
        <f t="shared" si="3"/>
        <v>1</v>
      </c>
      <c r="I209" t="s">
        <v>75</v>
      </c>
      <c r="J209">
        <v>57</v>
      </c>
      <c r="K209">
        <v>31381</v>
      </c>
      <c r="L209">
        <v>10</v>
      </c>
      <c r="M209">
        <v>6</v>
      </c>
      <c r="N209">
        <v>9</v>
      </c>
      <c r="O209">
        <v>2</v>
      </c>
      <c r="P209">
        <v>28</v>
      </c>
      <c r="Q209" s="2">
        <v>38348</v>
      </c>
    </row>
    <row r="210" spans="1:17">
      <c r="A210">
        <v>209</v>
      </c>
      <c r="B210" t="s">
        <v>76</v>
      </c>
      <c r="C210" t="s">
        <v>70</v>
      </c>
      <c r="D210" t="s">
        <v>71</v>
      </c>
      <c r="E210" t="s">
        <v>83</v>
      </c>
      <c r="F210" t="s">
        <v>97</v>
      </c>
      <c r="G210" t="s">
        <v>80</v>
      </c>
      <c r="H210" t="b">
        <f t="shared" si="3"/>
        <v>1</v>
      </c>
      <c r="I210" t="s">
        <v>85</v>
      </c>
      <c r="J210">
        <v>33</v>
      </c>
      <c r="K210">
        <v>96634</v>
      </c>
      <c r="L210">
        <v>22</v>
      </c>
      <c r="M210">
        <v>3</v>
      </c>
      <c r="N210">
        <v>2</v>
      </c>
      <c r="O210">
        <v>6</v>
      </c>
      <c r="P210">
        <v>26</v>
      </c>
      <c r="Q210" s="2">
        <v>44943</v>
      </c>
    </row>
    <row r="211" spans="1:17">
      <c r="A211">
        <v>210</v>
      </c>
      <c r="B211" t="s">
        <v>101</v>
      </c>
      <c r="C211" t="s">
        <v>77</v>
      </c>
      <c r="D211" t="s">
        <v>71</v>
      </c>
      <c r="E211" t="s">
        <v>92</v>
      </c>
      <c r="F211" t="s">
        <v>95</v>
      </c>
      <c r="G211" t="s">
        <v>80</v>
      </c>
      <c r="H211" t="b">
        <f t="shared" si="3"/>
        <v>1</v>
      </c>
      <c r="I211" t="s">
        <v>85</v>
      </c>
      <c r="J211">
        <v>38</v>
      </c>
      <c r="K211">
        <v>49810</v>
      </c>
      <c r="L211">
        <v>17</v>
      </c>
      <c r="M211">
        <v>1</v>
      </c>
      <c r="N211">
        <v>14</v>
      </c>
      <c r="O211">
        <v>3</v>
      </c>
      <c r="P211">
        <v>21</v>
      </c>
      <c r="Q211" s="2">
        <v>40465</v>
      </c>
    </row>
    <row r="212" spans="1:17">
      <c r="A212">
        <v>211</v>
      </c>
      <c r="B212" t="s">
        <v>101</v>
      </c>
      <c r="C212" t="s">
        <v>86</v>
      </c>
      <c r="D212" t="s">
        <v>99</v>
      </c>
      <c r="E212" t="s">
        <v>83</v>
      </c>
      <c r="F212" t="s">
        <v>73</v>
      </c>
      <c r="G212" t="s">
        <v>74</v>
      </c>
      <c r="H212" t="b">
        <f t="shared" si="3"/>
        <v>1</v>
      </c>
      <c r="I212" t="s">
        <v>75</v>
      </c>
      <c r="J212">
        <v>60</v>
      </c>
      <c r="K212">
        <v>54322</v>
      </c>
      <c r="L212">
        <v>4</v>
      </c>
      <c r="M212">
        <v>13</v>
      </c>
      <c r="N212">
        <v>3</v>
      </c>
      <c r="O212">
        <v>7</v>
      </c>
      <c r="P212">
        <v>42</v>
      </c>
      <c r="Q212" s="2">
        <v>34865</v>
      </c>
    </row>
    <row r="213" spans="1:17">
      <c r="A213">
        <v>212</v>
      </c>
      <c r="B213" t="s">
        <v>89</v>
      </c>
      <c r="C213" t="s">
        <v>77</v>
      </c>
      <c r="D213" t="s">
        <v>71</v>
      </c>
      <c r="E213" t="s">
        <v>83</v>
      </c>
      <c r="F213" t="s">
        <v>100</v>
      </c>
      <c r="G213" t="s">
        <v>88</v>
      </c>
      <c r="H213" t="b">
        <f t="shared" si="3"/>
        <v>0</v>
      </c>
      <c r="I213" t="s">
        <v>102</v>
      </c>
      <c r="J213">
        <v>30</v>
      </c>
      <c r="K213">
        <v>71869</v>
      </c>
      <c r="L213">
        <v>25</v>
      </c>
      <c r="M213">
        <v>14</v>
      </c>
      <c r="N213">
        <v>10</v>
      </c>
      <c r="O213">
        <v>5</v>
      </c>
      <c r="P213">
        <v>58</v>
      </c>
      <c r="Q213" s="2">
        <v>36644</v>
      </c>
    </row>
    <row r="214" spans="1:17">
      <c r="A214">
        <v>213</v>
      </c>
      <c r="B214" t="s">
        <v>96</v>
      </c>
      <c r="C214" t="s">
        <v>86</v>
      </c>
      <c r="D214" t="s">
        <v>78</v>
      </c>
      <c r="E214" t="s">
        <v>92</v>
      </c>
      <c r="F214" t="s">
        <v>84</v>
      </c>
      <c r="G214" t="s">
        <v>74</v>
      </c>
      <c r="H214" t="b">
        <f t="shared" si="3"/>
        <v>1</v>
      </c>
      <c r="I214" t="s">
        <v>85</v>
      </c>
      <c r="J214">
        <v>56</v>
      </c>
      <c r="K214">
        <v>62955</v>
      </c>
      <c r="L214">
        <v>21</v>
      </c>
      <c r="M214">
        <v>13</v>
      </c>
      <c r="N214">
        <v>5</v>
      </c>
      <c r="O214">
        <v>4</v>
      </c>
      <c r="P214">
        <v>59</v>
      </c>
      <c r="Q214" s="2">
        <v>35034</v>
      </c>
    </row>
    <row r="215" spans="1:17">
      <c r="A215">
        <v>214</v>
      </c>
      <c r="B215" t="s">
        <v>69</v>
      </c>
      <c r="C215" t="s">
        <v>77</v>
      </c>
      <c r="D215" t="s">
        <v>99</v>
      </c>
      <c r="E215" t="s">
        <v>83</v>
      </c>
      <c r="F215" t="s">
        <v>87</v>
      </c>
      <c r="G215" t="s">
        <v>88</v>
      </c>
      <c r="H215" t="b">
        <f t="shared" si="3"/>
        <v>0</v>
      </c>
      <c r="I215" t="s">
        <v>81</v>
      </c>
      <c r="J215">
        <v>34</v>
      </c>
      <c r="K215">
        <v>91388</v>
      </c>
      <c r="L215">
        <v>37</v>
      </c>
      <c r="M215">
        <v>4</v>
      </c>
      <c r="N215">
        <v>9</v>
      </c>
      <c r="O215">
        <v>5</v>
      </c>
      <c r="P215">
        <v>58</v>
      </c>
      <c r="Q215" s="2">
        <v>40586</v>
      </c>
    </row>
    <row r="216" spans="1:17">
      <c r="A216">
        <v>215</v>
      </c>
      <c r="B216" t="s">
        <v>76</v>
      </c>
      <c r="C216" t="s">
        <v>70</v>
      </c>
      <c r="D216" t="s">
        <v>99</v>
      </c>
      <c r="E216" t="s">
        <v>94</v>
      </c>
      <c r="F216" t="s">
        <v>95</v>
      </c>
      <c r="G216" t="s">
        <v>88</v>
      </c>
      <c r="H216" t="b">
        <f t="shared" si="3"/>
        <v>0</v>
      </c>
      <c r="I216" t="s">
        <v>93</v>
      </c>
      <c r="J216">
        <v>36</v>
      </c>
      <c r="K216">
        <v>40207</v>
      </c>
      <c r="L216">
        <v>38</v>
      </c>
      <c r="M216">
        <v>7</v>
      </c>
      <c r="N216">
        <v>4</v>
      </c>
      <c r="O216">
        <v>8</v>
      </c>
      <c r="P216">
        <v>40</v>
      </c>
      <c r="Q216" s="2">
        <v>43886</v>
      </c>
    </row>
    <row r="217" spans="1:17">
      <c r="A217">
        <v>216</v>
      </c>
      <c r="B217" t="s">
        <v>103</v>
      </c>
      <c r="C217" t="s">
        <v>77</v>
      </c>
      <c r="D217" t="s">
        <v>91</v>
      </c>
      <c r="E217" t="s">
        <v>72</v>
      </c>
      <c r="F217" t="s">
        <v>73</v>
      </c>
      <c r="G217" t="s">
        <v>80</v>
      </c>
      <c r="H217" t="b">
        <f t="shared" si="3"/>
        <v>1</v>
      </c>
      <c r="I217" t="s">
        <v>93</v>
      </c>
      <c r="J217">
        <v>39</v>
      </c>
      <c r="K217">
        <v>117329</v>
      </c>
      <c r="L217">
        <v>1</v>
      </c>
      <c r="M217">
        <v>10</v>
      </c>
      <c r="N217">
        <v>1</v>
      </c>
      <c r="O217">
        <v>3</v>
      </c>
      <c r="P217">
        <v>42</v>
      </c>
      <c r="Q217" s="2">
        <v>42069</v>
      </c>
    </row>
    <row r="218" spans="1:17">
      <c r="A218">
        <v>217</v>
      </c>
      <c r="B218" t="s">
        <v>69</v>
      </c>
      <c r="C218" t="s">
        <v>77</v>
      </c>
      <c r="D218" t="s">
        <v>71</v>
      </c>
      <c r="E218" t="s">
        <v>83</v>
      </c>
      <c r="F218" t="s">
        <v>97</v>
      </c>
      <c r="G218" t="s">
        <v>88</v>
      </c>
      <c r="H218" t="b">
        <f t="shared" si="3"/>
        <v>0</v>
      </c>
      <c r="I218" t="s">
        <v>98</v>
      </c>
      <c r="J218">
        <v>54</v>
      </c>
      <c r="K218">
        <v>97628</v>
      </c>
      <c r="L218">
        <v>25</v>
      </c>
      <c r="M218">
        <v>7</v>
      </c>
      <c r="N218">
        <v>4</v>
      </c>
      <c r="O218">
        <v>7</v>
      </c>
      <c r="P218">
        <v>48</v>
      </c>
      <c r="Q218" s="2">
        <v>34764</v>
      </c>
    </row>
    <row r="219" spans="1:17">
      <c r="A219">
        <v>218</v>
      </c>
      <c r="B219" t="s">
        <v>101</v>
      </c>
      <c r="C219" t="s">
        <v>86</v>
      </c>
      <c r="D219" t="s">
        <v>91</v>
      </c>
      <c r="E219" t="s">
        <v>94</v>
      </c>
      <c r="F219" t="s">
        <v>87</v>
      </c>
      <c r="G219" t="s">
        <v>74</v>
      </c>
      <c r="H219" t="b">
        <f t="shared" si="3"/>
        <v>1</v>
      </c>
      <c r="I219" t="s">
        <v>98</v>
      </c>
      <c r="J219">
        <v>27</v>
      </c>
      <c r="K219">
        <v>58220</v>
      </c>
      <c r="L219">
        <v>36</v>
      </c>
      <c r="M219">
        <v>15</v>
      </c>
      <c r="N219">
        <v>6</v>
      </c>
      <c r="O219">
        <v>6</v>
      </c>
      <c r="P219">
        <v>33</v>
      </c>
      <c r="Q219" s="2">
        <v>39184</v>
      </c>
    </row>
    <row r="220" spans="1:17">
      <c r="A220">
        <v>219</v>
      </c>
      <c r="B220" t="s">
        <v>103</v>
      </c>
      <c r="C220" t="s">
        <v>86</v>
      </c>
      <c r="D220" t="s">
        <v>78</v>
      </c>
      <c r="E220" t="s">
        <v>83</v>
      </c>
      <c r="F220" t="s">
        <v>97</v>
      </c>
      <c r="G220" t="s">
        <v>74</v>
      </c>
      <c r="H220" t="b">
        <f t="shared" si="3"/>
        <v>1</v>
      </c>
      <c r="I220" t="s">
        <v>93</v>
      </c>
      <c r="J220">
        <v>48</v>
      </c>
      <c r="K220">
        <v>114050</v>
      </c>
      <c r="L220">
        <v>17</v>
      </c>
      <c r="M220">
        <v>15</v>
      </c>
      <c r="N220">
        <v>5</v>
      </c>
      <c r="O220">
        <v>1</v>
      </c>
      <c r="P220">
        <v>45</v>
      </c>
      <c r="Q220" s="2">
        <v>43774</v>
      </c>
    </row>
    <row r="221" spans="1:17">
      <c r="A221">
        <v>220</v>
      </c>
      <c r="B221" t="s">
        <v>103</v>
      </c>
      <c r="C221" t="s">
        <v>86</v>
      </c>
      <c r="D221" t="s">
        <v>99</v>
      </c>
      <c r="E221" t="s">
        <v>72</v>
      </c>
      <c r="F221" t="s">
        <v>87</v>
      </c>
      <c r="G221" t="s">
        <v>88</v>
      </c>
      <c r="H221" t="b">
        <f t="shared" si="3"/>
        <v>0</v>
      </c>
      <c r="I221" t="s">
        <v>93</v>
      </c>
      <c r="J221">
        <v>44</v>
      </c>
      <c r="K221">
        <v>104085</v>
      </c>
      <c r="L221">
        <v>24</v>
      </c>
      <c r="M221">
        <v>4</v>
      </c>
      <c r="N221">
        <v>14</v>
      </c>
      <c r="O221">
        <v>7</v>
      </c>
      <c r="P221">
        <v>24</v>
      </c>
      <c r="Q221" s="2">
        <v>36867</v>
      </c>
    </row>
    <row r="222" spans="1:17">
      <c r="A222">
        <v>221</v>
      </c>
      <c r="B222" t="s">
        <v>103</v>
      </c>
      <c r="C222" t="s">
        <v>77</v>
      </c>
      <c r="D222" t="s">
        <v>99</v>
      </c>
      <c r="E222" t="s">
        <v>94</v>
      </c>
      <c r="F222" t="s">
        <v>84</v>
      </c>
      <c r="G222" t="s">
        <v>80</v>
      </c>
      <c r="H222" t="b">
        <f t="shared" si="3"/>
        <v>1</v>
      </c>
      <c r="I222" t="s">
        <v>90</v>
      </c>
      <c r="J222">
        <v>48</v>
      </c>
      <c r="K222">
        <v>52031</v>
      </c>
      <c r="L222">
        <v>2</v>
      </c>
      <c r="M222">
        <v>6</v>
      </c>
      <c r="N222">
        <v>13</v>
      </c>
      <c r="O222">
        <v>7</v>
      </c>
      <c r="P222">
        <v>50</v>
      </c>
      <c r="Q222" s="2">
        <v>41889</v>
      </c>
    </row>
    <row r="223" spans="1:17">
      <c r="A223">
        <v>222</v>
      </c>
      <c r="B223" t="s">
        <v>89</v>
      </c>
      <c r="C223" t="s">
        <v>70</v>
      </c>
      <c r="D223" t="s">
        <v>99</v>
      </c>
      <c r="E223" t="s">
        <v>72</v>
      </c>
      <c r="F223" t="s">
        <v>73</v>
      </c>
      <c r="G223" t="s">
        <v>80</v>
      </c>
      <c r="H223" t="b">
        <f t="shared" si="3"/>
        <v>1</v>
      </c>
      <c r="I223" t="s">
        <v>81</v>
      </c>
      <c r="J223">
        <v>55</v>
      </c>
      <c r="K223">
        <v>100721</v>
      </c>
      <c r="L223">
        <v>15</v>
      </c>
      <c r="M223">
        <v>5</v>
      </c>
      <c r="N223">
        <v>1</v>
      </c>
      <c r="O223">
        <v>1</v>
      </c>
      <c r="P223">
        <v>44</v>
      </c>
      <c r="Q223" s="2">
        <v>43739</v>
      </c>
    </row>
    <row r="224" spans="1:17">
      <c r="A224">
        <v>223</v>
      </c>
      <c r="B224" t="s">
        <v>101</v>
      </c>
      <c r="C224" t="s">
        <v>86</v>
      </c>
      <c r="D224" t="s">
        <v>78</v>
      </c>
      <c r="E224" t="s">
        <v>72</v>
      </c>
      <c r="F224" t="s">
        <v>87</v>
      </c>
      <c r="G224" t="s">
        <v>74</v>
      </c>
      <c r="H224" t="b">
        <f t="shared" si="3"/>
        <v>1</v>
      </c>
      <c r="I224" t="s">
        <v>75</v>
      </c>
      <c r="J224">
        <v>59</v>
      </c>
      <c r="K224">
        <v>110807</v>
      </c>
      <c r="L224">
        <v>32</v>
      </c>
      <c r="M224">
        <v>12</v>
      </c>
      <c r="N224">
        <v>4</v>
      </c>
      <c r="O224">
        <v>9</v>
      </c>
      <c r="P224">
        <v>50</v>
      </c>
      <c r="Q224" s="2">
        <v>44366</v>
      </c>
    </row>
    <row r="225" spans="1:17">
      <c r="A225">
        <v>224</v>
      </c>
      <c r="B225" t="s">
        <v>103</v>
      </c>
      <c r="C225" t="s">
        <v>86</v>
      </c>
      <c r="D225" t="s">
        <v>78</v>
      </c>
      <c r="E225" t="s">
        <v>94</v>
      </c>
      <c r="F225" t="s">
        <v>100</v>
      </c>
      <c r="G225" t="s">
        <v>80</v>
      </c>
      <c r="H225" t="b">
        <f t="shared" si="3"/>
        <v>1</v>
      </c>
      <c r="I225" t="s">
        <v>98</v>
      </c>
      <c r="J225">
        <v>35</v>
      </c>
      <c r="K225">
        <v>101312</v>
      </c>
      <c r="L225">
        <v>39</v>
      </c>
      <c r="M225">
        <v>1</v>
      </c>
      <c r="N225">
        <v>6</v>
      </c>
      <c r="O225">
        <v>6</v>
      </c>
      <c r="P225">
        <v>39</v>
      </c>
      <c r="Q225" s="2">
        <v>37695</v>
      </c>
    </row>
    <row r="226" spans="1:17">
      <c r="A226">
        <v>225</v>
      </c>
      <c r="B226" t="s">
        <v>76</v>
      </c>
      <c r="C226" t="s">
        <v>77</v>
      </c>
      <c r="D226" t="s">
        <v>91</v>
      </c>
      <c r="E226" t="s">
        <v>94</v>
      </c>
      <c r="F226" t="s">
        <v>95</v>
      </c>
      <c r="G226" t="s">
        <v>88</v>
      </c>
      <c r="H226" t="b">
        <f t="shared" si="3"/>
        <v>0</v>
      </c>
      <c r="I226" t="s">
        <v>90</v>
      </c>
      <c r="J226">
        <v>57</v>
      </c>
      <c r="K226">
        <v>89766</v>
      </c>
      <c r="L226">
        <v>6</v>
      </c>
      <c r="M226">
        <v>8</v>
      </c>
      <c r="N226">
        <v>13</v>
      </c>
      <c r="O226">
        <v>2</v>
      </c>
      <c r="P226">
        <v>36</v>
      </c>
      <c r="Q226" s="2">
        <v>36640</v>
      </c>
    </row>
    <row r="227" spans="1:17">
      <c r="A227">
        <v>226</v>
      </c>
      <c r="B227" t="s">
        <v>82</v>
      </c>
      <c r="C227" t="s">
        <v>86</v>
      </c>
      <c r="D227" t="s">
        <v>91</v>
      </c>
      <c r="E227" t="s">
        <v>94</v>
      </c>
      <c r="F227" t="s">
        <v>79</v>
      </c>
      <c r="G227" t="s">
        <v>88</v>
      </c>
      <c r="H227" t="b">
        <f t="shared" si="3"/>
        <v>0</v>
      </c>
      <c r="I227" t="s">
        <v>90</v>
      </c>
      <c r="J227">
        <v>29</v>
      </c>
      <c r="K227">
        <v>42449</v>
      </c>
      <c r="L227">
        <v>1</v>
      </c>
      <c r="M227">
        <v>1</v>
      </c>
      <c r="N227">
        <v>10</v>
      </c>
      <c r="O227">
        <v>5</v>
      </c>
      <c r="P227">
        <v>21</v>
      </c>
      <c r="Q227" s="2">
        <v>38303</v>
      </c>
    </row>
    <row r="228" spans="1:17">
      <c r="A228">
        <v>227</v>
      </c>
      <c r="B228" t="s">
        <v>103</v>
      </c>
      <c r="C228" t="s">
        <v>70</v>
      </c>
      <c r="D228" t="s">
        <v>91</v>
      </c>
      <c r="E228" t="s">
        <v>92</v>
      </c>
      <c r="F228" t="s">
        <v>100</v>
      </c>
      <c r="G228" t="s">
        <v>74</v>
      </c>
      <c r="H228" t="b">
        <f t="shared" si="3"/>
        <v>1</v>
      </c>
      <c r="I228" t="s">
        <v>75</v>
      </c>
      <c r="J228">
        <v>56</v>
      </c>
      <c r="K228">
        <v>119833</v>
      </c>
      <c r="L228">
        <v>23</v>
      </c>
      <c r="M228">
        <v>5</v>
      </c>
      <c r="N228">
        <v>10</v>
      </c>
      <c r="O228">
        <v>4</v>
      </c>
      <c r="P228">
        <v>44</v>
      </c>
      <c r="Q228" s="2">
        <v>37942</v>
      </c>
    </row>
    <row r="229" spans="1:17">
      <c r="A229">
        <v>228</v>
      </c>
      <c r="B229" t="s">
        <v>89</v>
      </c>
      <c r="C229" t="s">
        <v>70</v>
      </c>
      <c r="D229" t="s">
        <v>71</v>
      </c>
      <c r="E229" t="s">
        <v>94</v>
      </c>
      <c r="F229" t="s">
        <v>100</v>
      </c>
      <c r="G229" t="s">
        <v>88</v>
      </c>
      <c r="H229" t="b">
        <f t="shared" si="3"/>
        <v>0</v>
      </c>
      <c r="I229" t="s">
        <v>90</v>
      </c>
      <c r="J229">
        <v>40</v>
      </c>
      <c r="K229">
        <v>86699</v>
      </c>
      <c r="L229">
        <v>39</v>
      </c>
      <c r="M229">
        <v>6</v>
      </c>
      <c r="N229">
        <v>14</v>
      </c>
      <c r="O229">
        <v>7</v>
      </c>
      <c r="P229">
        <v>32</v>
      </c>
      <c r="Q229" s="2">
        <v>45188</v>
      </c>
    </row>
    <row r="230" spans="1:17">
      <c r="A230">
        <v>229</v>
      </c>
      <c r="B230" t="s">
        <v>69</v>
      </c>
      <c r="C230" t="s">
        <v>86</v>
      </c>
      <c r="D230" t="s">
        <v>99</v>
      </c>
      <c r="E230" t="s">
        <v>94</v>
      </c>
      <c r="F230" t="s">
        <v>95</v>
      </c>
      <c r="G230" t="s">
        <v>74</v>
      </c>
      <c r="H230" t="b">
        <f t="shared" si="3"/>
        <v>1</v>
      </c>
      <c r="I230" t="s">
        <v>81</v>
      </c>
      <c r="J230">
        <v>51</v>
      </c>
      <c r="K230">
        <v>111253</v>
      </c>
      <c r="L230">
        <v>17</v>
      </c>
      <c r="M230">
        <v>3</v>
      </c>
      <c r="N230">
        <v>4</v>
      </c>
      <c r="O230">
        <v>8</v>
      </c>
      <c r="P230">
        <v>58</v>
      </c>
      <c r="Q230" s="2">
        <v>43204</v>
      </c>
    </row>
    <row r="231" spans="1:17">
      <c r="A231">
        <v>230</v>
      </c>
      <c r="B231" t="s">
        <v>101</v>
      </c>
      <c r="C231" t="s">
        <v>86</v>
      </c>
      <c r="D231" t="s">
        <v>99</v>
      </c>
      <c r="E231" t="s">
        <v>94</v>
      </c>
      <c r="F231" t="s">
        <v>79</v>
      </c>
      <c r="G231" t="s">
        <v>88</v>
      </c>
      <c r="H231" t="b">
        <f t="shared" si="3"/>
        <v>0</v>
      </c>
      <c r="I231" t="s">
        <v>93</v>
      </c>
      <c r="J231">
        <v>35</v>
      </c>
      <c r="K231">
        <v>76092</v>
      </c>
      <c r="L231">
        <v>34</v>
      </c>
      <c r="M231">
        <v>15</v>
      </c>
      <c r="N231">
        <v>14</v>
      </c>
      <c r="O231">
        <v>1</v>
      </c>
      <c r="P231">
        <v>47</v>
      </c>
      <c r="Q231" s="2">
        <v>39660</v>
      </c>
    </row>
    <row r="232" spans="1:17">
      <c r="A232">
        <v>231</v>
      </c>
      <c r="B232" t="s">
        <v>89</v>
      </c>
      <c r="C232" t="s">
        <v>77</v>
      </c>
      <c r="D232" t="s">
        <v>91</v>
      </c>
      <c r="E232" t="s">
        <v>94</v>
      </c>
      <c r="F232" t="s">
        <v>100</v>
      </c>
      <c r="G232" t="s">
        <v>74</v>
      </c>
      <c r="H232" t="b">
        <f t="shared" si="3"/>
        <v>1</v>
      </c>
      <c r="I232" t="s">
        <v>85</v>
      </c>
      <c r="J232">
        <v>41</v>
      </c>
      <c r="K232">
        <v>93671</v>
      </c>
      <c r="L232">
        <v>29</v>
      </c>
      <c r="M232">
        <v>5</v>
      </c>
      <c r="N232">
        <v>9</v>
      </c>
      <c r="O232">
        <v>5</v>
      </c>
      <c r="P232">
        <v>25</v>
      </c>
      <c r="Q232" s="2">
        <v>35357</v>
      </c>
    </row>
    <row r="233" spans="1:17">
      <c r="A233">
        <v>232</v>
      </c>
      <c r="B233" t="s">
        <v>103</v>
      </c>
      <c r="C233" t="s">
        <v>70</v>
      </c>
      <c r="D233" t="s">
        <v>99</v>
      </c>
      <c r="E233" t="s">
        <v>83</v>
      </c>
      <c r="F233" t="s">
        <v>87</v>
      </c>
      <c r="G233" t="s">
        <v>80</v>
      </c>
      <c r="H233" t="b">
        <f t="shared" si="3"/>
        <v>1</v>
      </c>
      <c r="I233" t="s">
        <v>75</v>
      </c>
      <c r="J233">
        <v>46</v>
      </c>
      <c r="K233">
        <v>40350</v>
      </c>
      <c r="L233">
        <v>9</v>
      </c>
      <c r="M233">
        <v>14</v>
      </c>
      <c r="N233">
        <v>5</v>
      </c>
      <c r="O233">
        <v>3</v>
      </c>
      <c r="P233">
        <v>22</v>
      </c>
      <c r="Q233" s="2">
        <v>41792</v>
      </c>
    </row>
    <row r="234" spans="1:17">
      <c r="A234">
        <v>233</v>
      </c>
      <c r="B234" t="s">
        <v>101</v>
      </c>
      <c r="C234" t="s">
        <v>70</v>
      </c>
      <c r="D234" t="s">
        <v>91</v>
      </c>
      <c r="E234" t="s">
        <v>92</v>
      </c>
      <c r="F234" t="s">
        <v>87</v>
      </c>
      <c r="G234" t="s">
        <v>88</v>
      </c>
      <c r="H234" t="b">
        <f t="shared" si="3"/>
        <v>0</v>
      </c>
      <c r="I234" t="s">
        <v>93</v>
      </c>
      <c r="J234">
        <v>61</v>
      </c>
      <c r="K234">
        <v>98487</v>
      </c>
      <c r="L234">
        <v>13</v>
      </c>
      <c r="M234">
        <v>18</v>
      </c>
      <c r="N234">
        <v>8</v>
      </c>
      <c r="O234">
        <v>1</v>
      </c>
      <c r="P234">
        <v>54</v>
      </c>
      <c r="Q234" s="2">
        <v>43107</v>
      </c>
    </row>
    <row r="235" spans="1:17">
      <c r="A235">
        <v>234</v>
      </c>
      <c r="B235" t="s">
        <v>82</v>
      </c>
      <c r="C235" t="s">
        <v>86</v>
      </c>
      <c r="D235" t="s">
        <v>71</v>
      </c>
      <c r="E235" t="s">
        <v>72</v>
      </c>
      <c r="F235" t="s">
        <v>87</v>
      </c>
      <c r="G235" t="s">
        <v>88</v>
      </c>
      <c r="H235" t="b">
        <f t="shared" si="3"/>
        <v>0</v>
      </c>
      <c r="I235" t="s">
        <v>93</v>
      </c>
      <c r="J235">
        <v>45</v>
      </c>
      <c r="K235">
        <v>47622</v>
      </c>
      <c r="L235">
        <v>6</v>
      </c>
      <c r="M235">
        <v>16</v>
      </c>
      <c r="N235">
        <v>9</v>
      </c>
      <c r="O235">
        <v>3</v>
      </c>
      <c r="P235">
        <v>37</v>
      </c>
      <c r="Q235" s="2">
        <v>44969</v>
      </c>
    </row>
    <row r="236" spans="1:17">
      <c r="A236">
        <v>235</v>
      </c>
      <c r="B236" t="s">
        <v>103</v>
      </c>
      <c r="C236" t="s">
        <v>77</v>
      </c>
      <c r="D236" t="s">
        <v>71</v>
      </c>
      <c r="E236" t="s">
        <v>94</v>
      </c>
      <c r="F236" t="s">
        <v>79</v>
      </c>
      <c r="G236" t="s">
        <v>74</v>
      </c>
      <c r="H236" t="b">
        <f t="shared" si="3"/>
        <v>1</v>
      </c>
      <c r="I236" t="s">
        <v>102</v>
      </c>
      <c r="J236">
        <v>35</v>
      </c>
      <c r="K236">
        <v>100263</v>
      </c>
      <c r="L236">
        <v>6</v>
      </c>
      <c r="M236">
        <v>6</v>
      </c>
      <c r="N236">
        <v>10</v>
      </c>
      <c r="O236">
        <v>6</v>
      </c>
      <c r="P236">
        <v>30</v>
      </c>
      <c r="Q236" s="2">
        <v>38136</v>
      </c>
    </row>
    <row r="237" spans="1:17">
      <c r="A237">
        <v>236</v>
      </c>
      <c r="B237" t="s">
        <v>89</v>
      </c>
      <c r="C237" t="s">
        <v>70</v>
      </c>
      <c r="D237" t="s">
        <v>78</v>
      </c>
      <c r="E237" t="s">
        <v>83</v>
      </c>
      <c r="F237" t="s">
        <v>100</v>
      </c>
      <c r="G237" t="s">
        <v>74</v>
      </c>
      <c r="H237" t="b">
        <f t="shared" si="3"/>
        <v>1</v>
      </c>
      <c r="I237" t="s">
        <v>75</v>
      </c>
      <c r="J237">
        <v>47</v>
      </c>
      <c r="K237">
        <v>83117</v>
      </c>
      <c r="L237">
        <v>20</v>
      </c>
      <c r="M237">
        <v>14</v>
      </c>
      <c r="N237">
        <v>5</v>
      </c>
      <c r="O237">
        <v>7</v>
      </c>
      <c r="P237">
        <v>39</v>
      </c>
      <c r="Q237" s="2">
        <v>38763</v>
      </c>
    </row>
    <row r="238" spans="1:17">
      <c r="A238">
        <v>237</v>
      </c>
      <c r="B238" t="s">
        <v>96</v>
      </c>
      <c r="C238" t="s">
        <v>70</v>
      </c>
      <c r="D238" t="s">
        <v>71</v>
      </c>
      <c r="E238" t="s">
        <v>83</v>
      </c>
      <c r="F238" t="s">
        <v>79</v>
      </c>
      <c r="G238" t="s">
        <v>88</v>
      </c>
      <c r="H238" t="b">
        <f t="shared" si="3"/>
        <v>0</v>
      </c>
      <c r="I238" t="s">
        <v>90</v>
      </c>
      <c r="J238">
        <v>59</v>
      </c>
      <c r="K238">
        <v>88394</v>
      </c>
      <c r="L238">
        <v>3</v>
      </c>
      <c r="M238">
        <v>8</v>
      </c>
      <c r="N238">
        <v>6</v>
      </c>
      <c r="O238">
        <v>8</v>
      </c>
      <c r="P238">
        <v>24</v>
      </c>
      <c r="Q238" s="2">
        <v>39398</v>
      </c>
    </row>
    <row r="239" spans="1:17">
      <c r="A239">
        <v>238</v>
      </c>
      <c r="B239" t="s">
        <v>76</v>
      </c>
      <c r="C239" t="s">
        <v>77</v>
      </c>
      <c r="D239" t="s">
        <v>91</v>
      </c>
      <c r="E239" t="s">
        <v>83</v>
      </c>
      <c r="F239" t="s">
        <v>87</v>
      </c>
      <c r="G239" t="s">
        <v>74</v>
      </c>
      <c r="H239" t="b">
        <f t="shared" si="3"/>
        <v>1</v>
      </c>
      <c r="I239" t="s">
        <v>85</v>
      </c>
      <c r="J239">
        <v>44</v>
      </c>
      <c r="K239">
        <v>53782</v>
      </c>
      <c r="L239">
        <v>17</v>
      </c>
      <c r="M239">
        <v>7</v>
      </c>
      <c r="N239">
        <v>1</v>
      </c>
      <c r="O239">
        <v>4</v>
      </c>
      <c r="P239">
        <v>38</v>
      </c>
      <c r="Q239" s="2">
        <v>39252</v>
      </c>
    </row>
    <row r="240" spans="1:17">
      <c r="A240">
        <v>239</v>
      </c>
      <c r="B240" t="s">
        <v>69</v>
      </c>
      <c r="C240" t="s">
        <v>77</v>
      </c>
      <c r="D240" t="s">
        <v>71</v>
      </c>
      <c r="E240" t="s">
        <v>72</v>
      </c>
      <c r="F240" t="s">
        <v>95</v>
      </c>
      <c r="G240" t="s">
        <v>88</v>
      </c>
      <c r="H240" t="b">
        <f t="shared" si="3"/>
        <v>0</v>
      </c>
      <c r="I240" t="s">
        <v>75</v>
      </c>
      <c r="J240">
        <v>43</v>
      </c>
      <c r="K240">
        <v>58454</v>
      </c>
      <c r="L240">
        <v>12</v>
      </c>
      <c r="M240">
        <v>8</v>
      </c>
      <c r="N240">
        <v>11</v>
      </c>
      <c r="O240">
        <v>3</v>
      </c>
      <c r="P240">
        <v>41</v>
      </c>
      <c r="Q240" s="2">
        <v>41732</v>
      </c>
    </row>
    <row r="241" spans="1:17">
      <c r="A241">
        <v>240</v>
      </c>
      <c r="B241" t="s">
        <v>89</v>
      </c>
      <c r="C241" t="s">
        <v>70</v>
      </c>
      <c r="D241" t="s">
        <v>78</v>
      </c>
      <c r="E241" t="s">
        <v>94</v>
      </c>
      <c r="F241" t="s">
        <v>100</v>
      </c>
      <c r="G241" t="s">
        <v>80</v>
      </c>
      <c r="H241" t="b">
        <f t="shared" si="3"/>
        <v>1</v>
      </c>
      <c r="I241" t="s">
        <v>90</v>
      </c>
      <c r="J241">
        <v>40</v>
      </c>
      <c r="K241">
        <v>97904</v>
      </c>
      <c r="L241">
        <v>1</v>
      </c>
      <c r="M241">
        <v>13</v>
      </c>
      <c r="N241">
        <v>12</v>
      </c>
      <c r="O241">
        <v>5</v>
      </c>
      <c r="P241">
        <v>38</v>
      </c>
      <c r="Q241" s="2">
        <v>41361</v>
      </c>
    </row>
    <row r="242" spans="1:17">
      <c r="A242">
        <v>241</v>
      </c>
      <c r="B242" t="s">
        <v>101</v>
      </c>
      <c r="C242" t="s">
        <v>70</v>
      </c>
      <c r="D242" t="s">
        <v>99</v>
      </c>
      <c r="E242" t="s">
        <v>92</v>
      </c>
      <c r="F242" t="s">
        <v>100</v>
      </c>
      <c r="G242" t="s">
        <v>74</v>
      </c>
      <c r="H242" t="b">
        <f t="shared" si="3"/>
        <v>1</v>
      </c>
      <c r="I242" t="s">
        <v>93</v>
      </c>
      <c r="J242">
        <v>24</v>
      </c>
      <c r="K242">
        <v>45592</v>
      </c>
      <c r="L242">
        <v>17</v>
      </c>
      <c r="M242">
        <v>6</v>
      </c>
      <c r="N242">
        <v>7</v>
      </c>
      <c r="O242">
        <v>9</v>
      </c>
      <c r="P242">
        <v>35</v>
      </c>
      <c r="Q242" s="2">
        <v>39289</v>
      </c>
    </row>
    <row r="243" spans="1:17">
      <c r="A243">
        <v>242</v>
      </c>
      <c r="B243" t="s">
        <v>103</v>
      </c>
      <c r="C243" t="s">
        <v>77</v>
      </c>
      <c r="D243" t="s">
        <v>91</v>
      </c>
      <c r="E243" t="s">
        <v>92</v>
      </c>
      <c r="F243" t="s">
        <v>97</v>
      </c>
      <c r="G243" t="s">
        <v>88</v>
      </c>
      <c r="H243" t="b">
        <f t="shared" si="3"/>
        <v>0</v>
      </c>
      <c r="I243" t="s">
        <v>85</v>
      </c>
      <c r="J243">
        <v>63</v>
      </c>
      <c r="K243">
        <v>52173</v>
      </c>
      <c r="L243">
        <v>3</v>
      </c>
      <c r="M243">
        <v>18</v>
      </c>
      <c r="N243">
        <v>4</v>
      </c>
      <c r="O243">
        <v>6</v>
      </c>
      <c r="P243">
        <v>43</v>
      </c>
      <c r="Q243" s="2">
        <v>43676</v>
      </c>
    </row>
    <row r="244" spans="1:17">
      <c r="A244">
        <v>243</v>
      </c>
      <c r="B244" t="s">
        <v>76</v>
      </c>
      <c r="C244" t="s">
        <v>70</v>
      </c>
      <c r="D244" t="s">
        <v>99</v>
      </c>
      <c r="E244" t="s">
        <v>83</v>
      </c>
      <c r="F244" t="s">
        <v>97</v>
      </c>
      <c r="G244" t="s">
        <v>80</v>
      </c>
      <c r="H244" t="b">
        <f t="shared" si="3"/>
        <v>1</v>
      </c>
      <c r="I244" t="s">
        <v>90</v>
      </c>
      <c r="J244">
        <v>40</v>
      </c>
      <c r="K244">
        <v>63204</v>
      </c>
      <c r="L244">
        <v>26</v>
      </c>
      <c r="M244">
        <v>2</v>
      </c>
      <c r="N244">
        <v>11</v>
      </c>
      <c r="O244">
        <v>9</v>
      </c>
      <c r="P244">
        <v>23</v>
      </c>
      <c r="Q244" s="2">
        <v>44119</v>
      </c>
    </row>
    <row r="245" spans="1:17">
      <c r="A245">
        <v>244</v>
      </c>
      <c r="B245" t="s">
        <v>103</v>
      </c>
      <c r="C245" t="s">
        <v>86</v>
      </c>
      <c r="D245" t="s">
        <v>78</v>
      </c>
      <c r="E245" t="s">
        <v>72</v>
      </c>
      <c r="F245" t="s">
        <v>84</v>
      </c>
      <c r="G245" t="s">
        <v>80</v>
      </c>
      <c r="H245" t="b">
        <f t="shared" si="3"/>
        <v>1</v>
      </c>
      <c r="I245" t="s">
        <v>81</v>
      </c>
      <c r="J245">
        <v>30</v>
      </c>
      <c r="K245">
        <v>65596</v>
      </c>
      <c r="L245">
        <v>15</v>
      </c>
      <c r="M245">
        <v>8</v>
      </c>
      <c r="N245">
        <v>2</v>
      </c>
      <c r="O245">
        <v>6</v>
      </c>
      <c r="P245">
        <v>34</v>
      </c>
      <c r="Q245" s="2">
        <v>35813</v>
      </c>
    </row>
    <row r="246" spans="1:17">
      <c r="A246">
        <v>245</v>
      </c>
      <c r="B246" t="s">
        <v>101</v>
      </c>
      <c r="C246" t="s">
        <v>86</v>
      </c>
      <c r="D246" t="s">
        <v>78</v>
      </c>
      <c r="E246" t="s">
        <v>72</v>
      </c>
      <c r="F246" t="s">
        <v>73</v>
      </c>
      <c r="G246" t="s">
        <v>88</v>
      </c>
      <c r="H246" t="b">
        <f t="shared" si="3"/>
        <v>0</v>
      </c>
      <c r="I246" t="s">
        <v>90</v>
      </c>
      <c r="J246">
        <v>49</v>
      </c>
      <c r="K246">
        <v>64324</v>
      </c>
      <c r="L246">
        <v>36</v>
      </c>
      <c r="M246">
        <v>11</v>
      </c>
      <c r="N246">
        <v>5</v>
      </c>
      <c r="O246">
        <v>2</v>
      </c>
      <c r="P246">
        <v>44</v>
      </c>
      <c r="Q246" s="2">
        <v>44490</v>
      </c>
    </row>
    <row r="247" spans="1:17">
      <c r="A247">
        <v>246</v>
      </c>
      <c r="B247" t="s">
        <v>103</v>
      </c>
      <c r="C247" t="s">
        <v>77</v>
      </c>
      <c r="D247" t="s">
        <v>78</v>
      </c>
      <c r="E247" t="s">
        <v>72</v>
      </c>
      <c r="F247" t="s">
        <v>97</v>
      </c>
      <c r="G247" t="s">
        <v>74</v>
      </c>
      <c r="H247" t="b">
        <f t="shared" si="3"/>
        <v>1</v>
      </c>
      <c r="I247" t="s">
        <v>102</v>
      </c>
      <c r="J247">
        <v>41</v>
      </c>
      <c r="K247">
        <v>91202</v>
      </c>
      <c r="L247">
        <v>32</v>
      </c>
      <c r="M247">
        <v>1</v>
      </c>
      <c r="N247">
        <v>12</v>
      </c>
      <c r="O247">
        <v>5</v>
      </c>
      <c r="P247">
        <v>54</v>
      </c>
      <c r="Q247" s="2">
        <v>35117</v>
      </c>
    </row>
    <row r="248" spans="1:17">
      <c r="A248">
        <v>247</v>
      </c>
      <c r="B248" t="s">
        <v>96</v>
      </c>
      <c r="C248" t="s">
        <v>77</v>
      </c>
      <c r="D248" t="s">
        <v>99</v>
      </c>
      <c r="E248" t="s">
        <v>92</v>
      </c>
      <c r="F248" t="s">
        <v>79</v>
      </c>
      <c r="G248" t="s">
        <v>88</v>
      </c>
      <c r="H248" t="b">
        <f t="shared" si="3"/>
        <v>0</v>
      </c>
      <c r="I248" t="s">
        <v>93</v>
      </c>
      <c r="J248">
        <v>28</v>
      </c>
      <c r="K248">
        <v>119400</v>
      </c>
      <c r="L248">
        <v>32</v>
      </c>
      <c r="M248">
        <v>6</v>
      </c>
      <c r="N248">
        <v>3</v>
      </c>
      <c r="O248">
        <v>9</v>
      </c>
      <c r="P248">
        <v>33</v>
      </c>
      <c r="Q248" s="2">
        <v>45380</v>
      </c>
    </row>
    <row r="249" spans="1:17">
      <c r="A249">
        <v>248</v>
      </c>
      <c r="B249" t="s">
        <v>76</v>
      </c>
      <c r="C249" t="s">
        <v>77</v>
      </c>
      <c r="D249" t="s">
        <v>99</v>
      </c>
      <c r="E249" t="s">
        <v>83</v>
      </c>
      <c r="F249" t="s">
        <v>97</v>
      </c>
      <c r="G249" t="s">
        <v>80</v>
      </c>
      <c r="H249" t="b">
        <f t="shared" si="3"/>
        <v>1</v>
      </c>
      <c r="I249" t="s">
        <v>90</v>
      </c>
      <c r="J249">
        <v>35</v>
      </c>
      <c r="K249">
        <v>60750</v>
      </c>
      <c r="L249">
        <v>4</v>
      </c>
      <c r="M249">
        <v>16</v>
      </c>
      <c r="N249">
        <v>6</v>
      </c>
      <c r="O249">
        <v>8</v>
      </c>
      <c r="P249">
        <v>38</v>
      </c>
      <c r="Q249" s="2">
        <v>36978</v>
      </c>
    </row>
    <row r="250" spans="1:17">
      <c r="A250">
        <v>249</v>
      </c>
      <c r="B250" t="s">
        <v>76</v>
      </c>
      <c r="C250" t="s">
        <v>86</v>
      </c>
      <c r="D250" t="s">
        <v>99</v>
      </c>
      <c r="E250" t="s">
        <v>94</v>
      </c>
      <c r="F250" t="s">
        <v>84</v>
      </c>
      <c r="G250" t="s">
        <v>88</v>
      </c>
      <c r="H250" t="b">
        <f t="shared" si="3"/>
        <v>0</v>
      </c>
      <c r="I250" t="s">
        <v>98</v>
      </c>
      <c r="J250">
        <v>30</v>
      </c>
      <c r="K250">
        <v>106112</v>
      </c>
      <c r="L250">
        <v>18</v>
      </c>
      <c r="M250">
        <v>12</v>
      </c>
      <c r="N250">
        <v>8</v>
      </c>
      <c r="O250">
        <v>7</v>
      </c>
      <c r="P250">
        <v>57</v>
      </c>
      <c r="Q250" s="2">
        <v>40704</v>
      </c>
    </row>
    <row r="251" spans="1:17">
      <c r="A251">
        <v>250</v>
      </c>
      <c r="B251" t="s">
        <v>101</v>
      </c>
      <c r="C251" t="s">
        <v>70</v>
      </c>
      <c r="D251" t="s">
        <v>99</v>
      </c>
      <c r="E251" t="s">
        <v>92</v>
      </c>
      <c r="F251" t="s">
        <v>100</v>
      </c>
      <c r="G251" t="s">
        <v>74</v>
      </c>
      <c r="H251" t="b">
        <f t="shared" si="3"/>
        <v>1</v>
      </c>
      <c r="I251" t="s">
        <v>98</v>
      </c>
      <c r="J251">
        <v>40</v>
      </c>
      <c r="K251">
        <v>46566</v>
      </c>
      <c r="L251">
        <v>19</v>
      </c>
      <c r="M251">
        <v>11</v>
      </c>
      <c r="N251">
        <v>7</v>
      </c>
      <c r="O251">
        <v>1</v>
      </c>
      <c r="P251">
        <v>55</v>
      </c>
      <c r="Q251" s="2">
        <v>35297</v>
      </c>
    </row>
    <row r="252" spans="1:17">
      <c r="A252">
        <v>251</v>
      </c>
      <c r="B252" t="s">
        <v>69</v>
      </c>
      <c r="C252" t="s">
        <v>86</v>
      </c>
      <c r="D252" t="s">
        <v>78</v>
      </c>
      <c r="E252" t="s">
        <v>83</v>
      </c>
      <c r="F252" t="s">
        <v>84</v>
      </c>
      <c r="G252" t="s">
        <v>80</v>
      </c>
      <c r="H252" t="b">
        <f t="shared" si="3"/>
        <v>1</v>
      </c>
      <c r="I252" t="s">
        <v>102</v>
      </c>
      <c r="J252">
        <v>35</v>
      </c>
      <c r="K252">
        <v>37190</v>
      </c>
      <c r="L252">
        <v>35</v>
      </c>
      <c r="M252">
        <v>10</v>
      </c>
      <c r="N252">
        <v>3</v>
      </c>
      <c r="O252">
        <v>4</v>
      </c>
      <c r="P252">
        <v>26</v>
      </c>
      <c r="Q252" s="2">
        <v>39431</v>
      </c>
    </row>
    <row r="253" spans="1:17">
      <c r="A253">
        <v>252</v>
      </c>
      <c r="B253" t="s">
        <v>96</v>
      </c>
      <c r="C253" t="s">
        <v>70</v>
      </c>
      <c r="D253" t="s">
        <v>78</v>
      </c>
      <c r="E253" t="s">
        <v>83</v>
      </c>
      <c r="F253" t="s">
        <v>100</v>
      </c>
      <c r="G253" t="s">
        <v>88</v>
      </c>
      <c r="H253" t="b">
        <f t="shared" si="3"/>
        <v>0</v>
      </c>
      <c r="I253" t="s">
        <v>81</v>
      </c>
      <c r="J253">
        <v>59</v>
      </c>
      <c r="K253">
        <v>118607</v>
      </c>
      <c r="L253">
        <v>14</v>
      </c>
      <c r="M253">
        <v>3</v>
      </c>
      <c r="N253">
        <v>8</v>
      </c>
      <c r="O253">
        <v>7</v>
      </c>
      <c r="P253">
        <v>49</v>
      </c>
      <c r="Q253" s="2">
        <v>38535</v>
      </c>
    </row>
    <row r="254" spans="1:17">
      <c r="A254">
        <v>253</v>
      </c>
      <c r="B254" t="s">
        <v>89</v>
      </c>
      <c r="C254" t="s">
        <v>86</v>
      </c>
      <c r="D254" t="s">
        <v>91</v>
      </c>
      <c r="E254" t="s">
        <v>94</v>
      </c>
      <c r="F254" t="s">
        <v>95</v>
      </c>
      <c r="G254" t="s">
        <v>74</v>
      </c>
      <c r="H254" t="b">
        <f t="shared" si="3"/>
        <v>1</v>
      </c>
      <c r="I254" t="s">
        <v>93</v>
      </c>
      <c r="J254">
        <v>57</v>
      </c>
      <c r="K254">
        <v>68333</v>
      </c>
      <c r="L254">
        <v>33</v>
      </c>
      <c r="M254">
        <v>13</v>
      </c>
      <c r="N254">
        <v>2</v>
      </c>
      <c r="O254">
        <v>7</v>
      </c>
      <c r="P254">
        <v>38</v>
      </c>
      <c r="Q254" s="2">
        <v>38494</v>
      </c>
    </row>
    <row r="255" spans="1:17">
      <c r="A255">
        <v>254</v>
      </c>
      <c r="B255" t="s">
        <v>103</v>
      </c>
      <c r="C255" t="s">
        <v>70</v>
      </c>
      <c r="D255" t="s">
        <v>91</v>
      </c>
      <c r="E255" t="s">
        <v>94</v>
      </c>
      <c r="F255" t="s">
        <v>95</v>
      </c>
      <c r="G255" t="s">
        <v>80</v>
      </c>
      <c r="H255" t="b">
        <f t="shared" si="3"/>
        <v>1</v>
      </c>
      <c r="I255" t="s">
        <v>75</v>
      </c>
      <c r="J255">
        <v>61</v>
      </c>
      <c r="K255">
        <v>110905</v>
      </c>
      <c r="L255">
        <v>14</v>
      </c>
      <c r="M255">
        <v>3</v>
      </c>
      <c r="N255">
        <v>10</v>
      </c>
      <c r="O255">
        <v>6</v>
      </c>
      <c r="P255">
        <v>44</v>
      </c>
      <c r="Q255" s="2">
        <v>40924</v>
      </c>
    </row>
    <row r="256" spans="1:17">
      <c r="A256">
        <v>255</v>
      </c>
      <c r="B256" t="s">
        <v>82</v>
      </c>
      <c r="C256" t="s">
        <v>86</v>
      </c>
      <c r="D256" t="s">
        <v>99</v>
      </c>
      <c r="E256" t="s">
        <v>94</v>
      </c>
      <c r="F256" t="s">
        <v>100</v>
      </c>
      <c r="G256" t="s">
        <v>74</v>
      </c>
      <c r="H256" t="b">
        <f t="shared" si="3"/>
        <v>1</v>
      </c>
      <c r="I256" t="s">
        <v>102</v>
      </c>
      <c r="J256">
        <v>38</v>
      </c>
      <c r="K256">
        <v>119571</v>
      </c>
      <c r="L256">
        <v>34</v>
      </c>
      <c r="M256">
        <v>15</v>
      </c>
      <c r="N256">
        <v>9</v>
      </c>
      <c r="O256">
        <v>8</v>
      </c>
      <c r="P256">
        <v>35</v>
      </c>
      <c r="Q256" s="2">
        <v>35209</v>
      </c>
    </row>
    <row r="257" spans="1:17">
      <c r="A257">
        <v>256</v>
      </c>
      <c r="B257" t="s">
        <v>103</v>
      </c>
      <c r="C257" t="s">
        <v>77</v>
      </c>
      <c r="D257" t="s">
        <v>71</v>
      </c>
      <c r="E257" t="s">
        <v>72</v>
      </c>
      <c r="F257" t="s">
        <v>73</v>
      </c>
      <c r="G257" t="s">
        <v>80</v>
      </c>
      <c r="H257" t="b">
        <f t="shared" si="3"/>
        <v>1</v>
      </c>
      <c r="I257" t="s">
        <v>81</v>
      </c>
      <c r="J257">
        <v>51</v>
      </c>
      <c r="K257">
        <v>31589</v>
      </c>
      <c r="L257">
        <v>4</v>
      </c>
      <c r="M257">
        <v>16</v>
      </c>
      <c r="N257">
        <v>4</v>
      </c>
      <c r="O257">
        <v>6</v>
      </c>
      <c r="P257">
        <v>59</v>
      </c>
      <c r="Q257" s="2">
        <v>39286</v>
      </c>
    </row>
    <row r="258" spans="1:17">
      <c r="A258">
        <v>257</v>
      </c>
      <c r="B258" t="s">
        <v>103</v>
      </c>
      <c r="C258" t="s">
        <v>86</v>
      </c>
      <c r="D258" t="s">
        <v>71</v>
      </c>
      <c r="E258" t="s">
        <v>94</v>
      </c>
      <c r="F258" t="s">
        <v>97</v>
      </c>
      <c r="G258" t="s">
        <v>88</v>
      </c>
      <c r="H258" t="b">
        <f t="shared" si="3"/>
        <v>0</v>
      </c>
      <c r="I258" t="s">
        <v>75</v>
      </c>
      <c r="J258">
        <v>30</v>
      </c>
      <c r="K258">
        <v>55235</v>
      </c>
      <c r="L258">
        <v>24</v>
      </c>
      <c r="M258">
        <v>13</v>
      </c>
      <c r="N258">
        <v>1</v>
      </c>
      <c r="O258">
        <v>3</v>
      </c>
      <c r="P258">
        <v>27</v>
      </c>
      <c r="Q258" s="2">
        <v>40311</v>
      </c>
    </row>
    <row r="259" spans="1:17">
      <c r="A259">
        <v>258</v>
      </c>
      <c r="B259" t="s">
        <v>89</v>
      </c>
      <c r="C259" t="s">
        <v>70</v>
      </c>
      <c r="D259" t="s">
        <v>78</v>
      </c>
      <c r="E259" t="s">
        <v>83</v>
      </c>
      <c r="F259" t="s">
        <v>79</v>
      </c>
      <c r="G259" t="s">
        <v>74</v>
      </c>
      <c r="H259" t="b">
        <f t="shared" ref="H259:H322" si="4">NOT(G259="Contract")</f>
        <v>1</v>
      </c>
      <c r="I259" t="s">
        <v>98</v>
      </c>
      <c r="J259">
        <v>54</v>
      </c>
      <c r="K259">
        <v>30159</v>
      </c>
      <c r="L259">
        <v>29</v>
      </c>
      <c r="M259">
        <v>17</v>
      </c>
      <c r="N259">
        <v>8</v>
      </c>
      <c r="O259">
        <v>4</v>
      </c>
      <c r="P259">
        <v>37</v>
      </c>
      <c r="Q259" s="2">
        <v>37793</v>
      </c>
    </row>
    <row r="260" spans="1:17">
      <c r="A260">
        <v>259</v>
      </c>
      <c r="B260" t="s">
        <v>103</v>
      </c>
      <c r="C260" t="s">
        <v>86</v>
      </c>
      <c r="D260" t="s">
        <v>78</v>
      </c>
      <c r="E260" t="s">
        <v>94</v>
      </c>
      <c r="F260" t="s">
        <v>79</v>
      </c>
      <c r="G260" t="s">
        <v>80</v>
      </c>
      <c r="H260" t="b">
        <f t="shared" si="4"/>
        <v>1</v>
      </c>
      <c r="I260" t="s">
        <v>98</v>
      </c>
      <c r="J260">
        <v>46</v>
      </c>
      <c r="K260">
        <v>42145</v>
      </c>
      <c r="L260">
        <v>19</v>
      </c>
      <c r="M260">
        <v>3</v>
      </c>
      <c r="N260">
        <v>7</v>
      </c>
      <c r="O260">
        <v>3</v>
      </c>
      <c r="P260">
        <v>47</v>
      </c>
      <c r="Q260" s="2">
        <v>41833</v>
      </c>
    </row>
    <row r="261" spans="1:17">
      <c r="A261">
        <v>260</v>
      </c>
      <c r="B261" t="s">
        <v>96</v>
      </c>
      <c r="C261" t="s">
        <v>86</v>
      </c>
      <c r="D261" t="s">
        <v>78</v>
      </c>
      <c r="E261" t="s">
        <v>83</v>
      </c>
      <c r="F261" t="s">
        <v>87</v>
      </c>
      <c r="G261" t="s">
        <v>74</v>
      </c>
      <c r="H261" t="b">
        <f t="shared" si="4"/>
        <v>1</v>
      </c>
      <c r="I261" t="s">
        <v>75</v>
      </c>
      <c r="J261">
        <v>35</v>
      </c>
      <c r="K261">
        <v>110909</v>
      </c>
      <c r="L261">
        <v>6</v>
      </c>
      <c r="M261">
        <v>11</v>
      </c>
      <c r="N261">
        <v>11</v>
      </c>
      <c r="O261">
        <v>1</v>
      </c>
      <c r="P261">
        <v>35</v>
      </c>
      <c r="Q261" s="2">
        <v>38975</v>
      </c>
    </row>
    <row r="262" spans="1:17">
      <c r="A262">
        <v>261</v>
      </c>
      <c r="B262" t="s">
        <v>96</v>
      </c>
      <c r="C262" t="s">
        <v>86</v>
      </c>
      <c r="D262" t="s">
        <v>91</v>
      </c>
      <c r="E262" t="s">
        <v>92</v>
      </c>
      <c r="F262" t="s">
        <v>100</v>
      </c>
      <c r="G262" t="s">
        <v>74</v>
      </c>
      <c r="H262" t="b">
        <f t="shared" si="4"/>
        <v>1</v>
      </c>
      <c r="I262" t="s">
        <v>102</v>
      </c>
      <c r="J262">
        <v>32</v>
      </c>
      <c r="K262">
        <v>61921</v>
      </c>
      <c r="L262">
        <v>33</v>
      </c>
      <c r="M262">
        <v>19</v>
      </c>
      <c r="N262">
        <v>13</v>
      </c>
      <c r="O262">
        <v>5</v>
      </c>
      <c r="P262">
        <v>38</v>
      </c>
      <c r="Q262" s="2">
        <v>44584</v>
      </c>
    </row>
    <row r="263" spans="1:17">
      <c r="A263">
        <v>262</v>
      </c>
      <c r="B263" t="s">
        <v>76</v>
      </c>
      <c r="C263" t="s">
        <v>77</v>
      </c>
      <c r="D263" t="s">
        <v>91</v>
      </c>
      <c r="E263" t="s">
        <v>72</v>
      </c>
      <c r="F263" t="s">
        <v>79</v>
      </c>
      <c r="G263" t="s">
        <v>88</v>
      </c>
      <c r="H263" t="b">
        <f t="shared" si="4"/>
        <v>0</v>
      </c>
      <c r="I263" t="s">
        <v>98</v>
      </c>
      <c r="J263">
        <v>56</v>
      </c>
      <c r="K263">
        <v>46237</v>
      </c>
      <c r="L263">
        <v>19</v>
      </c>
      <c r="M263">
        <v>11</v>
      </c>
      <c r="N263">
        <v>5</v>
      </c>
      <c r="O263">
        <v>1</v>
      </c>
      <c r="P263">
        <v>36</v>
      </c>
      <c r="Q263" s="2">
        <v>44387</v>
      </c>
    </row>
    <row r="264" spans="1:17">
      <c r="A264">
        <v>263</v>
      </c>
      <c r="B264" t="s">
        <v>101</v>
      </c>
      <c r="C264" t="s">
        <v>86</v>
      </c>
      <c r="D264" t="s">
        <v>78</v>
      </c>
      <c r="E264" t="s">
        <v>92</v>
      </c>
      <c r="F264" t="s">
        <v>73</v>
      </c>
      <c r="G264" t="s">
        <v>74</v>
      </c>
      <c r="H264" t="b">
        <f t="shared" si="4"/>
        <v>1</v>
      </c>
      <c r="I264" t="s">
        <v>93</v>
      </c>
      <c r="J264">
        <v>62</v>
      </c>
      <c r="K264">
        <v>38244</v>
      </c>
      <c r="L264">
        <v>1</v>
      </c>
      <c r="M264">
        <v>16</v>
      </c>
      <c r="N264">
        <v>10</v>
      </c>
      <c r="O264">
        <v>1</v>
      </c>
      <c r="P264">
        <v>32</v>
      </c>
      <c r="Q264" s="2">
        <v>38367</v>
      </c>
    </row>
    <row r="265" spans="1:17">
      <c r="A265">
        <v>264</v>
      </c>
      <c r="B265" t="s">
        <v>69</v>
      </c>
      <c r="C265" t="s">
        <v>77</v>
      </c>
      <c r="D265" t="s">
        <v>78</v>
      </c>
      <c r="E265" t="s">
        <v>92</v>
      </c>
      <c r="F265" t="s">
        <v>100</v>
      </c>
      <c r="G265" t="s">
        <v>80</v>
      </c>
      <c r="H265" t="b">
        <f t="shared" si="4"/>
        <v>1</v>
      </c>
      <c r="I265" t="s">
        <v>85</v>
      </c>
      <c r="J265">
        <v>35</v>
      </c>
      <c r="K265">
        <v>44743</v>
      </c>
      <c r="L265">
        <v>5</v>
      </c>
      <c r="M265">
        <v>3</v>
      </c>
      <c r="N265">
        <v>13</v>
      </c>
      <c r="O265">
        <v>2</v>
      </c>
      <c r="P265">
        <v>26</v>
      </c>
      <c r="Q265" s="2">
        <v>37146</v>
      </c>
    </row>
    <row r="266" spans="1:17">
      <c r="A266">
        <v>265</v>
      </c>
      <c r="B266" t="s">
        <v>82</v>
      </c>
      <c r="C266" t="s">
        <v>77</v>
      </c>
      <c r="D266" t="s">
        <v>78</v>
      </c>
      <c r="E266" t="s">
        <v>83</v>
      </c>
      <c r="F266" t="s">
        <v>73</v>
      </c>
      <c r="G266" t="s">
        <v>80</v>
      </c>
      <c r="H266" t="b">
        <f t="shared" si="4"/>
        <v>1</v>
      </c>
      <c r="I266" t="s">
        <v>90</v>
      </c>
      <c r="J266">
        <v>51</v>
      </c>
      <c r="K266">
        <v>76101</v>
      </c>
      <c r="L266">
        <v>27</v>
      </c>
      <c r="M266">
        <v>6</v>
      </c>
      <c r="N266">
        <v>5</v>
      </c>
      <c r="O266">
        <v>4</v>
      </c>
      <c r="P266">
        <v>46</v>
      </c>
      <c r="Q266" s="2">
        <v>38887</v>
      </c>
    </row>
    <row r="267" spans="1:17">
      <c r="A267">
        <v>266</v>
      </c>
      <c r="B267" t="s">
        <v>103</v>
      </c>
      <c r="C267" t="s">
        <v>86</v>
      </c>
      <c r="D267" t="s">
        <v>71</v>
      </c>
      <c r="E267" t="s">
        <v>92</v>
      </c>
      <c r="F267" t="s">
        <v>79</v>
      </c>
      <c r="G267" t="s">
        <v>80</v>
      </c>
      <c r="H267" t="b">
        <f t="shared" si="4"/>
        <v>1</v>
      </c>
      <c r="I267" t="s">
        <v>75</v>
      </c>
      <c r="J267">
        <v>62</v>
      </c>
      <c r="K267">
        <v>114227</v>
      </c>
      <c r="L267">
        <v>16</v>
      </c>
      <c r="M267">
        <v>14</v>
      </c>
      <c r="N267">
        <v>7</v>
      </c>
      <c r="O267">
        <v>6</v>
      </c>
      <c r="P267">
        <v>29</v>
      </c>
      <c r="Q267" s="2">
        <v>41968</v>
      </c>
    </row>
    <row r="268" spans="1:17">
      <c r="A268">
        <v>267</v>
      </c>
      <c r="B268" t="s">
        <v>103</v>
      </c>
      <c r="C268" t="s">
        <v>86</v>
      </c>
      <c r="D268" t="s">
        <v>91</v>
      </c>
      <c r="E268" t="s">
        <v>83</v>
      </c>
      <c r="F268" t="s">
        <v>79</v>
      </c>
      <c r="G268" t="s">
        <v>80</v>
      </c>
      <c r="H268" t="b">
        <f t="shared" si="4"/>
        <v>1</v>
      </c>
      <c r="I268" t="s">
        <v>75</v>
      </c>
      <c r="J268">
        <v>25</v>
      </c>
      <c r="K268">
        <v>86378</v>
      </c>
      <c r="L268">
        <v>6</v>
      </c>
      <c r="M268">
        <v>18</v>
      </c>
      <c r="N268">
        <v>5</v>
      </c>
      <c r="O268">
        <v>8</v>
      </c>
      <c r="P268">
        <v>53</v>
      </c>
      <c r="Q268" s="2">
        <v>43461</v>
      </c>
    </row>
    <row r="269" spans="1:17">
      <c r="A269">
        <v>268</v>
      </c>
      <c r="B269" t="s">
        <v>89</v>
      </c>
      <c r="C269" t="s">
        <v>86</v>
      </c>
      <c r="D269" t="s">
        <v>71</v>
      </c>
      <c r="E269" t="s">
        <v>94</v>
      </c>
      <c r="F269" t="s">
        <v>87</v>
      </c>
      <c r="G269" t="s">
        <v>88</v>
      </c>
      <c r="H269" t="b">
        <f t="shared" si="4"/>
        <v>0</v>
      </c>
      <c r="I269" t="s">
        <v>98</v>
      </c>
      <c r="J269">
        <v>25</v>
      </c>
      <c r="K269">
        <v>101126</v>
      </c>
      <c r="L269">
        <v>13</v>
      </c>
      <c r="M269">
        <v>17</v>
      </c>
      <c r="N269">
        <v>8</v>
      </c>
      <c r="O269">
        <v>3</v>
      </c>
      <c r="P269">
        <v>55</v>
      </c>
      <c r="Q269" s="2">
        <v>40559</v>
      </c>
    </row>
    <row r="270" spans="1:17">
      <c r="A270">
        <v>269</v>
      </c>
      <c r="B270" t="s">
        <v>101</v>
      </c>
      <c r="C270" t="s">
        <v>70</v>
      </c>
      <c r="D270" t="s">
        <v>71</v>
      </c>
      <c r="E270" t="s">
        <v>94</v>
      </c>
      <c r="F270" t="s">
        <v>79</v>
      </c>
      <c r="G270" t="s">
        <v>74</v>
      </c>
      <c r="H270" t="b">
        <f t="shared" si="4"/>
        <v>1</v>
      </c>
      <c r="I270" t="s">
        <v>102</v>
      </c>
      <c r="J270">
        <v>49</v>
      </c>
      <c r="K270">
        <v>86071</v>
      </c>
      <c r="L270">
        <v>35</v>
      </c>
      <c r="M270">
        <v>4</v>
      </c>
      <c r="N270">
        <v>11</v>
      </c>
      <c r="O270">
        <v>1</v>
      </c>
      <c r="P270">
        <v>44</v>
      </c>
      <c r="Q270" s="2">
        <v>37800</v>
      </c>
    </row>
    <row r="271" spans="1:17">
      <c r="A271">
        <v>270</v>
      </c>
      <c r="B271" t="s">
        <v>96</v>
      </c>
      <c r="C271" t="s">
        <v>86</v>
      </c>
      <c r="D271" t="s">
        <v>78</v>
      </c>
      <c r="E271" t="s">
        <v>83</v>
      </c>
      <c r="F271" t="s">
        <v>100</v>
      </c>
      <c r="G271" t="s">
        <v>88</v>
      </c>
      <c r="H271" t="b">
        <f t="shared" si="4"/>
        <v>0</v>
      </c>
      <c r="I271" t="s">
        <v>93</v>
      </c>
      <c r="J271">
        <v>29</v>
      </c>
      <c r="K271">
        <v>101121</v>
      </c>
      <c r="L271">
        <v>19</v>
      </c>
      <c r="M271">
        <v>15</v>
      </c>
      <c r="N271">
        <v>13</v>
      </c>
      <c r="O271">
        <v>3</v>
      </c>
      <c r="P271">
        <v>25</v>
      </c>
      <c r="Q271" s="2">
        <v>41131</v>
      </c>
    </row>
    <row r="272" spans="1:17">
      <c r="A272">
        <v>271</v>
      </c>
      <c r="B272" t="s">
        <v>82</v>
      </c>
      <c r="C272" t="s">
        <v>77</v>
      </c>
      <c r="D272" t="s">
        <v>78</v>
      </c>
      <c r="E272" t="s">
        <v>94</v>
      </c>
      <c r="F272" t="s">
        <v>95</v>
      </c>
      <c r="G272" t="s">
        <v>74</v>
      </c>
      <c r="H272" t="b">
        <f t="shared" si="4"/>
        <v>1</v>
      </c>
      <c r="I272" t="s">
        <v>102</v>
      </c>
      <c r="J272">
        <v>23</v>
      </c>
      <c r="K272">
        <v>104763</v>
      </c>
      <c r="L272">
        <v>12</v>
      </c>
      <c r="M272">
        <v>11</v>
      </c>
      <c r="N272">
        <v>6</v>
      </c>
      <c r="O272">
        <v>3</v>
      </c>
      <c r="P272">
        <v>43</v>
      </c>
      <c r="Q272" s="2">
        <v>40571</v>
      </c>
    </row>
    <row r="273" spans="1:17">
      <c r="A273">
        <v>272</v>
      </c>
      <c r="B273" t="s">
        <v>76</v>
      </c>
      <c r="C273" t="s">
        <v>86</v>
      </c>
      <c r="D273" t="s">
        <v>99</v>
      </c>
      <c r="E273" t="s">
        <v>72</v>
      </c>
      <c r="F273" t="s">
        <v>100</v>
      </c>
      <c r="G273" t="s">
        <v>74</v>
      </c>
      <c r="H273" t="b">
        <f t="shared" si="4"/>
        <v>1</v>
      </c>
      <c r="I273" t="s">
        <v>81</v>
      </c>
      <c r="J273">
        <v>62</v>
      </c>
      <c r="K273">
        <v>42237</v>
      </c>
      <c r="L273">
        <v>16</v>
      </c>
      <c r="M273">
        <v>3</v>
      </c>
      <c r="N273">
        <v>13</v>
      </c>
      <c r="O273">
        <v>5</v>
      </c>
      <c r="P273">
        <v>37</v>
      </c>
      <c r="Q273" s="2">
        <v>40873</v>
      </c>
    </row>
    <row r="274" spans="1:17">
      <c r="A274">
        <v>273</v>
      </c>
      <c r="B274" t="s">
        <v>96</v>
      </c>
      <c r="C274" t="s">
        <v>70</v>
      </c>
      <c r="D274" t="s">
        <v>99</v>
      </c>
      <c r="E274" t="s">
        <v>92</v>
      </c>
      <c r="F274" t="s">
        <v>100</v>
      </c>
      <c r="G274" t="s">
        <v>74</v>
      </c>
      <c r="H274" t="b">
        <f t="shared" si="4"/>
        <v>1</v>
      </c>
      <c r="I274" t="s">
        <v>81</v>
      </c>
      <c r="J274">
        <v>43</v>
      </c>
      <c r="K274">
        <v>45649</v>
      </c>
      <c r="L274">
        <v>10</v>
      </c>
      <c r="M274">
        <v>3</v>
      </c>
      <c r="N274">
        <v>5</v>
      </c>
      <c r="O274">
        <v>4</v>
      </c>
      <c r="P274">
        <v>42</v>
      </c>
      <c r="Q274" s="2">
        <v>43345</v>
      </c>
    </row>
    <row r="275" spans="1:17">
      <c r="A275">
        <v>274</v>
      </c>
      <c r="B275" t="s">
        <v>101</v>
      </c>
      <c r="C275" t="s">
        <v>86</v>
      </c>
      <c r="D275" t="s">
        <v>71</v>
      </c>
      <c r="E275" t="s">
        <v>72</v>
      </c>
      <c r="F275" t="s">
        <v>87</v>
      </c>
      <c r="G275" t="s">
        <v>88</v>
      </c>
      <c r="H275" t="b">
        <f t="shared" si="4"/>
        <v>0</v>
      </c>
      <c r="I275" t="s">
        <v>85</v>
      </c>
      <c r="J275">
        <v>62</v>
      </c>
      <c r="K275">
        <v>67713</v>
      </c>
      <c r="L275">
        <v>25</v>
      </c>
      <c r="M275">
        <v>16</v>
      </c>
      <c r="N275">
        <v>9</v>
      </c>
      <c r="O275">
        <v>4</v>
      </c>
      <c r="P275">
        <v>25</v>
      </c>
      <c r="Q275" s="2">
        <v>36213</v>
      </c>
    </row>
    <row r="276" spans="1:17">
      <c r="A276">
        <v>275</v>
      </c>
      <c r="B276" t="s">
        <v>69</v>
      </c>
      <c r="C276" t="s">
        <v>70</v>
      </c>
      <c r="D276" t="s">
        <v>91</v>
      </c>
      <c r="E276" t="s">
        <v>92</v>
      </c>
      <c r="F276" t="s">
        <v>87</v>
      </c>
      <c r="G276" t="s">
        <v>74</v>
      </c>
      <c r="H276" t="b">
        <f t="shared" si="4"/>
        <v>1</v>
      </c>
      <c r="I276" t="s">
        <v>98</v>
      </c>
      <c r="J276">
        <v>37</v>
      </c>
      <c r="K276">
        <v>103463</v>
      </c>
      <c r="L276">
        <v>20</v>
      </c>
      <c r="M276">
        <v>5</v>
      </c>
      <c r="N276">
        <v>11</v>
      </c>
      <c r="O276">
        <v>9</v>
      </c>
      <c r="P276">
        <v>48</v>
      </c>
      <c r="Q276" s="2">
        <v>39769</v>
      </c>
    </row>
    <row r="277" spans="1:17">
      <c r="A277">
        <v>276</v>
      </c>
      <c r="B277" t="s">
        <v>76</v>
      </c>
      <c r="C277" t="s">
        <v>70</v>
      </c>
      <c r="D277" t="s">
        <v>78</v>
      </c>
      <c r="E277" t="s">
        <v>94</v>
      </c>
      <c r="F277" t="s">
        <v>79</v>
      </c>
      <c r="G277" t="s">
        <v>88</v>
      </c>
      <c r="H277" t="b">
        <f t="shared" si="4"/>
        <v>0</v>
      </c>
      <c r="I277" t="s">
        <v>98</v>
      </c>
      <c r="J277">
        <v>50</v>
      </c>
      <c r="K277">
        <v>75409</v>
      </c>
      <c r="L277">
        <v>31</v>
      </c>
      <c r="M277">
        <v>10</v>
      </c>
      <c r="N277">
        <v>2</v>
      </c>
      <c r="O277">
        <v>7</v>
      </c>
      <c r="P277">
        <v>44</v>
      </c>
      <c r="Q277" s="2">
        <v>42299</v>
      </c>
    </row>
    <row r="278" spans="1:17">
      <c r="A278">
        <v>277</v>
      </c>
      <c r="B278" t="s">
        <v>69</v>
      </c>
      <c r="C278" t="s">
        <v>86</v>
      </c>
      <c r="D278" t="s">
        <v>78</v>
      </c>
      <c r="E278" t="s">
        <v>72</v>
      </c>
      <c r="F278" t="s">
        <v>84</v>
      </c>
      <c r="G278" t="s">
        <v>80</v>
      </c>
      <c r="H278" t="b">
        <f t="shared" si="4"/>
        <v>1</v>
      </c>
      <c r="I278" t="s">
        <v>98</v>
      </c>
      <c r="J278">
        <v>51</v>
      </c>
      <c r="K278">
        <v>78766</v>
      </c>
      <c r="L278">
        <v>4</v>
      </c>
      <c r="M278">
        <v>19</v>
      </c>
      <c r="N278">
        <v>1</v>
      </c>
      <c r="O278">
        <v>4</v>
      </c>
      <c r="P278">
        <v>36</v>
      </c>
      <c r="Q278" s="2">
        <v>41093</v>
      </c>
    </row>
    <row r="279" spans="1:17">
      <c r="A279">
        <v>278</v>
      </c>
      <c r="B279" t="s">
        <v>89</v>
      </c>
      <c r="C279" t="s">
        <v>77</v>
      </c>
      <c r="D279" t="s">
        <v>71</v>
      </c>
      <c r="E279" t="s">
        <v>94</v>
      </c>
      <c r="F279" t="s">
        <v>84</v>
      </c>
      <c r="G279" t="s">
        <v>80</v>
      </c>
      <c r="H279" t="b">
        <f t="shared" si="4"/>
        <v>1</v>
      </c>
      <c r="I279" t="s">
        <v>85</v>
      </c>
      <c r="J279">
        <v>33</v>
      </c>
      <c r="K279">
        <v>76154</v>
      </c>
      <c r="L279">
        <v>23</v>
      </c>
      <c r="M279">
        <v>4</v>
      </c>
      <c r="N279">
        <v>8</v>
      </c>
      <c r="O279">
        <v>3</v>
      </c>
      <c r="P279">
        <v>43</v>
      </c>
      <c r="Q279" s="2">
        <v>41769</v>
      </c>
    </row>
    <row r="280" spans="1:17">
      <c r="A280">
        <v>279</v>
      </c>
      <c r="B280" t="s">
        <v>89</v>
      </c>
      <c r="C280" t="s">
        <v>70</v>
      </c>
      <c r="D280" t="s">
        <v>99</v>
      </c>
      <c r="E280" t="s">
        <v>92</v>
      </c>
      <c r="F280" t="s">
        <v>87</v>
      </c>
      <c r="G280" t="s">
        <v>74</v>
      </c>
      <c r="H280" t="b">
        <f t="shared" si="4"/>
        <v>1</v>
      </c>
      <c r="I280" t="s">
        <v>81</v>
      </c>
      <c r="J280">
        <v>56</v>
      </c>
      <c r="K280">
        <v>37016</v>
      </c>
      <c r="L280">
        <v>2</v>
      </c>
      <c r="M280">
        <v>19</v>
      </c>
      <c r="N280">
        <v>12</v>
      </c>
      <c r="O280">
        <v>6</v>
      </c>
      <c r="P280">
        <v>30</v>
      </c>
      <c r="Q280" s="2">
        <v>37689</v>
      </c>
    </row>
    <row r="281" spans="1:17">
      <c r="A281">
        <v>280</v>
      </c>
      <c r="B281" t="s">
        <v>103</v>
      </c>
      <c r="C281" t="s">
        <v>86</v>
      </c>
      <c r="D281" t="s">
        <v>91</v>
      </c>
      <c r="E281" t="s">
        <v>83</v>
      </c>
      <c r="F281" t="s">
        <v>79</v>
      </c>
      <c r="G281" t="s">
        <v>88</v>
      </c>
      <c r="H281" t="b">
        <f t="shared" si="4"/>
        <v>0</v>
      </c>
      <c r="I281" t="s">
        <v>102</v>
      </c>
      <c r="J281">
        <v>32</v>
      </c>
      <c r="K281">
        <v>109563</v>
      </c>
      <c r="L281">
        <v>22</v>
      </c>
      <c r="M281">
        <v>11</v>
      </c>
      <c r="N281">
        <v>3</v>
      </c>
      <c r="O281">
        <v>3</v>
      </c>
      <c r="P281">
        <v>45</v>
      </c>
      <c r="Q281" s="2">
        <v>39120</v>
      </c>
    </row>
    <row r="282" spans="1:17">
      <c r="A282">
        <v>281</v>
      </c>
      <c r="B282" t="s">
        <v>69</v>
      </c>
      <c r="C282" t="s">
        <v>86</v>
      </c>
      <c r="D282" t="s">
        <v>99</v>
      </c>
      <c r="E282" t="s">
        <v>83</v>
      </c>
      <c r="F282" t="s">
        <v>84</v>
      </c>
      <c r="G282" t="s">
        <v>80</v>
      </c>
      <c r="H282" t="b">
        <f t="shared" si="4"/>
        <v>1</v>
      </c>
      <c r="I282" t="s">
        <v>85</v>
      </c>
      <c r="J282">
        <v>42</v>
      </c>
      <c r="K282">
        <v>78688</v>
      </c>
      <c r="L282">
        <v>37</v>
      </c>
      <c r="M282">
        <v>2</v>
      </c>
      <c r="N282">
        <v>14</v>
      </c>
      <c r="O282">
        <v>6</v>
      </c>
      <c r="P282">
        <v>53</v>
      </c>
      <c r="Q282" s="2">
        <v>39177</v>
      </c>
    </row>
    <row r="283" spans="1:17">
      <c r="A283">
        <v>282</v>
      </c>
      <c r="B283" t="s">
        <v>101</v>
      </c>
      <c r="C283" t="s">
        <v>77</v>
      </c>
      <c r="D283" t="s">
        <v>99</v>
      </c>
      <c r="E283" t="s">
        <v>72</v>
      </c>
      <c r="F283" t="s">
        <v>79</v>
      </c>
      <c r="G283" t="s">
        <v>88</v>
      </c>
      <c r="H283" t="b">
        <f t="shared" si="4"/>
        <v>0</v>
      </c>
      <c r="I283" t="s">
        <v>85</v>
      </c>
      <c r="J283">
        <v>42</v>
      </c>
      <c r="K283">
        <v>119678</v>
      </c>
      <c r="L283">
        <v>8</v>
      </c>
      <c r="M283">
        <v>10</v>
      </c>
      <c r="N283">
        <v>11</v>
      </c>
      <c r="O283">
        <v>9</v>
      </c>
      <c r="P283">
        <v>47</v>
      </c>
      <c r="Q283" s="2">
        <v>42095</v>
      </c>
    </row>
    <row r="284" spans="1:17">
      <c r="A284">
        <v>283</v>
      </c>
      <c r="B284" t="s">
        <v>82</v>
      </c>
      <c r="C284" t="s">
        <v>70</v>
      </c>
      <c r="D284" t="s">
        <v>99</v>
      </c>
      <c r="E284" t="s">
        <v>94</v>
      </c>
      <c r="F284" t="s">
        <v>79</v>
      </c>
      <c r="G284" t="s">
        <v>88</v>
      </c>
      <c r="H284" t="b">
        <f t="shared" si="4"/>
        <v>0</v>
      </c>
      <c r="I284" t="s">
        <v>102</v>
      </c>
      <c r="J284">
        <v>26</v>
      </c>
      <c r="K284">
        <v>84238</v>
      </c>
      <c r="L284">
        <v>7</v>
      </c>
      <c r="M284">
        <v>11</v>
      </c>
      <c r="N284">
        <v>12</v>
      </c>
      <c r="O284">
        <v>6</v>
      </c>
      <c r="P284">
        <v>22</v>
      </c>
      <c r="Q284" s="2">
        <v>34986</v>
      </c>
    </row>
    <row r="285" spans="1:17">
      <c r="A285">
        <v>284</v>
      </c>
      <c r="B285" t="s">
        <v>76</v>
      </c>
      <c r="C285" t="s">
        <v>70</v>
      </c>
      <c r="D285" t="s">
        <v>99</v>
      </c>
      <c r="E285" t="s">
        <v>94</v>
      </c>
      <c r="F285" t="s">
        <v>79</v>
      </c>
      <c r="G285" t="s">
        <v>74</v>
      </c>
      <c r="H285" t="b">
        <f t="shared" si="4"/>
        <v>1</v>
      </c>
      <c r="I285" t="s">
        <v>98</v>
      </c>
      <c r="J285">
        <v>41</v>
      </c>
      <c r="K285">
        <v>88608</v>
      </c>
      <c r="L285">
        <v>14</v>
      </c>
      <c r="M285">
        <v>16</v>
      </c>
      <c r="N285">
        <v>12</v>
      </c>
      <c r="O285">
        <v>4</v>
      </c>
      <c r="P285">
        <v>30</v>
      </c>
      <c r="Q285" s="2">
        <v>44049</v>
      </c>
    </row>
    <row r="286" spans="1:17">
      <c r="A286">
        <v>285</v>
      </c>
      <c r="B286" t="s">
        <v>96</v>
      </c>
      <c r="C286" t="s">
        <v>86</v>
      </c>
      <c r="D286" t="s">
        <v>78</v>
      </c>
      <c r="E286" t="s">
        <v>72</v>
      </c>
      <c r="F286" t="s">
        <v>97</v>
      </c>
      <c r="G286" t="s">
        <v>80</v>
      </c>
      <c r="H286" t="b">
        <f t="shared" si="4"/>
        <v>1</v>
      </c>
      <c r="I286" t="s">
        <v>93</v>
      </c>
      <c r="J286">
        <v>58</v>
      </c>
      <c r="K286">
        <v>119081</v>
      </c>
      <c r="L286">
        <v>3</v>
      </c>
      <c r="M286">
        <v>19</v>
      </c>
      <c r="N286">
        <v>12</v>
      </c>
      <c r="O286">
        <v>5</v>
      </c>
      <c r="P286">
        <v>57</v>
      </c>
      <c r="Q286" s="2">
        <v>40417</v>
      </c>
    </row>
    <row r="287" spans="1:17">
      <c r="A287">
        <v>286</v>
      </c>
      <c r="B287" t="s">
        <v>101</v>
      </c>
      <c r="C287" t="s">
        <v>86</v>
      </c>
      <c r="D287" t="s">
        <v>78</v>
      </c>
      <c r="E287" t="s">
        <v>83</v>
      </c>
      <c r="F287" t="s">
        <v>100</v>
      </c>
      <c r="G287" t="s">
        <v>74</v>
      </c>
      <c r="H287" t="b">
        <f t="shared" si="4"/>
        <v>1</v>
      </c>
      <c r="I287" t="s">
        <v>102</v>
      </c>
      <c r="J287">
        <v>24</v>
      </c>
      <c r="K287">
        <v>61897</v>
      </c>
      <c r="L287">
        <v>16</v>
      </c>
      <c r="M287">
        <v>11</v>
      </c>
      <c r="N287">
        <v>7</v>
      </c>
      <c r="O287">
        <v>6</v>
      </c>
      <c r="P287">
        <v>33</v>
      </c>
      <c r="Q287" s="2">
        <v>44821</v>
      </c>
    </row>
    <row r="288" spans="1:17">
      <c r="A288">
        <v>287</v>
      </c>
      <c r="B288" t="s">
        <v>101</v>
      </c>
      <c r="C288" t="s">
        <v>77</v>
      </c>
      <c r="D288" t="s">
        <v>99</v>
      </c>
      <c r="E288" t="s">
        <v>92</v>
      </c>
      <c r="F288" t="s">
        <v>79</v>
      </c>
      <c r="G288" t="s">
        <v>74</v>
      </c>
      <c r="H288" t="b">
        <f t="shared" si="4"/>
        <v>1</v>
      </c>
      <c r="I288" t="s">
        <v>81</v>
      </c>
      <c r="J288">
        <v>54</v>
      </c>
      <c r="K288">
        <v>80961</v>
      </c>
      <c r="L288">
        <v>19</v>
      </c>
      <c r="M288">
        <v>14</v>
      </c>
      <c r="N288">
        <v>10</v>
      </c>
      <c r="O288">
        <v>3</v>
      </c>
      <c r="P288">
        <v>45</v>
      </c>
      <c r="Q288" s="2">
        <v>37957</v>
      </c>
    </row>
    <row r="289" spans="1:17">
      <c r="A289">
        <v>288</v>
      </c>
      <c r="B289" t="s">
        <v>89</v>
      </c>
      <c r="C289" t="s">
        <v>77</v>
      </c>
      <c r="D289" t="s">
        <v>91</v>
      </c>
      <c r="E289" t="s">
        <v>72</v>
      </c>
      <c r="F289" t="s">
        <v>97</v>
      </c>
      <c r="G289" t="s">
        <v>80</v>
      </c>
      <c r="H289" t="b">
        <f t="shared" si="4"/>
        <v>1</v>
      </c>
      <c r="I289" t="s">
        <v>75</v>
      </c>
      <c r="J289">
        <v>30</v>
      </c>
      <c r="K289">
        <v>98703</v>
      </c>
      <c r="L289">
        <v>18</v>
      </c>
      <c r="M289">
        <v>2</v>
      </c>
      <c r="N289">
        <v>13</v>
      </c>
      <c r="O289">
        <v>8</v>
      </c>
      <c r="P289">
        <v>40</v>
      </c>
      <c r="Q289" s="2">
        <v>36887</v>
      </c>
    </row>
    <row r="290" spans="1:17">
      <c r="A290">
        <v>289</v>
      </c>
      <c r="B290" t="s">
        <v>69</v>
      </c>
      <c r="C290" t="s">
        <v>70</v>
      </c>
      <c r="D290" t="s">
        <v>71</v>
      </c>
      <c r="E290" t="s">
        <v>92</v>
      </c>
      <c r="F290" t="s">
        <v>87</v>
      </c>
      <c r="G290" t="s">
        <v>80</v>
      </c>
      <c r="H290" t="b">
        <f t="shared" si="4"/>
        <v>1</v>
      </c>
      <c r="I290" t="s">
        <v>75</v>
      </c>
      <c r="J290">
        <v>30</v>
      </c>
      <c r="K290">
        <v>74757</v>
      </c>
      <c r="L290">
        <v>16</v>
      </c>
      <c r="M290">
        <v>5</v>
      </c>
      <c r="N290">
        <v>11</v>
      </c>
      <c r="O290">
        <v>4</v>
      </c>
      <c r="P290">
        <v>58</v>
      </c>
      <c r="Q290" s="2">
        <v>42585</v>
      </c>
    </row>
    <row r="291" spans="1:17">
      <c r="A291">
        <v>290</v>
      </c>
      <c r="B291" t="s">
        <v>103</v>
      </c>
      <c r="C291" t="s">
        <v>70</v>
      </c>
      <c r="D291" t="s">
        <v>91</v>
      </c>
      <c r="E291" t="s">
        <v>83</v>
      </c>
      <c r="F291" t="s">
        <v>84</v>
      </c>
      <c r="G291" t="s">
        <v>88</v>
      </c>
      <c r="H291" t="b">
        <f t="shared" si="4"/>
        <v>0</v>
      </c>
      <c r="I291" t="s">
        <v>90</v>
      </c>
      <c r="J291">
        <v>25</v>
      </c>
      <c r="K291">
        <v>56917</v>
      </c>
      <c r="L291">
        <v>8</v>
      </c>
      <c r="M291">
        <v>5</v>
      </c>
      <c r="N291">
        <v>8</v>
      </c>
      <c r="O291">
        <v>8</v>
      </c>
      <c r="P291">
        <v>49</v>
      </c>
      <c r="Q291" s="2">
        <v>35315</v>
      </c>
    </row>
    <row r="292" spans="1:17">
      <c r="A292">
        <v>291</v>
      </c>
      <c r="B292" t="s">
        <v>103</v>
      </c>
      <c r="C292" t="s">
        <v>86</v>
      </c>
      <c r="D292" t="s">
        <v>91</v>
      </c>
      <c r="E292" t="s">
        <v>94</v>
      </c>
      <c r="F292" t="s">
        <v>100</v>
      </c>
      <c r="G292" t="s">
        <v>80</v>
      </c>
      <c r="H292" t="b">
        <f t="shared" si="4"/>
        <v>1</v>
      </c>
      <c r="I292" t="s">
        <v>90</v>
      </c>
      <c r="J292">
        <v>56</v>
      </c>
      <c r="K292">
        <v>52736</v>
      </c>
      <c r="L292">
        <v>33</v>
      </c>
      <c r="M292">
        <v>19</v>
      </c>
      <c r="N292">
        <v>13</v>
      </c>
      <c r="O292">
        <v>3</v>
      </c>
      <c r="P292">
        <v>27</v>
      </c>
      <c r="Q292" s="2">
        <v>37811</v>
      </c>
    </row>
    <row r="293" spans="1:17">
      <c r="A293">
        <v>292</v>
      </c>
      <c r="B293" t="s">
        <v>76</v>
      </c>
      <c r="C293" t="s">
        <v>70</v>
      </c>
      <c r="D293" t="s">
        <v>91</v>
      </c>
      <c r="E293" t="s">
        <v>83</v>
      </c>
      <c r="F293" t="s">
        <v>95</v>
      </c>
      <c r="G293" t="s">
        <v>88</v>
      </c>
      <c r="H293" t="b">
        <f t="shared" si="4"/>
        <v>0</v>
      </c>
      <c r="I293" t="s">
        <v>85</v>
      </c>
      <c r="J293">
        <v>38</v>
      </c>
      <c r="K293">
        <v>57990</v>
      </c>
      <c r="L293">
        <v>12</v>
      </c>
      <c r="M293">
        <v>12</v>
      </c>
      <c r="N293">
        <v>13</v>
      </c>
      <c r="O293">
        <v>7</v>
      </c>
      <c r="P293">
        <v>39</v>
      </c>
      <c r="Q293" s="2">
        <v>41062</v>
      </c>
    </row>
    <row r="294" spans="1:17">
      <c r="A294">
        <v>293</v>
      </c>
      <c r="B294" t="s">
        <v>89</v>
      </c>
      <c r="C294" t="s">
        <v>77</v>
      </c>
      <c r="D294" t="s">
        <v>99</v>
      </c>
      <c r="E294" t="s">
        <v>72</v>
      </c>
      <c r="F294" t="s">
        <v>84</v>
      </c>
      <c r="G294" t="s">
        <v>88</v>
      </c>
      <c r="H294" t="b">
        <f t="shared" si="4"/>
        <v>0</v>
      </c>
      <c r="I294" t="s">
        <v>75</v>
      </c>
      <c r="J294">
        <v>55</v>
      </c>
      <c r="K294">
        <v>92551</v>
      </c>
      <c r="L294">
        <v>11</v>
      </c>
      <c r="M294">
        <v>18</v>
      </c>
      <c r="N294">
        <v>6</v>
      </c>
      <c r="O294">
        <v>9</v>
      </c>
      <c r="P294">
        <v>51</v>
      </c>
      <c r="Q294" s="2">
        <v>43985</v>
      </c>
    </row>
    <row r="295" spans="1:17">
      <c r="A295">
        <v>294</v>
      </c>
      <c r="B295" t="s">
        <v>101</v>
      </c>
      <c r="C295" t="s">
        <v>77</v>
      </c>
      <c r="D295" t="s">
        <v>78</v>
      </c>
      <c r="E295" t="s">
        <v>94</v>
      </c>
      <c r="F295" t="s">
        <v>100</v>
      </c>
      <c r="G295" t="s">
        <v>88</v>
      </c>
      <c r="H295" t="b">
        <f t="shared" si="4"/>
        <v>0</v>
      </c>
      <c r="I295" t="s">
        <v>93</v>
      </c>
      <c r="J295">
        <v>45</v>
      </c>
      <c r="K295">
        <v>88161</v>
      </c>
      <c r="L295">
        <v>5</v>
      </c>
      <c r="M295">
        <v>4</v>
      </c>
      <c r="N295">
        <v>12</v>
      </c>
      <c r="O295">
        <v>4</v>
      </c>
      <c r="P295">
        <v>41</v>
      </c>
      <c r="Q295" s="2">
        <v>35306</v>
      </c>
    </row>
    <row r="296" spans="1:17">
      <c r="A296">
        <v>295</v>
      </c>
      <c r="B296" t="s">
        <v>82</v>
      </c>
      <c r="C296" t="s">
        <v>86</v>
      </c>
      <c r="D296" t="s">
        <v>91</v>
      </c>
      <c r="E296" t="s">
        <v>72</v>
      </c>
      <c r="F296" t="s">
        <v>95</v>
      </c>
      <c r="G296" t="s">
        <v>80</v>
      </c>
      <c r="H296" t="b">
        <f t="shared" si="4"/>
        <v>1</v>
      </c>
      <c r="I296" t="s">
        <v>98</v>
      </c>
      <c r="J296">
        <v>53</v>
      </c>
      <c r="K296">
        <v>109623</v>
      </c>
      <c r="L296">
        <v>27</v>
      </c>
      <c r="M296">
        <v>17</v>
      </c>
      <c r="N296">
        <v>10</v>
      </c>
      <c r="O296">
        <v>8</v>
      </c>
      <c r="P296">
        <v>26</v>
      </c>
      <c r="Q296" s="2">
        <v>35126</v>
      </c>
    </row>
    <row r="297" spans="1:17">
      <c r="A297">
        <v>296</v>
      </c>
      <c r="B297" t="s">
        <v>89</v>
      </c>
      <c r="C297" t="s">
        <v>77</v>
      </c>
      <c r="D297" t="s">
        <v>99</v>
      </c>
      <c r="E297" t="s">
        <v>72</v>
      </c>
      <c r="F297" t="s">
        <v>84</v>
      </c>
      <c r="G297" t="s">
        <v>74</v>
      </c>
      <c r="H297" t="b">
        <f t="shared" si="4"/>
        <v>1</v>
      </c>
      <c r="I297" t="s">
        <v>81</v>
      </c>
      <c r="J297">
        <v>22</v>
      </c>
      <c r="K297">
        <v>52440</v>
      </c>
      <c r="L297">
        <v>12</v>
      </c>
      <c r="M297">
        <v>10</v>
      </c>
      <c r="N297">
        <v>14</v>
      </c>
      <c r="O297">
        <v>3</v>
      </c>
      <c r="P297">
        <v>28</v>
      </c>
      <c r="Q297" s="2">
        <v>41662</v>
      </c>
    </row>
    <row r="298" spans="1:17">
      <c r="A298">
        <v>297</v>
      </c>
      <c r="B298" t="s">
        <v>76</v>
      </c>
      <c r="C298" t="s">
        <v>77</v>
      </c>
      <c r="D298" t="s">
        <v>91</v>
      </c>
      <c r="E298" t="s">
        <v>83</v>
      </c>
      <c r="F298" t="s">
        <v>100</v>
      </c>
      <c r="G298" t="s">
        <v>88</v>
      </c>
      <c r="H298" t="b">
        <f t="shared" si="4"/>
        <v>0</v>
      </c>
      <c r="I298" t="s">
        <v>90</v>
      </c>
      <c r="J298">
        <v>29</v>
      </c>
      <c r="K298">
        <v>65205</v>
      </c>
      <c r="L298">
        <v>17</v>
      </c>
      <c r="M298">
        <v>6</v>
      </c>
      <c r="N298">
        <v>9</v>
      </c>
      <c r="O298">
        <v>7</v>
      </c>
      <c r="P298">
        <v>20</v>
      </c>
      <c r="Q298" s="2">
        <v>40945</v>
      </c>
    </row>
    <row r="299" spans="1:17">
      <c r="A299">
        <v>298</v>
      </c>
      <c r="B299" t="s">
        <v>76</v>
      </c>
      <c r="C299" t="s">
        <v>77</v>
      </c>
      <c r="D299" t="s">
        <v>91</v>
      </c>
      <c r="E299" t="s">
        <v>72</v>
      </c>
      <c r="F299" t="s">
        <v>84</v>
      </c>
      <c r="G299" t="s">
        <v>74</v>
      </c>
      <c r="H299" t="b">
        <f t="shared" si="4"/>
        <v>1</v>
      </c>
      <c r="I299" t="s">
        <v>93</v>
      </c>
      <c r="J299">
        <v>44</v>
      </c>
      <c r="K299">
        <v>110811</v>
      </c>
      <c r="L299">
        <v>6</v>
      </c>
      <c r="M299">
        <v>14</v>
      </c>
      <c r="N299">
        <v>7</v>
      </c>
      <c r="O299">
        <v>3</v>
      </c>
      <c r="P299">
        <v>48</v>
      </c>
      <c r="Q299" s="2">
        <v>43237</v>
      </c>
    </row>
    <row r="300" spans="1:17">
      <c r="A300">
        <v>299</v>
      </c>
      <c r="B300" t="s">
        <v>89</v>
      </c>
      <c r="C300" t="s">
        <v>77</v>
      </c>
      <c r="D300" t="s">
        <v>99</v>
      </c>
      <c r="E300" t="s">
        <v>83</v>
      </c>
      <c r="F300" t="s">
        <v>84</v>
      </c>
      <c r="G300" t="s">
        <v>74</v>
      </c>
      <c r="H300" t="b">
        <f t="shared" si="4"/>
        <v>1</v>
      </c>
      <c r="I300" t="s">
        <v>81</v>
      </c>
      <c r="J300">
        <v>61</v>
      </c>
      <c r="K300">
        <v>85103</v>
      </c>
      <c r="L300">
        <v>33</v>
      </c>
      <c r="M300">
        <v>11</v>
      </c>
      <c r="N300">
        <v>10</v>
      </c>
      <c r="O300">
        <v>7</v>
      </c>
      <c r="P300">
        <v>27</v>
      </c>
      <c r="Q300" s="2">
        <v>36890</v>
      </c>
    </row>
    <row r="301" spans="1:17">
      <c r="A301">
        <v>300</v>
      </c>
      <c r="B301" t="s">
        <v>76</v>
      </c>
      <c r="C301" t="s">
        <v>86</v>
      </c>
      <c r="D301" t="s">
        <v>78</v>
      </c>
      <c r="E301" t="s">
        <v>94</v>
      </c>
      <c r="F301" t="s">
        <v>95</v>
      </c>
      <c r="G301" t="s">
        <v>80</v>
      </c>
      <c r="H301" t="b">
        <f t="shared" si="4"/>
        <v>1</v>
      </c>
      <c r="I301" t="s">
        <v>81</v>
      </c>
      <c r="J301">
        <v>33</v>
      </c>
      <c r="K301">
        <v>100812</v>
      </c>
      <c r="L301">
        <v>5</v>
      </c>
      <c r="M301">
        <v>11</v>
      </c>
      <c r="N301">
        <v>5</v>
      </c>
      <c r="O301">
        <v>6</v>
      </c>
      <c r="P301">
        <v>23</v>
      </c>
      <c r="Q301" s="2">
        <v>41000</v>
      </c>
    </row>
    <row r="302" spans="1:17">
      <c r="A302">
        <v>301</v>
      </c>
      <c r="B302" t="s">
        <v>89</v>
      </c>
      <c r="C302" t="s">
        <v>86</v>
      </c>
      <c r="D302" t="s">
        <v>78</v>
      </c>
      <c r="E302" t="s">
        <v>83</v>
      </c>
      <c r="F302" t="s">
        <v>84</v>
      </c>
      <c r="G302" t="s">
        <v>74</v>
      </c>
      <c r="H302" t="b">
        <f t="shared" si="4"/>
        <v>1</v>
      </c>
      <c r="I302" t="s">
        <v>98</v>
      </c>
      <c r="J302">
        <v>33</v>
      </c>
      <c r="K302">
        <v>71627</v>
      </c>
      <c r="L302">
        <v>28</v>
      </c>
      <c r="M302">
        <v>18</v>
      </c>
      <c r="N302">
        <v>8</v>
      </c>
      <c r="O302">
        <v>2</v>
      </c>
      <c r="P302">
        <v>54</v>
      </c>
      <c r="Q302" s="2">
        <v>39433</v>
      </c>
    </row>
    <row r="303" spans="1:17">
      <c r="A303">
        <v>302</v>
      </c>
      <c r="B303" t="s">
        <v>96</v>
      </c>
      <c r="C303" t="s">
        <v>70</v>
      </c>
      <c r="D303" t="s">
        <v>71</v>
      </c>
      <c r="E303" t="s">
        <v>94</v>
      </c>
      <c r="F303" t="s">
        <v>84</v>
      </c>
      <c r="G303" t="s">
        <v>74</v>
      </c>
      <c r="H303" t="b">
        <f t="shared" si="4"/>
        <v>1</v>
      </c>
      <c r="I303" t="s">
        <v>85</v>
      </c>
      <c r="J303">
        <v>36</v>
      </c>
      <c r="K303">
        <v>49008</v>
      </c>
      <c r="L303">
        <v>14</v>
      </c>
      <c r="M303">
        <v>18</v>
      </c>
      <c r="N303">
        <v>2</v>
      </c>
      <c r="O303">
        <v>3</v>
      </c>
      <c r="P303">
        <v>22</v>
      </c>
      <c r="Q303" s="2">
        <v>40368</v>
      </c>
    </row>
    <row r="304" spans="1:17">
      <c r="A304">
        <v>303</v>
      </c>
      <c r="B304" t="s">
        <v>89</v>
      </c>
      <c r="C304" t="s">
        <v>77</v>
      </c>
      <c r="D304" t="s">
        <v>99</v>
      </c>
      <c r="E304" t="s">
        <v>83</v>
      </c>
      <c r="F304" t="s">
        <v>95</v>
      </c>
      <c r="G304" t="s">
        <v>80</v>
      </c>
      <c r="H304" t="b">
        <f t="shared" si="4"/>
        <v>1</v>
      </c>
      <c r="I304" t="s">
        <v>75</v>
      </c>
      <c r="J304">
        <v>62</v>
      </c>
      <c r="K304">
        <v>101274</v>
      </c>
      <c r="L304">
        <v>5</v>
      </c>
      <c r="M304">
        <v>11</v>
      </c>
      <c r="N304">
        <v>7</v>
      </c>
      <c r="O304">
        <v>6</v>
      </c>
      <c r="P304">
        <v>59</v>
      </c>
      <c r="Q304" s="2">
        <v>36864</v>
      </c>
    </row>
    <row r="305" spans="1:17">
      <c r="A305">
        <v>304</v>
      </c>
      <c r="B305" t="s">
        <v>69</v>
      </c>
      <c r="C305" t="s">
        <v>70</v>
      </c>
      <c r="D305" t="s">
        <v>71</v>
      </c>
      <c r="E305" t="s">
        <v>92</v>
      </c>
      <c r="F305" t="s">
        <v>87</v>
      </c>
      <c r="G305" t="s">
        <v>88</v>
      </c>
      <c r="H305" t="b">
        <f t="shared" si="4"/>
        <v>0</v>
      </c>
      <c r="I305" t="s">
        <v>98</v>
      </c>
      <c r="J305">
        <v>40</v>
      </c>
      <c r="K305">
        <v>62402</v>
      </c>
      <c r="L305">
        <v>33</v>
      </c>
      <c r="M305">
        <v>12</v>
      </c>
      <c r="N305">
        <v>4</v>
      </c>
      <c r="O305">
        <v>4</v>
      </c>
      <c r="P305">
        <v>26</v>
      </c>
      <c r="Q305" s="2">
        <v>34963</v>
      </c>
    </row>
    <row r="306" spans="1:17">
      <c r="A306">
        <v>305</v>
      </c>
      <c r="B306" t="s">
        <v>89</v>
      </c>
      <c r="C306" t="s">
        <v>86</v>
      </c>
      <c r="D306" t="s">
        <v>71</v>
      </c>
      <c r="E306" t="s">
        <v>92</v>
      </c>
      <c r="F306" t="s">
        <v>79</v>
      </c>
      <c r="G306" t="s">
        <v>74</v>
      </c>
      <c r="H306" t="b">
        <f t="shared" si="4"/>
        <v>1</v>
      </c>
      <c r="I306" t="s">
        <v>93</v>
      </c>
      <c r="J306">
        <v>47</v>
      </c>
      <c r="K306">
        <v>83384</v>
      </c>
      <c r="L306">
        <v>19</v>
      </c>
      <c r="M306">
        <v>5</v>
      </c>
      <c r="N306">
        <v>9</v>
      </c>
      <c r="O306">
        <v>6</v>
      </c>
      <c r="P306">
        <v>46</v>
      </c>
      <c r="Q306" s="2">
        <v>42235</v>
      </c>
    </row>
    <row r="307" spans="1:17">
      <c r="A307">
        <v>306</v>
      </c>
      <c r="B307" t="s">
        <v>76</v>
      </c>
      <c r="C307" t="s">
        <v>86</v>
      </c>
      <c r="D307" t="s">
        <v>71</v>
      </c>
      <c r="E307" t="s">
        <v>72</v>
      </c>
      <c r="F307" t="s">
        <v>73</v>
      </c>
      <c r="G307" t="s">
        <v>80</v>
      </c>
      <c r="H307" t="b">
        <f t="shared" si="4"/>
        <v>1</v>
      </c>
      <c r="I307" t="s">
        <v>85</v>
      </c>
      <c r="J307">
        <v>50</v>
      </c>
      <c r="K307">
        <v>35793</v>
      </c>
      <c r="L307">
        <v>22</v>
      </c>
      <c r="M307">
        <v>9</v>
      </c>
      <c r="N307">
        <v>12</v>
      </c>
      <c r="O307">
        <v>1</v>
      </c>
      <c r="P307">
        <v>20</v>
      </c>
      <c r="Q307" s="2">
        <v>44724</v>
      </c>
    </row>
    <row r="308" spans="1:17">
      <c r="A308">
        <v>307</v>
      </c>
      <c r="B308" t="s">
        <v>69</v>
      </c>
      <c r="C308" t="s">
        <v>86</v>
      </c>
      <c r="D308" t="s">
        <v>78</v>
      </c>
      <c r="E308" t="s">
        <v>83</v>
      </c>
      <c r="F308" t="s">
        <v>97</v>
      </c>
      <c r="G308" t="s">
        <v>74</v>
      </c>
      <c r="H308" t="b">
        <f t="shared" si="4"/>
        <v>1</v>
      </c>
      <c r="I308" t="s">
        <v>93</v>
      </c>
      <c r="J308">
        <v>43</v>
      </c>
      <c r="K308">
        <v>35571</v>
      </c>
      <c r="L308">
        <v>5</v>
      </c>
      <c r="M308">
        <v>9</v>
      </c>
      <c r="N308">
        <v>1</v>
      </c>
      <c r="O308">
        <v>1</v>
      </c>
      <c r="P308">
        <v>46</v>
      </c>
      <c r="Q308" s="2">
        <v>43722</v>
      </c>
    </row>
    <row r="309" spans="1:17">
      <c r="A309">
        <v>308</v>
      </c>
      <c r="B309" t="s">
        <v>76</v>
      </c>
      <c r="C309" t="s">
        <v>86</v>
      </c>
      <c r="D309" t="s">
        <v>99</v>
      </c>
      <c r="E309" t="s">
        <v>83</v>
      </c>
      <c r="F309" t="s">
        <v>73</v>
      </c>
      <c r="G309" t="s">
        <v>74</v>
      </c>
      <c r="H309" t="b">
        <f t="shared" si="4"/>
        <v>1</v>
      </c>
      <c r="I309" t="s">
        <v>85</v>
      </c>
      <c r="J309">
        <v>61</v>
      </c>
      <c r="K309">
        <v>46209</v>
      </c>
      <c r="L309">
        <v>2</v>
      </c>
      <c r="M309">
        <v>10</v>
      </c>
      <c r="N309">
        <v>7</v>
      </c>
      <c r="O309">
        <v>3</v>
      </c>
      <c r="P309">
        <v>35</v>
      </c>
      <c r="Q309" s="2">
        <v>43269</v>
      </c>
    </row>
    <row r="310" spans="1:17">
      <c r="A310">
        <v>309</v>
      </c>
      <c r="B310" t="s">
        <v>103</v>
      </c>
      <c r="C310" t="s">
        <v>86</v>
      </c>
      <c r="D310" t="s">
        <v>71</v>
      </c>
      <c r="E310" t="s">
        <v>94</v>
      </c>
      <c r="F310" t="s">
        <v>73</v>
      </c>
      <c r="G310" t="s">
        <v>88</v>
      </c>
      <c r="H310" t="b">
        <f t="shared" si="4"/>
        <v>0</v>
      </c>
      <c r="I310" t="s">
        <v>90</v>
      </c>
      <c r="J310">
        <v>42</v>
      </c>
      <c r="K310">
        <v>73148</v>
      </c>
      <c r="L310">
        <v>30</v>
      </c>
      <c r="M310">
        <v>19</v>
      </c>
      <c r="N310">
        <v>6</v>
      </c>
      <c r="O310">
        <v>8</v>
      </c>
      <c r="P310">
        <v>57</v>
      </c>
      <c r="Q310" s="2">
        <v>36872</v>
      </c>
    </row>
    <row r="311" spans="1:17">
      <c r="A311">
        <v>310</v>
      </c>
      <c r="B311" t="s">
        <v>103</v>
      </c>
      <c r="C311" t="s">
        <v>86</v>
      </c>
      <c r="D311" t="s">
        <v>99</v>
      </c>
      <c r="E311" t="s">
        <v>72</v>
      </c>
      <c r="F311" t="s">
        <v>100</v>
      </c>
      <c r="G311" t="s">
        <v>74</v>
      </c>
      <c r="H311" t="b">
        <f t="shared" si="4"/>
        <v>1</v>
      </c>
      <c r="I311" t="s">
        <v>93</v>
      </c>
      <c r="J311">
        <v>59</v>
      </c>
      <c r="K311">
        <v>32224</v>
      </c>
      <c r="L311">
        <v>39</v>
      </c>
      <c r="M311">
        <v>1</v>
      </c>
      <c r="N311">
        <v>8</v>
      </c>
      <c r="O311">
        <v>8</v>
      </c>
      <c r="P311">
        <v>26</v>
      </c>
      <c r="Q311" s="2">
        <v>39150</v>
      </c>
    </row>
    <row r="312" spans="1:17">
      <c r="A312">
        <v>311</v>
      </c>
      <c r="B312" t="s">
        <v>69</v>
      </c>
      <c r="C312" t="s">
        <v>86</v>
      </c>
      <c r="D312" t="s">
        <v>99</v>
      </c>
      <c r="E312" t="s">
        <v>83</v>
      </c>
      <c r="F312" t="s">
        <v>79</v>
      </c>
      <c r="G312" t="s">
        <v>80</v>
      </c>
      <c r="H312" t="b">
        <f t="shared" si="4"/>
        <v>1</v>
      </c>
      <c r="I312" t="s">
        <v>98</v>
      </c>
      <c r="J312">
        <v>41</v>
      </c>
      <c r="K312">
        <v>78695</v>
      </c>
      <c r="L312">
        <v>4</v>
      </c>
      <c r="M312">
        <v>7</v>
      </c>
      <c r="N312">
        <v>5</v>
      </c>
      <c r="O312">
        <v>4</v>
      </c>
      <c r="P312">
        <v>42</v>
      </c>
      <c r="Q312" s="2">
        <v>44113</v>
      </c>
    </row>
    <row r="313" spans="1:17">
      <c r="A313">
        <v>312</v>
      </c>
      <c r="B313" t="s">
        <v>96</v>
      </c>
      <c r="C313" t="s">
        <v>77</v>
      </c>
      <c r="D313" t="s">
        <v>78</v>
      </c>
      <c r="E313" t="s">
        <v>72</v>
      </c>
      <c r="F313" t="s">
        <v>100</v>
      </c>
      <c r="G313" t="s">
        <v>74</v>
      </c>
      <c r="H313" t="b">
        <f t="shared" si="4"/>
        <v>1</v>
      </c>
      <c r="I313" t="s">
        <v>85</v>
      </c>
      <c r="J313">
        <v>50</v>
      </c>
      <c r="K313">
        <v>62441</v>
      </c>
      <c r="L313">
        <v>33</v>
      </c>
      <c r="M313">
        <v>4</v>
      </c>
      <c r="N313">
        <v>1</v>
      </c>
      <c r="O313">
        <v>6</v>
      </c>
      <c r="P313">
        <v>30</v>
      </c>
      <c r="Q313" s="2">
        <v>44923</v>
      </c>
    </row>
    <row r="314" spans="1:17">
      <c r="A314">
        <v>313</v>
      </c>
      <c r="B314" t="s">
        <v>103</v>
      </c>
      <c r="C314" t="s">
        <v>70</v>
      </c>
      <c r="D314" t="s">
        <v>71</v>
      </c>
      <c r="E314" t="s">
        <v>92</v>
      </c>
      <c r="F314" t="s">
        <v>79</v>
      </c>
      <c r="G314" t="s">
        <v>88</v>
      </c>
      <c r="H314" t="b">
        <f t="shared" si="4"/>
        <v>0</v>
      </c>
      <c r="I314" t="s">
        <v>85</v>
      </c>
      <c r="J314">
        <v>25</v>
      </c>
      <c r="K314">
        <v>69129</v>
      </c>
      <c r="L314">
        <v>13</v>
      </c>
      <c r="M314">
        <v>1</v>
      </c>
      <c r="N314">
        <v>1</v>
      </c>
      <c r="O314">
        <v>8</v>
      </c>
      <c r="P314">
        <v>52</v>
      </c>
      <c r="Q314" s="2">
        <v>38472</v>
      </c>
    </row>
    <row r="315" spans="1:17">
      <c r="A315">
        <v>314</v>
      </c>
      <c r="B315" t="s">
        <v>89</v>
      </c>
      <c r="C315" t="s">
        <v>86</v>
      </c>
      <c r="D315" t="s">
        <v>71</v>
      </c>
      <c r="E315" t="s">
        <v>83</v>
      </c>
      <c r="F315" t="s">
        <v>95</v>
      </c>
      <c r="G315" t="s">
        <v>88</v>
      </c>
      <c r="H315" t="b">
        <f t="shared" si="4"/>
        <v>0</v>
      </c>
      <c r="I315" t="s">
        <v>81</v>
      </c>
      <c r="J315">
        <v>28</v>
      </c>
      <c r="K315">
        <v>92368</v>
      </c>
      <c r="L315">
        <v>20</v>
      </c>
      <c r="M315">
        <v>15</v>
      </c>
      <c r="N315">
        <v>9</v>
      </c>
      <c r="O315">
        <v>7</v>
      </c>
      <c r="P315">
        <v>55</v>
      </c>
      <c r="Q315" s="2">
        <v>42941</v>
      </c>
    </row>
    <row r="316" spans="1:17">
      <c r="A316">
        <v>315</v>
      </c>
      <c r="B316" t="s">
        <v>76</v>
      </c>
      <c r="C316" t="s">
        <v>77</v>
      </c>
      <c r="D316" t="s">
        <v>99</v>
      </c>
      <c r="E316" t="s">
        <v>83</v>
      </c>
      <c r="F316" t="s">
        <v>95</v>
      </c>
      <c r="G316" t="s">
        <v>80</v>
      </c>
      <c r="H316" t="b">
        <f t="shared" si="4"/>
        <v>1</v>
      </c>
      <c r="I316" t="s">
        <v>81</v>
      </c>
      <c r="J316">
        <v>49</v>
      </c>
      <c r="K316">
        <v>74760</v>
      </c>
      <c r="L316">
        <v>7</v>
      </c>
      <c r="M316">
        <v>8</v>
      </c>
      <c r="N316">
        <v>10</v>
      </c>
      <c r="O316">
        <v>7</v>
      </c>
      <c r="P316">
        <v>56</v>
      </c>
      <c r="Q316" s="2">
        <v>37038</v>
      </c>
    </row>
    <row r="317" spans="1:17">
      <c r="A317">
        <v>316</v>
      </c>
      <c r="B317" t="s">
        <v>103</v>
      </c>
      <c r="C317" t="s">
        <v>77</v>
      </c>
      <c r="D317" t="s">
        <v>91</v>
      </c>
      <c r="E317" t="s">
        <v>72</v>
      </c>
      <c r="F317" t="s">
        <v>79</v>
      </c>
      <c r="G317" t="s">
        <v>88</v>
      </c>
      <c r="H317" t="b">
        <f t="shared" si="4"/>
        <v>0</v>
      </c>
      <c r="I317" t="s">
        <v>102</v>
      </c>
      <c r="J317">
        <v>49</v>
      </c>
      <c r="K317">
        <v>53478</v>
      </c>
      <c r="L317">
        <v>15</v>
      </c>
      <c r="M317">
        <v>12</v>
      </c>
      <c r="N317">
        <v>6</v>
      </c>
      <c r="O317">
        <v>4</v>
      </c>
      <c r="P317">
        <v>36</v>
      </c>
      <c r="Q317" s="2">
        <v>44749</v>
      </c>
    </row>
    <row r="318" spans="1:17">
      <c r="A318">
        <v>317</v>
      </c>
      <c r="B318" t="s">
        <v>103</v>
      </c>
      <c r="C318" t="s">
        <v>70</v>
      </c>
      <c r="D318" t="s">
        <v>78</v>
      </c>
      <c r="E318" t="s">
        <v>83</v>
      </c>
      <c r="F318" t="s">
        <v>84</v>
      </c>
      <c r="G318" t="s">
        <v>74</v>
      </c>
      <c r="H318" t="b">
        <f t="shared" si="4"/>
        <v>1</v>
      </c>
      <c r="I318" t="s">
        <v>93</v>
      </c>
      <c r="J318">
        <v>25</v>
      </c>
      <c r="K318">
        <v>101854</v>
      </c>
      <c r="L318">
        <v>23</v>
      </c>
      <c r="M318">
        <v>18</v>
      </c>
      <c r="N318">
        <v>10</v>
      </c>
      <c r="O318">
        <v>9</v>
      </c>
      <c r="P318">
        <v>54</v>
      </c>
      <c r="Q318" s="2">
        <v>42273</v>
      </c>
    </row>
    <row r="319" spans="1:17">
      <c r="A319">
        <v>318</v>
      </c>
      <c r="B319" t="s">
        <v>96</v>
      </c>
      <c r="C319" t="s">
        <v>86</v>
      </c>
      <c r="D319" t="s">
        <v>78</v>
      </c>
      <c r="E319" t="s">
        <v>72</v>
      </c>
      <c r="F319" t="s">
        <v>87</v>
      </c>
      <c r="G319" t="s">
        <v>88</v>
      </c>
      <c r="H319" t="b">
        <f t="shared" si="4"/>
        <v>0</v>
      </c>
      <c r="I319" t="s">
        <v>81</v>
      </c>
      <c r="J319">
        <v>43</v>
      </c>
      <c r="K319">
        <v>115716</v>
      </c>
      <c r="L319">
        <v>14</v>
      </c>
      <c r="M319">
        <v>15</v>
      </c>
      <c r="N319">
        <v>5</v>
      </c>
      <c r="O319">
        <v>6</v>
      </c>
      <c r="P319">
        <v>24</v>
      </c>
      <c r="Q319" s="2">
        <v>35422</v>
      </c>
    </row>
    <row r="320" spans="1:17">
      <c r="A320">
        <v>319</v>
      </c>
      <c r="B320" t="s">
        <v>69</v>
      </c>
      <c r="C320" t="s">
        <v>70</v>
      </c>
      <c r="D320" t="s">
        <v>78</v>
      </c>
      <c r="E320" t="s">
        <v>83</v>
      </c>
      <c r="F320" t="s">
        <v>84</v>
      </c>
      <c r="G320" t="s">
        <v>80</v>
      </c>
      <c r="H320" t="b">
        <f t="shared" si="4"/>
        <v>1</v>
      </c>
      <c r="I320" t="s">
        <v>102</v>
      </c>
      <c r="J320">
        <v>33</v>
      </c>
      <c r="K320">
        <v>42180</v>
      </c>
      <c r="L320">
        <v>23</v>
      </c>
      <c r="M320">
        <v>17</v>
      </c>
      <c r="N320">
        <v>1</v>
      </c>
      <c r="O320">
        <v>3</v>
      </c>
      <c r="P320">
        <v>51</v>
      </c>
      <c r="Q320" s="2">
        <v>40527</v>
      </c>
    </row>
    <row r="321" spans="1:17">
      <c r="A321">
        <v>320</v>
      </c>
      <c r="B321" t="s">
        <v>69</v>
      </c>
      <c r="C321" t="s">
        <v>86</v>
      </c>
      <c r="D321" t="s">
        <v>78</v>
      </c>
      <c r="E321" t="s">
        <v>94</v>
      </c>
      <c r="F321" t="s">
        <v>87</v>
      </c>
      <c r="G321" t="s">
        <v>88</v>
      </c>
      <c r="H321" t="b">
        <f t="shared" si="4"/>
        <v>0</v>
      </c>
      <c r="I321" t="s">
        <v>90</v>
      </c>
      <c r="J321">
        <v>24</v>
      </c>
      <c r="K321">
        <v>45372</v>
      </c>
      <c r="L321">
        <v>19</v>
      </c>
      <c r="M321">
        <v>14</v>
      </c>
      <c r="N321">
        <v>6</v>
      </c>
      <c r="O321">
        <v>5</v>
      </c>
      <c r="P321">
        <v>22</v>
      </c>
      <c r="Q321" s="2">
        <v>44318</v>
      </c>
    </row>
    <row r="322" spans="1:17">
      <c r="A322">
        <v>321</v>
      </c>
      <c r="B322" t="s">
        <v>101</v>
      </c>
      <c r="C322" t="s">
        <v>77</v>
      </c>
      <c r="D322" t="s">
        <v>71</v>
      </c>
      <c r="E322" t="s">
        <v>72</v>
      </c>
      <c r="F322" t="s">
        <v>100</v>
      </c>
      <c r="G322" t="s">
        <v>88</v>
      </c>
      <c r="H322" t="b">
        <f t="shared" si="4"/>
        <v>0</v>
      </c>
      <c r="I322" t="s">
        <v>90</v>
      </c>
      <c r="J322">
        <v>43</v>
      </c>
      <c r="K322">
        <v>59796</v>
      </c>
      <c r="L322">
        <v>29</v>
      </c>
      <c r="M322">
        <v>14</v>
      </c>
      <c r="N322">
        <v>6</v>
      </c>
      <c r="O322">
        <v>5</v>
      </c>
      <c r="P322">
        <v>54</v>
      </c>
      <c r="Q322" s="2">
        <v>41666</v>
      </c>
    </row>
    <row r="323" spans="1:17">
      <c r="A323">
        <v>322</v>
      </c>
      <c r="B323" t="s">
        <v>96</v>
      </c>
      <c r="C323" t="s">
        <v>77</v>
      </c>
      <c r="D323" t="s">
        <v>71</v>
      </c>
      <c r="E323" t="s">
        <v>83</v>
      </c>
      <c r="F323" t="s">
        <v>87</v>
      </c>
      <c r="G323" t="s">
        <v>88</v>
      </c>
      <c r="H323" t="b">
        <f t="shared" ref="H323:H386" si="5">NOT(G323="Contract")</f>
        <v>0</v>
      </c>
      <c r="I323" t="s">
        <v>81</v>
      </c>
      <c r="J323">
        <v>23</v>
      </c>
      <c r="K323">
        <v>88272</v>
      </c>
      <c r="L323">
        <v>20</v>
      </c>
      <c r="M323">
        <v>18</v>
      </c>
      <c r="N323">
        <v>3</v>
      </c>
      <c r="O323">
        <v>5</v>
      </c>
      <c r="P323">
        <v>33</v>
      </c>
      <c r="Q323" s="2">
        <v>38902</v>
      </c>
    </row>
    <row r="324" spans="1:17">
      <c r="A324">
        <v>323</v>
      </c>
      <c r="B324" t="s">
        <v>89</v>
      </c>
      <c r="C324" t="s">
        <v>77</v>
      </c>
      <c r="D324" t="s">
        <v>91</v>
      </c>
      <c r="E324" t="s">
        <v>92</v>
      </c>
      <c r="F324" t="s">
        <v>100</v>
      </c>
      <c r="G324" t="s">
        <v>80</v>
      </c>
      <c r="H324" t="b">
        <f t="shared" si="5"/>
        <v>1</v>
      </c>
      <c r="I324" t="s">
        <v>93</v>
      </c>
      <c r="J324">
        <v>45</v>
      </c>
      <c r="K324">
        <v>119963</v>
      </c>
      <c r="L324">
        <v>29</v>
      </c>
      <c r="M324">
        <v>18</v>
      </c>
      <c r="N324">
        <v>13</v>
      </c>
      <c r="O324">
        <v>8</v>
      </c>
      <c r="P324">
        <v>50</v>
      </c>
      <c r="Q324" s="2">
        <v>43218</v>
      </c>
    </row>
    <row r="325" spans="1:17">
      <c r="A325">
        <v>324</v>
      </c>
      <c r="B325" t="s">
        <v>69</v>
      </c>
      <c r="C325" t="s">
        <v>77</v>
      </c>
      <c r="D325" t="s">
        <v>78</v>
      </c>
      <c r="E325" t="s">
        <v>83</v>
      </c>
      <c r="F325" t="s">
        <v>95</v>
      </c>
      <c r="G325" t="s">
        <v>88</v>
      </c>
      <c r="H325" t="b">
        <f t="shared" si="5"/>
        <v>0</v>
      </c>
      <c r="I325" t="s">
        <v>85</v>
      </c>
      <c r="J325">
        <v>55</v>
      </c>
      <c r="K325">
        <v>84040</v>
      </c>
      <c r="L325">
        <v>24</v>
      </c>
      <c r="M325">
        <v>16</v>
      </c>
      <c r="N325">
        <v>8</v>
      </c>
      <c r="O325">
        <v>9</v>
      </c>
      <c r="P325">
        <v>50</v>
      </c>
      <c r="Q325" s="2">
        <v>41215</v>
      </c>
    </row>
    <row r="326" spans="1:17">
      <c r="A326">
        <v>325</v>
      </c>
      <c r="B326" t="s">
        <v>76</v>
      </c>
      <c r="C326" t="s">
        <v>70</v>
      </c>
      <c r="D326" t="s">
        <v>78</v>
      </c>
      <c r="E326" t="s">
        <v>92</v>
      </c>
      <c r="F326" t="s">
        <v>73</v>
      </c>
      <c r="G326" t="s">
        <v>88</v>
      </c>
      <c r="H326" t="b">
        <f t="shared" si="5"/>
        <v>0</v>
      </c>
      <c r="I326" t="s">
        <v>75</v>
      </c>
      <c r="J326">
        <v>48</v>
      </c>
      <c r="K326">
        <v>105357</v>
      </c>
      <c r="L326">
        <v>18</v>
      </c>
      <c r="M326">
        <v>1</v>
      </c>
      <c r="N326">
        <v>14</v>
      </c>
      <c r="O326">
        <v>9</v>
      </c>
      <c r="P326">
        <v>36</v>
      </c>
      <c r="Q326" s="2">
        <v>39767</v>
      </c>
    </row>
    <row r="327" spans="1:17">
      <c r="A327">
        <v>326</v>
      </c>
      <c r="B327" t="s">
        <v>96</v>
      </c>
      <c r="C327" t="s">
        <v>86</v>
      </c>
      <c r="D327" t="s">
        <v>99</v>
      </c>
      <c r="E327" t="s">
        <v>92</v>
      </c>
      <c r="F327" t="s">
        <v>95</v>
      </c>
      <c r="G327" t="s">
        <v>74</v>
      </c>
      <c r="H327" t="b">
        <f t="shared" si="5"/>
        <v>1</v>
      </c>
      <c r="I327" t="s">
        <v>93</v>
      </c>
      <c r="J327">
        <v>62</v>
      </c>
      <c r="K327">
        <v>101368</v>
      </c>
      <c r="L327">
        <v>10</v>
      </c>
      <c r="M327">
        <v>11</v>
      </c>
      <c r="N327">
        <v>1</v>
      </c>
      <c r="O327">
        <v>6</v>
      </c>
      <c r="P327">
        <v>43</v>
      </c>
      <c r="Q327" s="2">
        <v>45503</v>
      </c>
    </row>
    <row r="328" spans="1:17">
      <c r="A328">
        <v>327</v>
      </c>
      <c r="B328" t="s">
        <v>103</v>
      </c>
      <c r="C328" t="s">
        <v>86</v>
      </c>
      <c r="D328" t="s">
        <v>71</v>
      </c>
      <c r="E328" t="s">
        <v>94</v>
      </c>
      <c r="F328" t="s">
        <v>95</v>
      </c>
      <c r="G328" t="s">
        <v>80</v>
      </c>
      <c r="H328" t="b">
        <f t="shared" si="5"/>
        <v>1</v>
      </c>
      <c r="I328" t="s">
        <v>98</v>
      </c>
      <c r="J328">
        <v>22</v>
      </c>
      <c r="K328">
        <v>108356</v>
      </c>
      <c r="L328">
        <v>8</v>
      </c>
      <c r="M328">
        <v>15</v>
      </c>
      <c r="N328">
        <v>1</v>
      </c>
      <c r="O328">
        <v>6</v>
      </c>
      <c r="P328">
        <v>42</v>
      </c>
      <c r="Q328" s="2">
        <v>36063</v>
      </c>
    </row>
    <row r="329" spans="1:17">
      <c r="A329">
        <v>328</v>
      </c>
      <c r="B329" t="s">
        <v>76</v>
      </c>
      <c r="C329" t="s">
        <v>70</v>
      </c>
      <c r="D329" t="s">
        <v>78</v>
      </c>
      <c r="E329" t="s">
        <v>72</v>
      </c>
      <c r="F329" t="s">
        <v>73</v>
      </c>
      <c r="G329" t="s">
        <v>88</v>
      </c>
      <c r="H329" t="b">
        <f t="shared" si="5"/>
        <v>0</v>
      </c>
      <c r="I329" t="s">
        <v>90</v>
      </c>
      <c r="J329">
        <v>29</v>
      </c>
      <c r="K329">
        <v>46211</v>
      </c>
      <c r="L329">
        <v>26</v>
      </c>
      <c r="M329">
        <v>12</v>
      </c>
      <c r="N329">
        <v>6</v>
      </c>
      <c r="O329">
        <v>9</v>
      </c>
      <c r="P329">
        <v>37</v>
      </c>
      <c r="Q329" s="2">
        <v>45206</v>
      </c>
    </row>
    <row r="330" spans="1:17">
      <c r="A330">
        <v>329</v>
      </c>
      <c r="B330" t="s">
        <v>76</v>
      </c>
      <c r="C330" t="s">
        <v>86</v>
      </c>
      <c r="D330" t="s">
        <v>91</v>
      </c>
      <c r="E330" t="s">
        <v>83</v>
      </c>
      <c r="F330" t="s">
        <v>87</v>
      </c>
      <c r="G330" t="s">
        <v>80</v>
      </c>
      <c r="H330" t="b">
        <f t="shared" si="5"/>
        <v>1</v>
      </c>
      <c r="I330" t="s">
        <v>81</v>
      </c>
      <c r="J330">
        <v>44</v>
      </c>
      <c r="K330">
        <v>35842</v>
      </c>
      <c r="L330">
        <v>29</v>
      </c>
      <c r="M330">
        <v>8</v>
      </c>
      <c r="N330">
        <v>10</v>
      </c>
      <c r="O330">
        <v>4</v>
      </c>
      <c r="P330">
        <v>33</v>
      </c>
      <c r="Q330" s="2">
        <v>39527</v>
      </c>
    </row>
    <row r="331" spans="1:17">
      <c r="A331">
        <v>330</v>
      </c>
      <c r="B331" t="s">
        <v>103</v>
      </c>
      <c r="C331" t="s">
        <v>77</v>
      </c>
      <c r="D331" t="s">
        <v>91</v>
      </c>
      <c r="E331" t="s">
        <v>94</v>
      </c>
      <c r="F331" t="s">
        <v>87</v>
      </c>
      <c r="G331" t="s">
        <v>88</v>
      </c>
      <c r="H331" t="b">
        <f t="shared" si="5"/>
        <v>0</v>
      </c>
      <c r="I331" t="s">
        <v>81</v>
      </c>
      <c r="J331">
        <v>59</v>
      </c>
      <c r="K331">
        <v>93115</v>
      </c>
      <c r="L331">
        <v>10</v>
      </c>
      <c r="M331">
        <v>6</v>
      </c>
      <c r="N331">
        <v>13</v>
      </c>
      <c r="O331">
        <v>6</v>
      </c>
      <c r="P331">
        <v>34</v>
      </c>
      <c r="Q331" s="2">
        <v>40944</v>
      </c>
    </row>
    <row r="332" spans="1:17">
      <c r="A332">
        <v>331</v>
      </c>
      <c r="B332" t="s">
        <v>96</v>
      </c>
      <c r="C332" t="s">
        <v>86</v>
      </c>
      <c r="D332" t="s">
        <v>71</v>
      </c>
      <c r="E332" t="s">
        <v>83</v>
      </c>
      <c r="F332" t="s">
        <v>100</v>
      </c>
      <c r="G332" t="s">
        <v>88</v>
      </c>
      <c r="H332" t="b">
        <f t="shared" si="5"/>
        <v>0</v>
      </c>
      <c r="I332" t="s">
        <v>85</v>
      </c>
      <c r="J332">
        <v>27</v>
      </c>
      <c r="K332">
        <v>96852</v>
      </c>
      <c r="L332">
        <v>17</v>
      </c>
      <c r="M332">
        <v>3</v>
      </c>
      <c r="N332">
        <v>1</v>
      </c>
      <c r="O332">
        <v>4</v>
      </c>
      <c r="P332">
        <v>34</v>
      </c>
      <c r="Q332" s="2">
        <v>43311</v>
      </c>
    </row>
    <row r="333" spans="1:17">
      <c r="A333">
        <v>332</v>
      </c>
      <c r="B333" t="s">
        <v>103</v>
      </c>
      <c r="C333" t="s">
        <v>77</v>
      </c>
      <c r="D333" t="s">
        <v>91</v>
      </c>
      <c r="E333" t="s">
        <v>92</v>
      </c>
      <c r="F333" t="s">
        <v>84</v>
      </c>
      <c r="G333" t="s">
        <v>88</v>
      </c>
      <c r="H333" t="b">
        <f t="shared" si="5"/>
        <v>0</v>
      </c>
      <c r="I333" t="s">
        <v>98</v>
      </c>
      <c r="J333">
        <v>43</v>
      </c>
      <c r="K333">
        <v>75968</v>
      </c>
      <c r="L333">
        <v>2</v>
      </c>
      <c r="M333">
        <v>13</v>
      </c>
      <c r="N333">
        <v>6</v>
      </c>
      <c r="O333">
        <v>1</v>
      </c>
      <c r="P333">
        <v>25</v>
      </c>
      <c r="Q333" s="2">
        <v>43380</v>
      </c>
    </row>
    <row r="334" spans="1:17">
      <c r="A334">
        <v>333</v>
      </c>
      <c r="B334" t="s">
        <v>101</v>
      </c>
      <c r="C334" t="s">
        <v>70</v>
      </c>
      <c r="D334" t="s">
        <v>91</v>
      </c>
      <c r="E334" t="s">
        <v>72</v>
      </c>
      <c r="F334" t="s">
        <v>100</v>
      </c>
      <c r="G334" t="s">
        <v>74</v>
      </c>
      <c r="H334" t="b">
        <f t="shared" si="5"/>
        <v>1</v>
      </c>
      <c r="I334" t="s">
        <v>85</v>
      </c>
      <c r="J334">
        <v>46</v>
      </c>
      <c r="K334">
        <v>47508</v>
      </c>
      <c r="L334">
        <v>6</v>
      </c>
      <c r="M334">
        <v>13</v>
      </c>
      <c r="N334">
        <v>1</v>
      </c>
      <c r="O334">
        <v>7</v>
      </c>
      <c r="P334">
        <v>46</v>
      </c>
      <c r="Q334" s="2">
        <v>35701</v>
      </c>
    </row>
    <row r="335" spans="1:17">
      <c r="A335">
        <v>334</v>
      </c>
      <c r="B335" t="s">
        <v>76</v>
      </c>
      <c r="C335" t="s">
        <v>86</v>
      </c>
      <c r="D335" t="s">
        <v>71</v>
      </c>
      <c r="E335" t="s">
        <v>83</v>
      </c>
      <c r="F335" t="s">
        <v>84</v>
      </c>
      <c r="G335" t="s">
        <v>74</v>
      </c>
      <c r="H335" t="b">
        <f t="shared" si="5"/>
        <v>1</v>
      </c>
      <c r="I335" t="s">
        <v>98</v>
      </c>
      <c r="J335">
        <v>39</v>
      </c>
      <c r="K335">
        <v>52005</v>
      </c>
      <c r="L335">
        <v>5</v>
      </c>
      <c r="M335">
        <v>2</v>
      </c>
      <c r="N335">
        <v>14</v>
      </c>
      <c r="O335">
        <v>6</v>
      </c>
      <c r="P335">
        <v>34</v>
      </c>
      <c r="Q335" s="2">
        <v>42543</v>
      </c>
    </row>
    <row r="336" spans="1:17">
      <c r="A336">
        <v>335</v>
      </c>
      <c r="B336" t="s">
        <v>82</v>
      </c>
      <c r="C336" t="s">
        <v>70</v>
      </c>
      <c r="D336" t="s">
        <v>78</v>
      </c>
      <c r="E336" t="s">
        <v>83</v>
      </c>
      <c r="F336" t="s">
        <v>95</v>
      </c>
      <c r="G336" t="s">
        <v>74</v>
      </c>
      <c r="H336" t="b">
        <f t="shared" si="5"/>
        <v>1</v>
      </c>
      <c r="I336" t="s">
        <v>75</v>
      </c>
      <c r="J336">
        <v>38</v>
      </c>
      <c r="K336">
        <v>84575</v>
      </c>
      <c r="L336">
        <v>28</v>
      </c>
      <c r="M336">
        <v>5</v>
      </c>
      <c r="N336">
        <v>13</v>
      </c>
      <c r="O336">
        <v>9</v>
      </c>
      <c r="P336">
        <v>55</v>
      </c>
      <c r="Q336" s="2">
        <v>37479</v>
      </c>
    </row>
    <row r="337" spans="1:17">
      <c r="A337">
        <v>336</v>
      </c>
      <c r="B337" t="s">
        <v>82</v>
      </c>
      <c r="C337" t="s">
        <v>86</v>
      </c>
      <c r="D337" t="s">
        <v>78</v>
      </c>
      <c r="E337" t="s">
        <v>92</v>
      </c>
      <c r="F337" t="s">
        <v>73</v>
      </c>
      <c r="G337" t="s">
        <v>80</v>
      </c>
      <c r="H337" t="b">
        <f t="shared" si="5"/>
        <v>1</v>
      </c>
      <c r="I337" t="s">
        <v>90</v>
      </c>
      <c r="J337">
        <v>33</v>
      </c>
      <c r="K337">
        <v>110742</v>
      </c>
      <c r="L337">
        <v>5</v>
      </c>
      <c r="M337">
        <v>17</v>
      </c>
      <c r="N337">
        <v>6</v>
      </c>
      <c r="O337">
        <v>7</v>
      </c>
      <c r="P337">
        <v>27</v>
      </c>
      <c r="Q337" s="2">
        <v>41263</v>
      </c>
    </row>
    <row r="338" spans="1:17">
      <c r="A338">
        <v>337</v>
      </c>
      <c r="B338" t="s">
        <v>89</v>
      </c>
      <c r="C338" t="s">
        <v>77</v>
      </c>
      <c r="D338" t="s">
        <v>91</v>
      </c>
      <c r="E338" t="s">
        <v>83</v>
      </c>
      <c r="F338" t="s">
        <v>95</v>
      </c>
      <c r="G338" t="s">
        <v>80</v>
      </c>
      <c r="H338" t="b">
        <f t="shared" si="5"/>
        <v>1</v>
      </c>
      <c r="I338" t="s">
        <v>81</v>
      </c>
      <c r="J338">
        <v>27</v>
      </c>
      <c r="K338">
        <v>48971</v>
      </c>
      <c r="L338">
        <v>18</v>
      </c>
      <c r="M338">
        <v>6</v>
      </c>
      <c r="N338">
        <v>3</v>
      </c>
      <c r="O338">
        <v>7</v>
      </c>
      <c r="P338">
        <v>34</v>
      </c>
      <c r="Q338" s="2">
        <v>36679</v>
      </c>
    </row>
    <row r="339" spans="1:17">
      <c r="A339">
        <v>338</v>
      </c>
      <c r="B339" t="s">
        <v>69</v>
      </c>
      <c r="C339" t="s">
        <v>70</v>
      </c>
      <c r="D339" t="s">
        <v>91</v>
      </c>
      <c r="E339" t="s">
        <v>83</v>
      </c>
      <c r="F339" t="s">
        <v>79</v>
      </c>
      <c r="G339" t="s">
        <v>74</v>
      </c>
      <c r="H339" t="b">
        <f t="shared" si="5"/>
        <v>1</v>
      </c>
      <c r="I339" t="s">
        <v>81</v>
      </c>
      <c r="J339">
        <v>47</v>
      </c>
      <c r="K339">
        <v>55599</v>
      </c>
      <c r="L339">
        <v>26</v>
      </c>
      <c r="M339">
        <v>2</v>
      </c>
      <c r="N339">
        <v>14</v>
      </c>
      <c r="O339">
        <v>2</v>
      </c>
      <c r="P339">
        <v>22</v>
      </c>
      <c r="Q339" s="2">
        <v>44754</v>
      </c>
    </row>
    <row r="340" spans="1:17">
      <c r="A340">
        <v>339</v>
      </c>
      <c r="B340" t="s">
        <v>103</v>
      </c>
      <c r="C340" t="s">
        <v>86</v>
      </c>
      <c r="D340" t="s">
        <v>78</v>
      </c>
      <c r="E340" t="s">
        <v>92</v>
      </c>
      <c r="F340" t="s">
        <v>87</v>
      </c>
      <c r="G340" t="s">
        <v>80</v>
      </c>
      <c r="H340" t="b">
        <f t="shared" si="5"/>
        <v>1</v>
      </c>
      <c r="I340" t="s">
        <v>75</v>
      </c>
      <c r="J340">
        <v>48</v>
      </c>
      <c r="K340">
        <v>117592</v>
      </c>
      <c r="L340">
        <v>20</v>
      </c>
      <c r="M340">
        <v>4</v>
      </c>
      <c r="N340">
        <v>14</v>
      </c>
      <c r="O340">
        <v>9</v>
      </c>
      <c r="P340">
        <v>32</v>
      </c>
      <c r="Q340" s="2">
        <v>37450</v>
      </c>
    </row>
    <row r="341" spans="1:17">
      <c r="A341">
        <v>340</v>
      </c>
      <c r="B341" t="s">
        <v>103</v>
      </c>
      <c r="C341" t="s">
        <v>77</v>
      </c>
      <c r="D341" t="s">
        <v>71</v>
      </c>
      <c r="E341" t="s">
        <v>94</v>
      </c>
      <c r="F341" t="s">
        <v>84</v>
      </c>
      <c r="G341" t="s">
        <v>88</v>
      </c>
      <c r="H341" t="b">
        <f t="shared" si="5"/>
        <v>0</v>
      </c>
      <c r="I341" t="s">
        <v>102</v>
      </c>
      <c r="J341">
        <v>29</v>
      </c>
      <c r="K341">
        <v>96914</v>
      </c>
      <c r="L341">
        <v>27</v>
      </c>
      <c r="M341">
        <v>11</v>
      </c>
      <c r="N341">
        <v>8</v>
      </c>
      <c r="O341">
        <v>9</v>
      </c>
      <c r="P341">
        <v>53</v>
      </c>
      <c r="Q341" s="2">
        <v>44468</v>
      </c>
    </row>
    <row r="342" spans="1:17">
      <c r="A342">
        <v>341</v>
      </c>
      <c r="B342" t="s">
        <v>89</v>
      </c>
      <c r="C342" t="s">
        <v>70</v>
      </c>
      <c r="D342" t="s">
        <v>91</v>
      </c>
      <c r="E342" t="s">
        <v>92</v>
      </c>
      <c r="F342" t="s">
        <v>100</v>
      </c>
      <c r="G342" t="s">
        <v>88</v>
      </c>
      <c r="H342" t="b">
        <f t="shared" si="5"/>
        <v>0</v>
      </c>
      <c r="I342" t="s">
        <v>90</v>
      </c>
      <c r="J342">
        <v>40</v>
      </c>
      <c r="K342">
        <v>97055</v>
      </c>
      <c r="L342">
        <v>12</v>
      </c>
      <c r="M342">
        <v>8</v>
      </c>
      <c r="N342">
        <v>13</v>
      </c>
      <c r="O342">
        <v>6</v>
      </c>
      <c r="P342">
        <v>43</v>
      </c>
      <c r="Q342" s="2">
        <v>42817</v>
      </c>
    </row>
    <row r="343" spans="1:17">
      <c r="A343">
        <v>342</v>
      </c>
      <c r="B343" t="s">
        <v>89</v>
      </c>
      <c r="C343" t="s">
        <v>70</v>
      </c>
      <c r="D343" t="s">
        <v>99</v>
      </c>
      <c r="E343" t="s">
        <v>94</v>
      </c>
      <c r="F343" t="s">
        <v>73</v>
      </c>
      <c r="G343" t="s">
        <v>88</v>
      </c>
      <c r="H343" t="b">
        <f t="shared" si="5"/>
        <v>0</v>
      </c>
      <c r="I343" t="s">
        <v>85</v>
      </c>
      <c r="J343">
        <v>63</v>
      </c>
      <c r="K343">
        <v>117697</v>
      </c>
      <c r="L343">
        <v>7</v>
      </c>
      <c r="M343">
        <v>12</v>
      </c>
      <c r="N343">
        <v>6</v>
      </c>
      <c r="O343">
        <v>3</v>
      </c>
      <c r="P343">
        <v>59</v>
      </c>
      <c r="Q343" s="2">
        <v>43753</v>
      </c>
    </row>
    <row r="344" spans="1:17">
      <c r="A344">
        <v>343</v>
      </c>
      <c r="B344" t="s">
        <v>89</v>
      </c>
      <c r="C344" t="s">
        <v>86</v>
      </c>
      <c r="D344" t="s">
        <v>71</v>
      </c>
      <c r="E344" t="s">
        <v>72</v>
      </c>
      <c r="F344" t="s">
        <v>84</v>
      </c>
      <c r="G344" t="s">
        <v>74</v>
      </c>
      <c r="H344" t="b">
        <f t="shared" si="5"/>
        <v>1</v>
      </c>
      <c r="I344" t="s">
        <v>75</v>
      </c>
      <c r="J344">
        <v>22</v>
      </c>
      <c r="K344">
        <v>35355</v>
      </c>
      <c r="L344">
        <v>3</v>
      </c>
      <c r="M344">
        <v>8</v>
      </c>
      <c r="N344">
        <v>13</v>
      </c>
      <c r="O344">
        <v>1</v>
      </c>
      <c r="P344">
        <v>51</v>
      </c>
      <c r="Q344" s="2">
        <v>42961</v>
      </c>
    </row>
    <row r="345" spans="1:17">
      <c r="A345">
        <v>344</v>
      </c>
      <c r="B345" t="s">
        <v>76</v>
      </c>
      <c r="C345" t="s">
        <v>86</v>
      </c>
      <c r="D345" t="s">
        <v>91</v>
      </c>
      <c r="E345" t="s">
        <v>94</v>
      </c>
      <c r="F345" t="s">
        <v>100</v>
      </c>
      <c r="G345" t="s">
        <v>80</v>
      </c>
      <c r="H345" t="b">
        <f t="shared" si="5"/>
        <v>1</v>
      </c>
      <c r="I345" t="s">
        <v>85</v>
      </c>
      <c r="J345">
        <v>50</v>
      </c>
      <c r="K345">
        <v>84120</v>
      </c>
      <c r="L345">
        <v>10</v>
      </c>
      <c r="M345">
        <v>11</v>
      </c>
      <c r="N345">
        <v>11</v>
      </c>
      <c r="O345">
        <v>4</v>
      </c>
      <c r="P345">
        <v>51</v>
      </c>
      <c r="Q345" s="2">
        <v>40390</v>
      </c>
    </row>
    <row r="346" spans="1:17">
      <c r="A346">
        <v>345</v>
      </c>
      <c r="B346" t="s">
        <v>101</v>
      </c>
      <c r="C346" t="s">
        <v>86</v>
      </c>
      <c r="D346" t="s">
        <v>91</v>
      </c>
      <c r="E346" t="s">
        <v>94</v>
      </c>
      <c r="F346" t="s">
        <v>87</v>
      </c>
      <c r="G346" t="s">
        <v>74</v>
      </c>
      <c r="H346" t="b">
        <f t="shared" si="5"/>
        <v>1</v>
      </c>
      <c r="I346" t="s">
        <v>93</v>
      </c>
      <c r="J346">
        <v>56</v>
      </c>
      <c r="K346">
        <v>104619</v>
      </c>
      <c r="L346">
        <v>34</v>
      </c>
      <c r="M346">
        <v>8</v>
      </c>
      <c r="N346">
        <v>13</v>
      </c>
      <c r="O346">
        <v>3</v>
      </c>
      <c r="P346">
        <v>49</v>
      </c>
      <c r="Q346" s="2">
        <v>43731</v>
      </c>
    </row>
    <row r="347" spans="1:17">
      <c r="A347">
        <v>346</v>
      </c>
      <c r="B347" t="s">
        <v>103</v>
      </c>
      <c r="C347" t="s">
        <v>77</v>
      </c>
      <c r="D347" t="s">
        <v>99</v>
      </c>
      <c r="E347" t="s">
        <v>72</v>
      </c>
      <c r="F347" t="s">
        <v>95</v>
      </c>
      <c r="G347" t="s">
        <v>80</v>
      </c>
      <c r="H347" t="b">
        <f t="shared" si="5"/>
        <v>1</v>
      </c>
      <c r="I347" t="s">
        <v>81</v>
      </c>
      <c r="J347">
        <v>61</v>
      </c>
      <c r="K347">
        <v>68342</v>
      </c>
      <c r="L347">
        <v>25</v>
      </c>
      <c r="M347">
        <v>8</v>
      </c>
      <c r="N347">
        <v>1</v>
      </c>
      <c r="O347">
        <v>1</v>
      </c>
      <c r="P347">
        <v>32</v>
      </c>
      <c r="Q347" s="2">
        <v>41432</v>
      </c>
    </row>
    <row r="348" spans="1:17">
      <c r="A348">
        <v>347</v>
      </c>
      <c r="B348" t="s">
        <v>76</v>
      </c>
      <c r="C348" t="s">
        <v>86</v>
      </c>
      <c r="D348" t="s">
        <v>99</v>
      </c>
      <c r="E348" t="s">
        <v>94</v>
      </c>
      <c r="F348" t="s">
        <v>87</v>
      </c>
      <c r="G348" t="s">
        <v>88</v>
      </c>
      <c r="H348" t="b">
        <f t="shared" si="5"/>
        <v>0</v>
      </c>
      <c r="I348" t="s">
        <v>85</v>
      </c>
      <c r="J348">
        <v>35</v>
      </c>
      <c r="K348">
        <v>115992</v>
      </c>
      <c r="L348">
        <v>35</v>
      </c>
      <c r="M348">
        <v>17</v>
      </c>
      <c r="N348">
        <v>5</v>
      </c>
      <c r="O348">
        <v>3</v>
      </c>
      <c r="P348">
        <v>20</v>
      </c>
      <c r="Q348" s="2">
        <v>40559</v>
      </c>
    </row>
    <row r="349" spans="1:17">
      <c r="A349">
        <v>348</v>
      </c>
      <c r="B349" t="s">
        <v>89</v>
      </c>
      <c r="C349" t="s">
        <v>70</v>
      </c>
      <c r="D349" t="s">
        <v>78</v>
      </c>
      <c r="E349" t="s">
        <v>92</v>
      </c>
      <c r="F349" t="s">
        <v>97</v>
      </c>
      <c r="G349" t="s">
        <v>74</v>
      </c>
      <c r="H349" t="b">
        <f t="shared" si="5"/>
        <v>1</v>
      </c>
      <c r="I349" t="s">
        <v>98</v>
      </c>
      <c r="J349">
        <v>56</v>
      </c>
      <c r="K349">
        <v>108860</v>
      </c>
      <c r="L349">
        <v>16</v>
      </c>
      <c r="M349">
        <v>16</v>
      </c>
      <c r="N349">
        <v>8</v>
      </c>
      <c r="O349">
        <v>4</v>
      </c>
      <c r="P349">
        <v>53</v>
      </c>
      <c r="Q349" s="2">
        <v>45459</v>
      </c>
    </row>
    <row r="350" spans="1:17">
      <c r="A350">
        <v>349</v>
      </c>
      <c r="B350" t="s">
        <v>103</v>
      </c>
      <c r="C350" t="s">
        <v>70</v>
      </c>
      <c r="D350" t="s">
        <v>71</v>
      </c>
      <c r="E350" t="s">
        <v>94</v>
      </c>
      <c r="F350" t="s">
        <v>79</v>
      </c>
      <c r="G350" t="s">
        <v>80</v>
      </c>
      <c r="H350" t="b">
        <f t="shared" si="5"/>
        <v>1</v>
      </c>
      <c r="I350" t="s">
        <v>85</v>
      </c>
      <c r="J350">
        <v>41</v>
      </c>
      <c r="K350">
        <v>32257</v>
      </c>
      <c r="L350">
        <v>2</v>
      </c>
      <c r="M350">
        <v>14</v>
      </c>
      <c r="N350">
        <v>3</v>
      </c>
      <c r="O350">
        <v>8</v>
      </c>
      <c r="P350">
        <v>34</v>
      </c>
      <c r="Q350" s="2">
        <v>41487</v>
      </c>
    </row>
    <row r="351" spans="1:17">
      <c r="A351">
        <v>350</v>
      </c>
      <c r="B351" t="s">
        <v>76</v>
      </c>
      <c r="C351" t="s">
        <v>86</v>
      </c>
      <c r="D351" t="s">
        <v>71</v>
      </c>
      <c r="E351" t="s">
        <v>72</v>
      </c>
      <c r="F351" t="s">
        <v>97</v>
      </c>
      <c r="G351" t="s">
        <v>80</v>
      </c>
      <c r="H351" t="b">
        <f t="shared" si="5"/>
        <v>1</v>
      </c>
      <c r="I351" t="s">
        <v>93</v>
      </c>
      <c r="J351">
        <v>34</v>
      </c>
      <c r="K351">
        <v>57364</v>
      </c>
      <c r="L351">
        <v>24</v>
      </c>
      <c r="M351">
        <v>11</v>
      </c>
      <c r="N351">
        <v>12</v>
      </c>
      <c r="O351">
        <v>9</v>
      </c>
      <c r="P351">
        <v>33</v>
      </c>
      <c r="Q351" s="2">
        <v>41566</v>
      </c>
    </row>
    <row r="352" spans="1:17">
      <c r="A352">
        <v>351</v>
      </c>
      <c r="B352" t="s">
        <v>101</v>
      </c>
      <c r="C352" t="s">
        <v>86</v>
      </c>
      <c r="D352" t="s">
        <v>78</v>
      </c>
      <c r="E352" t="s">
        <v>92</v>
      </c>
      <c r="F352" t="s">
        <v>73</v>
      </c>
      <c r="G352" t="s">
        <v>88</v>
      </c>
      <c r="H352" t="b">
        <f t="shared" si="5"/>
        <v>0</v>
      </c>
      <c r="I352" t="s">
        <v>90</v>
      </c>
      <c r="J352">
        <v>59</v>
      </c>
      <c r="K352">
        <v>54972</v>
      </c>
      <c r="L352">
        <v>10</v>
      </c>
      <c r="M352">
        <v>7</v>
      </c>
      <c r="N352">
        <v>6</v>
      </c>
      <c r="O352">
        <v>3</v>
      </c>
      <c r="P352">
        <v>48</v>
      </c>
      <c r="Q352" s="2">
        <v>42088</v>
      </c>
    </row>
    <row r="353" spans="1:17">
      <c r="A353">
        <v>352</v>
      </c>
      <c r="B353" t="s">
        <v>76</v>
      </c>
      <c r="C353" t="s">
        <v>70</v>
      </c>
      <c r="D353" t="s">
        <v>71</v>
      </c>
      <c r="E353" t="s">
        <v>72</v>
      </c>
      <c r="F353" t="s">
        <v>84</v>
      </c>
      <c r="G353" t="s">
        <v>74</v>
      </c>
      <c r="H353" t="b">
        <f t="shared" si="5"/>
        <v>1</v>
      </c>
      <c r="I353" t="s">
        <v>81</v>
      </c>
      <c r="J353">
        <v>29</v>
      </c>
      <c r="K353">
        <v>56654</v>
      </c>
      <c r="L353">
        <v>38</v>
      </c>
      <c r="M353">
        <v>16</v>
      </c>
      <c r="N353">
        <v>5</v>
      </c>
      <c r="O353">
        <v>6</v>
      </c>
      <c r="P353">
        <v>53</v>
      </c>
      <c r="Q353" s="2">
        <v>35187</v>
      </c>
    </row>
    <row r="354" spans="1:17">
      <c r="A354">
        <v>353</v>
      </c>
      <c r="B354" t="s">
        <v>101</v>
      </c>
      <c r="C354" t="s">
        <v>77</v>
      </c>
      <c r="D354" t="s">
        <v>71</v>
      </c>
      <c r="E354" t="s">
        <v>72</v>
      </c>
      <c r="F354" t="s">
        <v>73</v>
      </c>
      <c r="G354" t="s">
        <v>74</v>
      </c>
      <c r="H354" t="b">
        <f t="shared" si="5"/>
        <v>1</v>
      </c>
      <c r="I354" t="s">
        <v>75</v>
      </c>
      <c r="J354">
        <v>64</v>
      </c>
      <c r="K354">
        <v>110769</v>
      </c>
      <c r="L354">
        <v>22</v>
      </c>
      <c r="M354">
        <v>13</v>
      </c>
      <c r="N354">
        <v>6</v>
      </c>
      <c r="O354">
        <v>5</v>
      </c>
      <c r="P354">
        <v>37</v>
      </c>
      <c r="Q354" s="2">
        <v>38722</v>
      </c>
    </row>
    <row r="355" spans="1:17">
      <c r="A355">
        <v>354</v>
      </c>
      <c r="B355" t="s">
        <v>89</v>
      </c>
      <c r="C355" t="s">
        <v>86</v>
      </c>
      <c r="D355" t="s">
        <v>71</v>
      </c>
      <c r="E355" t="s">
        <v>83</v>
      </c>
      <c r="F355" t="s">
        <v>95</v>
      </c>
      <c r="G355" t="s">
        <v>74</v>
      </c>
      <c r="H355" t="b">
        <f t="shared" si="5"/>
        <v>1</v>
      </c>
      <c r="I355" t="s">
        <v>93</v>
      </c>
      <c r="J355">
        <v>41</v>
      </c>
      <c r="K355">
        <v>111423</v>
      </c>
      <c r="L355">
        <v>26</v>
      </c>
      <c r="M355">
        <v>15</v>
      </c>
      <c r="N355">
        <v>10</v>
      </c>
      <c r="O355">
        <v>6</v>
      </c>
      <c r="P355">
        <v>26</v>
      </c>
      <c r="Q355" s="2">
        <v>40434</v>
      </c>
    </row>
    <row r="356" spans="1:17">
      <c r="A356">
        <v>355</v>
      </c>
      <c r="B356" t="s">
        <v>101</v>
      </c>
      <c r="C356" t="s">
        <v>86</v>
      </c>
      <c r="D356" t="s">
        <v>71</v>
      </c>
      <c r="E356" t="s">
        <v>83</v>
      </c>
      <c r="F356" t="s">
        <v>100</v>
      </c>
      <c r="G356" t="s">
        <v>88</v>
      </c>
      <c r="H356" t="b">
        <f t="shared" si="5"/>
        <v>0</v>
      </c>
      <c r="I356" t="s">
        <v>81</v>
      </c>
      <c r="J356">
        <v>54</v>
      </c>
      <c r="K356">
        <v>59320</v>
      </c>
      <c r="L356">
        <v>39</v>
      </c>
      <c r="M356">
        <v>16</v>
      </c>
      <c r="N356">
        <v>1</v>
      </c>
      <c r="O356">
        <v>4</v>
      </c>
      <c r="P356">
        <v>48</v>
      </c>
      <c r="Q356" s="2">
        <v>41115</v>
      </c>
    </row>
    <row r="357" spans="1:17">
      <c r="A357">
        <v>356</v>
      </c>
      <c r="B357" t="s">
        <v>103</v>
      </c>
      <c r="C357" t="s">
        <v>70</v>
      </c>
      <c r="D357" t="s">
        <v>71</v>
      </c>
      <c r="E357" t="s">
        <v>72</v>
      </c>
      <c r="F357" t="s">
        <v>87</v>
      </c>
      <c r="G357" t="s">
        <v>74</v>
      </c>
      <c r="H357" t="b">
        <f t="shared" si="5"/>
        <v>1</v>
      </c>
      <c r="I357" t="s">
        <v>85</v>
      </c>
      <c r="J357">
        <v>47</v>
      </c>
      <c r="K357">
        <v>50808</v>
      </c>
      <c r="L357">
        <v>27</v>
      </c>
      <c r="M357">
        <v>9</v>
      </c>
      <c r="N357">
        <v>7</v>
      </c>
      <c r="O357">
        <v>6</v>
      </c>
      <c r="P357">
        <v>50</v>
      </c>
      <c r="Q357" s="2">
        <v>42393</v>
      </c>
    </row>
    <row r="358" spans="1:17">
      <c r="A358">
        <v>357</v>
      </c>
      <c r="B358" t="s">
        <v>89</v>
      </c>
      <c r="C358" t="s">
        <v>86</v>
      </c>
      <c r="D358" t="s">
        <v>99</v>
      </c>
      <c r="E358" t="s">
        <v>72</v>
      </c>
      <c r="F358" t="s">
        <v>97</v>
      </c>
      <c r="G358" t="s">
        <v>88</v>
      </c>
      <c r="H358" t="b">
        <f t="shared" si="5"/>
        <v>0</v>
      </c>
      <c r="I358" t="s">
        <v>90</v>
      </c>
      <c r="J358">
        <v>60</v>
      </c>
      <c r="K358">
        <v>82389</v>
      </c>
      <c r="L358">
        <v>29</v>
      </c>
      <c r="M358">
        <v>3</v>
      </c>
      <c r="N358">
        <v>9</v>
      </c>
      <c r="O358">
        <v>7</v>
      </c>
      <c r="P358">
        <v>44</v>
      </c>
      <c r="Q358" s="2">
        <v>44443</v>
      </c>
    </row>
    <row r="359" spans="1:17">
      <c r="A359">
        <v>358</v>
      </c>
      <c r="B359" t="s">
        <v>103</v>
      </c>
      <c r="C359" t="s">
        <v>77</v>
      </c>
      <c r="D359" t="s">
        <v>71</v>
      </c>
      <c r="E359" t="s">
        <v>72</v>
      </c>
      <c r="F359" t="s">
        <v>97</v>
      </c>
      <c r="G359" t="s">
        <v>88</v>
      </c>
      <c r="H359" t="b">
        <f t="shared" si="5"/>
        <v>0</v>
      </c>
      <c r="I359" t="s">
        <v>102</v>
      </c>
      <c r="J359">
        <v>42</v>
      </c>
      <c r="K359">
        <v>64773</v>
      </c>
      <c r="L359">
        <v>38</v>
      </c>
      <c r="M359">
        <v>19</v>
      </c>
      <c r="N359">
        <v>2</v>
      </c>
      <c r="O359">
        <v>9</v>
      </c>
      <c r="P359">
        <v>57</v>
      </c>
      <c r="Q359" s="2">
        <v>38260</v>
      </c>
    </row>
    <row r="360" spans="1:17">
      <c r="A360">
        <v>359</v>
      </c>
      <c r="B360" t="s">
        <v>82</v>
      </c>
      <c r="C360" t="s">
        <v>70</v>
      </c>
      <c r="D360" t="s">
        <v>99</v>
      </c>
      <c r="E360" t="s">
        <v>83</v>
      </c>
      <c r="F360" t="s">
        <v>95</v>
      </c>
      <c r="G360" t="s">
        <v>88</v>
      </c>
      <c r="H360" t="b">
        <f t="shared" si="5"/>
        <v>0</v>
      </c>
      <c r="I360" t="s">
        <v>90</v>
      </c>
      <c r="J360">
        <v>63</v>
      </c>
      <c r="K360">
        <v>81168</v>
      </c>
      <c r="L360">
        <v>20</v>
      </c>
      <c r="M360">
        <v>5</v>
      </c>
      <c r="N360">
        <v>10</v>
      </c>
      <c r="O360">
        <v>7</v>
      </c>
      <c r="P360">
        <v>33</v>
      </c>
      <c r="Q360" s="2">
        <v>40242</v>
      </c>
    </row>
    <row r="361" spans="1:17">
      <c r="A361">
        <v>360</v>
      </c>
      <c r="B361" t="s">
        <v>96</v>
      </c>
      <c r="C361" t="s">
        <v>86</v>
      </c>
      <c r="D361" t="s">
        <v>71</v>
      </c>
      <c r="E361" t="s">
        <v>83</v>
      </c>
      <c r="F361" t="s">
        <v>97</v>
      </c>
      <c r="G361" t="s">
        <v>80</v>
      </c>
      <c r="H361" t="b">
        <f t="shared" si="5"/>
        <v>1</v>
      </c>
      <c r="I361" t="s">
        <v>102</v>
      </c>
      <c r="J361">
        <v>64</v>
      </c>
      <c r="K361">
        <v>57747</v>
      </c>
      <c r="L361">
        <v>27</v>
      </c>
      <c r="M361">
        <v>10</v>
      </c>
      <c r="N361">
        <v>5</v>
      </c>
      <c r="O361">
        <v>6</v>
      </c>
      <c r="P361">
        <v>27</v>
      </c>
      <c r="Q361" s="2">
        <v>42105</v>
      </c>
    </row>
    <row r="362" spans="1:17">
      <c r="A362">
        <v>361</v>
      </c>
      <c r="B362" t="s">
        <v>101</v>
      </c>
      <c r="C362" t="s">
        <v>70</v>
      </c>
      <c r="D362" t="s">
        <v>78</v>
      </c>
      <c r="E362" t="s">
        <v>94</v>
      </c>
      <c r="F362" t="s">
        <v>95</v>
      </c>
      <c r="G362" t="s">
        <v>74</v>
      </c>
      <c r="H362" t="b">
        <f t="shared" si="5"/>
        <v>1</v>
      </c>
      <c r="I362" t="s">
        <v>98</v>
      </c>
      <c r="J362">
        <v>62</v>
      </c>
      <c r="K362">
        <v>106396</v>
      </c>
      <c r="L362">
        <v>20</v>
      </c>
      <c r="M362">
        <v>17</v>
      </c>
      <c r="N362">
        <v>10</v>
      </c>
      <c r="O362">
        <v>1</v>
      </c>
      <c r="P362">
        <v>46</v>
      </c>
      <c r="Q362" s="2">
        <v>44074</v>
      </c>
    </row>
    <row r="363" spans="1:17">
      <c r="A363">
        <v>362</v>
      </c>
      <c r="B363" t="s">
        <v>96</v>
      </c>
      <c r="C363" t="s">
        <v>86</v>
      </c>
      <c r="D363" t="s">
        <v>91</v>
      </c>
      <c r="E363" t="s">
        <v>94</v>
      </c>
      <c r="F363" t="s">
        <v>73</v>
      </c>
      <c r="G363" t="s">
        <v>74</v>
      </c>
      <c r="H363" t="b">
        <f t="shared" si="5"/>
        <v>1</v>
      </c>
      <c r="I363" t="s">
        <v>90</v>
      </c>
      <c r="J363">
        <v>30</v>
      </c>
      <c r="K363">
        <v>113692</v>
      </c>
      <c r="L363">
        <v>19</v>
      </c>
      <c r="M363">
        <v>15</v>
      </c>
      <c r="N363">
        <v>4</v>
      </c>
      <c r="O363">
        <v>2</v>
      </c>
      <c r="P363">
        <v>21</v>
      </c>
      <c r="Q363" s="2">
        <v>35719</v>
      </c>
    </row>
    <row r="364" spans="1:17">
      <c r="A364">
        <v>363</v>
      </c>
      <c r="B364" t="s">
        <v>96</v>
      </c>
      <c r="C364" t="s">
        <v>86</v>
      </c>
      <c r="D364" t="s">
        <v>99</v>
      </c>
      <c r="E364" t="s">
        <v>72</v>
      </c>
      <c r="F364" t="s">
        <v>87</v>
      </c>
      <c r="G364" t="s">
        <v>88</v>
      </c>
      <c r="H364" t="b">
        <f t="shared" si="5"/>
        <v>0</v>
      </c>
      <c r="I364" t="s">
        <v>81</v>
      </c>
      <c r="J364">
        <v>45</v>
      </c>
      <c r="K364">
        <v>87505</v>
      </c>
      <c r="L364">
        <v>20</v>
      </c>
      <c r="M364">
        <v>8</v>
      </c>
      <c r="N364">
        <v>6</v>
      </c>
      <c r="O364">
        <v>1</v>
      </c>
      <c r="P364">
        <v>36</v>
      </c>
      <c r="Q364" s="2">
        <v>38056</v>
      </c>
    </row>
    <row r="365" spans="1:17">
      <c r="A365">
        <v>364</v>
      </c>
      <c r="B365" t="s">
        <v>101</v>
      </c>
      <c r="C365" t="s">
        <v>86</v>
      </c>
      <c r="D365" t="s">
        <v>71</v>
      </c>
      <c r="E365" t="s">
        <v>92</v>
      </c>
      <c r="F365" t="s">
        <v>84</v>
      </c>
      <c r="G365" t="s">
        <v>88</v>
      </c>
      <c r="H365" t="b">
        <f t="shared" si="5"/>
        <v>0</v>
      </c>
      <c r="I365" t="s">
        <v>102</v>
      </c>
      <c r="J365">
        <v>58</v>
      </c>
      <c r="K365">
        <v>115896</v>
      </c>
      <c r="L365">
        <v>35</v>
      </c>
      <c r="M365">
        <v>15</v>
      </c>
      <c r="N365">
        <v>6</v>
      </c>
      <c r="O365">
        <v>9</v>
      </c>
      <c r="P365">
        <v>56</v>
      </c>
      <c r="Q365" s="2">
        <v>43347</v>
      </c>
    </row>
    <row r="366" spans="1:17">
      <c r="A366">
        <v>365</v>
      </c>
      <c r="B366" t="s">
        <v>89</v>
      </c>
      <c r="C366" t="s">
        <v>77</v>
      </c>
      <c r="D366" t="s">
        <v>78</v>
      </c>
      <c r="E366" t="s">
        <v>92</v>
      </c>
      <c r="F366" t="s">
        <v>100</v>
      </c>
      <c r="G366" t="s">
        <v>74</v>
      </c>
      <c r="H366" t="b">
        <f t="shared" si="5"/>
        <v>1</v>
      </c>
      <c r="I366" t="s">
        <v>75</v>
      </c>
      <c r="J366">
        <v>62</v>
      </c>
      <c r="K366">
        <v>48135</v>
      </c>
      <c r="L366">
        <v>2</v>
      </c>
      <c r="M366">
        <v>14</v>
      </c>
      <c r="N366">
        <v>11</v>
      </c>
      <c r="O366">
        <v>9</v>
      </c>
      <c r="P366">
        <v>33</v>
      </c>
      <c r="Q366" s="2">
        <v>44517</v>
      </c>
    </row>
    <row r="367" spans="1:17">
      <c r="A367">
        <v>366</v>
      </c>
      <c r="B367" t="s">
        <v>82</v>
      </c>
      <c r="C367" t="s">
        <v>77</v>
      </c>
      <c r="D367" t="s">
        <v>91</v>
      </c>
      <c r="E367" t="s">
        <v>83</v>
      </c>
      <c r="F367" t="s">
        <v>84</v>
      </c>
      <c r="G367" t="s">
        <v>88</v>
      </c>
      <c r="H367" t="b">
        <f t="shared" si="5"/>
        <v>0</v>
      </c>
      <c r="I367" t="s">
        <v>81</v>
      </c>
      <c r="J367">
        <v>38</v>
      </c>
      <c r="K367">
        <v>77377</v>
      </c>
      <c r="L367">
        <v>30</v>
      </c>
      <c r="M367">
        <v>7</v>
      </c>
      <c r="N367">
        <v>2</v>
      </c>
      <c r="O367">
        <v>7</v>
      </c>
      <c r="P367">
        <v>44</v>
      </c>
      <c r="Q367" s="2">
        <v>42408</v>
      </c>
    </row>
    <row r="368" spans="1:17">
      <c r="A368">
        <v>367</v>
      </c>
      <c r="B368" t="s">
        <v>103</v>
      </c>
      <c r="C368" t="s">
        <v>70</v>
      </c>
      <c r="D368" t="s">
        <v>99</v>
      </c>
      <c r="E368" t="s">
        <v>83</v>
      </c>
      <c r="F368" t="s">
        <v>73</v>
      </c>
      <c r="G368" t="s">
        <v>74</v>
      </c>
      <c r="H368" t="b">
        <f t="shared" si="5"/>
        <v>1</v>
      </c>
      <c r="I368" t="s">
        <v>75</v>
      </c>
      <c r="J368">
        <v>45</v>
      </c>
      <c r="K368">
        <v>53554</v>
      </c>
      <c r="L368">
        <v>34</v>
      </c>
      <c r="M368">
        <v>12</v>
      </c>
      <c r="N368">
        <v>2</v>
      </c>
      <c r="O368">
        <v>2</v>
      </c>
      <c r="P368">
        <v>49</v>
      </c>
      <c r="Q368" s="2">
        <v>45271</v>
      </c>
    </row>
    <row r="369" spans="1:17">
      <c r="A369">
        <v>368</v>
      </c>
      <c r="B369" t="s">
        <v>76</v>
      </c>
      <c r="C369" t="s">
        <v>86</v>
      </c>
      <c r="D369" t="s">
        <v>91</v>
      </c>
      <c r="E369" t="s">
        <v>83</v>
      </c>
      <c r="F369" t="s">
        <v>100</v>
      </c>
      <c r="G369" t="s">
        <v>80</v>
      </c>
      <c r="H369" t="b">
        <f t="shared" si="5"/>
        <v>1</v>
      </c>
      <c r="I369" t="s">
        <v>90</v>
      </c>
      <c r="J369">
        <v>42</v>
      </c>
      <c r="K369">
        <v>92491</v>
      </c>
      <c r="L369">
        <v>22</v>
      </c>
      <c r="M369">
        <v>17</v>
      </c>
      <c r="N369">
        <v>4</v>
      </c>
      <c r="O369">
        <v>6</v>
      </c>
      <c r="P369">
        <v>48</v>
      </c>
      <c r="Q369" s="2">
        <v>40856</v>
      </c>
    </row>
    <row r="370" spans="1:17">
      <c r="A370">
        <v>369</v>
      </c>
      <c r="B370" t="s">
        <v>103</v>
      </c>
      <c r="C370" t="s">
        <v>86</v>
      </c>
      <c r="D370" t="s">
        <v>78</v>
      </c>
      <c r="E370" t="s">
        <v>72</v>
      </c>
      <c r="F370" t="s">
        <v>97</v>
      </c>
      <c r="G370" t="s">
        <v>88</v>
      </c>
      <c r="H370" t="b">
        <f t="shared" si="5"/>
        <v>0</v>
      </c>
      <c r="I370" t="s">
        <v>75</v>
      </c>
      <c r="J370">
        <v>60</v>
      </c>
      <c r="K370">
        <v>85621</v>
      </c>
      <c r="L370">
        <v>3</v>
      </c>
      <c r="M370">
        <v>17</v>
      </c>
      <c r="N370">
        <v>1</v>
      </c>
      <c r="O370">
        <v>4</v>
      </c>
      <c r="P370">
        <v>39</v>
      </c>
      <c r="Q370" s="2">
        <v>35647</v>
      </c>
    </row>
    <row r="371" spans="1:17">
      <c r="A371">
        <v>370</v>
      </c>
      <c r="B371" t="s">
        <v>76</v>
      </c>
      <c r="C371" t="s">
        <v>77</v>
      </c>
      <c r="D371" t="s">
        <v>99</v>
      </c>
      <c r="E371" t="s">
        <v>92</v>
      </c>
      <c r="F371" t="s">
        <v>79</v>
      </c>
      <c r="G371" t="s">
        <v>74</v>
      </c>
      <c r="H371" t="b">
        <f t="shared" si="5"/>
        <v>1</v>
      </c>
      <c r="I371" t="s">
        <v>102</v>
      </c>
      <c r="J371">
        <v>62</v>
      </c>
      <c r="K371">
        <v>88283</v>
      </c>
      <c r="L371">
        <v>6</v>
      </c>
      <c r="M371">
        <v>10</v>
      </c>
      <c r="N371">
        <v>9</v>
      </c>
      <c r="O371">
        <v>1</v>
      </c>
      <c r="P371">
        <v>40</v>
      </c>
      <c r="Q371" s="2">
        <v>42804</v>
      </c>
    </row>
    <row r="372" spans="1:17">
      <c r="A372">
        <v>371</v>
      </c>
      <c r="B372" t="s">
        <v>103</v>
      </c>
      <c r="C372" t="s">
        <v>86</v>
      </c>
      <c r="D372" t="s">
        <v>91</v>
      </c>
      <c r="E372" t="s">
        <v>94</v>
      </c>
      <c r="F372" t="s">
        <v>73</v>
      </c>
      <c r="G372" t="s">
        <v>88</v>
      </c>
      <c r="H372" t="b">
        <f t="shared" si="5"/>
        <v>0</v>
      </c>
      <c r="I372" t="s">
        <v>81</v>
      </c>
      <c r="J372">
        <v>60</v>
      </c>
      <c r="K372">
        <v>115140</v>
      </c>
      <c r="L372">
        <v>15</v>
      </c>
      <c r="M372">
        <v>19</v>
      </c>
      <c r="N372">
        <v>14</v>
      </c>
      <c r="O372">
        <v>1</v>
      </c>
      <c r="P372">
        <v>41</v>
      </c>
      <c r="Q372" s="2">
        <v>36326</v>
      </c>
    </row>
    <row r="373" spans="1:17">
      <c r="A373">
        <v>372</v>
      </c>
      <c r="B373" t="s">
        <v>101</v>
      </c>
      <c r="C373" t="s">
        <v>77</v>
      </c>
      <c r="D373" t="s">
        <v>71</v>
      </c>
      <c r="E373" t="s">
        <v>72</v>
      </c>
      <c r="F373" t="s">
        <v>73</v>
      </c>
      <c r="G373" t="s">
        <v>74</v>
      </c>
      <c r="H373" t="b">
        <f t="shared" si="5"/>
        <v>1</v>
      </c>
      <c r="I373" t="s">
        <v>85</v>
      </c>
      <c r="J373">
        <v>34</v>
      </c>
      <c r="K373">
        <v>46923</v>
      </c>
      <c r="L373">
        <v>27</v>
      </c>
      <c r="M373">
        <v>14</v>
      </c>
      <c r="N373">
        <v>14</v>
      </c>
      <c r="O373">
        <v>5</v>
      </c>
      <c r="P373">
        <v>54</v>
      </c>
      <c r="Q373" s="2">
        <v>35103</v>
      </c>
    </row>
    <row r="374" spans="1:17">
      <c r="A374">
        <v>373</v>
      </c>
      <c r="B374" t="s">
        <v>82</v>
      </c>
      <c r="C374" t="s">
        <v>86</v>
      </c>
      <c r="D374" t="s">
        <v>99</v>
      </c>
      <c r="E374" t="s">
        <v>94</v>
      </c>
      <c r="F374" t="s">
        <v>87</v>
      </c>
      <c r="G374" t="s">
        <v>74</v>
      </c>
      <c r="H374" t="b">
        <f t="shared" si="5"/>
        <v>1</v>
      </c>
      <c r="I374" t="s">
        <v>93</v>
      </c>
      <c r="J374">
        <v>32</v>
      </c>
      <c r="K374">
        <v>77591</v>
      </c>
      <c r="L374">
        <v>10</v>
      </c>
      <c r="M374">
        <v>11</v>
      </c>
      <c r="N374">
        <v>13</v>
      </c>
      <c r="O374">
        <v>2</v>
      </c>
      <c r="P374">
        <v>56</v>
      </c>
      <c r="Q374" s="2">
        <v>41859</v>
      </c>
    </row>
    <row r="375" spans="1:17">
      <c r="A375">
        <v>374</v>
      </c>
      <c r="B375" t="s">
        <v>76</v>
      </c>
      <c r="C375" t="s">
        <v>70</v>
      </c>
      <c r="D375" t="s">
        <v>91</v>
      </c>
      <c r="E375" t="s">
        <v>94</v>
      </c>
      <c r="F375" t="s">
        <v>84</v>
      </c>
      <c r="G375" t="s">
        <v>88</v>
      </c>
      <c r="H375" t="b">
        <f t="shared" si="5"/>
        <v>0</v>
      </c>
      <c r="I375" t="s">
        <v>102</v>
      </c>
      <c r="J375">
        <v>40</v>
      </c>
      <c r="K375">
        <v>92261</v>
      </c>
      <c r="L375">
        <v>9</v>
      </c>
      <c r="M375">
        <v>2</v>
      </c>
      <c r="N375">
        <v>7</v>
      </c>
      <c r="O375">
        <v>4</v>
      </c>
      <c r="P375">
        <v>35</v>
      </c>
      <c r="Q375" s="2">
        <v>43211</v>
      </c>
    </row>
    <row r="376" spans="1:17">
      <c r="A376">
        <v>375</v>
      </c>
      <c r="B376" t="s">
        <v>69</v>
      </c>
      <c r="C376" t="s">
        <v>86</v>
      </c>
      <c r="D376" t="s">
        <v>78</v>
      </c>
      <c r="E376" t="s">
        <v>72</v>
      </c>
      <c r="F376" t="s">
        <v>73</v>
      </c>
      <c r="G376" t="s">
        <v>80</v>
      </c>
      <c r="H376" t="b">
        <f t="shared" si="5"/>
        <v>1</v>
      </c>
      <c r="I376" t="s">
        <v>102</v>
      </c>
      <c r="J376">
        <v>32</v>
      </c>
      <c r="K376">
        <v>84336</v>
      </c>
      <c r="L376">
        <v>33</v>
      </c>
      <c r="M376">
        <v>18</v>
      </c>
      <c r="N376">
        <v>12</v>
      </c>
      <c r="O376">
        <v>1</v>
      </c>
      <c r="P376">
        <v>36</v>
      </c>
      <c r="Q376" s="2">
        <v>41670</v>
      </c>
    </row>
    <row r="377" spans="1:17">
      <c r="A377">
        <v>376</v>
      </c>
      <c r="B377" t="s">
        <v>89</v>
      </c>
      <c r="C377" t="s">
        <v>86</v>
      </c>
      <c r="D377" t="s">
        <v>78</v>
      </c>
      <c r="E377" t="s">
        <v>94</v>
      </c>
      <c r="F377" t="s">
        <v>73</v>
      </c>
      <c r="G377" t="s">
        <v>74</v>
      </c>
      <c r="H377" t="b">
        <f t="shared" si="5"/>
        <v>1</v>
      </c>
      <c r="I377" t="s">
        <v>85</v>
      </c>
      <c r="J377">
        <v>34</v>
      </c>
      <c r="K377">
        <v>104083</v>
      </c>
      <c r="L377">
        <v>32</v>
      </c>
      <c r="M377">
        <v>7</v>
      </c>
      <c r="N377">
        <v>7</v>
      </c>
      <c r="O377">
        <v>4</v>
      </c>
      <c r="P377">
        <v>35</v>
      </c>
      <c r="Q377" s="2">
        <v>39902</v>
      </c>
    </row>
    <row r="378" spans="1:17">
      <c r="A378">
        <v>377</v>
      </c>
      <c r="B378" t="s">
        <v>103</v>
      </c>
      <c r="C378" t="s">
        <v>77</v>
      </c>
      <c r="D378" t="s">
        <v>99</v>
      </c>
      <c r="E378" t="s">
        <v>92</v>
      </c>
      <c r="F378" t="s">
        <v>97</v>
      </c>
      <c r="G378" t="s">
        <v>74</v>
      </c>
      <c r="H378" t="b">
        <f t="shared" si="5"/>
        <v>1</v>
      </c>
      <c r="I378" t="s">
        <v>81</v>
      </c>
      <c r="J378">
        <v>22</v>
      </c>
      <c r="K378">
        <v>90948</v>
      </c>
      <c r="L378">
        <v>6</v>
      </c>
      <c r="M378">
        <v>12</v>
      </c>
      <c r="N378">
        <v>3</v>
      </c>
      <c r="O378">
        <v>6</v>
      </c>
      <c r="P378">
        <v>21</v>
      </c>
      <c r="Q378" s="2">
        <v>37747</v>
      </c>
    </row>
    <row r="379" spans="1:17">
      <c r="A379">
        <v>378</v>
      </c>
      <c r="B379" t="s">
        <v>103</v>
      </c>
      <c r="C379" t="s">
        <v>86</v>
      </c>
      <c r="D379" t="s">
        <v>91</v>
      </c>
      <c r="E379" t="s">
        <v>94</v>
      </c>
      <c r="F379" t="s">
        <v>97</v>
      </c>
      <c r="G379" t="s">
        <v>74</v>
      </c>
      <c r="H379" t="b">
        <f t="shared" si="5"/>
        <v>1</v>
      </c>
      <c r="I379" t="s">
        <v>81</v>
      </c>
      <c r="J379">
        <v>61</v>
      </c>
      <c r="K379">
        <v>63002</v>
      </c>
      <c r="L379">
        <v>36</v>
      </c>
      <c r="M379">
        <v>2</v>
      </c>
      <c r="N379">
        <v>11</v>
      </c>
      <c r="O379">
        <v>4</v>
      </c>
      <c r="P379">
        <v>23</v>
      </c>
      <c r="Q379" s="2">
        <v>37285</v>
      </c>
    </row>
    <row r="380" spans="1:17">
      <c r="A380">
        <v>379</v>
      </c>
      <c r="B380" t="s">
        <v>76</v>
      </c>
      <c r="C380" t="s">
        <v>86</v>
      </c>
      <c r="D380" t="s">
        <v>99</v>
      </c>
      <c r="E380" t="s">
        <v>92</v>
      </c>
      <c r="F380" t="s">
        <v>100</v>
      </c>
      <c r="G380" t="s">
        <v>80</v>
      </c>
      <c r="H380" t="b">
        <f t="shared" si="5"/>
        <v>1</v>
      </c>
      <c r="I380" t="s">
        <v>90</v>
      </c>
      <c r="J380">
        <v>40</v>
      </c>
      <c r="K380">
        <v>110098</v>
      </c>
      <c r="L380">
        <v>2</v>
      </c>
      <c r="M380">
        <v>18</v>
      </c>
      <c r="N380">
        <v>12</v>
      </c>
      <c r="O380">
        <v>1</v>
      </c>
      <c r="P380">
        <v>40</v>
      </c>
      <c r="Q380" s="2">
        <v>43775</v>
      </c>
    </row>
    <row r="381" spans="1:17">
      <c r="A381">
        <v>380</v>
      </c>
      <c r="B381" t="s">
        <v>89</v>
      </c>
      <c r="C381" t="s">
        <v>77</v>
      </c>
      <c r="D381" t="s">
        <v>99</v>
      </c>
      <c r="E381" t="s">
        <v>92</v>
      </c>
      <c r="F381" t="s">
        <v>95</v>
      </c>
      <c r="G381" t="s">
        <v>80</v>
      </c>
      <c r="H381" t="b">
        <f t="shared" si="5"/>
        <v>1</v>
      </c>
      <c r="I381" t="s">
        <v>75</v>
      </c>
      <c r="J381">
        <v>33</v>
      </c>
      <c r="K381">
        <v>103016</v>
      </c>
      <c r="L381">
        <v>29</v>
      </c>
      <c r="M381">
        <v>6</v>
      </c>
      <c r="N381">
        <v>3</v>
      </c>
      <c r="O381">
        <v>7</v>
      </c>
      <c r="P381">
        <v>58</v>
      </c>
      <c r="Q381" s="2">
        <v>43128</v>
      </c>
    </row>
    <row r="382" spans="1:17">
      <c r="A382">
        <v>381</v>
      </c>
      <c r="B382" t="s">
        <v>89</v>
      </c>
      <c r="C382" t="s">
        <v>70</v>
      </c>
      <c r="D382" t="s">
        <v>91</v>
      </c>
      <c r="E382" t="s">
        <v>92</v>
      </c>
      <c r="F382" t="s">
        <v>95</v>
      </c>
      <c r="G382" t="s">
        <v>88</v>
      </c>
      <c r="H382" t="b">
        <f t="shared" si="5"/>
        <v>0</v>
      </c>
      <c r="I382" t="s">
        <v>90</v>
      </c>
      <c r="J382">
        <v>29</v>
      </c>
      <c r="K382">
        <v>56672</v>
      </c>
      <c r="L382">
        <v>4</v>
      </c>
      <c r="M382">
        <v>10</v>
      </c>
      <c r="N382">
        <v>1</v>
      </c>
      <c r="O382">
        <v>2</v>
      </c>
      <c r="P382">
        <v>53</v>
      </c>
      <c r="Q382" s="2">
        <v>40966</v>
      </c>
    </row>
    <row r="383" spans="1:17">
      <c r="A383">
        <v>382</v>
      </c>
      <c r="B383" t="s">
        <v>101</v>
      </c>
      <c r="C383" t="s">
        <v>70</v>
      </c>
      <c r="D383" t="s">
        <v>91</v>
      </c>
      <c r="E383" t="s">
        <v>83</v>
      </c>
      <c r="F383" t="s">
        <v>79</v>
      </c>
      <c r="G383" t="s">
        <v>80</v>
      </c>
      <c r="H383" t="b">
        <f t="shared" si="5"/>
        <v>1</v>
      </c>
      <c r="I383" t="s">
        <v>85</v>
      </c>
      <c r="J383">
        <v>29</v>
      </c>
      <c r="K383">
        <v>34213</v>
      </c>
      <c r="L383">
        <v>1</v>
      </c>
      <c r="M383">
        <v>15</v>
      </c>
      <c r="N383">
        <v>3</v>
      </c>
      <c r="O383">
        <v>9</v>
      </c>
      <c r="P383">
        <v>49</v>
      </c>
      <c r="Q383" s="2">
        <v>41934</v>
      </c>
    </row>
    <row r="384" spans="1:17">
      <c r="A384">
        <v>383</v>
      </c>
      <c r="B384" t="s">
        <v>69</v>
      </c>
      <c r="C384" t="s">
        <v>77</v>
      </c>
      <c r="D384" t="s">
        <v>71</v>
      </c>
      <c r="E384" t="s">
        <v>94</v>
      </c>
      <c r="F384" t="s">
        <v>95</v>
      </c>
      <c r="G384" t="s">
        <v>88</v>
      </c>
      <c r="H384" t="b">
        <f t="shared" si="5"/>
        <v>0</v>
      </c>
      <c r="I384" t="s">
        <v>90</v>
      </c>
      <c r="J384">
        <v>33</v>
      </c>
      <c r="K384">
        <v>40293</v>
      </c>
      <c r="L384">
        <v>19</v>
      </c>
      <c r="M384">
        <v>5</v>
      </c>
      <c r="N384">
        <v>3</v>
      </c>
      <c r="O384">
        <v>3</v>
      </c>
      <c r="P384">
        <v>25</v>
      </c>
      <c r="Q384" s="2">
        <v>38925</v>
      </c>
    </row>
    <row r="385" spans="1:17">
      <c r="A385">
        <v>384</v>
      </c>
      <c r="B385" t="s">
        <v>101</v>
      </c>
      <c r="C385" t="s">
        <v>77</v>
      </c>
      <c r="D385" t="s">
        <v>91</v>
      </c>
      <c r="E385" t="s">
        <v>72</v>
      </c>
      <c r="F385" t="s">
        <v>87</v>
      </c>
      <c r="G385" t="s">
        <v>88</v>
      </c>
      <c r="H385" t="b">
        <f t="shared" si="5"/>
        <v>0</v>
      </c>
      <c r="I385" t="s">
        <v>85</v>
      </c>
      <c r="J385">
        <v>54</v>
      </c>
      <c r="K385">
        <v>85860</v>
      </c>
      <c r="L385">
        <v>26</v>
      </c>
      <c r="M385">
        <v>3</v>
      </c>
      <c r="N385">
        <v>4</v>
      </c>
      <c r="O385">
        <v>8</v>
      </c>
      <c r="P385">
        <v>36</v>
      </c>
      <c r="Q385" s="2">
        <v>37513</v>
      </c>
    </row>
    <row r="386" spans="1:17">
      <c r="A386">
        <v>385</v>
      </c>
      <c r="B386" t="s">
        <v>101</v>
      </c>
      <c r="C386" t="s">
        <v>77</v>
      </c>
      <c r="D386" t="s">
        <v>78</v>
      </c>
      <c r="E386" t="s">
        <v>72</v>
      </c>
      <c r="F386" t="s">
        <v>79</v>
      </c>
      <c r="G386" t="s">
        <v>80</v>
      </c>
      <c r="H386" t="b">
        <f t="shared" si="5"/>
        <v>1</v>
      </c>
      <c r="I386" t="s">
        <v>81</v>
      </c>
      <c r="J386">
        <v>47</v>
      </c>
      <c r="K386">
        <v>92507</v>
      </c>
      <c r="L386">
        <v>25</v>
      </c>
      <c r="M386">
        <v>5</v>
      </c>
      <c r="N386">
        <v>4</v>
      </c>
      <c r="O386">
        <v>8</v>
      </c>
      <c r="P386">
        <v>58</v>
      </c>
      <c r="Q386" s="2">
        <v>40124</v>
      </c>
    </row>
    <row r="387" spans="1:17">
      <c r="A387">
        <v>386</v>
      </c>
      <c r="B387" t="s">
        <v>101</v>
      </c>
      <c r="C387" t="s">
        <v>77</v>
      </c>
      <c r="D387" t="s">
        <v>99</v>
      </c>
      <c r="E387" t="s">
        <v>94</v>
      </c>
      <c r="F387" t="s">
        <v>100</v>
      </c>
      <c r="G387" t="s">
        <v>88</v>
      </c>
      <c r="H387" t="b">
        <f t="shared" ref="H387:H450" si="6">NOT(G387="Contract")</f>
        <v>0</v>
      </c>
      <c r="I387" t="s">
        <v>75</v>
      </c>
      <c r="J387">
        <v>60</v>
      </c>
      <c r="K387">
        <v>87134</v>
      </c>
      <c r="L387">
        <v>10</v>
      </c>
      <c r="M387">
        <v>8</v>
      </c>
      <c r="N387">
        <v>3</v>
      </c>
      <c r="O387">
        <v>3</v>
      </c>
      <c r="P387">
        <v>44</v>
      </c>
      <c r="Q387" s="2">
        <v>40877</v>
      </c>
    </row>
    <row r="388" spans="1:17">
      <c r="A388">
        <v>387</v>
      </c>
      <c r="B388" t="s">
        <v>101</v>
      </c>
      <c r="C388" t="s">
        <v>77</v>
      </c>
      <c r="D388" t="s">
        <v>99</v>
      </c>
      <c r="E388" t="s">
        <v>83</v>
      </c>
      <c r="F388" t="s">
        <v>97</v>
      </c>
      <c r="G388" t="s">
        <v>80</v>
      </c>
      <c r="H388" t="b">
        <f t="shared" si="6"/>
        <v>1</v>
      </c>
      <c r="I388" t="s">
        <v>90</v>
      </c>
      <c r="J388">
        <v>49</v>
      </c>
      <c r="K388">
        <v>32100</v>
      </c>
      <c r="L388">
        <v>15</v>
      </c>
      <c r="M388">
        <v>8</v>
      </c>
      <c r="N388">
        <v>10</v>
      </c>
      <c r="O388">
        <v>4</v>
      </c>
      <c r="P388">
        <v>24</v>
      </c>
      <c r="Q388" s="2">
        <v>36389</v>
      </c>
    </row>
    <row r="389" spans="1:17">
      <c r="A389">
        <v>388</v>
      </c>
      <c r="B389" t="s">
        <v>101</v>
      </c>
      <c r="C389" t="s">
        <v>70</v>
      </c>
      <c r="D389" t="s">
        <v>78</v>
      </c>
      <c r="E389" t="s">
        <v>83</v>
      </c>
      <c r="F389" t="s">
        <v>95</v>
      </c>
      <c r="G389" t="s">
        <v>88</v>
      </c>
      <c r="H389" t="b">
        <f t="shared" si="6"/>
        <v>0</v>
      </c>
      <c r="I389" t="s">
        <v>102</v>
      </c>
      <c r="J389">
        <v>26</v>
      </c>
      <c r="K389">
        <v>91997</v>
      </c>
      <c r="L389">
        <v>22</v>
      </c>
      <c r="M389">
        <v>8</v>
      </c>
      <c r="N389">
        <v>12</v>
      </c>
      <c r="O389">
        <v>2</v>
      </c>
      <c r="P389">
        <v>24</v>
      </c>
      <c r="Q389" s="2">
        <v>44164</v>
      </c>
    </row>
    <row r="390" spans="1:17">
      <c r="A390">
        <v>389</v>
      </c>
      <c r="B390" t="s">
        <v>82</v>
      </c>
      <c r="C390" t="s">
        <v>70</v>
      </c>
      <c r="D390" t="s">
        <v>91</v>
      </c>
      <c r="E390" t="s">
        <v>92</v>
      </c>
      <c r="F390" t="s">
        <v>84</v>
      </c>
      <c r="G390" t="s">
        <v>80</v>
      </c>
      <c r="H390" t="b">
        <f t="shared" si="6"/>
        <v>1</v>
      </c>
      <c r="I390" t="s">
        <v>98</v>
      </c>
      <c r="J390">
        <v>29</v>
      </c>
      <c r="K390">
        <v>58172</v>
      </c>
      <c r="L390">
        <v>21</v>
      </c>
      <c r="M390">
        <v>12</v>
      </c>
      <c r="N390">
        <v>8</v>
      </c>
      <c r="O390">
        <v>4</v>
      </c>
      <c r="P390">
        <v>39</v>
      </c>
      <c r="Q390" s="2">
        <v>35341</v>
      </c>
    </row>
    <row r="391" spans="1:17">
      <c r="A391">
        <v>390</v>
      </c>
      <c r="B391" t="s">
        <v>89</v>
      </c>
      <c r="C391" t="s">
        <v>77</v>
      </c>
      <c r="D391" t="s">
        <v>78</v>
      </c>
      <c r="E391" t="s">
        <v>94</v>
      </c>
      <c r="F391" t="s">
        <v>97</v>
      </c>
      <c r="G391" t="s">
        <v>80</v>
      </c>
      <c r="H391" t="b">
        <f t="shared" si="6"/>
        <v>1</v>
      </c>
      <c r="I391" t="s">
        <v>93</v>
      </c>
      <c r="J391">
        <v>46</v>
      </c>
      <c r="K391">
        <v>50132</v>
      </c>
      <c r="L391">
        <v>22</v>
      </c>
      <c r="M391">
        <v>8</v>
      </c>
      <c r="N391">
        <v>8</v>
      </c>
      <c r="O391">
        <v>9</v>
      </c>
      <c r="P391">
        <v>35</v>
      </c>
      <c r="Q391" s="2">
        <v>39089</v>
      </c>
    </row>
    <row r="392" spans="1:17">
      <c r="A392">
        <v>391</v>
      </c>
      <c r="B392" t="s">
        <v>101</v>
      </c>
      <c r="C392" t="s">
        <v>86</v>
      </c>
      <c r="D392" t="s">
        <v>78</v>
      </c>
      <c r="E392" t="s">
        <v>94</v>
      </c>
      <c r="F392" t="s">
        <v>87</v>
      </c>
      <c r="G392" t="s">
        <v>88</v>
      </c>
      <c r="H392" t="b">
        <f t="shared" si="6"/>
        <v>0</v>
      </c>
      <c r="I392" t="s">
        <v>102</v>
      </c>
      <c r="J392">
        <v>48</v>
      </c>
      <c r="K392">
        <v>48199</v>
      </c>
      <c r="L392">
        <v>36</v>
      </c>
      <c r="M392">
        <v>11</v>
      </c>
      <c r="N392">
        <v>13</v>
      </c>
      <c r="O392">
        <v>2</v>
      </c>
      <c r="P392">
        <v>56</v>
      </c>
      <c r="Q392" s="2">
        <v>40745</v>
      </c>
    </row>
    <row r="393" spans="1:17">
      <c r="A393">
        <v>392</v>
      </c>
      <c r="B393" t="s">
        <v>89</v>
      </c>
      <c r="C393" t="s">
        <v>77</v>
      </c>
      <c r="D393" t="s">
        <v>71</v>
      </c>
      <c r="E393" t="s">
        <v>72</v>
      </c>
      <c r="F393" t="s">
        <v>97</v>
      </c>
      <c r="G393" t="s">
        <v>74</v>
      </c>
      <c r="H393" t="b">
        <f t="shared" si="6"/>
        <v>1</v>
      </c>
      <c r="I393" t="s">
        <v>81</v>
      </c>
      <c r="J393">
        <v>44</v>
      </c>
      <c r="K393">
        <v>66609</v>
      </c>
      <c r="L393">
        <v>34</v>
      </c>
      <c r="M393">
        <v>14</v>
      </c>
      <c r="N393">
        <v>13</v>
      </c>
      <c r="O393">
        <v>3</v>
      </c>
      <c r="P393">
        <v>59</v>
      </c>
      <c r="Q393" s="2">
        <v>36600</v>
      </c>
    </row>
    <row r="394" spans="1:17">
      <c r="A394">
        <v>393</v>
      </c>
      <c r="B394" t="s">
        <v>89</v>
      </c>
      <c r="C394" t="s">
        <v>86</v>
      </c>
      <c r="D394" t="s">
        <v>78</v>
      </c>
      <c r="E394" t="s">
        <v>94</v>
      </c>
      <c r="F394" t="s">
        <v>87</v>
      </c>
      <c r="G394" t="s">
        <v>88</v>
      </c>
      <c r="H394" t="b">
        <f t="shared" si="6"/>
        <v>0</v>
      </c>
      <c r="I394" t="s">
        <v>93</v>
      </c>
      <c r="J394">
        <v>51</v>
      </c>
      <c r="K394">
        <v>72965</v>
      </c>
      <c r="L394">
        <v>30</v>
      </c>
      <c r="M394">
        <v>8</v>
      </c>
      <c r="N394">
        <v>1</v>
      </c>
      <c r="O394">
        <v>4</v>
      </c>
      <c r="P394">
        <v>28</v>
      </c>
      <c r="Q394" s="2">
        <v>42897</v>
      </c>
    </row>
    <row r="395" spans="1:17">
      <c r="A395">
        <v>394</v>
      </c>
      <c r="B395" t="s">
        <v>96</v>
      </c>
      <c r="C395" t="s">
        <v>77</v>
      </c>
      <c r="D395" t="s">
        <v>99</v>
      </c>
      <c r="E395" t="s">
        <v>83</v>
      </c>
      <c r="F395" t="s">
        <v>87</v>
      </c>
      <c r="G395" t="s">
        <v>80</v>
      </c>
      <c r="H395" t="b">
        <f t="shared" si="6"/>
        <v>1</v>
      </c>
      <c r="I395" t="s">
        <v>98</v>
      </c>
      <c r="J395">
        <v>44</v>
      </c>
      <c r="K395">
        <v>38016</v>
      </c>
      <c r="L395">
        <v>25</v>
      </c>
      <c r="M395">
        <v>10</v>
      </c>
      <c r="N395">
        <v>7</v>
      </c>
      <c r="O395">
        <v>5</v>
      </c>
      <c r="P395">
        <v>24</v>
      </c>
      <c r="Q395" s="2">
        <v>44523</v>
      </c>
    </row>
    <row r="396" spans="1:17">
      <c r="A396">
        <v>395</v>
      </c>
      <c r="B396" t="s">
        <v>82</v>
      </c>
      <c r="C396" t="s">
        <v>77</v>
      </c>
      <c r="D396" t="s">
        <v>78</v>
      </c>
      <c r="E396" t="s">
        <v>94</v>
      </c>
      <c r="F396" t="s">
        <v>87</v>
      </c>
      <c r="G396" t="s">
        <v>74</v>
      </c>
      <c r="H396" t="b">
        <f t="shared" si="6"/>
        <v>1</v>
      </c>
      <c r="I396" t="s">
        <v>98</v>
      </c>
      <c r="J396">
        <v>41</v>
      </c>
      <c r="K396">
        <v>69779</v>
      </c>
      <c r="L396">
        <v>28</v>
      </c>
      <c r="M396">
        <v>7</v>
      </c>
      <c r="N396">
        <v>11</v>
      </c>
      <c r="O396">
        <v>1</v>
      </c>
      <c r="P396">
        <v>21</v>
      </c>
      <c r="Q396" s="2">
        <v>36177</v>
      </c>
    </row>
    <row r="397" spans="1:17">
      <c r="A397">
        <v>396</v>
      </c>
      <c r="B397" t="s">
        <v>101</v>
      </c>
      <c r="C397" t="s">
        <v>70</v>
      </c>
      <c r="D397" t="s">
        <v>99</v>
      </c>
      <c r="E397" t="s">
        <v>72</v>
      </c>
      <c r="F397" t="s">
        <v>100</v>
      </c>
      <c r="G397" t="s">
        <v>88</v>
      </c>
      <c r="H397" t="b">
        <f t="shared" si="6"/>
        <v>0</v>
      </c>
      <c r="I397" t="s">
        <v>75</v>
      </c>
      <c r="J397">
        <v>39</v>
      </c>
      <c r="K397">
        <v>61881</v>
      </c>
      <c r="L397">
        <v>1</v>
      </c>
      <c r="M397">
        <v>17</v>
      </c>
      <c r="N397">
        <v>2</v>
      </c>
      <c r="O397">
        <v>7</v>
      </c>
      <c r="P397">
        <v>28</v>
      </c>
      <c r="Q397" s="2">
        <v>36097</v>
      </c>
    </row>
    <row r="398" spans="1:17">
      <c r="A398">
        <v>397</v>
      </c>
      <c r="B398" t="s">
        <v>103</v>
      </c>
      <c r="C398" t="s">
        <v>86</v>
      </c>
      <c r="D398" t="s">
        <v>99</v>
      </c>
      <c r="E398" t="s">
        <v>92</v>
      </c>
      <c r="F398" t="s">
        <v>87</v>
      </c>
      <c r="G398" t="s">
        <v>88</v>
      </c>
      <c r="H398" t="b">
        <f t="shared" si="6"/>
        <v>0</v>
      </c>
      <c r="I398" t="s">
        <v>93</v>
      </c>
      <c r="J398">
        <v>39</v>
      </c>
      <c r="K398">
        <v>112594</v>
      </c>
      <c r="L398">
        <v>4</v>
      </c>
      <c r="M398">
        <v>4</v>
      </c>
      <c r="N398">
        <v>1</v>
      </c>
      <c r="O398">
        <v>7</v>
      </c>
      <c r="P398">
        <v>55</v>
      </c>
      <c r="Q398" s="2">
        <v>43138</v>
      </c>
    </row>
    <row r="399" spans="1:17">
      <c r="A399">
        <v>398</v>
      </c>
      <c r="B399" t="s">
        <v>76</v>
      </c>
      <c r="C399" t="s">
        <v>86</v>
      </c>
      <c r="D399" t="s">
        <v>99</v>
      </c>
      <c r="E399" t="s">
        <v>72</v>
      </c>
      <c r="F399" t="s">
        <v>87</v>
      </c>
      <c r="G399" t="s">
        <v>88</v>
      </c>
      <c r="H399" t="b">
        <f t="shared" si="6"/>
        <v>0</v>
      </c>
      <c r="I399" t="s">
        <v>75</v>
      </c>
      <c r="J399">
        <v>23</v>
      </c>
      <c r="K399">
        <v>54472</v>
      </c>
      <c r="L399">
        <v>7</v>
      </c>
      <c r="M399">
        <v>13</v>
      </c>
      <c r="N399">
        <v>3</v>
      </c>
      <c r="O399">
        <v>9</v>
      </c>
      <c r="P399">
        <v>41</v>
      </c>
      <c r="Q399" s="2">
        <v>37875</v>
      </c>
    </row>
    <row r="400" spans="1:17">
      <c r="A400">
        <v>399</v>
      </c>
      <c r="B400" t="s">
        <v>69</v>
      </c>
      <c r="C400" t="s">
        <v>70</v>
      </c>
      <c r="D400" t="s">
        <v>91</v>
      </c>
      <c r="E400" t="s">
        <v>72</v>
      </c>
      <c r="F400" t="s">
        <v>84</v>
      </c>
      <c r="G400" t="s">
        <v>74</v>
      </c>
      <c r="H400" t="b">
        <f t="shared" si="6"/>
        <v>1</v>
      </c>
      <c r="I400" t="s">
        <v>102</v>
      </c>
      <c r="J400">
        <v>25</v>
      </c>
      <c r="K400">
        <v>81813</v>
      </c>
      <c r="L400">
        <v>9</v>
      </c>
      <c r="M400">
        <v>4</v>
      </c>
      <c r="N400">
        <v>4</v>
      </c>
      <c r="O400">
        <v>4</v>
      </c>
      <c r="P400">
        <v>41</v>
      </c>
      <c r="Q400" s="2">
        <v>42031</v>
      </c>
    </row>
    <row r="401" spans="1:17">
      <c r="A401">
        <v>400</v>
      </c>
      <c r="B401" t="s">
        <v>103</v>
      </c>
      <c r="C401" t="s">
        <v>70</v>
      </c>
      <c r="D401" t="s">
        <v>71</v>
      </c>
      <c r="E401" t="s">
        <v>92</v>
      </c>
      <c r="F401" t="s">
        <v>79</v>
      </c>
      <c r="G401" t="s">
        <v>80</v>
      </c>
      <c r="H401" t="b">
        <f t="shared" si="6"/>
        <v>1</v>
      </c>
      <c r="I401" t="s">
        <v>85</v>
      </c>
      <c r="J401">
        <v>51</v>
      </c>
      <c r="K401">
        <v>66021</v>
      </c>
      <c r="L401">
        <v>36</v>
      </c>
      <c r="M401">
        <v>5</v>
      </c>
      <c r="N401">
        <v>13</v>
      </c>
      <c r="O401">
        <v>6</v>
      </c>
      <c r="P401">
        <v>41</v>
      </c>
      <c r="Q401" s="2">
        <v>40831</v>
      </c>
    </row>
    <row r="402" spans="1:17">
      <c r="A402">
        <v>401</v>
      </c>
      <c r="B402" t="s">
        <v>82</v>
      </c>
      <c r="C402" t="s">
        <v>70</v>
      </c>
      <c r="D402" t="s">
        <v>99</v>
      </c>
      <c r="E402" t="s">
        <v>72</v>
      </c>
      <c r="F402" t="s">
        <v>73</v>
      </c>
      <c r="G402" t="s">
        <v>88</v>
      </c>
      <c r="H402" t="b">
        <f t="shared" si="6"/>
        <v>0</v>
      </c>
      <c r="I402" t="s">
        <v>85</v>
      </c>
      <c r="J402">
        <v>54</v>
      </c>
      <c r="K402">
        <v>84131</v>
      </c>
      <c r="L402">
        <v>19</v>
      </c>
      <c r="M402">
        <v>4</v>
      </c>
      <c r="N402">
        <v>6</v>
      </c>
      <c r="O402">
        <v>2</v>
      </c>
      <c r="P402">
        <v>53</v>
      </c>
      <c r="Q402" s="2">
        <v>37522</v>
      </c>
    </row>
    <row r="403" spans="1:17">
      <c r="A403">
        <v>402</v>
      </c>
      <c r="B403" t="s">
        <v>76</v>
      </c>
      <c r="C403" t="s">
        <v>70</v>
      </c>
      <c r="D403" t="s">
        <v>99</v>
      </c>
      <c r="E403" t="s">
        <v>72</v>
      </c>
      <c r="F403" t="s">
        <v>79</v>
      </c>
      <c r="G403" t="s">
        <v>88</v>
      </c>
      <c r="H403" t="b">
        <f t="shared" si="6"/>
        <v>0</v>
      </c>
      <c r="I403" t="s">
        <v>85</v>
      </c>
      <c r="J403">
        <v>57</v>
      </c>
      <c r="K403">
        <v>54087</v>
      </c>
      <c r="L403">
        <v>1</v>
      </c>
      <c r="M403">
        <v>18</v>
      </c>
      <c r="N403">
        <v>10</v>
      </c>
      <c r="O403">
        <v>4</v>
      </c>
      <c r="P403">
        <v>48</v>
      </c>
      <c r="Q403" s="2">
        <v>43826</v>
      </c>
    </row>
    <row r="404" spans="1:17">
      <c r="A404">
        <v>403</v>
      </c>
      <c r="B404" t="s">
        <v>82</v>
      </c>
      <c r="C404" t="s">
        <v>86</v>
      </c>
      <c r="D404" t="s">
        <v>91</v>
      </c>
      <c r="E404" t="s">
        <v>94</v>
      </c>
      <c r="F404" t="s">
        <v>87</v>
      </c>
      <c r="G404" t="s">
        <v>88</v>
      </c>
      <c r="H404" t="b">
        <f t="shared" si="6"/>
        <v>0</v>
      </c>
      <c r="I404" t="s">
        <v>93</v>
      </c>
      <c r="J404">
        <v>39</v>
      </c>
      <c r="K404">
        <v>42828</v>
      </c>
      <c r="L404">
        <v>10</v>
      </c>
      <c r="M404">
        <v>6</v>
      </c>
      <c r="N404">
        <v>14</v>
      </c>
      <c r="O404">
        <v>2</v>
      </c>
      <c r="P404">
        <v>57</v>
      </c>
      <c r="Q404" s="2">
        <v>41475</v>
      </c>
    </row>
    <row r="405" spans="1:17">
      <c r="A405">
        <v>404</v>
      </c>
      <c r="B405" t="s">
        <v>89</v>
      </c>
      <c r="C405" t="s">
        <v>86</v>
      </c>
      <c r="D405" t="s">
        <v>99</v>
      </c>
      <c r="E405" t="s">
        <v>94</v>
      </c>
      <c r="F405" t="s">
        <v>84</v>
      </c>
      <c r="G405" t="s">
        <v>88</v>
      </c>
      <c r="H405" t="b">
        <f t="shared" si="6"/>
        <v>0</v>
      </c>
      <c r="I405" t="s">
        <v>85</v>
      </c>
      <c r="J405">
        <v>58</v>
      </c>
      <c r="K405">
        <v>91610</v>
      </c>
      <c r="L405">
        <v>36</v>
      </c>
      <c r="M405">
        <v>2</v>
      </c>
      <c r="N405">
        <v>5</v>
      </c>
      <c r="O405">
        <v>5</v>
      </c>
      <c r="P405">
        <v>52</v>
      </c>
      <c r="Q405" s="2">
        <v>37014</v>
      </c>
    </row>
    <row r="406" spans="1:17">
      <c r="A406">
        <v>405</v>
      </c>
      <c r="B406" t="s">
        <v>76</v>
      </c>
      <c r="C406" t="s">
        <v>77</v>
      </c>
      <c r="D406" t="s">
        <v>78</v>
      </c>
      <c r="E406" t="s">
        <v>92</v>
      </c>
      <c r="F406" t="s">
        <v>97</v>
      </c>
      <c r="G406" t="s">
        <v>88</v>
      </c>
      <c r="H406" t="b">
        <f t="shared" si="6"/>
        <v>0</v>
      </c>
      <c r="I406" t="s">
        <v>102</v>
      </c>
      <c r="J406">
        <v>40</v>
      </c>
      <c r="K406">
        <v>31401</v>
      </c>
      <c r="L406">
        <v>9</v>
      </c>
      <c r="M406">
        <v>11</v>
      </c>
      <c r="N406">
        <v>14</v>
      </c>
      <c r="O406">
        <v>7</v>
      </c>
      <c r="P406">
        <v>37</v>
      </c>
      <c r="Q406" s="2">
        <v>40376</v>
      </c>
    </row>
    <row r="407" spans="1:17">
      <c r="A407">
        <v>406</v>
      </c>
      <c r="B407" t="s">
        <v>89</v>
      </c>
      <c r="C407" t="s">
        <v>77</v>
      </c>
      <c r="D407" t="s">
        <v>78</v>
      </c>
      <c r="E407" t="s">
        <v>94</v>
      </c>
      <c r="F407" t="s">
        <v>84</v>
      </c>
      <c r="G407" t="s">
        <v>80</v>
      </c>
      <c r="H407" t="b">
        <f t="shared" si="6"/>
        <v>1</v>
      </c>
      <c r="I407" t="s">
        <v>75</v>
      </c>
      <c r="J407">
        <v>49</v>
      </c>
      <c r="K407">
        <v>115179</v>
      </c>
      <c r="L407">
        <v>32</v>
      </c>
      <c r="M407">
        <v>14</v>
      </c>
      <c r="N407">
        <v>4</v>
      </c>
      <c r="O407">
        <v>1</v>
      </c>
      <c r="P407">
        <v>26</v>
      </c>
      <c r="Q407" s="2">
        <v>43637</v>
      </c>
    </row>
    <row r="408" spans="1:17">
      <c r="A408">
        <v>407</v>
      </c>
      <c r="B408" t="s">
        <v>103</v>
      </c>
      <c r="C408" t="s">
        <v>70</v>
      </c>
      <c r="D408" t="s">
        <v>71</v>
      </c>
      <c r="E408" t="s">
        <v>94</v>
      </c>
      <c r="F408" t="s">
        <v>87</v>
      </c>
      <c r="G408" t="s">
        <v>80</v>
      </c>
      <c r="H408" t="b">
        <f t="shared" si="6"/>
        <v>1</v>
      </c>
      <c r="I408" t="s">
        <v>93</v>
      </c>
      <c r="J408">
        <v>61</v>
      </c>
      <c r="K408">
        <v>45193</v>
      </c>
      <c r="L408">
        <v>32</v>
      </c>
      <c r="M408">
        <v>5</v>
      </c>
      <c r="N408">
        <v>8</v>
      </c>
      <c r="O408">
        <v>7</v>
      </c>
      <c r="P408">
        <v>20</v>
      </c>
      <c r="Q408" s="2">
        <v>41991</v>
      </c>
    </row>
    <row r="409" spans="1:17">
      <c r="A409">
        <v>408</v>
      </c>
      <c r="B409" t="s">
        <v>103</v>
      </c>
      <c r="C409" t="s">
        <v>70</v>
      </c>
      <c r="D409" t="s">
        <v>99</v>
      </c>
      <c r="E409" t="s">
        <v>72</v>
      </c>
      <c r="F409" t="s">
        <v>84</v>
      </c>
      <c r="G409" t="s">
        <v>88</v>
      </c>
      <c r="H409" t="b">
        <f t="shared" si="6"/>
        <v>0</v>
      </c>
      <c r="I409" t="s">
        <v>75</v>
      </c>
      <c r="J409">
        <v>41</v>
      </c>
      <c r="K409">
        <v>74864</v>
      </c>
      <c r="L409">
        <v>6</v>
      </c>
      <c r="M409">
        <v>6</v>
      </c>
      <c r="N409">
        <v>11</v>
      </c>
      <c r="O409">
        <v>6</v>
      </c>
      <c r="P409">
        <v>52</v>
      </c>
      <c r="Q409" s="2">
        <v>44238</v>
      </c>
    </row>
    <row r="410" spans="1:17">
      <c r="A410">
        <v>409</v>
      </c>
      <c r="B410" t="s">
        <v>76</v>
      </c>
      <c r="C410" t="s">
        <v>70</v>
      </c>
      <c r="D410" t="s">
        <v>91</v>
      </c>
      <c r="E410" t="s">
        <v>83</v>
      </c>
      <c r="F410" t="s">
        <v>95</v>
      </c>
      <c r="G410" t="s">
        <v>74</v>
      </c>
      <c r="H410" t="b">
        <f t="shared" si="6"/>
        <v>1</v>
      </c>
      <c r="I410" t="s">
        <v>93</v>
      </c>
      <c r="J410">
        <v>54</v>
      </c>
      <c r="K410">
        <v>50307</v>
      </c>
      <c r="L410">
        <v>38</v>
      </c>
      <c r="M410">
        <v>10</v>
      </c>
      <c r="N410">
        <v>12</v>
      </c>
      <c r="O410">
        <v>6</v>
      </c>
      <c r="P410">
        <v>20</v>
      </c>
      <c r="Q410" s="2">
        <v>40372</v>
      </c>
    </row>
    <row r="411" spans="1:17">
      <c r="A411">
        <v>410</v>
      </c>
      <c r="B411" t="s">
        <v>76</v>
      </c>
      <c r="C411" t="s">
        <v>77</v>
      </c>
      <c r="D411" t="s">
        <v>78</v>
      </c>
      <c r="E411" t="s">
        <v>94</v>
      </c>
      <c r="F411" t="s">
        <v>84</v>
      </c>
      <c r="G411" t="s">
        <v>80</v>
      </c>
      <c r="H411" t="b">
        <f t="shared" si="6"/>
        <v>1</v>
      </c>
      <c r="I411" t="s">
        <v>75</v>
      </c>
      <c r="J411">
        <v>33</v>
      </c>
      <c r="K411">
        <v>49611</v>
      </c>
      <c r="L411">
        <v>17</v>
      </c>
      <c r="M411">
        <v>8</v>
      </c>
      <c r="N411">
        <v>14</v>
      </c>
      <c r="O411">
        <v>8</v>
      </c>
      <c r="P411">
        <v>43</v>
      </c>
      <c r="Q411" s="2">
        <v>36377</v>
      </c>
    </row>
    <row r="412" spans="1:17">
      <c r="A412">
        <v>411</v>
      </c>
      <c r="B412" t="s">
        <v>101</v>
      </c>
      <c r="C412" t="s">
        <v>77</v>
      </c>
      <c r="D412" t="s">
        <v>91</v>
      </c>
      <c r="E412" t="s">
        <v>83</v>
      </c>
      <c r="F412" t="s">
        <v>87</v>
      </c>
      <c r="G412" t="s">
        <v>74</v>
      </c>
      <c r="H412" t="b">
        <f t="shared" si="6"/>
        <v>1</v>
      </c>
      <c r="I412" t="s">
        <v>98</v>
      </c>
      <c r="J412">
        <v>36</v>
      </c>
      <c r="K412">
        <v>73791</v>
      </c>
      <c r="L412">
        <v>10</v>
      </c>
      <c r="M412">
        <v>14</v>
      </c>
      <c r="N412">
        <v>4</v>
      </c>
      <c r="O412">
        <v>8</v>
      </c>
      <c r="P412">
        <v>23</v>
      </c>
      <c r="Q412" s="2">
        <v>37284</v>
      </c>
    </row>
    <row r="413" spans="1:17">
      <c r="A413">
        <v>412</v>
      </c>
      <c r="B413" t="s">
        <v>82</v>
      </c>
      <c r="C413" t="s">
        <v>77</v>
      </c>
      <c r="D413" t="s">
        <v>91</v>
      </c>
      <c r="E413" t="s">
        <v>94</v>
      </c>
      <c r="F413" t="s">
        <v>100</v>
      </c>
      <c r="G413" t="s">
        <v>80</v>
      </c>
      <c r="H413" t="b">
        <f t="shared" si="6"/>
        <v>1</v>
      </c>
      <c r="I413" t="s">
        <v>75</v>
      </c>
      <c r="J413">
        <v>62</v>
      </c>
      <c r="K413">
        <v>41950</v>
      </c>
      <c r="L413">
        <v>27</v>
      </c>
      <c r="M413">
        <v>3</v>
      </c>
      <c r="N413">
        <v>13</v>
      </c>
      <c r="O413">
        <v>6</v>
      </c>
      <c r="P413">
        <v>23</v>
      </c>
      <c r="Q413" s="2">
        <v>36953</v>
      </c>
    </row>
    <row r="414" spans="1:17">
      <c r="A414">
        <v>413</v>
      </c>
      <c r="B414" t="s">
        <v>101</v>
      </c>
      <c r="C414" t="s">
        <v>77</v>
      </c>
      <c r="D414" t="s">
        <v>78</v>
      </c>
      <c r="E414" t="s">
        <v>94</v>
      </c>
      <c r="F414" t="s">
        <v>95</v>
      </c>
      <c r="G414" t="s">
        <v>88</v>
      </c>
      <c r="H414" t="b">
        <f t="shared" si="6"/>
        <v>0</v>
      </c>
      <c r="I414" t="s">
        <v>85</v>
      </c>
      <c r="J414">
        <v>60</v>
      </c>
      <c r="K414">
        <v>106240</v>
      </c>
      <c r="L414">
        <v>35</v>
      </c>
      <c r="M414">
        <v>12</v>
      </c>
      <c r="N414">
        <v>10</v>
      </c>
      <c r="O414">
        <v>3</v>
      </c>
      <c r="P414">
        <v>37</v>
      </c>
      <c r="Q414" s="2">
        <v>37680</v>
      </c>
    </row>
    <row r="415" spans="1:17">
      <c r="A415">
        <v>414</v>
      </c>
      <c r="B415" t="s">
        <v>82</v>
      </c>
      <c r="C415" t="s">
        <v>77</v>
      </c>
      <c r="D415" t="s">
        <v>91</v>
      </c>
      <c r="E415" t="s">
        <v>92</v>
      </c>
      <c r="F415" t="s">
        <v>84</v>
      </c>
      <c r="G415" t="s">
        <v>80</v>
      </c>
      <c r="H415" t="b">
        <f t="shared" si="6"/>
        <v>1</v>
      </c>
      <c r="I415" t="s">
        <v>98</v>
      </c>
      <c r="J415">
        <v>23</v>
      </c>
      <c r="K415">
        <v>107403</v>
      </c>
      <c r="L415">
        <v>21</v>
      </c>
      <c r="M415">
        <v>16</v>
      </c>
      <c r="N415">
        <v>12</v>
      </c>
      <c r="O415">
        <v>5</v>
      </c>
      <c r="P415">
        <v>46</v>
      </c>
      <c r="Q415" s="2">
        <v>44196</v>
      </c>
    </row>
    <row r="416" spans="1:17">
      <c r="A416">
        <v>415</v>
      </c>
      <c r="B416" t="s">
        <v>101</v>
      </c>
      <c r="C416" t="s">
        <v>77</v>
      </c>
      <c r="D416" t="s">
        <v>78</v>
      </c>
      <c r="E416" t="s">
        <v>92</v>
      </c>
      <c r="F416" t="s">
        <v>73</v>
      </c>
      <c r="G416" t="s">
        <v>88</v>
      </c>
      <c r="H416" t="b">
        <f t="shared" si="6"/>
        <v>0</v>
      </c>
      <c r="I416" t="s">
        <v>75</v>
      </c>
      <c r="J416">
        <v>50</v>
      </c>
      <c r="K416">
        <v>32745</v>
      </c>
      <c r="L416">
        <v>25</v>
      </c>
      <c r="M416">
        <v>17</v>
      </c>
      <c r="N416">
        <v>13</v>
      </c>
      <c r="O416">
        <v>2</v>
      </c>
      <c r="P416">
        <v>51</v>
      </c>
      <c r="Q416" s="2">
        <v>43051</v>
      </c>
    </row>
    <row r="417" spans="1:17">
      <c r="A417">
        <v>416</v>
      </c>
      <c r="B417" t="s">
        <v>89</v>
      </c>
      <c r="C417" t="s">
        <v>77</v>
      </c>
      <c r="D417" t="s">
        <v>91</v>
      </c>
      <c r="E417" t="s">
        <v>92</v>
      </c>
      <c r="F417" t="s">
        <v>73</v>
      </c>
      <c r="G417" t="s">
        <v>80</v>
      </c>
      <c r="H417" t="b">
        <f t="shared" si="6"/>
        <v>1</v>
      </c>
      <c r="I417" t="s">
        <v>93</v>
      </c>
      <c r="J417">
        <v>62</v>
      </c>
      <c r="K417">
        <v>85243</v>
      </c>
      <c r="L417">
        <v>28</v>
      </c>
      <c r="M417">
        <v>1</v>
      </c>
      <c r="N417">
        <v>2</v>
      </c>
      <c r="O417">
        <v>5</v>
      </c>
      <c r="P417">
        <v>52</v>
      </c>
      <c r="Q417" s="2">
        <v>45318</v>
      </c>
    </row>
    <row r="418" spans="1:17">
      <c r="A418">
        <v>417</v>
      </c>
      <c r="B418" t="s">
        <v>76</v>
      </c>
      <c r="C418" t="s">
        <v>70</v>
      </c>
      <c r="D418" t="s">
        <v>78</v>
      </c>
      <c r="E418" t="s">
        <v>83</v>
      </c>
      <c r="F418" t="s">
        <v>84</v>
      </c>
      <c r="G418" t="s">
        <v>88</v>
      </c>
      <c r="H418" t="b">
        <f t="shared" si="6"/>
        <v>0</v>
      </c>
      <c r="I418" t="s">
        <v>93</v>
      </c>
      <c r="J418">
        <v>31</v>
      </c>
      <c r="K418">
        <v>33866</v>
      </c>
      <c r="L418">
        <v>15</v>
      </c>
      <c r="M418">
        <v>10</v>
      </c>
      <c r="N418">
        <v>3</v>
      </c>
      <c r="O418">
        <v>9</v>
      </c>
      <c r="P418">
        <v>47</v>
      </c>
      <c r="Q418" s="2">
        <v>44481</v>
      </c>
    </row>
    <row r="419" spans="1:17">
      <c r="A419">
        <v>418</v>
      </c>
      <c r="B419" t="s">
        <v>103</v>
      </c>
      <c r="C419" t="s">
        <v>70</v>
      </c>
      <c r="D419" t="s">
        <v>99</v>
      </c>
      <c r="E419" t="s">
        <v>72</v>
      </c>
      <c r="F419" t="s">
        <v>100</v>
      </c>
      <c r="G419" t="s">
        <v>88</v>
      </c>
      <c r="H419" t="b">
        <f t="shared" si="6"/>
        <v>0</v>
      </c>
      <c r="I419" t="s">
        <v>93</v>
      </c>
      <c r="J419">
        <v>23</v>
      </c>
      <c r="K419">
        <v>62245</v>
      </c>
      <c r="L419">
        <v>4</v>
      </c>
      <c r="M419">
        <v>10</v>
      </c>
      <c r="N419">
        <v>6</v>
      </c>
      <c r="O419">
        <v>1</v>
      </c>
      <c r="P419">
        <v>55</v>
      </c>
      <c r="Q419" s="2">
        <v>41701</v>
      </c>
    </row>
    <row r="420" spans="1:17">
      <c r="A420">
        <v>419</v>
      </c>
      <c r="B420" t="s">
        <v>82</v>
      </c>
      <c r="C420" t="s">
        <v>70</v>
      </c>
      <c r="D420" t="s">
        <v>71</v>
      </c>
      <c r="E420" t="s">
        <v>94</v>
      </c>
      <c r="F420" t="s">
        <v>97</v>
      </c>
      <c r="G420" t="s">
        <v>88</v>
      </c>
      <c r="H420" t="b">
        <f t="shared" si="6"/>
        <v>0</v>
      </c>
      <c r="I420" t="s">
        <v>81</v>
      </c>
      <c r="J420">
        <v>32</v>
      </c>
      <c r="K420">
        <v>74724</v>
      </c>
      <c r="L420">
        <v>29</v>
      </c>
      <c r="M420">
        <v>2</v>
      </c>
      <c r="N420">
        <v>8</v>
      </c>
      <c r="O420">
        <v>5</v>
      </c>
      <c r="P420">
        <v>25</v>
      </c>
      <c r="Q420" s="2">
        <v>40560</v>
      </c>
    </row>
    <row r="421" spans="1:17">
      <c r="A421">
        <v>420</v>
      </c>
      <c r="B421" t="s">
        <v>82</v>
      </c>
      <c r="C421" t="s">
        <v>70</v>
      </c>
      <c r="D421" t="s">
        <v>78</v>
      </c>
      <c r="E421" t="s">
        <v>94</v>
      </c>
      <c r="F421" t="s">
        <v>87</v>
      </c>
      <c r="G421" t="s">
        <v>88</v>
      </c>
      <c r="H421" t="b">
        <f t="shared" si="6"/>
        <v>0</v>
      </c>
      <c r="I421" t="s">
        <v>102</v>
      </c>
      <c r="J421">
        <v>34</v>
      </c>
      <c r="K421">
        <v>101354</v>
      </c>
      <c r="L421">
        <v>9</v>
      </c>
      <c r="M421">
        <v>9</v>
      </c>
      <c r="N421">
        <v>8</v>
      </c>
      <c r="O421">
        <v>6</v>
      </c>
      <c r="P421">
        <v>35</v>
      </c>
      <c r="Q421" s="2">
        <v>41792</v>
      </c>
    </row>
    <row r="422" spans="1:17">
      <c r="A422">
        <v>421</v>
      </c>
      <c r="B422" t="s">
        <v>103</v>
      </c>
      <c r="C422" t="s">
        <v>77</v>
      </c>
      <c r="D422" t="s">
        <v>78</v>
      </c>
      <c r="E422" t="s">
        <v>94</v>
      </c>
      <c r="F422" t="s">
        <v>73</v>
      </c>
      <c r="G422" t="s">
        <v>74</v>
      </c>
      <c r="H422" t="b">
        <f t="shared" si="6"/>
        <v>1</v>
      </c>
      <c r="I422" t="s">
        <v>93</v>
      </c>
      <c r="J422">
        <v>31</v>
      </c>
      <c r="K422">
        <v>81374</v>
      </c>
      <c r="L422">
        <v>27</v>
      </c>
      <c r="M422">
        <v>13</v>
      </c>
      <c r="N422">
        <v>11</v>
      </c>
      <c r="O422">
        <v>7</v>
      </c>
      <c r="P422">
        <v>53</v>
      </c>
      <c r="Q422" s="2">
        <v>38630</v>
      </c>
    </row>
    <row r="423" spans="1:17">
      <c r="A423">
        <v>422</v>
      </c>
      <c r="B423" t="s">
        <v>101</v>
      </c>
      <c r="C423" t="s">
        <v>86</v>
      </c>
      <c r="D423" t="s">
        <v>71</v>
      </c>
      <c r="E423" t="s">
        <v>83</v>
      </c>
      <c r="F423" t="s">
        <v>97</v>
      </c>
      <c r="G423" t="s">
        <v>88</v>
      </c>
      <c r="H423" t="b">
        <f t="shared" si="6"/>
        <v>0</v>
      </c>
      <c r="I423" t="s">
        <v>98</v>
      </c>
      <c r="J423">
        <v>35</v>
      </c>
      <c r="K423">
        <v>60116</v>
      </c>
      <c r="L423">
        <v>26</v>
      </c>
      <c r="M423">
        <v>16</v>
      </c>
      <c r="N423">
        <v>9</v>
      </c>
      <c r="O423">
        <v>9</v>
      </c>
      <c r="P423">
        <v>42</v>
      </c>
      <c r="Q423" s="2">
        <v>40501</v>
      </c>
    </row>
    <row r="424" spans="1:17">
      <c r="A424">
        <v>423</v>
      </c>
      <c r="B424" t="s">
        <v>82</v>
      </c>
      <c r="C424" t="s">
        <v>77</v>
      </c>
      <c r="D424" t="s">
        <v>78</v>
      </c>
      <c r="E424" t="s">
        <v>92</v>
      </c>
      <c r="F424" t="s">
        <v>84</v>
      </c>
      <c r="G424" t="s">
        <v>74</v>
      </c>
      <c r="H424" t="b">
        <f t="shared" si="6"/>
        <v>1</v>
      </c>
      <c r="I424" t="s">
        <v>93</v>
      </c>
      <c r="J424">
        <v>39</v>
      </c>
      <c r="K424">
        <v>111029</v>
      </c>
      <c r="L424">
        <v>19</v>
      </c>
      <c r="M424">
        <v>18</v>
      </c>
      <c r="N424">
        <v>7</v>
      </c>
      <c r="O424">
        <v>6</v>
      </c>
      <c r="P424">
        <v>43</v>
      </c>
      <c r="Q424" s="2">
        <v>39842</v>
      </c>
    </row>
    <row r="425" spans="1:17">
      <c r="A425">
        <v>424</v>
      </c>
      <c r="B425" t="s">
        <v>69</v>
      </c>
      <c r="C425" t="s">
        <v>86</v>
      </c>
      <c r="D425" t="s">
        <v>78</v>
      </c>
      <c r="E425" t="s">
        <v>72</v>
      </c>
      <c r="F425" t="s">
        <v>97</v>
      </c>
      <c r="G425" t="s">
        <v>74</v>
      </c>
      <c r="H425" t="b">
        <f t="shared" si="6"/>
        <v>1</v>
      </c>
      <c r="I425" t="s">
        <v>81</v>
      </c>
      <c r="J425">
        <v>30</v>
      </c>
      <c r="K425">
        <v>50447</v>
      </c>
      <c r="L425">
        <v>28</v>
      </c>
      <c r="M425">
        <v>19</v>
      </c>
      <c r="N425">
        <v>13</v>
      </c>
      <c r="O425">
        <v>5</v>
      </c>
      <c r="P425">
        <v>32</v>
      </c>
      <c r="Q425" s="2">
        <v>36595</v>
      </c>
    </row>
    <row r="426" spans="1:17">
      <c r="A426">
        <v>425</v>
      </c>
      <c r="B426" t="s">
        <v>89</v>
      </c>
      <c r="C426" t="s">
        <v>70</v>
      </c>
      <c r="D426" t="s">
        <v>91</v>
      </c>
      <c r="E426" t="s">
        <v>83</v>
      </c>
      <c r="F426" t="s">
        <v>95</v>
      </c>
      <c r="G426" t="s">
        <v>88</v>
      </c>
      <c r="H426" t="b">
        <f t="shared" si="6"/>
        <v>0</v>
      </c>
      <c r="I426" t="s">
        <v>85</v>
      </c>
      <c r="J426">
        <v>60</v>
      </c>
      <c r="K426">
        <v>60431</v>
      </c>
      <c r="L426">
        <v>17</v>
      </c>
      <c r="M426">
        <v>12</v>
      </c>
      <c r="N426">
        <v>2</v>
      </c>
      <c r="O426">
        <v>7</v>
      </c>
      <c r="P426">
        <v>37</v>
      </c>
      <c r="Q426" s="2">
        <v>39048</v>
      </c>
    </row>
    <row r="427" spans="1:17">
      <c r="A427">
        <v>426</v>
      </c>
      <c r="B427" t="s">
        <v>76</v>
      </c>
      <c r="C427" t="s">
        <v>77</v>
      </c>
      <c r="D427" t="s">
        <v>71</v>
      </c>
      <c r="E427" t="s">
        <v>92</v>
      </c>
      <c r="F427" t="s">
        <v>79</v>
      </c>
      <c r="G427" t="s">
        <v>74</v>
      </c>
      <c r="H427" t="b">
        <f t="shared" si="6"/>
        <v>1</v>
      </c>
      <c r="I427" t="s">
        <v>98</v>
      </c>
      <c r="J427">
        <v>49</v>
      </c>
      <c r="K427">
        <v>47908</v>
      </c>
      <c r="L427">
        <v>20</v>
      </c>
      <c r="M427">
        <v>8</v>
      </c>
      <c r="N427">
        <v>8</v>
      </c>
      <c r="O427">
        <v>1</v>
      </c>
      <c r="P427">
        <v>32</v>
      </c>
      <c r="Q427" s="2">
        <v>37557</v>
      </c>
    </row>
    <row r="428" spans="1:17">
      <c r="A428">
        <v>427</v>
      </c>
      <c r="B428" t="s">
        <v>103</v>
      </c>
      <c r="C428" t="s">
        <v>70</v>
      </c>
      <c r="D428" t="s">
        <v>99</v>
      </c>
      <c r="E428" t="s">
        <v>83</v>
      </c>
      <c r="F428" t="s">
        <v>73</v>
      </c>
      <c r="G428" t="s">
        <v>80</v>
      </c>
      <c r="H428" t="b">
        <f t="shared" si="6"/>
        <v>1</v>
      </c>
      <c r="I428" t="s">
        <v>81</v>
      </c>
      <c r="J428">
        <v>24</v>
      </c>
      <c r="K428">
        <v>59336</v>
      </c>
      <c r="L428">
        <v>39</v>
      </c>
      <c r="M428">
        <v>17</v>
      </c>
      <c r="N428">
        <v>7</v>
      </c>
      <c r="O428">
        <v>5</v>
      </c>
      <c r="P428">
        <v>56</v>
      </c>
      <c r="Q428" s="2">
        <v>34778</v>
      </c>
    </row>
    <row r="429" spans="1:17">
      <c r="A429">
        <v>428</v>
      </c>
      <c r="B429" t="s">
        <v>76</v>
      </c>
      <c r="C429" t="s">
        <v>77</v>
      </c>
      <c r="D429" t="s">
        <v>78</v>
      </c>
      <c r="E429" t="s">
        <v>72</v>
      </c>
      <c r="F429" t="s">
        <v>84</v>
      </c>
      <c r="G429" t="s">
        <v>88</v>
      </c>
      <c r="H429" t="b">
        <f t="shared" si="6"/>
        <v>0</v>
      </c>
      <c r="I429" t="s">
        <v>85</v>
      </c>
      <c r="J429">
        <v>41</v>
      </c>
      <c r="K429">
        <v>70992</v>
      </c>
      <c r="L429">
        <v>23</v>
      </c>
      <c r="M429">
        <v>15</v>
      </c>
      <c r="N429">
        <v>8</v>
      </c>
      <c r="O429">
        <v>2</v>
      </c>
      <c r="P429">
        <v>58</v>
      </c>
      <c r="Q429" s="2">
        <v>37741</v>
      </c>
    </row>
    <row r="430" spans="1:17">
      <c r="A430">
        <v>429</v>
      </c>
      <c r="B430" t="s">
        <v>69</v>
      </c>
      <c r="C430" t="s">
        <v>70</v>
      </c>
      <c r="D430" t="s">
        <v>71</v>
      </c>
      <c r="E430" t="s">
        <v>92</v>
      </c>
      <c r="F430" t="s">
        <v>87</v>
      </c>
      <c r="G430" t="s">
        <v>74</v>
      </c>
      <c r="H430" t="b">
        <f t="shared" si="6"/>
        <v>1</v>
      </c>
      <c r="I430" t="s">
        <v>90</v>
      </c>
      <c r="J430">
        <v>27</v>
      </c>
      <c r="K430">
        <v>85350</v>
      </c>
      <c r="L430">
        <v>32</v>
      </c>
      <c r="M430">
        <v>10</v>
      </c>
      <c r="N430">
        <v>12</v>
      </c>
      <c r="O430">
        <v>4</v>
      </c>
      <c r="P430">
        <v>36</v>
      </c>
      <c r="Q430" s="2">
        <v>44168</v>
      </c>
    </row>
    <row r="431" spans="1:17">
      <c r="A431">
        <v>430</v>
      </c>
      <c r="B431" t="s">
        <v>82</v>
      </c>
      <c r="C431" t="s">
        <v>86</v>
      </c>
      <c r="D431" t="s">
        <v>91</v>
      </c>
      <c r="E431" t="s">
        <v>83</v>
      </c>
      <c r="F431" t="s">
        <v>100</v>
      </c>
      <c r="G431" t="s">
        <v>88</v>
      </c>
      <c r="H431" t="b">
        <f t="shared" si="6"/>
        <v>0</v>
      </c>
      <c r="I431" t="s">
        <v>90</v>
      </c>
      <c r="J431">
        <v>48</v>
      </c>
      <c r="K431">
        <v>99561</v>
      </c>
      <c r="L431">
        <v>33</v>
      </c>
      <c r="M431">
        <v>15</v>
      </c>
      <c r="N431">
        <v>3</v>
      </c>
      <c r="O431">
        <v>7</v>
      </c>
      <c r="P431">
        <v>34</v>
      </c>
      <c r="Q431" s="2">
        <v>44250</v>
      </c>
    </row>
    <row r="432" spans="1:17">
      <c r="A432">
        <v>431</v>
      </c>
      <c r="B432" t="s">
        <v>82</v>
      </c>
      <c r="C432" t="s">
        <v>86</v>
      </c>
      <c r="D432" t="s">
        <v>99</v>
      </c>
      <c r="E432" t="s">
        <v>72</v>
      </c>
      <c r="F432" t="s">
        <v>95</v>
      </c>
      <c r="G432" t="s">
        <v>88</v>
      </c>
      <c r="H432" t="b">
        <f t="shared" si="6"/>
        <v>0</v>
      </c>
      <c r="I432" t="s">
        <v>98</v>
      </c>
      <c r="J432">
        <v>23</v>
      </c>
      <c r="K432">
        <v>81955</v>
      </c>
      <c r="L432">
        <v>5</v>
      </c>
      <c r="M432">
        <v>15</v>
      </c>
      <c r="N432">
        <v>7</v>
      </c>
      <c r="O432">
        <v>5</v>
      </c>
      <c r="P432">
        <v>37</v>
      </c>
      <c r="Q432" s="2">
        <v>36855</v>
      </c>
    </row>
    <row r="433" spans="1:17">
      <c r="A433">
        <v>432</v>
      </c>
      <c r="B433" t="s">
        <v>69</v>
      </c>
      <c r="C433" t="s">
        <v>86</v>
      </c>
      <c r="D433" t="s">
        <v>71</v>
      </c>
      <c r="E433" t="s">
        <v>94</v>
      </c>
      <c r="F433" t="s">
        <v>84</v>
      </c>
      <c r="G433" t="s">
        <v>88</v>
      </c>
      <c r="H433" t="b">
        <f t="shared" si="6"/>
        <v>0</v>
      </c>
      <c r="I433" t="s">
        <v>75</v>
      </c>
      <c r="J433">
        <v>50</v>
      </c>
      <c r="K433">
        <v>91240</v>
      </c>
      <c r="L433">
        <v>34</v>
      </c>
      <c r="M433">
        <v>7</v>
      </c>
      <c r="N433">
        <v>10</v>
      </c>
      <c r="O433">
        <v>6</v>
      </c>
      <c r="P433">
        <v>42</v>
      </c>
      <c r="Q433" s="2">
        <v>45061</v>
      </c>
    </row>
    <row r="434" spans="1:17">
      <c r="A434">
        <v>433</v>
      </c>
      <c r="B434" t="s">
        <v>103</v>
      </c>
      <c r="C434" t="s">
        <v>77</v>
      </c>
      <c r="D434" t="s">
        <v>99</v>
      </c>
      <c r="E434" t="s">
        <v>72</v>
      </c>
      <c r="F434" t="s">
        <v>87</v>
      </c>
      <c r="G434" t="s">
        <v>74</v>
      </c>
      <c r="H434" t="b">
        <f t="shared" si="6"/>
        <v>1</v>
      </c>
      <c r="I434" t="s">
        <v>102</v>
      </c>
      <c r="J434">
        <v>59</v>
      </c>
      <c r="K434">
        <v>50093</v>
      </c>
      <c r="L434">
        <v>11</v>
      </c>
      <c r="M434">
        <v>13</v>
      </c>
      <c r="N434">
        <v>13</v>
      </c>
      <c r="O434">
        <v>2</v>
      </c>
      <c r="P434">
        <v>49</v>
      </c>
      <c r="Q434" s="2">
        <v>40515</v>
      </c>
    </row>
    <row r="435" spans="1:17">
      <c r="A435">
        <v>434</v>
      </c>
      <c r="B435" t="s">
        <v>89</v>
      </c>
      <c r="C435" t="s">
        <v>86</v>
      </c>
      <c r="D435" t="s">
        <v>99</v>
      </c>
      <c r="E435" t="s">
        <v>94</v>
      </c>
      <c r="F435" t="s">
        <v>100</v>
      </c>
      <c r="G435" t="s">
        <v>80</v>
      </c>
      <c r="H435" t="b">
        <f t="shared" si="6"/>
        <v>1</v>
      </c>
      <c r="I435" t="s">
        <v>102</v>
      </c>
      <c r="J435">
        <v>24</v>
      </c>
      <c r="K435">
        <v>36155</v>
      </c>
      <c r="L435">
        <v>3</v>
      </c>
      <c r="M435">
        <v>17</v>
      </c>
      <c r="N435">
        <v>9</v>
      </c>
      <c r="O435">
        <v>3</v>
      </c>
      <c r="P435">
        <v>53</v>
      </c>
      <c r="Q435" s="2">
        <v>39434</v>
      </c>
    </row>
    <row r="436" spans="1:17">
      <c r="A436">
        <v>435</v>
      </c>
      <c r="B436" t="s">
        <v>96</v>
      </c>
      <c r="C436" t="s">
        <v>77</v>
      </c>
      <c r="D436" t="s">
        <v>99</v>
      </c>
      <c r="E436" t="s">
        <v>83</v>
      </c>
      <c r="F436" t="s">
        <v>100</v>
      </c>
      <c r="G436" t="s">
        <v>80</v>
      </c>
      <c r="H436" t="b">
        <f t="shared" si="6"/>
        <v>1</v>
      </c>
      <c r="I436" t="s">
        <v>81</v>
      </c>
      <c r="J436">
        <v>37</v>
      </c>
      <c r="K436">
        <v>76607</v>
      </c>
      <c r="L436">
        <v>33</v>
      </c>
      <c r="M436">
        <v>9</v>
      </c>
      <c r="N436">
        <v>3</v>
      </c>
      <c r="O436">
        <v>7</v>
      </c>
      <c r="P436">
        <v>23</v>
      </c>
      <c r="Q436" s="2">
        <v>38421</v>
      </c>
    </row>
    <row r="437" spans="1:17">
      <c r="A437">
        <v>436</v>
      </c>
      <c r="B437" t="s">
        <v>103</v>
      </c>
      <c r="C437" t="s">
        <v>86</v>
      </c>
      <c r="D437" t="s">
        <v>78</v>
      </c>
      <c r="E437" t="s">
        <v>92</v>
      </c>
      <c r="F437" t="s">
        <v>84</v>
      </c>
      <c r="G437" t="s">
        <v>74</v>
      </c>
      <c r="H437" t="b">
        <f t="shared" si="6"/>
        <v>1</v>
      </c>
      <c r="I437" t="s">
        <v>85</v>
      </c>
      <c r="J437">
        <v>51</v>
      </c>
      <c r="K437">
        <v>63487</v>
      </c>
      <c r="L437">
        <v>11</v>
      </c>
      <c r="M437">
        <v>8</v>
      </c>
      <c r="N437">
        <v>14</v>
      </c>
      <c r="O437">
        <v>2</v>
      </c>
      <c r="P437">
        <v>22</v>
      </c>
      <c r="Q437" s="2">
        <v>44803</v>
      </c>
    </row>
    <row r="438" spans="1:17">
      <c r="A438">
        <v>437</v>
      </c>
      <c r="B438" t="s">
        <v>96</v>
      </c>
      <c r="C438" t="s">
        <v>86</v>
      </c>
      <c r="D438" t="s">
        <v>78</v>
      </c>
      <c r="E438" t="s">
        <v>92</v>
      </c>
      <c r="F438" t="s">
        <v>95</v>
      </c>
      <c r="G438" t="s">
        <v>88</v>
      </c>
      <c r="H438" t="b">
        <f t="shared" si="6"/>
        <v>0</v>
      </c>
      <c r="I438" t="s">
        <v>102</v>
      </c>
      <c r="J438">
        <v>61</v>
      </c>
      <c r="K438">
        <v>85668</v>
      </c>
      <c r="L438">
        <v>16</v>
      </c>
      <c r="M438">
        <v>18</v>
      </c>
      <c r="N438">
        <v>10</v>
      </c>
      <c r="O438">
        <v>6</v>
      </c>
      <c r="P438">
        <v>26</v>
      </c>
      <c r="Q438" s="2">
        <v>37335</v>
      </c>
    </row>
    <row r="439" spans="1:17">
      <c r="A439">
        <v>438</v>
      </c>
      <c r="B439" t="s">
        <v>69</v>
      </c>
      <c r="C439" t="s">
        <v>77</v>
      </c>
      <c r="D439" t="s">
        <v>91</v>
      </c>
      <c r="E439" t="s">
        <v>83</v>
      </c>
      <c r="F439" t="s">
        <v>97</v>
      </c>
      <c r="G439" t="s">
        <v>74</v>
      </c>
      <c r="H439" t="b">
        <f t="shared" si="6"/>
        <v>1</v>
      </c>
      <c r="I439" t="s">
        <v>85</v>
      </c>
      <c r="J439">
        <v>23</v>
      </c>
      <c r="K439">
        <v>50963</v>
      </c>
      <c r="L439">
        <v>18</v>
      </c>
      <c r="M439">
        <v>13</v>
      </c>
      <c r="N439">
        <v>6</v>
      </c>
      <c r="O439">
        <v>5</v>
      </c>
      <c r="P439">
        <v>37</v>
      </c>
      <c r="Q439" s="2">
        <v>43979</v>
      </c>
    </row>
    <row r="440" spans="1:17">
      <c r="A440">
        <v>439</v>
      </c>
      <c r="B440" t="s">
        <v>101</v>
      </c>
      <c r="C440" t="s">
        <v>77</v>
      </c>
      <c r="D440" t="s">
        <v>91</v>
      </c>
      <c r="E440" t="s">
        <v>92</v>
      </c>
      <c r="F440" t="s">
        <v>97</v>
      </c>
      <c r="G440" t="s">
        <v>74</v>
      </c>
      <c r="H440" t="b">
        <f t="shared" si="6"/>
        <v>1</v>
      </c>
      <c r="I440" t="s">
        <v>85</v>
      </c>
      <c r="J440">
        <v>38</v>
      </c>
      <c r="K440">
        <v>80124</v>
      </c>
      <c r="L440">
        <v>30</v>
      </c>
      <c r="M440">
        <v>16</v>
      </c>
      <c r="N440">
        <v>2</v>
      </c>
      <c r="O440">
        <v>1</v>
      </c>
      <c r="P440">
        <v>26</v>
      </c>
      <c r="Q440" s="2">
        <v>43346</v>
      </c>
    </row>
    <row r="441" spans="1:17">
      <c r="A441">
        <v>440</v>
      </c>
      <c r="B441" t="s">
        <v>96</v>
      </c>
      <c r="C441" t="s">
        <v>86</v>
      </c>
      <c r="D441" t="s">
        <v>71</v>
      </c>
      <c r="E441" t="s">
        <v>92</v>
      </c>
      <c r="F441" t="s">
        <v>100</v>
      </c>
      <c r="G441" t="s">
        <v>74</v>
      </c>
      <c r="H441" t="b">
        <f t="shared" si="6"/>
        <v>1</v>
      </c>
      <c r="I441" t="s">
        <v>81</v>
      </c>
      <c r="J441">
        <v>62</v>
      </c>
      <c r="K441">
        <v>82870</v>
      </c>
      <c r="L441">
        <v>10</v>
      </c>
      <c r="M441">
        <v>9</v>
      </c>
      <c r="N441">
        <v>2</v>
      </c>
      <c r="O441">
        <v>4</v>
      </c>
      <c r="P441">
        <v>59</v>
      </c>
      <c r="Q441" s="2">
        <v>35111</v>
      </c>
    </row>
    <row r="442" spans="1:17">
      <c r="A442">
        <v>441</v>
      </c>
      <c r="B442" t="s">
        <v>89</v>
      </c>
      <c r="C442" t="s">
        <v>77</v>
      </c>
      <c r="D442" t="s">
        <v>91</v>
      </c>
      <c r="E442" t="s">
        <v>94</v>
      </c>
      <c r="F442" t="s">
        <v>97</v>
      </c>
      <c r="G442" t="s">
        <v>88</v>
      </c>
      <c r="H442" t="b">
        <f t="shared" si="6"/>
        <v>0</v>
      </c>
      <c r="I442" t="s">
        <v>81</v>
      </c>
      <c r="J442">
        <v>33</v>
      </c>
      <c r="K442">
        <v>86547</v>
      </c>
      <c r="L442">
        <v>18</v>
      </c>
      <c r="M442">
        <v>12</v>
      </c>
      <c r="N442">
        <v>5</v>
      </c>
      <c r="O442">
        <v>2</v>
      </c>
      <c r="P442">
        <v>25</v>
      </c>
      <c r="Q442" s="2">
        <v>42663</v>
      </c>
    </row>
    <row r="443" spans="1:17">
      <c r="A443">
        <v>442</v>
      </c>
      <c r="B443" t="s">
        <v>101</v>
      </c>
      <c r="C443" t="s">
        <v>86</v>
      </c>
      <c r="D443" t="s">
        <v>99</v>
      </c>
      <c r="E443" t="s">
        <v>83</v>
      </c>
      <c r="F443" t="s">
        <v>79</v>
      </c>
      <c r="G443" t="s">
        <v>74</v>
      </c>
      <c r="H443" t="b">
        <f t="shared" si="6"/>
        <v>1</v>
      </c>
      <c r="I443" t="s">
        <v>81</v>
      </c>
      <c r="J443">
        <v>56</v>
      </c>
      <c r="K443">
        <v>94110</v>
      </c>
      <c r="L443">
        <v>38</v>
      </c>
      <c r="M443">
        <v>12</v>
      </c>
      <c r="N443">
        <v>5</v>
      </c>
      <c r="O443">
        <v>4</v>
      </c>
      <c r="P443">
        <v>41</v>
      </c>
      <c r="Q443" s="2">
        <v>36879</v>
      </c>
    </row>
    <row r="444" spans="1:17">
      <c r="A444">
        <v>443</v>
      </c>
      <c r="B444" t="s">
        <v>96</v>
      </c>
      <c r="C444" t="s">
        <v>77</v>
      </c>
      <c r="D444" t="s">
        <v>99</v>
      </c>
      <c r="E444" t="s">
        <v>72</v>
      </c>
      <c r="F444" t="s">
        <v>100</v>
      </c>
      <c r="G444" t="s">
        <v>88</v>
      </c>
      <c r="H444" t="b">
        <f t="shared" si="6"/>
        <v>0</v>
      </c>
      <c r="I444" t="s">
        <v>102</v>
      </c>
      <c r="J444">
        <v>64</v>
      </c>
      <c r="K444">
        <v>83554</v>
      </c>
      <c r="L444">
        <v>19</v>
      </c>
      <c r="M444">
        <v>6</v>
      </c>
      <c r="N444">
        <v>13</v>
      </c>
      <c r="O444">
        <v>1</v>
      </c>
      <c r="P444">
        <v>20</v>
      </c>
      <c r="Q444" s="2">
        <v>37419</v>
      </c>
    </row>
    <row r="445" spans="1:17">
      <c r="A445">
        <v>444</v>
      </c>
      <c r="B445" t="s">
        <v>69</v>
      </c>
      <c r="C445" t="s">
        <v>70</v>
      </c>
      <c r="D445" t="s">
        <v>78</v>
      </c>
      <c r="E445" t="s">
        <v>94</v>
      </c>
      <c r="F445" t="s">
        <v>100</v>
      </c>
      <c r="G445" t="s">
        <v>74</v>
      </c>
      <c r="H445" t="b">
        <f t="shared" si="6"/>
        <v>1</v>
      </c>
      <c r="I445" t="s">
        <v>90</v>
      </c>
      <c r="J445">
        <v>22</v>
      </c>
      <c r="K445">
        <v>50936</v>
      </c>
      <c r="L445">
        <v>36</v>
      </c>
      <c r="M445">
        <v>19</v>
      </c>
      <c r="N445">
        <v>7</v>
      </c>
      <c r="O445">
        <v>2</v>
      </c>
      <c r="P445">
        <v>23</v>
      </c>
      <c r="Q445" s="2">
        <v>36042</v>
      </c>
    </row>
    <row r="446" spans="1:17">
      <c r="A446">
        <v>445</v>
      </c>
      <c r="B446" t="s">
        <v>101</v>
      </c>
      <c r="C446" t="s">
        <v>70</v>
      </c>
      <c r="D446" t="s">
        <v>99</v>
      </c>
      <c r="E446" t="s">
        <v>83</v>
      </c>
      <c r="F446" t="s">
        <v>87</v>
      </c>
      <c r="G446" t="s">
        <v>80</v>
      </c>
      <c r="H446" t="b">
        <f t="shared" si="6"/>
        <v>1</v>
      </c>
      <c r="I446" t="s">
        <v>81</v>
      </c>
      <c r="J446">
        <v>36</v>
      </c>
      <c r="K446">
        <v>34426</v>
      </c>
      <c r="L446">
        <v>13</v>
      </c>
      <c r="M446">
        <v>7</v>
      </c>
      <c r="N446">
        <v>12</v>
      </c>
      <c r="O446">
        <v>8</v>
      </c>
      <c r="P446">
        <v>48</v>
      </c>
      <c r="Q446" s="2">
        <v>45561</v>
      </c>
    </row>
    <row r="447" spans="1:17">
      <c r="A447">
        <v>446</v>
      </c>
      <c r="B447" t="s">
        <v>69</v>
      </c>
      <c r="C447" t="s">
        <v>70</v>
      </c>
      <c r="D447" t="s">
        <v>71</v>
      </c>
      <c r="E447" t="s">
        <v>94</v>
      </c>
      <c r="F447" t="s">
        <v>97</v>
      </c>
      <c r="G447" t="s">
        <v>74</v>
      </c>
      <c r="H447" t="b">
        <f t="shared" si="6"/>
        <v>1</v>
      </c>
      <c r="I447" t="s">
        <v>102</v>
      </c>
      <c r="J447">
        <v>47</v>
      </c>
      <c r="K447">
        <v>118839</v>
      </c>
      <c r="L447">
        <v>3</v>
      </c>
      <c r="M447">
        <v>3</v>
      </c>
      <c r="N447">
        <v>2</v>
      </c>
      <c r="O447">
        <v>6</v>
      </c>
      <c r="P447">
        <v>40</v>
      </c>
      <c r="Q447" s="2">
        <v>38617</v>
      </c>
    </row>
    <row r="448" spans="1:17">
      <c r="A448">
        <v>447</v>
      </c>
      <c r="B448" t="s">
        <v>96</v>
      </c>
      <c r="C448" t="s">
        <v>70</v>
      </c>
      <c r="D448" t="s">
        <v>99</v>
      </c>
      <c r="E448" t="s">
        <v>72</v>
      </c>
      <c r="F448" t="s">
        <v>95</v>
      </c>
      <c r="G448" t="s">
        <v>74</v>
      </c>
      <c r="H448" t="b">
        <f t="shared" si="6"/>
        <v>1</v>
      </c>
      <c r="I448" t="s">
        <v>81</v>
      </c>
      <c r="J448">
        <v>58</v>
      </c>
      <c r="K448">
        <v>57606</v>
      </c>
      <c r="L448">
        <v>10</v>
      </c>
      <c r="M448">
        <v>16</v>
      </c>
      <c r="N448">
        <v>11</v>
      </c>
      <c r="O448">
        <v>2</v>
      </c>
      <c r="P448">
        <v>45</v>
      </c>
      <c r="Q448" s="2">
        <v>36244</v>
      </c>
    </row>
    <row r="449" spans="1:17">
      <c r="A449">
        <v>448</v>
      </c>
      <c r="B449" t="s">
        <v>69</v>
      </c>
      <c r="C449" t="s">
        <v>70</v>
      </c>
      <c r="D449" t="s">
        <v>99</v>
      </c>
      <c r="E449" t="s">
        <v>72</v>
      </c>
      <c r="F449" t="s">
        <v>100</v>
      </c>
      <c r="G449" t="s">
        <v>80</v>
      </c>
      <c r="H449" t="b">
        <f t="shared" si="6"/>
        <v>1</v>
      </c>
      <c r="I449" t="s">
        <v>93</v>
      </c>
      <c r="J449">
        <v>42</v>
      </c>
      <c r="K449">
        <v>77832</v>
      </c>
      <c r="L449">
        <v>38</v>
      </c>
      <c r="M449">
        <v>18</v>
      </c>
      <c r="N449">
        <v>14</v>
      </c>
      <c r="O449">
        <v>6</v>
      </c>
      <c r="P449">
        <v>33</v>
      </c>
      <c r="Q449" s="2">
        <v>34783</v>
      </c>
    </row>
    <row r="450" spans="1:17">
      <c r="A450">
        <v>449</v>
      </c>
      <c r="B450" t="s">
        <v>89</v>
      </c>
      <c r="C450" t="s">
        <v>86</v>
      </c>
      <c r="D450" t="s">
        <v>71</v>
      </c>
      <c r="E450" t="s">
        <v>83</v>
      </c>
      <c r="F450" t="s">
        <v>95</v>
      </c>
      <c r="G450" t="s">
        <v>88</v>
      </c>
      <c r="H450" t="b">
        <f t="shared" si="6"/>
        <v>0</v>
      </c>
      <c r="I450" t="s">
        <v>85</v>
      </c>
      <c r="J450">
        <v>52</v>
      </c>
      <c r="K450">
        <v>58151</v>
      </c>
      <c r="L450">
        <v>1</v>
      </c>
      <c r="M450">
        <v>16</v>
      </c>
      <c r="N450">
        <v>13</v>
      </c>
      <c r="O450">
        <v>9</v>
      </c>
      <c r="P450">
        <v>28</v>
      </c>
      <c r="Q450" s="2">
        <v>36525</v>
      </c>
    </row>
    <row r="451" spans="1:17">
      <c r="A451">
        <v>450</v>
      </c>
      <c r="B451" t="s">
        <v>96</v>
      </c>
      <c r="C451" t="s">
        <v>70</v>
      </c>
      <c r="D451" t="s">
        <v>91</v>
      </c>
      <c r="E451" t="s">
        <v>72</v>
      </c>
      <c r="F451" t="s">
        <v>79</v>
      </c>
      <c r="G451" t="s">
        <v>88</v>
      </c>
      <c r="H451" t="b">
        <f t="shared" ref="H451:H501" si="7">NOT(G451="Contract")</f>
        <v>0</v>
      </c>
      <c r="I451" t="s">
        <v>81</v>
      </c>
      <c r="J451">
        <v>46</v>
      </c>
      <c r="K451">
        <v>109303</v>
      </c>
      <c r="L451">
        <v>27</v>
      </c>
      <c r="M451">
        <v>7</v>
      </c>
      <c r="N451">
        <v>7</v>
      </c>
      <c r="O451">
        <v>7</v>
      </c>
      <c r="P451">
        <v>31</v>
      </c>
      <c r="Q451" s="2">
        <v>45527</v>
      </c>
    </row>
    <row r="452" spans="1:17">
      <c r="A452">
        <v>451</v>
      </c>
      <c r="B452" t="s">
        <v>96</v>
      </c>
      <c r="C452" t="s">
        <v>70</v>
      </c>
      <c r="D452" t="s">
        <v>91</v>
      </c>
      <c r="E452" t="s">
        <v>94</v>
      </c>
      <c r="F452" t="s">
        <v>87</v>
      </c>
      <c r="G452" t="s">
        <v>74</v>
      </c>
      <c r="H452" t="b">
        <f t="shared" si="7"/>
        <v>1</v>
      </c>
      <c r="I452" t="s">
        <v>98</v>
      </c>
      <c r="J452">
        <v>44</v>
      </c>
      <c r="K452">
        <v>41308</v>
      </c>
      <c r="L452">
        <v>8</v>
      </c>
      <c r="M452">
        <v>4</v>
      </c>
      <c r="N452">
        <v>5</v>
      </c>
      <c r="O452">
        <v>9</v>
      </c>
      <c r="P452">
        <v>25</v>
      </c>
      <c r="Q452" s="2">
        <v>41976</v>
      </c>
    </row>
    <row r="453" spans="1:17">
      <c r="A453">
        <v>452</v>
      </c>
      <c r="B453" t="s">
        <v>96</v>
      </c>
      <c r="C453" t="s">
        <v>70</v>
      </c>
      <c r="D453" t="s">
        <v>71</v>
      </c>
      <c r="E453" t="s">
        <v>72</v>
      </c>
      <c r="F453" t="s">
        <v>84</v>
      </c>
      <c r="G453" t="s">
        <v>80</v>
      </c>
      <c r="H453" t="b">
        <f t="shared" si="7"/>
        <v>1</v>
      </c>
      <c r="I453" t="s">
        <v>85</v>
      </c>
      <c r="J453">
        <v>45</v>
      </c>
      <c r="K453">
        <v>92522</v>
      </c>
      <c r="L453">
        <v>17</v>
      </c>
      <c r="M453">
        <v>8</v>
      </c>
      <c r="N453">
        <v>14</v>
      </c>
      <c r="O453">
        <v>5</v>
      </c>
      <c r="P453">
        <v>39</v>
      </c>
      <c r="Q453" s="2">
        <v>42237</v>
      </c>
    </row>
    <row r="454" spans="1:17">
      <c r="A454">
        <v>453</v>
      </c>
      <c r="B454" t="s">
        <v>103</v>
      </c>
      <c r="C454" t="s">
        <v>70</v>
      </c>
      <c r="D454" t="s">
        <v>78</v>
      </c>
      <c r="E454" t="s">
        <v>94</v>
      </c>
      <c r="F454" t="s">
        <v>95</v>
      </c>
      <c r="G454" t="s">
        <v>88</v>
      </c>
      <c r="H454" t="b">
        <f t="shared" si="7"/>
        <v>0</v>
      </c>
      <c r="I454" t="s">
        <v>85</v>
      </c>
      <c r="J454">
        <v>59</v>
      </c>
      <c r="K454">
        <v>75671</v>
      </c>
      <c r="L454">
        <v>9</v>
      </c>
      <c r="M454">
        <v>13</v>
      </c>
      <c r="N454">
        <v>6</v>
      </c>
      <c r="O454">
        <v>7</v>
      </c>
      <c r="P454">
        <v>43</v>
      </c>
      <c r="Q454" s="2">
        <v>39140</v>
      </c>
    </row>
    <row r="455" spans="1:17">
      <c r="A455">
        <v>454</v>
      </c>
      <c r="B455" t="s">
        <v>103</v>
      </c>
      <c r="C455" t="s">
        <v>77</v>
      </c>
      <c r="D455" t="s">
        <v>99</v>
      </c>
      <c r="E455" t="s">
        <v>94</v>
      </c>
      <c r="F455" t="s">
        <v>100</v>
      </c>
      <c r="G455" t="s">
        <v>74</v>
      </c>
      <c r="H455" t="b">
        <f t="shared" si="7"/>
        <v>1</v>
      </c>
      <c r="I455" t="s">
        <v>81</v>
      </c>
      <c r="J455">
        <v>49</v>
      </c>
      <c r="K455">
        <v>32204</v>
      </c>
      <c r="L455">
        <v>6</v>
      </c>
      <c r="M455">
        <v>13</v>
      </c>
      <c r="N455">
        <v>8</v>
      </c>
      <c r="O455">
        <v>7</v>
      </c>
      <c r="P455">
        <v>46</v>
      </c>
      <c r="Q455" s="2">
        <v>40063</v>
      </c>
    </row>
    <row r="456" spans="1:17">
      <c r="A456">
        <v>455</v>
      </c>
      <c r="B456" t="s">
        <v>103</v>
      </c>
      <c r="C456" t="s">
        <v>86</v>
      </c>
      <c r="D456" t="s">
        <v>71</v>
      </c>
      <c r="E456" t="s">
        <v>72</v>
      </c>
      <c r="F456" t="s">
        <v>79</v>
      </c>
      <c r="G456" t="s">
        <v>80</v>
      </c>
      <c r="H456" t="b">
        <f t="shared" si="7"/>
        <v>1</v>
      </c>
      <c r="I456" t="s">
        <v>90</v>
      </c>
      <c r="J456">
        <v>42</v>
      </c>
      <c r="K456">
        <v>117265</v>
      </c>
      <c r="L456">
        <v>25</v>
      </c>
      <c r="M456">
        <v>17</v>
      </c>
      <c r="N456">
        <v>10</v>
      </c>
      <c r="O456">
        <v>3</v>
      </c>
      <c r="P456">
        <v>57</v>
      </c>
      <c r="Q456" s="2">
        <v>35964</v>
      </c>
    </row>
    <row r="457" spans="1:17">
      <c r="A457">
        <v>456</v>
      </c>
      <c r="B457" t="s">
        <v>89</v>
      </c>
      <c r="C457" t="s">
        <v>70</v>
      </c>
      <c r="D457" t="s">
        <v>99</v>
      </c>
      <c r="E457" t="s">
        <v>83</v>
      </c>
      <c r="F457" t="s">
        <v>73</v>
      </c>
      <c r="G457" t="s">
        <v>88</v>
      </c>
      <c r="H457" t="b">
        <f t="shared" si="7"/>
        <v>0</v>
      </c>
      <c r="I457" t="s">
        <v>75</v>
      </c>
      <c r="J457">
        <v>64</v>
      </c>
      <c r="K457">
        <v>61131</v>
      </c>
      <c r="L457">
        <v>39</v>
      </c>
      <c r="M457">
        <v>17</v>
      </c>
      <c r="N457">
        <v>13</v>
      </c>
      <c r="O457">
        <v>7</v>
      </c>
      <c r="P457">
        <v>27</v>
      </c>
      <c r="Q457" s="2">
        <v>38015</v>
      </c>
    </row>
    <row r="458" spans="1:17">
      <c r="A458">
        <v>457</v>
      </c>
      <c r="B458" t="s">
        <v>101</v>
      </c>
      <c r="C458" t="s">
        <v>70</v>
      </c>
      <c r="D458" t="s">
        <v>78</v>
      </c>
      <c r="E458" t="s">
        <v>92</v>
      </c>
      <c r="F458" t="s">
        <v>79</v>
      </c>
      <c r="G458" t="s">
        <v>88</v>
      </c>
      <c r="H458" t="b">
        <f t="shared" si="7"/>
        <v>0</v>
      </c>
      <c r="I458" t="s">
        <v>90</v>
      </c>
      <c r="J458">
        <v>39</v>
      </c>
      <c r="K458">
        <v>82428</v>
      </c>
      <c r="L458">
        <v>28</v>
      </c>
      <c r="M458">
        <v>5</v>
      </c>
      <c r="N458">
        <v>14</v>
      </c>
      <c r="O458">
        <v>1</v>
      </c>
      <c r="P458">
        <v>20</v>
      </c>
      <c r="Q458" s="2">
        <v>40510</v>
      </c>
    </row>
    <row r="459" spans="1:17">
      <c r="A459">
        <v>458</v>
      </c>
      <c r="B459" t="s">
        <v>69</v>
      </c>
      <c r="C459" t="s">
        <v>70</v>
      </c>
      <c r="D459" t="s">
        <v>99</v>
      </c>
      <c r="E459" t="s">
        <v>72</v>
      </c>
      <c r="F459" t="s">
        <v>79</v>
      </c>
      <c r="G459" t="s">
        <v>80</v>
      </c>
      <c r="H459" t="b">
        <f t="shared" si="7"/>
        <v>1</v>
      </c>
      <c r="I459" t="s">
        <v>81</v>
      </c>
      <c r="J459">
        <v>57</v>
      </c>
      <c r="K459">
        <v>63870</v>
      </c>
      <c r="L459">
        <v>33</v>
      </c>
      <c r="M459">
        <v>6</v>
      </c>
      <c r="N459">
        <v>12</v>
      </c>
      <c r="O459">
        <v>9</v>
      </c>
      <c r="P459">
        <v>43</v>
      </c>
      <c r="Q459" s="2">
        <v>38823</v>
      </c>
    </row>
    <row r="460" spans="1:17">
      <c r="A460">
        <v>459</v>
      </c>
      <c r="B460" t="s">
        <v>82</v>
      </c>
      <c r="C460" t="s">
        <v>86</v>
      </c>
      <c r="D460" t="s">
        <v>71</v>
      </c>
      <c r="E460" t="s">
        <v>94</v>
      </c>
      <c r="F460" t="s">
        <v>87</v>
      </c>
      <c r="G460" t="s">
        <v>80</v>
      </c>
      <c r="H460" t="b">
        <f t="shared" si="7"/>
        <v>1</v>
      </c>
      <c r="I460" t="s">
        <v>85</v>
      </c>
      <c r="J460">
        <v>56</v>
      </c>
      <c r="K460">
        <v>79067</v>
      </c>
      <c r="L460">
        <v>37</v>
      </c>
      <c r="M460">
        <v>19</v>
      </c>
      <c r="N460">
        <v>4</v>
      </c>
      <c r="O460">
        <v>6</v>
      </c>
      <c r="P460">
        <v>26</v>
      </c>
      <c r="Q460" s="2">
        <v>42218</v>
      </c>
    </row>
    <row r="461" spans="1:17">
      <c r="A461">
        <v>460</v>
      </c>
      <c r="B461" t="s">
        <v>96</v>
      </c>
      <c r="C461" t="s">
        <v>77</v>
      </c>
      <c r="D461" t="s">
        <v>99</v>
      </c>
      <c r="E461" t="s">
        <v>94</v>
      </c>
      <c r="F461" t="s">
        <v>84</v>
      </c>
      <c r="G461" t="s">
        <v>80</v>
      </c>
      <c r="H461" t="b">
        <f t="shared" si="7"/>
        <v>1</v>
      </c>
      <c r="I461" t="s">
        <v>98</v>
      </c>
      <c r="J461">
        <v>30</v>
      </c>
      <c r="K461">
        <v>88585</v>
      </c>
      <c r="L461">
        <v>9</v>
      </c>
      <c r="M461">
        <v>13</v>
      </c>
      <c r="N461">
        <v>13</v>
      </c>
      <c r="O461">
        <v>5</v>
      </c>
      <c r="P461">
        <v>38</v>
      </c>
      <c r="Q461" s="2">
        <v>43449</v>
      </c>
    </row>
    <row r="462" spans="1:17">
      <c r="A462">
        <v>461</v>
      </c>
      <c r="B462" t="s">
        <v>69</v>
      </c>
      <c r="C462" t="s">
        <v>86</v>
      </c>
      <c r="D462" t="s">
        <v>91</v>
      </c>
      <c r="E462" t="s">
        <v>72</v>
      </c>
      <c r="F462" t="s">
        <v>73</v>
      </c>
      <c r="G462" t="s">
        <v>80</v>
      </c>
      <c r="H462" t="b">
        <f t="shared" si="7"/>
        <v>1</v>
      </c>
      <c r="I462" t="s">
        <v>85</v>
      </c>
      <c r="J462">
        <v>59</v>
      </c>
      <c r="K462">
        <v>51607</v>
      </c>
      <c r="L462">
        <v>18</v>
      </c>
      <c r="M462">
        <v>14</v>
      </c>
      <c r="N462">
        <v>7</v>
      </c>
      <c r="O462">
        <v>7</v>
      </c>
      <c r="P462">
        <v>41</v>
      </c>
      <c r="Q462" s="2">
        <v>44301</v>
      </c>
    </row>
    <row r="463" spans="1:17">
      <c r="A463">
        <v>462</v>
      </c>
      <c r="B463" t="s">
        <v>96</v>
      </c>
      <c r="C463" t="s">
        <v>77</v>
      </c>
      <c r="D463" t="s">
        <v>78</v>
      </c>
      <c r="E463" t="s">
        <v>83</v>
      </c>
      <c r="F463" t="s">
        <v>97</v>
      </c>
      <c r="G463" t="s">
        <v>74</v>
      </c>
      <c r="H463" t="b">
        <f t="shared" si="7"/>
        <v>1</v>
      </c>
      <c r="I463" t="s">
        <v>90</v>
      </c>
      <c r="J463">
        <v>51</v>
      </c>
      <c r="K463">
        <v>54968</v>
      </c>
      <c r="L463">
        <v>21</v>
      </c>
      <c r="M463">
        <v>4</v>
      </c>
      <c r="N463">
        <v>6</v>
      </c>
      <c r="O463">
        <v>5</v>
      </c>
      <c r="P463">
        <v>54</v>
      </c>
      <c r="Q463" s="2">
        <v>44248</v>
      </c>
    </row>
    <row r="464" spans="1:17">
      <c r="A464">
        <v>463</v>
      </c>
      <c r="B464" t="s">
        <v>89</v>
      </c>
      <c r="C464" t="s">
        <v>70</v>
      </c>
      <c r="D464" t="s">
        <v>78</v>
      </c>
      <c r="E464" t="s">
        <v>83</v>
      </c>
      <c r="F464" t="s">
        <v>97</v>
      </c>
      <c r="G464" t="s">
        <v>80</v>
      </c>
      <c r="H464" t="b">
        <f t="shared" si="7"/>
        <v>1</v>
      </c>
      <c r="I464" t="s">
        <v>98</v>
      </c>
      <c r="J464">
        <v>55</v>
      </c>
      <c r="K464">
        <v>41908</v>
      </c>
      <c r="L464">
        <v>2</v>
      </c>
      <c r="M464">
        <v>7</v>
      </c>
      <c r="N464">
        <v>10</v>
      </c>
      <c r="O464">
        <v>5</v>
      </c>
      <c r="P464">
        <v>49</v>
      </c>
      <c r="Q464" s="2">
        <v>35827</v>
      </c>
    </row>
    <row r="465" spans="1:17">
      <c r="A465">
        <v>464</v>
      </c>
      <c r="B465" t="s">
        <v>96</v>
      </c>
      <c r="C465" t="s">
        <v>70</v>
      </c>
      <c r="D465" t="s">
        <v>78</v>
      </c>
      <c r="E465" t="s">
        <v>94</v>
      </c>
      <c r="F465" t="s">
        <v>95</v>
      </c>
      <c r="G465" t="s">
        <v>88</v>
      </c>
      <c r="H465" t="b">
        <f t="shared" si="7"/>
        <v>0</v>
      </c>
      <c r="I465" t="s">
        <v>102</v>
      </c>
      <c r="J465">
        <v>53</v>
      </c>
      <c r="K465">
        <v>56423</v>
      </c>
      <c r="L465">
        <v>38</v>
      </c>
      <c r="M465">
        <v>8</v>
      </c>
      <c r="N465">
        <v>2</v>
      </c>
      <c r="O465">
        <v>7</v>
      </c>
      <c r="P465">
        <v>48</v>
      </c>
      <c r="Q465" s="2">
        <v>36063</v>
      </c>
    </row>
    <row r="466" spans="1:17">
      <c r="A466">
        <v>465</v>
      </c>
      <c r="B466" t="s">
        <v>103</v>
      </c>
      <c r="C466" t="s">
        <v>86</v>
      </c>
      <c r="D466" t="s">
        <v>71</v>
      </c>
      <c r="E466" t="s">
        <v>94</v>
      </c>
      <c r="F466" t="s">
        <v>79</v>
      </c>
      <c r="G466" t="s">
        <v>88</v>
      </c>
      <c r="H466" t="b">
        <f t="shared" si="7"/>
        <v>0</v>
      </c>
      <c r="I466" t="s">
        <v>93</v>
      </c>
      <c r="J466">
        <v>24</v>
      </c>
      <c r="K466">
        <v>104707</v>
      </c>
      <c r="L466">
        <v>36</v>
      </c>
      <c r="M466">
        <v>13</v>
      </c>
      <c r="N466">
        <v>8</v>
      </c>
      <c r="O466">
        <v>7</v>
      </c>
      <c r="P466">
        <v>41</v>
      </c>
      <c r="Q466" s="2">
        <v>35806</v>
      </c>
    </row>
    <row r="467" spans="1:17">
      <c r="A467">
        <v>466</v>
      </c>
      <c r="B467" t="s">
        <v>82</v>
      </c>
      <c r="C467" t="s">
        <v>86</v>
      </c>
      <c r="D467" t="s">
        <v>78</v>
      </c>
      <c r="E467" t="s">
        <v>83</v>
      </c>
      <c r="F467" t="s">
        <v>87</v>
      </c>
      <c r="G467" t="s">
        <v>74</v>
      </c>
      <c r="H467" t="b">
        <f t="shared" si="7"/>
        <v>1</v>
      </c>
      <c r="I467" t="s">
        <v>85</v>
      </c>
      <c r="J467">
        <v>24</v>
      </c>
      <c r="K467">
        <v>108257</v>
      </c>
      <c r="L467">
        <v>37</v>
      </c>
      <c r="M467">
        <v>6</v>
      </c>
      <c r="N467">
        <v>10</v>
      </c>
      <c r="O467">
        <v>3</v>
      </c>
      <c r="P467">
        <v>30</v>
      </c>
      <c r="Q467" s="2">
        <v>34684</v>
      </c>
    </row>
    <row r="468" spans="1:17">
      <c r="A468">
        <v>467</v>
      </c>
      <c r="B468" t="s">
        <v>76</v>
      </c>
      <c r="C468" t="s">
        <v>77</v>
      </c>
      <c r="D468" t="s">
        <v>91</v>
      </c>
      <c r="E468" t="s">
        <v>92</v>
      </c>
      <c r="F468" t="s">
        <v>87</v>
      </c>
      <c r="G468" t="s">
        <v>88</v>
      </c>
      <c r="H468" t="b">
        <f t="shared" si="7"/>
        <v>0</v>
      </c>
      <c r="I468" t="s">
        <v>81</v>
      </c>
      <c r="J468">
        <v>49</v>
      </c>
      <c r="K468">
        <v>91215</v>
      </c>
      <c r="L468">
        <v>15</v>
      </c>
      <c r="M468">
        <v>6</v>
      </c>
      <c r="N468">
        <v>9</v>
      </c>
      <c r="O468">
        <v>3</v>
      </c>
      <c r="P468">
        <v>39</v>
      </c>
      <c r="Q468" s="2">
        <v>41405</v>
      </c>
    </row>
    <row r="469" spans="1:17">
      <c r="A469">
        <v>468</v>
      </c>
      <c r="B469" t="s">
        <v>96</v>
      </c>
      <c r="C469" t="s">
        <v>77</v>
      </c>
      <c r="D469" t="s">
        <v>71</v>
      </c>
      <c r="E469" t="s">
        <v>72</v>
      </c>
      <c r="F469" t="s">
        <v>97</v>
      </c>
      <c r="G469" t="s">
        <v>88</v>
      </c>
      <c r="H469" t="b">
        <f t="shared" si="7"/>
        <v>0</v>
      </c>
      <c r="I469" t="s">
        <v>102</v>
      </c>
      <c r="J469">
        <v>36</v>
      </c>
      <c r="K469">
        <v>85835</v>
      </c>
      <c r="L469">
        <v>28</v>
      </c>
      <c r="M469">
        <v>3</v>
      </c>
      <c r="N469">
        <v>5</v>
      </c>
      <c r="O469">
        <v>3</v>
      </c>
      <c r="P469">
        <v>48</v>
      </c>
      <c r="Q469" s="2">
        <v>35391</v>
      </c>
    </row>
    <row r="470" spans="1:17">
      <c r="A470">
        <v>469</v>
      </c>
      <c r="B470" t="s">
        <v>69</v>
      </c>
      <c r="C470" t="s">
        <v>86</v>
      </c>
      <c r="D470" t="s">
        <v>91</v>
      </c>
      <c r="E470" t="s">
        <v>94</v>
      </c>
      <c r="F470" t="s">
        <v>95</v>
      </c>
      <c r="G470" t="s">
        <v>80</v>
      </c>
      <c r="H470" t="b">
        <f t="shared" si="7"/>
        <v>1</v>
      </c>
      <c r="I470" t="s">
        <v>93</v>
      </c>
      <c r="J470">
        <v>62</v>
      </c>
      <c r="K470">
        <v>79429</v>
      </c>
      <c r="L470">
        <v>18</v>
      </c>
      <c r="M470">
        <v>3</v>
      </c>
      <c r="N470">
        <v>10</v>
      </c>
      <c r="O470">
        <v>6</v>
      </c>
      <c r="P470">
        <v>53</v>
      </c>
      <c r="Q470" s="2">
        <v>35224</v>
      </c>
    </row>
    <row r="471" spans="1:17">
      <c r="A471">
        <v>470</v>
      </c>
      <c r="B471" t="s">
        <v>103</v>
      </c>
      <c r="C471" t="s">
        <v>77</v>
      </c>
      <c r="D471" t="s">
        <v>99</v>
      </c>
      <c r="E471" t="s">
        <v>94</v>
      </c>
      <c r="F471" t="s">
        <v>95</v>
      </c>
      <c r="G471" t="s">
        <v>88</v>
      </c>
      <c r="H471" t="b">
        <f t="shared" si="7"/>
        <v>0</v>
      </c>
      <c r="I471" t="s">
        <v>81</v>
      </c>
      <c r="J471">
        <v>44</v>
      </c>
      <c r="K471">
        <v>112152</v>
      </c>
      <c r="L471">
        <v>34</v>
      </c>
      <c r="M471">
        <v>13</v>
      </c>
      <c r="N471">
        <v>4</v>
      </c>
      <c r="O471">
        <v>6</v>
      </c>
      <c r="P471">
        <v>20</v>
      </c>
      <c r="Q471" s="2">
        <v>41608</v>
      </c>
    </row>
    <row r="472" spans="1:17">
      <c r="A472">
        <v>471</v>
      </c>
      <c r="B472" t="s">
        <v>76</v>
      </c>
      <c r="C472" t="s">
        <v>86</v>
      </c>
      <c r="D472" t="s">
        <v>99</v>
      </c>
      <c r="E472" t="s">
        <v>83</v>
      </c>
      <c r="F472" t="s">
        <v>95</v>
      </c>
      <c r="G472" t="s">
        <v>74</v>
      </c>
      <c r="H472" t="b">
        <f t="shared" si="7"/>
        <v>1</v>
      </c>
      <c r="I472" t="s">
        <v>75</v>
      </c>
      <c r="J472">
        <v>61</v>
      </c>
      <c r="K472">
        <v>68458</v>
      </c>
      <c r="L472">
        <v>22</v>
      </c>
      <c r="M472">
        <v>2</v>
      </c>
      <c r="N472">
        <v>6</v>
      </c>
      <c r="O472">
        <v>3</v>
      </c>
      <c r="P472">
        <v>50</v>
      </c>
      <c r="Q472" s="2">
        <v>42766</v>
      </c>
    </row>
    <row r="473" spans="1:17">
      <c r="A473">
        <v>472</v>
      </c>
      <c r="B473" t="s">
        <v>82</v>
      </c>
      <c r="C473" t="s">
        <v>77</v>
      </c>
      <c r="D473" t="s">
        <v>99</v>
      </c>
      <c r="E473" t="s">
        <v>72</v>
      </c>
      <c r="F473" t="s">
        <v>73</v>
      </c>
      <c r="G473" t="s">
        <v>80</v>
      </c>
      <c r="H473" t="b">
        <f t="shared" si="7"/>
        <v>1</v>
      </c>
      <c r="I473" t="s">
        <v>81</v>
      </c>
      <c r="J473">
        <v>32</v>
      </c>
      <c r="K473">
        <v>76169</v>
      </c>
      <c r="L473">
        <v>11</v>
      </c>
      <c r="M473">
        <v>16</v>
      </c>
      <c r="N473">
        <v>8</v>
      </c>
      <c r="O473">
        <v>3</v>
      </c>
      <c r="P473">
        <v>49</v>
      </c>
      <c r="Q473" s="2">
        <v>38456</v>
      </c>
    </row>
    <row r="474" spans="1:17">
      <c r="A474">
        <v>473</v>
      </c>
      <c r="B474" t="s">
        <v>76</v>
      </c>
      <c r="C474" t="s">
        <v>86</v>
      </c>
      <c r="D474" t="s">
        <v>99</v>
      </c>
      <c r="E474" t="s">
        <v>83</v>
      </c>
      <c r="F474" t="s">
        <v>84</v>
      </c>
      <c r="G474" t="s">
        <v>80</v>
      </c>
      <c r="H474" t="b">
        <f t="shared" si="7"/>
        <v>1</v>
      </c>
      <c r="I474" t="s">
        <v>98</v>
      </c>
      <c r="J474">
        <v>53</v>
      </c>
      <c r="K474">
        <v>37659</v>
      </c>
      <c r="L474">
        <v>13</v>
      </c>
      <c r="M474">
        <v>6</v>
      </c>
      <c r="N474">
        <v>11</v>
      </c>
      <c r="O474">
        <v>8</v>
      </c>
      <c r="P474">
        <v>37</v>
      </c>
      <c r="Q474" s="2">
        <v>39186</v>
      </c>
    </row>
    <row r="475" spans="1:17">
      <c r="A475">
        <v>474</v>
      </c>
      <c r="B475" t="s">
        <v>103</v>
      </c>
      <c r="C475" t="s">
        <v>86</v>
      </c>
      <c r="D475" t="s">
        <v>91</v>
      </c>
      <c r="E475" t="s">
        <v>72</v>
      </c>
      <c r="F475" t="s">
        <v>73</v>
      </c>
      <c r="G475" t="s">
        <v>74</v>
      </c>
      <c r="H475" t="b">
        <f t="shared" si="7"/>
        <v>1</v>
      </c>
      <c r="I475" t="s">
        <v>98</v>
      </c>
      <c r="J475">
        <v>57</v>
      </c>
      <c r="K475">
        <v>90614</v>
      </c>
      <c r="L475">
        <v>4</v>
      </c>
      <c r="M475">
        <v>8</v>
      </c>
      <c r="N475">
        <v>3</v>
      </c>
      <c r="O475">
        <v>8</v>
      </c>
      <c r="P475">
        <v>36</v>
      </c>
      <c r="Q475" s="2">
        <v>36278</v>
      </c>
    </row>
    <row r="476" spans="1:17">
      <c r="A476">
        <v>475</v>
      </c>
      <c r="B476" t="s">
        <v>101</v>
      </c>
      <c r="C476" t="s">
        <v>86</v>
      </c>
      <c r="D476" t="s">
        <v>71</v>
      </c>
      <c r="E476" t="s">
        <v>72</v>
      </c>
      <c r="F476" t="s">
        <v>100</v>
      </c>
      <c r="G476" t="s">
        <v>80</v>
      </c>
      <c r="H476" t="b">
        <f t="shared" si="7"/>
        <v>1</v>
      </c>
      <c r="I476" t="s">
        <v>75</v>
      </c>
      <c r="J476">
        <v>54</v>
      </c>
      <c r="K476">
        <v>107240</v>
      </c>
      <c r="L476">
        <v>22</v>
      </c>
      <c r="M476">
        <v>8</v>
      </c>
      <c r="N476">
        <v>10</v>
      </c>
      <c r="O476">
        <v>7</v>
      </c>
      <c r="P476">
        <v>57</v>
      </c>
      <c r="Q476" s="2">
        <v>41173</v>
      </c>
    </row>
    <row r="477" spans="1:17">
      <c r="A477">
        <v>476</v>
      </c>
      <c r="B477" t="s">
        <v>101</v>
      </c>
      <c r="C477" t="s">
        <v>77</v>
      </c>
      <c r="D477" t="s">
        <v>71</v>
      </c>
      <c r="E477" t="s">
        <v>72</v>
      </c>
      <c r="F477" t="s">
        <v>100</v>
      </c>
      <c r="G477" t="s">
        <v>80</v>
      </c>
      <c r="H477" t="b">
        <f t="shared" si="7"/>
        <v>1</v>
      </c>
      <c r="I477" t="s">
        <v>102</v>
      </c>
      <c r="J477">
        <v>45</v>
      </c>
      <c r="K477">
        <v>62793</v>
      </c>
      <c r="L477">
        <v>7</v>
      </c>
      <c r="M477">
        <v>6</v>
      </c>
      <c r="N477">
        <v>11</v>
      </c>
      <c r="O477">
        <v>4</v>
      </c>
      <c r="P477">
        <v>33</v>
      </c>
      <c r="Q477" s="2">
        <v>41214</v>
      </c>
    </row>
    <row r="478" spans="1:17">
      <c r="A478">
        <v>477</v>
      </c>
      <c r="B478" t="s">
        <v>76</v>
      </c>
      <c r="C478" t="s">
        <v>77</v>
      </c>
      <c r="D478" t="s">
        <v>78</v>
      </c>
      <c r="E478" t="s">
        <v>94</v>
      </c>
      <c r="F478" t="s">
        <v>84</v>
      </c>
      <c r="G478" t="s">
        <v>74</v>
      </c>
      <c r="H478" t="b">
        <f t="shared" si="7"/>
        <v>1</v>
      </c>
      <c r="I478" t="s">
        <v>93</v>
      </c>
      <c r="J478">
        <v>60</v>
      </c>
      <c r="K478">
        <v>76473</v>
      </c>
      <c r="L478">
        <v>24</v>
      </c>
      <c r="M478">
        <v>14</v>
      </c>
      <c r="N478">
        <v>11</v>
      </c>
      <c r="O478">
        <v>4</v>
      </c>
      <c r="P478">
        <v>42</v>
      </c>
      <c r="Q478" s="2">
        <v>39413</v>
      </c>
    </row>
    <row r="479" spans="1:17">
      <c r="A479">
        <v>478</v>
      </c>
      <c r="B479" t="s">
        <v>89</v>
      </c>
      <c r="C479" t="s">
        <v>77</v>
      </c>
      <c r="D479" t="s">
        <v>91</v>
      </c>
      <c r="E479" t="s">
        <v>92</v>
      </c>
      <c r="F479" t="s">
        <v>97</v>
      </c>
      <c r="G479" t="s">
        <v>80</v>
      </c>
      <c r="H479" t="b">
        <f t="shared" si="7"/>
        <v>1</v>
      </c>
      <c r="I479" t="s">
        <v>81</v>
      </c>
      <c r="J479">
        <v>55</v>
      </c>
      <c r="K479">
        <v>119388</v>
      </c>
      <c r="L479">
        <v>4</v>
      </c>
      <c r="M479">
        <v>3</v>
      </c>
      <c r="N479">
        <v>1</v>
      </c>
      <c r="O479">
        <v>3</v>
      </c>
      <c r="P479">
        <v>44</v>
      </c>
      <c r="Q479" s="2">
        <v>45467</v>
      </c>
    </row>
    <row r="480" spans="1:17">
      <c r="A480">
        <v>479</v>
      </c>
      <c r="B480" t="s">
        <v>69</v>
      </c>
      <c r="C480" t="s">
        <v>86</v>
      </c>
      <c r="D480" t="s">
        <v>99</v>
      </c>
      <c r="E480" t="s">
        <v>83</v>
      </c>
      <c r="F480" t="s">
        <v>84</v>
      </c>
      <c r="G480" t="s">
        <v>74</v>
      </c>
      <c r="H480" t="b">
        <f t="shared" si="7"/>
        <v>1</v>
      </c>
      <c r="I480" t="s">
        <v>98</v>
      </c>
      <c r="J480">
        <v>49</v>
      </c>
      <c r="K480">
        <v>118330</v>
      </c>
      <c r="L480">
        <v>28</v>
      </c>
      <c r="M480">
        <v>10</v>
      </c>
      <c r="N480">
        <v>4</v>
      </c>
      <c r="O480">
        <v>5</v>
      </c>
      <c r="P480">
        <v>34</v>
      </c>
      <c r="Q480" s="2">
        <v>43187</v>
      </c>
    </row>
    <row r="481" spans="1:17">
      <c r="A481">
        <v>480</v>
      </c>
      <c r="B481" t="s">
        <v>69</v>
      </c>
      <c r="C481" t="s">
        <v>77</v>
      </c>
      <c r="D481" t="s">
        <v>91</v>
      </c>
      <c r="E481" t="s">
        <v>92</v>
      </c>
      <c r="F481" t="s">
        <v>87</v>
      </c>
      <c r="G481" t="s">
        <v>74</v>
      </c>
      <c r="H481" t="b">
        <f t="shared" si="7"/>
        <v>1</v>
      </c>
      <c r="I481" t="s">
        <v>102</v>
      </c>
      <c r="J481">
        <v>58</v>
      </c>
      <c r="K481">
        <v>85751</v>
      </c>
      <c r="L481">
        <v>15</v>
      </c>
      <c r="M481">
        <v>3</v>
      </c>
      <c r="N481">
        <v>4</v>
      </c>
      <c r="O481">
        <v>3</v>
      </c>
      <c r="P481">
        <v>41</v>
      </c>
      <c r="Q481" s="2">
        <v>40351</v>
      </c>
    </row>
    <row r="482" spans="1:17">
      <c r="A482">
        <v>481</v>
      </c>
      <c r="B482" t="s">
        <v>76</v>
      </c>
      <c r="C482" t="s">
        <v>77</v>
      </c>
      <c r="D482" t="s">
        <v>78</v>
      </c>
      <c r="E482" t="s">
        <v>83</v>
      </c>
      <c r="F482" t="s">
        <v>100</v>
      </c>
      <c r="G482" t="s">
        <v>88</v>
      </c>
      <c r="H482" t="b">
        <f t="shared" si="7"/>
        <v>0</v>
      </c>
      <c r="I482" t="s">
        <v>75</v>
      </c>
      <c r="J482">
        <v>28</v>
      </c>
      <c r="K482">
        <v>108915</v>
      </c>
      <c r="L482">
        <v>1</v>
      </c>
      <c r="M482">
        <v>12</v>
      </c>
      <c r="N482">
        <v>1</v>
      </c>
      <c r="O482">
        <v>8</v>
      </c>
      <c r="P482">
        <v>22</v>
      </c>
      <c r="Q482" s="2">
        <v>43145</v>
      </c>
    </row>
    <row r="483" spans="1:17">
      <c r="A483">
        <v>482</v>
      </c>
      <c r="B483" t="s">
        <v>96</v>
      </c>
      <c r="C483" t="s">
        <v>86</v>
      </c>
      <c r="D483" t="s">
        <v>78</v>
      </c>
      <c r="E483" t="s">
        <v>72</v>
      </c>
      <c r="F483" t="s">
        <v>79</v>
      </c>
      <c r="G483" t="s">
        <v>88</v>
      </c>
      <c r="H483" t="b">
        <f t="shared" si="7"/>
        <v>0</v>
      </c>
      <c r="I483" t="s">
        <v>90</v>
      </c>
      <c r="J483">
        <v>25</v>
      </c>
      <c r="K483">
        <v>84254</v>
      </c>
      <c r="L483">
        <v>3</v>
      </c>
      <c r="M483">
        <v>17</v>
      </c>
      <c r="N483">
        <v>9</v>
      </c>
      <c r="O483">
        <v>7</v>
      </c>
      <c r="P483">
        <v>38</v>
      </c>
      <c r="Q483" s="2">
        <v>39380</v>
      </c>
    </row>
    <row r="484" spans="1:17">
      <c r="A484">
        <v>483</v>
      </c>
      <c r="B484" t="s">
        <v>96</v>
      </c>
      <c r="C484" t="s">
        <v>70</v>
      </c>
      <c r="D484" t="s">
        <v>91</v>
      </c>
      <c r="E484" t="s">
        <v>94</v>
      </c>
      <c r="F484" t="s">
        <v>79</v>
      </c>
      <c r="G484" t="s">
        <v>80</v>
      </c>
      <c r="H484" t="b">
        <f t="shared" si="7"/>
        <v>1</v>
      </c>
      <c r="I484" t="s">
        <v>85</v>
      </c>
      <c r="J484">
        <v>58</v>
      </c>
      <c r="K484">
        <v>37006</v>
      </c>
      <c r="L484">
        <v>14</v>
      </c>
      <c r="M484">
        <v>5</v>
      </c>
      <c r="N484">
        <v>3</v>
      </c>
      <c r="O484">
        <v>3</v>
      </c>
      <c r="P484">
        <v>53</v>
      </c>
      <c r="Q484" s="2">
        <v>36686</v>
      </c>
    </row>
    <row r="485" spans="1:17">
      <c r="A485">
        <v>484</v>
      </c>
      <c r="B485" t="s">
        <v>69</v>
      </c>
      <c r="C485" t="s">
        <v>86</v>
      </c>
      <c r="D485" t="s">
        <v>91</v>
      </c>
      <c r="E485" t="s">
        <v>92</v>
      </c>
      <c r="F485" t="s">
        <v>97</v>
      </c>
      <c r="G485" t="s">
        <v>80</v>
      </c>
      <c r="H485" t="b">
        <f t="shared" si="7"/>
        <v>1</v>
      </c>
      <c r="I485" t="s">
        <v>90</v>
      </c>
      <c r="J485">
        <v>22</v>
      </c>
      <c r="K485">
        <v>104218</v>
      </c>
      <c r="L485">
        <v>38</v>
      </c>
      <c r="M485">
        <v>9</v>
      </c>
      <c r="N485">
        <v>5</v>
      </c>
      <c r="O485">
        <v>9</v>
      </c>
      <c r="P485">
        <v>54</v>
      </c>
      <c r="Q485" s="2">
        <v>41522</v>
      </c>
    </row>
    <row r="486" spans="1:17">
      <c r="A486">
        <v>485</v>
      </c>
      <c r="B486" t="s">
        <v>69</v>
      </c>
      <c r="C486" t="s">
        <v>77</v>
      </c>
      <c r="D486" t="s">
        <v>91</v>
      </c>
      <c r="E486" t="s">
        <v>94</v>
      </c>
      <c r="F486" t="s">
        <v>87</v>
      </c>
      <c r="G486" t="s">
        <v>74</v>
      </c>
      <c r="H486" t="b">
        <f t="shared" si="7"/>
        <v>1</v>
      </c>
      <c r="I486" t="s">
        <v>90</v>
      </c>
      <c r="J486">
        <v>22</v>
      </c>
      <c r="K486">
        <v>95344</v>
      </c>
      <c r="L486">
        <v>1</v>
      </c>
      <c r="M486">
        <v>7</v>
      </c>
      <c r="N486">
        <v>6</v>
      </c>
      <c r="O486">
        <v>5</v>
      </c>
      <c r="P486">
        <v>20</v>
      </c>
      <c r="Q486" s="2">
        <v>39872</v>
      </c>
    </row>
    <row r="487" spans="1:17">
      <c r="A487">
        <v>486</v>
      </c>
      <c r="B487" t="s">
        <v>101</v>
      </c>
      <c r="C487" t="s">
        <v>86</v>
      </c>
      <c r="D487" t="s">
        <v>71</v>
      </c>
      <c r="E487" t="s">
        <v>83</v>
      </c>
      <c r="F487" t="s">
        <v>73</v>
      </c>
      <c r="G487" t="s">
        <v>80</v>
      </c>
      <c r="H487" t="b">
        <f t="shared" si="7"/>
        <v>1</v>
      </c>
      <c r="I487" t="s">
        <v>98</v>
      </c>
      <c r="J487">
        <v>41</v>
      </c>
      <c r="K487">
        <v>63840</v>
      </c>
      <c r="L487">
        <v>38</v>
      </c>
      <c r="M487">
        <v>4</v>
      </c>
      <c r="N487">
        <v>8</v>
      </c>
      <c r="O487">
        <v>9</v>
      </c>
      <c r="P487">
        <v>40</v>
      </c>
      <c r="Q487" s="2">
        <v>35851</v>
      </c>
    </row>
    <row r="488" spans="1:17">
      <c r="A488">
        <v>487</v>
      </c>
      <c r="B488" t="s">
        <v>89</v>
      </c>
      <c r="C488" t="s">
        <v>70</v>
      </c>
      <c r="D488" t="s">
        <v>99</v>
      </c>
      <c r="E488" t="s">
        <v>94</v>
      </c>
      <c r="F488" t="s">
        <v>87</v>
      </c>
      <c r="G488" t="s">
        <v>74</v>
      </c>
      <c r="H488" t="b">
        <f t="shared" si="7"/>
        <v>1</v>
      </c>
      <c r="I488" t="s">
        <v>75</v>
      </c>
      <c r="J488">
        <v>40</v>
      </c>
      <c r="K488">
        <v>62430</v>
      </c>
      <c r="L488">
        <v>38</v>
      </c>
      <c r="M488">
        <v>13</v>
      </c>
      <c r="N488">
        <v>6</v>
      </c>
      <c r="O488">
        <v>7</v>
      </c>
      <c r="P488">
        <v>48</v>
      </c>
      <c r="Q488" s="2">
        <v>39558</v>
      </c>
    </row>
    <row r="489" spans="1:17">
      <c r="A489">
        <v>488</v>
      </c>
      <c r="B489" t="s">
        <v>103</v>
      </c>
      <c r="C489" t="s">
        <v>86</v>
      </c>
      <c r="D489" t="s">
        <v>91</v>
      </c>
      <c r="E489" t="s">
        <v>94</v>
      </c>
      <c r="F489" t="s">
        <v>79</v>
      </c>
      <c r="G489" t="s">
        <v>74</v>
      </c>
      <c r="H489" t="b">
        <f t="shared" si="7"/>
        <v>1</v>
      </c>
      <c r="I489" t="s">
        <v>81</v>
      </c>
      <c r="J489">
        <v>50</v>
      </c>
      <c r="K489">
        <v>53091</v>
      </c>
      <c r="L489">
        <v>21</v>
      </c>
      <c r="M489">
        <v>13</v>
      </c>
      <c r="N489">
        <v>3</v>
      </c>
      <c r="O489">
        <v>7</v>
      </c>
      <c r="P489">
        <v>25</v>
      </c>
      <c r="Q489" s="2">
        <v>44223</v>
      </c>
    </row>
    <row r="490" spans="1:17">
      <c r="A490">
        <v>489</v>
      </c>
      <c r="B490" t="s">
        <v>96</v>
      </c>
      <c r="C490" t="s">
        <v>77</v>
      </c>
      <c r="D490" t="s">
        <v>91</v>
      </c>
      <c r="E490" t="s">
        <v>92</v>
      </c>
      <c r="F490" t="s">
        <v>79</v>
      </c>
      <c r="G490" t="s">
        <v>80</v>
      </c>
      <c r="H490" t="b">
        <f t="shared" si="7"/>
        <v>1</v>
      </c>
      <c r="I490" t="s">
        <v>90</v>
      </c>
      <c r="J490">
        <v>31</v>
      </c>
      <c r="K490">
        <v>62983</v>
      </c>
      <c r="L490">
        <v>29</v>
      </c>
      <c r="M490">
        <v>10</v>
      </c>
      <c r="N490">
        <v>6</v>
      </c>
      <c r="O490">
        <v>6</v>
      </c>
      <c r="P490">
        <v>56</v>
      </c>
      <c r="Q490" s="2">
        <v>40740</v>
      </c>
    </row>
    <row r="491" spans="1:17">
      <c r="A491">
        <v>490</v>
      </c>
      <c r="B491" t="s">
        <v>69</v>
      </c>
      <c r="C491" t="s">
        <v>70</v>
      </c>
      <c r="D491" t="s">
        <v>91</v>
      </c>
      <c r="E491" t="s">
        <v>72</v>
      </c>
      <c r="F491" t="s">
        <v>100</v>
      </c>
      <c r="G491" t="s">
        <v>74</v>
      </c>
      <c r="H491" t="b">
        <f t="shared" si="7"/>
        <v>1</v>
      </c>
      <c r="I491" t="s">
        <v>90</v>
      </c>
      <c r="J491">
        <v>39</v>
      </c>
      <c r="K491">
        <v>53989</v>
      </c>
      <c r="L491">
        <v>5</v>
      </c>
      <c r="M491">
        <v>18</v>
      </c>
      <c r="N491">
        <v>1</v>
      </c>
      <c r="O491">
        <v>2</v>
      </c>
      <c r="P491">
        <v>20</v>
      </c>
      <c r="Q491" s="2">
        <v>41497</v>
      </c>
    </row>
    <row r="492" spans="1:17">
      <c r="A492">
        <v>491</v>
      </c>
      <c r="B492" t="s">
        <v>101</v>
      </c>
      <c r="C492" t="s">
        <v>77</v>
      </c>
      <c r="D492" t="s">
        <v>78</v>
      </c>
      <c r="E492" t="s">
        <v>94</v>
      </c>
      <c r="F492" t="s">
        <v>87</v>
      </c>
      <c r="G492" t="s">
        <v>88</v>
      </c>
      <c r="H492" t="b">
        <f t="shared" si="7"/>
        <v>0</v>
      </c>
      <c r="I492" t="s">
        <v>93</v>
      </c>
      <c r="J492">
        <v>49</v>
      </c>
      <c r="K492">
        <v>105451</v>
      </c>
      <c r="L492">
        <v>10</v>
      </c>
      <c r="M492">
        <v>17</v>
      </c>
      <c r="N492">
        <v>4</v>
      </c>
      <c r="O492">
        <v>9</v>
      </c>
      <c r="P492">
        <v>20</v>
      </c>
      <c r="Q492" s="2">
        <v>40969</v>
      </c>
    </row>
    <row r="493" spans="1:17">
      <c r="A493">
        <v>492</v>
      </c>
      <c r="B493" t="s">
        <v>82</v>
      </c>
      <c r="C493" t="s">
        <v>70</v>
      </c>
      <c r="D493" t="s">
        <v>78</v>
      </c>
      <c r="E493" t="s">
        <v>72</v>
      </c>
      <c r="F493" t="s">
        <v>87</v>
      </c>
      <c r="G493" t="s">
        <v>80</v>
      </c>
      <c r="H493" t="b">
        <f t="shared" si="7"/>
        <v>1</v>
      </c>
      <c r="I493" t="s">
        <v>98</v>
      </c>
      <c r="J493">
        <v>56</v>
      </c>
      <c r="K493">
        <v>48990</v>
      </c>
      <c r="L493">
        <v>28</v>
      </c>
      <c r="M493">
        <v>13</v>
      </c>
      <c r="N493">
        <v>6</v>
      </c>
      <c r="O493">
        <v>6</v>
      </c>
      <c r="P493">
        <v>46</v>
      </c>
      <c r="Q493" s="2">
        <v>39624</v>
      </c>
    </row>
    <row r="494" spans="1:17">
      <c r="A494">
        <v>493</v>
      </c>
      <c r="B494" t="s">
        <v>101</v>
      </c>
      <c r="C494" t="s">
        <v>70</v>
      </c>
      <c r="D494" t="s">
        <v>71</v>
      </c>
      <c r="E494" t="s">
        <v>83</v>
      </c>
      <c r="F494" t="s">
        <v>79</v>
      </c>
      <c r="G494" t="s">
        <v>88</v>
      </c>
      <c r="H494" t="b">
        <f t="shared" si="7"/>
        <v>0</v>
      </c>
      <c r="I494" t="s">
        <v>98</v>
      </c>
      <c r="J494">
        <v>64</v>
      </c>
      <c r="K494">
        <v>110360</v>
      </c>
      <c r="L494">
        <v>21</v>
      </c>
      <c r="M494">
        <v>17</v>
      </c>
      <c r="N494">
        <v>7</v>
      </c>
      <c r="O494">
        <v>8</v>
      </c>
      <c r="P494">
        <v>40</v>
      </c>
      <c r="Q494" s="2">
        <v>41421</v>
      </c>
    </row>
    <row r="495" spans="1:17">
      <c r="A495">
        <v>494</v>
      </c>
      <c r="B495" t="s">
        <v>96</v>
      </c>
      <c r="C495" t="s">
        <v>86</v>
      </c>
      <c r="D495" t="s">
        <v>99</v>
      </c>
      <c r="E495" t="s">
        <v>94</v>
      </c>
      <c r="F495" t="s">
        <v>73</v>
      </c>
      <c r="G495" t="s">
        <v>80</v>
      </c>
      <c r="H495" t="b">
        <f t="shared" si="7"/>
        <v>1</v>
      </c>
      <c r="I495" t="s">
        <v>81</v>
      </c>
      <c r="J495">
        <v>52</v>
      </c>
      <c r="K495">
        <v>66081</v>
      </c>
      <c r="L495">
        <v>7</v>
      </c>
      <c r="M495">
        <v>4</v>
      </c>
      <c r="N495">
        <v>11</v>
      </c>
      <c r="O495">
        <v>1</v>
      </c>
      <c r="P495">
        <v>35</v>
      </c>
      <c r="Q495" s="2">
        <v>41518</v>
      </c>
    </row>
    <row r="496" spans="1:17">
      <c r="A496">
        <v>495</v>
      </c>
      <c r="B496" t="s">
        <v>96</v>
      </c>
      <c r="C496" t="s">
        <v>86</v>
      </c>
      <c r="D496" t="s">
        <v>71</v>
      </c>
      <c r="E496" t="s">
        <v>92</v>
      </c>
      <c r="F496" t="s">
        <v>97</v>
      </c>
      <c r="G496" t="s">
        <v>74</v>
      </c>
      <c r="H496" t="b">
        <f t="shared" si="7"/>
        <v>1</v>
      </c>
      <c r="I496" t="s">
        <v>85</v>
      </c>
      <c r="J496">
        <v>48</v>
      </c>
      <c r="K496">
        <v>41033</v>
      </c>
      <c r="L496">
        <v>3</v>
      </c>
      <c r="M496">
        <v>1</v>
      </c>
      <c r="N496">
        <v>13</v>
      </c>
      <c r="O496">
        <v>5</v>
      </c>
      <c r="P496">
        <v>59</v>
      </c>
      <c r="Q496" s="2">
        <v>42873</v>
      </c>
    </row>
    <row r="497" spans="1:17">
      <c r="A497">
        <v>496</v>
      </c>
      <c r="B497" t="s">
        <v>101</v>
      </c>
      <c r="C497" t="s">
        <v>77</v>
      </c>
      <c r="D497" t="s">
        <v>99</v>
      </c>
      <c r="E497" t="s">
        <v>83</v>
      </c>
      <c r="F497" t="s">
        <v>95</v>
      </c>
      <c r="G497" t="s">
        <v>80</v>
      </c>
      <c r="H497" t="b">
        <f t="shared" si="7"/>
        <v>1</v>
      </c>
      <c r="I497" t="s">
        <v>102</v>
      </c>
      <c r="J497">
        <v>32</v>
      </c>
      <c r="K497">
        <v>46241</v>
      </c>
      <c r="L497">
        <v>20</v>
      </c>
      <c r="M497">
        <v>1</v>
      </c>
      <c r="N497">
        <v>11</v>
      </c>
      <c r="O497">
        <v>1</v>
      </c>
      <c r="P497">
        <v>45</v>
      </c>
      <c r="Q497" s="2">
        <v>37308</v>
      </c>
    </row>
    <row r="498" spans="1:17">
      <c r="A498">
        <v>497</v>
      </c>
      <c r="B498" t="s">
        <v>103</v>
      </c>
      <c r="C498" t="s">
        <v>86</v>
      </c>
      <c r="D498" t="s">
        <v>78</v>
      </c>
      <c r="E498" t="s">
        <v>83</v>
      </c>
      <c r="F498" t="s">
        <v>97</v>
      </c>
      <c r="G498" t="s">
        <v>88</v>
      </c>
      <c r="H498" t="b">
        <f t="shared" si="7"/>
        <v>0</v>
      </c>
      <c r="I498" t="s">
        <v>93</v>
      </c>
      <c r="J498">
        <v>59</v>
      </c>
      <c r="K498">
        <v>35939</v>
      </c>
      <c r="L498">
        <v>19</v>
      </c>
      <c r="M498">
        <v>15</v>
      </c>
      <c r="N498">
        <v>10</v>
      </c>
      <c r="O498">
        <v>8</v>
      </c>
      <c r="P498">
        <v>35</v>
      </c>
      <c r="Q498" s="2">
        <v>36681</v>
      </c>
    </row>
    <row r="499" spans="1:17">
      <c r="A499">
        <v>498</v>
      </c>
      <c r="B499" t="s">
        <v>76</v>
      </c>
      <c r="C499" t="s">
        <v>86</v>
      </c>
      <c r="D499" t="s">
        <v>78</v>
      </c>
      <c r="E499" t="s">
        <v>92</v>
      </c>
      <c r="F499" t="s">
        <v>87</v>
      </c>
      <c r="G499" t="s">
        <v>74</v>
      </c>
      <c r="H499" t="b">
        <f t="shared" si="7"/>
        <v>1</v>
      </c>
      <c r="I499" t="s">
        <v>98</v>
      </c>
      <c r="J499">
        <v>26</v>
      </c>
      <c r="K499">
        <v>77562</v>
      </c>
      <c r="L499">
        <v>35</v>
      </c>
      <c r="M499">
        <v>13</v>
      </c>
      <c r="N499">
        <v>3</v>
      </c>
      <c r="O499">
        <v>8</v>
      </c>
      <c r="P499">
        <v>47</v>
      </c>
      <c r="Q499" s="2">
        <v>38784</v>
      </c>
    </row>
    <row r="500" spans="1:17">
      <c r="A500">
        <v>499</v>
      </c>
      <c r="B500" t="s">
        <v>96</v>
      </c>
      <c r="C500" t="s">
        <v>70</v>
      </c>
      <c r="D500" t="s">
        <v>78</v>
      </c>
      <c r="E500" t="s">
        <v>94</v>
      </c>
      <c r="F500" t="s">
        <v>97</v>
      </c>
      <c r="G500" t="s">
        <v>80</v>
      </c>
      <c r="H500" t="b">
        <f t="shared" si="7"/>
        <v>1</v>
      </c>
      <c r="I500" t="s">
        <v>93</v>
      </c>
      <c r="J500">
        <v>29</v>
      </c>
      <c r="K500">
        <v>65063</v>
      </c>
      <c r="L500">
        <v>4</v>
      </c>
      <c r="M500">
        <v>17</v>
      </c>
      <c r="N500">
        <v>9</v>
      </c>
      <c r="O500">
        <v>1</v>
      </c>
      <c r="P500">
        <v>20</v>
      </c>
      <c r="Q500" s="2">
        <v>37331</v>
      </c>
    </row>
    <row r="501" spans="1:17">
      <c r="A501">
        <v>500</v>
      </c>
      <c r="B501" t="s">
        <v>101</v>
      </c>
      <c r="C501" t="s">
        <v>86</v>
      </c>
      <c r="D501" t="s">
        <v>71</v>
      </c>
      <c r="E501" t="s">
        <v>94</v>
      </c>
      <c r="F501" t="s">
        <v>79</v>
      </c>
      <c r="G501" t="s">
        <v>80</v>
      </c>
      <c r="H501" t="b">
        <f t="shared" si="7"/>
        <v>1</v>
      </c>
      <c r="I501" t="s">
        <v>98</v>
      </c>
      <c r="J501">
        <v>55</v>
      </c>
      <c r="K501">
        <v>106721</v>
      </c>
      <c r="L501">
        <v>5</v>
      </c>
      <c r="M501">
        <v>8</v>
      </c>
      <c r="N501">
        <v>12</v>
      </c>
      <c r="O501">
        <v>9</v>
      </c>
      <c r="P501">
        <v>55</v>
      </c>
      <c r="Q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5" zoomScale="190" zoomScaleNormal="190" workbookViewId="0">
      <selection activeCell="B89" sqref="B89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105</v>
      </c>
    </row>
    <row r="69" spans="1:2">
      <c r="B69" t="s">
        <v>106</v>
      </c>
    </row>
    <row r="70" spans="1:2">
      <c r="B70" t="s">
        <v>107</v>
      </c>
    </row>
    <row r="71" spans="1:2">
      <c r="B71" t="s">
        <v>108</v>
      </c>
    </row>
    <row r="72" spans="1:2">
      <c r="B72" t="s">
        <v>109</v>
      </c>
    </row>
    <row r="73" spans="1:2">
      <c r="B73" t="s">
        <v>110</v>
      </c>
    </row>
    <row r="74" spans="1:2">
      <c r="B74" t="s">
        <v>111</v>
      </c>
    </row>
    <row r="75" spans="1:2">
      <c r="B75" t="s">
        <v>112</v>
      </c>
    </row>
    <row r="76" spans="1:2">
      <c r="B76" t="s">
        <v>113</v>
      </c>
    </row>
    <row r="77" spans="1:2">
      <c r="B77" t="s">
        <v>114</v>
      </c>
    </row>
    <row r="78" spans="1:2">
      <c r="B78" t="s">
        <v>115</v>
      </c>
    </row>
    <row r="79" spans="1:2">
      <c r="B79" t="s">
        <v>116</v>
      </c>
    </row>
    <row r="81" spans="1:4" s="1" customFormat="1">
      <c r="A81" s="1" t="s">
        <v>117</v>
      </c>
    </row>
    <row r="83" spans="1:4">
      <c r="B83" t="s">
        <v>118</v>
      </c>
    </row>
    <row r="84" spans="1:4">
      <c r="B84" t="s">
        <v>119</v>
      </c>
    </row>
    <row r="85" spans="1:4">
      <c r="B85" t="s">
        <v>120</v>
      </c>
    </row>
    <row r="86" spans="1:4">
      <c r="B86" t="s">
        <v>121</v>
      </c>
    </row>
    <row r="87" spans="1:4">
      <c r="B87" t="s">
        <v>122</v>
      </c>
    </row>
    <row r="89" spans="1:4" s="1" customFormat="1">
      <c r="A89" s="1" t="s">
        <v>123</v>
      </c>
    </row>
    <row r="91" spans="1:4">
      <c r="B91" t="s">
        <v>124</v>
      </c>
    </row>
    <row r="92" spans="1:4">
      <c r="B92" t="s">
        <v>125</v>
      </c>
    </row>
    <row r="93" spans="1:4">
      <c r="B93" t="s">
        <v>126</v>
      </c>
    </row>
    <row r="94" spans="1:4">
      <c r="C94" t="s">
        <v>127</v>
      </c>
      <c r="D94" t="s">
        <v>128</v>
      </c>
    </row>
    <row r="95" spans="1:4">
      <c r="C95" t="s">
        <v>129</v>
      </c>
    </row>
    <row r="96" spans="1:4">
      <c r="D96" t="s">
        <v>130</v>
      </c>
    </row>
    <row r="97" spans="2:4">
      <c r="D97" t="s">
        <v>131</v>
      </c>
    </row>
    <row r="98" spans="2:4">
      <c r="D98" t="s">
        <v>132</v>
      </c>
    </row>
    <row r="99" spans="2:4">
      <c r="B99" t="s">
        <v>133</v>
      </c>
    </row>
    <row r="100" spans="2:4">
      <c r="C100" t="s">
        <v>134</v>
      </c>
    </row>
    <row r="101" spans="2:4">
      <c r="C101" t="s">
        <v>135</v>
      </c>
    </row>
    <row r="102" spans="2:4">
      <c r="C102" t="s">
        <v>136</v>
      </c>
    </row>
    <row r="103" spans="2:4">
      <c r="B103" t="s">
        <v>137</v>
      </c>
    </row>
    <row r="104" spans="2:4">
      <c r="B104" t="s">
        <v>138</v>
      </c>
      <c r="C104" t="s">
        <v>139</v>
      </c>
    </row>
    <row r="105" spans="2:4">
      <c r="C105" t="s">
        <v>140</v>
      </c>
    </row>
    <row r="106" spans="2:4">
      <c r="B106" t="s">
        <v>141</v>
      </c>
    </row>
    <row r="108" spans="2:4">
      <c r="B108" t="s">
        <v>142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N25"/>
  <sheetViews>
    <sheetView topLeftCell="A19" zoomScale="145" zoomScaleNormal="145" workbookViewId="0">
      <selection activeCell="B6" sqref="B6:C16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4" s="1" customFormat="1">
      <c r="A2" s="1" t="s">
        <v>143</v>
      </c>
    </row>
    <row r="4" spans="1:14">
      <c r="B4" s="7" t="s">
        <v>142</v>
      </c>
      <c r="D4" s="16" t="s">
        <v>160</v>
      </c>
      <c r="E4" s="14" t="s">
        <v>891</v>
      </c>
      <c r="F4" s="15"/>
      <c r="G4" s="15"/>
      <c r="H4" s="15"/>
      <c r="I4" s="15"/>
      <c r="J4" s="15"/>
      <c r="K4" s="15"/>
      <c r="L4" s="15"/>
    </row>
    <row r="5" spans="1:14">
      <c r="D5" s="16"/>
      <c r="E5" s="15"/>
      <c r="F5" s="15"/>
      <c r="G5" s="15"/>
      <c r="H5" s="15"/>
      <c r="I5" s="15"/>
      <c r="J5" s="15"/>
      <c r="K5" s="15"/>
      <c r="L5" s="15"/>
    </row>
    <row r="6" spans="1:14" ht="14.25" customHeight="1">
      <c r="B6" t="s">
        <v>144</v>
      </c>
      <c r="D6" s="17" t="s">
        <v>161</v>
      </c>
      <c r="E6" s="14" t="s">
        <v>892</v>
      </c>
      <c r="F6" s="15"/>
      <c r="G6" s="15"/>
      <c r="H6" s="15"/>
      <c r="I6" s="15"/>
      <c r="J6" s="15"/>
      <c r="K6" s="15"/>
      <c r="L6" s="15"/>
    </row>
    <row r="7" spans="1:14">
      <c r="C7" t="s">
        <v>145</v>
      </c>
      <c r="D7" s="17"/>
      <c r="E7" s="15"/>
      <c r="F7" s="15"/>
      <c r="G7" s="15"/>
      <c r="H7" s="15"/>
      <c r="I7" s="15"/>
      <c r="J7" s="15"/>
      <c r="K7" s="15"/>
      <c r="L7" s="15"/>
    </row>
    <row r="8" spans="1:14" ht="14.25" customHeight="1">
      <c r="C8" t="s">
        <v>146</v>
      </c>
      <c r="D8" s="17" t="s">
        <v>162</v>
      </c>
      <c r="E8" s="14" t="s">
        <v>893</v>
      </c>
      <c r="F8" s="15"/>
      <c r="G8" s="15"/>
      <c r="H8" s="15"/>
      <c r="I8" s="15"/>
      <c r="J8" s="15"/>
      <c r="K8" s="15"/>
      <c r="L8" s="15"/>
    </row>
    <row r="9" spans="1:14">
      <c r="C9" t="s">
        <v>147</v>
      </c>
      <c r="D9" s="17"/>
      <c r="E9" s="15"/>
      <c r="F9" s="15"/>
      <c r="G9" s="15"/>
      <c r="H9" s="15"/>
      <c r="I9" s="15"/>
      <c r="J9" s="15"/>
      <c r="K9" s="15"/>
      <c r="L9" s="15"/>
    </row>
    <row r="10" spans="1:14" ht="14.25" customHeight="1">
      <c r="C10" t="s">
        <v>148</v>
      </c>
    </row>
    <row r="11" spans="1:14">
      <c r="C11" t="s">
        <v>149</v>
      </c>
    </row>
    <row r="12" spans="1:14">
      <c r="C12" t="s">
        <v>150</v>
      </c>
    </row>
    <row r="13" spans="1:14">
      <c r="C13" t="s">
        <v>151</v>
      </c>
      <c r="F13" t="s">
        <v>894</v>
      </c>
      <c r="J13" t="s">
        <v>898</v>
      </c>
      <c r="K13" t="s">
        <v>899</v>
      </c>
      <c r="M13" t="s">
        <v>902</v>
      </c>
    </row>
    <row r="14" spans="1:14">
      <c r="C14" t="s">
        <v>152</v>
      </c>
      <c r="F14" t="s">
        <v>895</v>
      </c>
      <c r="K14" t="s">
        <v>900</v>
      </c>
      <c r="M14" t="s">
        <v>904</v>
      </c>
      <c r="N14" t="s">
        <v>905</v>
      </c>
    </row>
    <row r="15" spans="1:14">
      <c r="C15" t="s">
        <v>153</v>
      </c>
      <c r="F15" t="s">
        <v>896</v>
      </c>
      <c r="K15" t="s">
        <v>901</v>
      </c>
      <c r="M15" t="s">
        <v>903</v>
      </c>
    </row>
    <row r="16" spans="1:14">
      <c r="C16" t="s">
        <v>154</v>
      </c>
      <c r="F16" t="s">
        <v>897</v>
      </c>
    </row>
    <row r="18" spans="2:10">
      <c r="B18" s="7" t="s">
        <v>155</v>
      </c>
      <c r="J18" t="s">
        <v>906</v>
      </c>
    </row>
    <row r="19" spans="2:10">
      <c r="J19" t="s">
        <v>907</v>
      </c>
    </row>
    <row r="20" spans="2:10">
      <c r="B20" t="s">
        <v>156</v>
      </c>
      <c r="J20" t="s">
        <v>908</v>
      </c>
    </row>
    <row r="21" spans="2:10">
      <c r="B21" t="s">
        <v>157</v>
      </c>
      <c r="J21" t="s">
        <v>909</v>
      </c>
    </row>
    <row r="22" spans="2:10">
      <c r="B22" t="s">
        <v>158</v>
      </c>
    </row>
    <row r="23" spans="2:10">
      <c r="B23" t="s">
        <v>159</v>
      </c>
    </row>
    <row r="25" spans="2:10">
      <c r="B25" s="7" t="s">
        <v>197</v>
      </c>
    </row>
  </sheetData>
  <mergeCells count="6">
    <mergeCell ref="E4:L5"/>
    <mergeCell ref="D4:D5"/>
    <mergeCell ref="E6:L7"/>
    <mergeCell ref="E8:L9"/>
    <mergeCell ref="D6:D7"/>
    <mergeCell ref="D8:D9"/>
  </mergeCells>
  <hyperlinks>
    <hyperlink ref="E4" r:id="rId1" xr:uid="{2704F96D-15B6-4F84-9A9D-815A8A6371EE}"/>
    <hyperlink ref="E6" r:id="rId2" xr:uid="{1B0FD44A-E9E4-4196-BF1D-BCBF3E1A9C35}"/>
    <hyperlink ref="E8" r:id="rId3" xr:uid="{E0A932C2-01BA-4DE6-B5C8-E7A7618870A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EDB6-A91E-400E-B8F1-85671ADFF0B4}">
  <dimension ref="B2:H29"/>
  <sheetViews>
    <sheetView topLeftCell="A32" zoomScale="235" zoomScaleNormal="235" workbookViewId="0">
      <selection activeCell="G31" sqref="G31"/>
    </sheetView>
  </sheetViews>
  <sheetFormatPr defaultRowHeight="14.25"/>
  <sheetData>
    <row r="2" spans="2:2">
      <c r="B2" t="s">
        <v>910</v>
      </c>
    </row>
    <row r="13" spans="2:2">
      <c r="B13" t="s">
        <v>911</v>
      </c>
    </row>
    <row r="15" spans="2:2">
      <c r="B15" t="str">
        <f>MID(B13,12,3)</f>
        <v>you</v>
      </c>
    </row>
    <row r="18" spans="2:8">
      <c r="B18">
        <f>LEN(B13)</f>
        <v>31</v>
      </c>
    </row>
    <row r="27" spans="2:8">
      <c r="B27" t="s">
        <v>910</v>
      </c>
      <c r="D27" t="s">
        <v>914</v>
      </c>
      <c r="F27" t="s">
        <v>917</v>
      </c>
      <c r="H27" t="s">
        <v>920</v>
      </c>
    </row>
    <row r="28" spans="2:8">
      <c r="B28" t="s">
        <v>912</v>
      </c>
      <c r="D28" t="s">
        <v>915</v>
      </c>
      <c r="F28" t="s">
        <v>918</v>
      </c>
      <c r="H28" t="s">
        <v>921</v>
      </c>
    </row>
    <row r="29" spans="2:8">
      <c r="B29" t="s">
        <v>913</v>
      </c>
      <c r="D29" t="s">
        <v>916</v>
      </c>
      <c r="F29" t="s">
        <v>919</v>
      </c>
      <c r="H29" t="s">
        <v>922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9D8F-B59B-42DD-BA53-3D61B5D35ECF}">
  <dimension ref="B2:G20"/>
  <sheetViews>
    <sheetView topLeftCell="A13" zoomScale="235" zoomScaleNormal="235" workbookViewId="0">
      <selection activeCell="F23" sqref="F23"/>
    </sheetView>
  </sheetViews>
  <sheetFormatPr defaultRowHeight="14.25"/>
  <cols>
    <col min="1" max="1" width="5.59765625" customWidth="1"/>
    <col min="2" max="2" width="20.19921875" bestFit="1" customWidth="1"/>
    <col min="3" max="3" width="13" customWidth="1"/>
    <col min="7" max="7" width="17.3984375" customWidth="1"/>
  </cols>
  <sheetData>
    <row r="2" spans="2:7">
      <c r="B2" s="2">
        <f ca="1">TODAY()</f>
        <v>45627</v>
      </c>
      <c r="D2">
        <f ca="1">YEAR(B2)</f>
        <v>2024</v>
      </c>
      <c r="E2" t="s">
        <v>192</v>
      </c>
      <c r="G2" t="s">
        <v>924</v>
      </c>
    </row>
    <row r="3" spans="2:7">
      <c r="D3">
        <f ca="1">MONTH(B2)</f>
        <v>12</v>
      </c>
      <c r="E3" t="s">
        <v>193</v>
      </c>
      <c r="G3" t="s">
        <v>925</v>
      </c>
    </row>
    <row r="4" spans="2:7">
      <c r="B4" s="8">
        <f ca="1">NOW()</f>
        <v>45627.918880439815</v>
      </c>
      <c r="D4">
        <f ca="1">DAY(B2)</f>
        <v>1</v>
      </c>
      <c r="E4" t="s">
        <v>194</v>
      </c>
      <c r="G4" t="s">
        <v>926</v>
      </c>
    </row>
    <row r="5" spans="2:7">
      <c r="G5" t="s">
        <v>927</v>
      </c>
    </row>
    <row r="6" spans="2:7">
      <c r="C6">
        <f ca="1">HOUR(B4)</f>
        <v>22</v>
      </c>
      <c r="D6">
        <f ca="1">HOUR(B2)</f>
        <v>0</v>
      </c>
      <c r="E6" t="s">
        <v>195</v>
      </c>
    </row>
    <row r="7" spans="2:7">
      <c r="C7">
        <f ca="1">MINUTE(B4)</f>
        <v>3</v>
      </c>
      <c r="E7" t="s">
        <v>196</v>
      </c>
    </row>
    <row r="8" spans="2:7">
      <c r="C8">
        <f ca="1">SECOND(B4)</f>
        <v>11</v>
      </c>
      <c r="E8" t="s">
        <v>923</v>
      </c>
      <c r="G8" s="2">
        <f>DATE(2025,5,25)</f>
        <v>45802</v>
      </c>
    </row>
    <row r="9" spans="2:7">
      <c r="C9" t="str">
        <f ca="1">TEXT(B2,"MMM")</f>
        <v>Dec</v>
      </c>
      <c r="E9" t="s">
        <v>928</v>
      </c>
    </row>
    <row r="10" spans="2:7">
      <c r="C10" t="str">
        <f ca="1">TEXT(B2,"MMMM")</f>
        <v>December</v>
      </c>
    </row>
    <row r="11" spans="2:7">
      <c r="C11">
        <f ca="1">WEEKDAY(B2,1)</f>
        <v>1</v>
      </c>
    </row>
    <row r="12" spans="2:7">
      <c r="C12" t="str">
        <f ca="1">TEXT(C11,"ddd")</f>
        <v>Sun</v>
      </c>
    </row>
    <row r="13" spans="2:7">
      <c r="C13" t="str">
        <f ca="1">TEXT(C11,"dddd")</f>
        <v>Sunday</v>
      </c>
    </row>
    <row r="15" spans="2:7">
      <c r="B15" t="s">
        <v>929</v>
      </c>
    </row>
    <row r="18" spans="2:7">
      <c r="B18" s="2">
        <v>44561</v>
      </c>
      <c r="C18">
        <v>12</v>
      </c>
      <c r="D18">
        <v>31</v>
      </c>
      <c r="E18">
        <v>2021</v>
      </c>
      <c r="G18" s="2">
        <f>DATE(E18,C18,D18)</f>
        <v>44561</v>
      </c>
    </row>
    <row r="20" spans="2:7">
      <c r="C20" t="e">
        <f>DATEVALUE(B15)</f>
        <v>#VALUE!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55C4-AED2-4BCC-8AA8-CDBAF40B1265}">
  <dimension ref="B2:H22"/>
  <sheetViews>
    <sheetView tabSelected="1" topLeftCell="A19" zoomScale="160" zoomScaleNormal="160" workbookViewId="0">
      <selection activeCell="H34" sqref="H34"/>
    </sheetView>
  </sheetViews>
  <sheetFormatPr defaultRowHeight="14.25"/>
  <cols>
    <col min="3" max="3" width="19.1328125" bestFit="1" customWidth="1"/>
    <col min="5" max="5" width="11.3984375" bestFit="1" customWidth="1"/>
    <col min="6" max="6" width="13.6640625" bestFit="1" customWidth="1"/>
    <col min="7" max="8" width="14.53125" bestFit="1" customWidth="1"/>
  </cols>
  <sheetData>
    <row r="2" spans="2:8">
      <c r="B2" t="s">
        <v>167</v>
      </c>
    </row>
    <row r="3" spans="2:8">
      <c r="C3" t="s">
        <v>964</v>
      </c>
      <c r="E3" t="s">
        <v>965</v>
      </c>
    </row>
    <row r="4" spans="2:8">
      <c r="C4" t="s">
        <v>972</v>
      </c>
      <c r="E4" t="s">
        <v>966</v>
      </c>
    </row>
    <row r="5" spans="2:8">
      <c r="E5" t="s">
        <v>967</v>
      </c>
      <c r="F5" t="s">
        <v>968</v>
      </c>
      <c r="G5" t="s">
        <v>969</v>
      </c>
      <c r="H5" t="s">
        <v>970</v>
      </c>
    </row>
    <row r="7" spans="2:8">
      <c r="E7" t="s">
        <v>971</v>
      </c>
    </row>
    <row r="8" spans="2:8">
      <c r="F8" t="s">
        <v>103</v>
      </c>
    </row>
    <row r="9" spans="2:8">
      <c r="G9" t="s">
        <v>973</v>
      </c>
      <c r="H9" t="s">
        <v>980</v>
      </c>
    </row>
    <row r="10" spans="2:8">
      <c r="G10" t="s">
        <v>974</v>
      </c>
      <c r="H10" t="s">
        <v>981</v>
      </c>
    </row>
    <row r="11" spans="2:8">
      <c r="G11" t="s">
        <v>975</v>
      </c>
      <c r="H11" t="s">
        <v>981</v>
      </c>
    </row>
    <row r="12" spans="2:8">
      <c r="G12" t="s">
        <v>976</v>
      </c>
      <c r="H12" t="s">
        <v>981</v>
      </c>
    </row>
    <row r="13" spans="2:8">
      <c r="G13" t="s">
        <v>977</v>
      </c>
      <c r="H13" t="s">
        <v>981</v>
      </c>
    </row>
    <row r="14" spans="2:8">
      <c r="G14" t="s">
        <v>978</v>
      </c>
      <c r="H14" t="s">
        <v>981</v>
      </c>
    </row>
    <row r="15" spans="2:8">
      <c r="G15" t="s">
        <v>979</v>
      </c>
      <c r="H15" t="s">
        <v>981</v>
      </c>
    </row>
    <row r="17" spans="6:7">
      <c r="F17" t="s">
        <v>982</v>
      </c>
    </row>
    <row r="18" spans="6:7">
      <c r="F18" s="2">
        <v>45627</v>
      </c>
      <c r="G18" t="s">
        <v>983</v>
      </c>
    </row>
    <row r="19" spans="6:7">
      <c r="F19" s="2">
        <v>45628</v>
      </c>
      <c r="G19" t="s">
        <v>983</v>
      </c>
    </row>
    <row r="20" spans="6:7">
      <c r="F20" s="2">
        <v>45629</v>
      </c>
      <c r="G20" t="s">
        <v>983</v>
      </c>
    </row>
    <row r="21" spans="6:7">
      <c r="F21" s="2">
        <v>45630</v>
      </c>
      <c r="G21" t="s">
        <v>983</v>
      </c>
    </row>
    <row r="22" spans="6:7">
      <c r="F22" s="2">
        <v>45631</v>
      </c>
      <c r="G22" t="s">
        <v>983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Errors</vt:lpstr>
      <vt:lpstr>Data Cleaning</vt:lpstr>
      <vt:lpstr>Data  Validation</vt:lpstr>
      <vt:lpstr>Validation Questions</vt:lpstr>
      <vt:lpstr>Text Questions</vt:lpstr>
      <vt:lpstr>Date Time Questions</vt:lpstr>
      <vt:lpstr>Dataset</vt:lpstr>
      <vt:lpstr>Recap</vt:lpstr>
      <vt:lpstr>Agenda</vt:lpstr>
      <vt:lpstr>Text Function</vt:lpstr>
      <vt:lpstr>Date Functions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2024-12-01T16:44:35Z</dcterms:modified>
</cp:coreProperties>
</file>