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4/"/>
    </mc:Choice>
  </mc:AlternateContent>
  <xr:revisionPtr revIDLastSave="0" documentId="13_ncr:1_{3039A577-AEED-E341-B77F-5793248BDC2B}" xr6:coauthVersionLast="47" xr6:coauthVersionMax="47" xr10:uidLastSave="{00000000-0000-0000-0000-000000000000}"/>
  <bookViews>
    <workbookView xWindow="29400" yWindow="0" windowWidth="38400" windowHeight="21600" activeTab="5" xr2:uid="{89FECE39-9607-1744-BA00-37955DD0DD36}"/>
  </bookViews>
  <sheets>
    <sheet name="Recap" sheetId="1" r:id="rId1"/>
    <sheet name="Agenda" sheetId="2" r:id="rId2"/>
    <sheet name="Aggregate_Window_Fucntions" sheetId="3" r:id="rId3"/>
    <sheet name="Running_Total" sheetId="4" r:id="rId4"/>
    <sheet name="Window Frames" sheetId="5" r:id="rId5"/>
    <sheet name="Sheet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06" i="5" l="1"/>
  <c r="G307" i="5"/>
  <c r="G308" i="5"/>
  <c r="G305" i="5"/>
  <c r="G304" i="5"/>
  <c r="G303" i="5"/>
  <c r="G302" i="5"/>
  <c r="G301" i="5"/>
  <c r="G300" i="5"/>
  <c r="H219" i="5"/>
  <c r="H220" i="5"/>
  <c r="H221" i="5"/>
  <c r="H222" i="5"/>
  <c r="H223" i="5"/>
  <c r="H224" i="5"/>
  <c r="H218" i="5"/>
  <c r="J173" i="5"/>
  <c r="J174" i="5"/>
  <c r="J175" i="5"/>
  <c r="J176" i="5"/>
  <c r="J177" i="5"/>
  <c r="J178" i="5"/>
  <c r="J179" i="5"/>
  <c r="J172" i="5"/>
  <c r="J171" i="5"/>
  <c r="J170" i="5"/>
  <c r="G162" i="5"/>
  <c r="G161" i="5"/>
  <c r="G160" i="5"/>
  <c r="G159" i="5"/>
  <c r="G158" i="5"/>
  <c r="G157" i="5"/>
  <c r="G156" i="5"/>
  <c r="H143" i="5"/>
  <c r="H142" i="5"/>
  <c r="H141" i="5"/>
  <c r="H140" i="5"/>
  <c r="E111" i="5"/>
  <c r="E108" i="5"/>
  <c r="E49" i="5"/>
  <c r="E48" i="5"/>
  <c r="D48" i="5"/>
  <c r="D49" i="5"/>
  <c r="D50" i="5"/>
  <c r="D51" i="5"/>
  <c r="D52" i="5"/>
  <c r="D53" i="5"/>
  <c r="D54" i="5"/>
  <c r="D55" i="5"/>
  <c r="D56" i="5"/>
  <c r="D57" i="5"/>
  <c r="D58" i="5"/>
  <c r="D47" i="5"/>
</calcChain>
</file>

<file path=xl/sharedStrings.xml><?xml version="1.0" encoding="utf-8"?>
<sst xmlns="http://schemas.openxmlformats.org/spreadsheetml/2006/main" count="119" uniqueCount="68">
  <si>
    <t>Price</t>
  </si>
  <si>
    <t>Window</t>
  </si>
  <si>
    <t>Partition</t>
  </si>
  <si>
    <t>Frame</t>
  </si>
  <si>
    <t>Cust_id</t>
  </si>
  <si>
    <t>Total</t>
  </si>
  <si>
    <t>Running Total</t>
  </si>
  <si>
    <t>Over()</t>
  </si>
  <si>
    <t>Over(Order By)</t>
  </si>
  <si>
    <t>Frames</t>
  </si>
  <si>
    <t>Windows</t>
  </si>
  <si>
    <t>Start</t>
  </si>
  <si>
    <t>End</t>
  </si>
  <si>
    <t>Current</t>
  </si>
  <si>
    <t>Unbounded Preceding</t>
  </si>
  <si>
    <t>Current Row</t>
  </si>
  <si>
    <t>Unbounded Following</t>
  </si>
  <si>
    <t>Global</t>
  </si>
  <si>
    <t>Compare Current Sales with last 3 month Sales</t>
  </si>
  <si>
    <t>Compare Current Sales with Last year sales</t>
  </si>
  <si>
    <t>Order_date</t>
  </si>
  <si>
    <t>campaign_name</t>
  </si>
  <si>
    <t>start_date</t>
  </si>
  <si>
    <t>budget</t>
  </si>
  <si>
    <t>defaut_running</t>
  </si>
  <si>
    <t>explicit_running</t>
  </si>
  <si>
    <t>Secured tertiary extranet</t>
  </si>
  <si>
    <t>Realigned transitional solution</t>
  </si>
  <si>
    <t>Fundamental coherent function</t>
  </si>
  <si>
    <t>De-engineered empowering project</t>
  </si>
  <si>
    <t>Face-to-face modular task-force</t>
  </si>
  <si>
    <t>Extended asymmetric info-mediaries</t>
  </si>
  <si>
    <t>Object-based bottom-line paradigm</t>
  </si>
  <si>
    <t>Multi-layered fresh-thinking concept</t>
  </si>
  <si>
    <t>Decentralized demand-driven approach</t>
  </si>
  <si>
    <t>Ameliorated zero tolerance moderator</t>
  </si>
  <si>
    <t>rolling_3_campaign_avg</t>
  </si>
  <si>
    <t>current_next_2_rows</t>
  </si>
  <si>
    <t>moving_average</t>
  </si>
  <si>
    <t>moving_average-2</t>
  </si>
  <si>
    <t>Start - End</t>
  </si>
  <si>
    <t xml:space="preserve">Start </t>
  </si>
  <si>
    <t>Start  - 2 next row</t>
  </si>
  <si>
    <t>2 Following</t>
  </si>
  <si>
    <t>Start - Current Row</t>
  </si>
  <si>
    <t>Current Row - End</t>
  </si>
  <si>
    <t>Current Row - next 5 rows</t>
  </si>
  <si>
    <t>5 Following</t>
  </si>
  <si>
    <t>Previous 4 rows - Current Row</t>
  </si>
  <si>
    <t>4 Preceding</t>
  </si>
  <si>
    <t>Rows =&gt; Range</t>
  </si>
  <si>
    <t xml:space="preserve">Start Date will have duplicate </t>
  </si>
  <si>
    <t>store_id</t>
  </si>
  <si>
    <t>expense_date</t>
  </si>
  <si>
    <t>expense_type</t>
  </si>
  <si>
    <t>amount</t>
  </si>
  <si>
    <t>store_total_expenses</t>
  </si>
  <si>
    <t>pct_ofstore_expenses</t>
  </si>
  <si>
    <t>Cleaning</t>
  </si>
  <si>
    <t>Repair</t>
  </si>
  <si>
    <t>Security</t>
  </si>
  <si>
    <t>Electricity</t>
  </si>
  <si>
    <t>Internet</t>
  </si>
  <si>
    <t>warehouse_id</t>
  </si>
  <si>
    <t>product_id</t>
  </si>
  <si>
    <t>snapshot_date</t>
  </si>
  <si>
    <t>quantity_on_hand</t>
  </si>
  <si>
    <t>centered_5day_avg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</si>
</sst>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6.png"/><Relationship Id="rId18" Type="http://schemas.openxmlformats.org/officeDocument/2006/relationships/image" Target="../media/image31.png"/><Relationship Id="rId3" Type="http://schemas.openxmlformats.org/officeDocument/2006/relationships/customXml" Target="../ink/ink2.xml"/><Relationship Id="rId21" Type="http://schemas.openxmlformats.org/officeDocument/2006/relationships/image" Target="../media/image34.png"/><Relationship Id="rId7" Type="http://schemas.openxmlformats.org/officeDocument/2006/relationships/customXml" Target="../ink/ink4.xml"/><Relationship Id="rId12" Type="http://schemas.openxmlformats.org/officeDocument/2006/relationships/image" Target="../media/image25.png"/><Relationship Id="rId17" Type="http://schemas.openxmlformats.org/officeDocument/2006/relationships/image" Target="../media/image30.png"/><Relationship Id="rId25" Type="http://schemas.openxmlformats.org/officeDocument/2006/relationships/image" Target="../media/image38.png"/><Relationship Id="rId2" Type="http://schemas.openxmlformats.org/officeDocument/2006/relationships/image" Target="../media/image20.png"/><Relationship Id="rId16" Type="http://schemas.openxmlformats.org/officeDocument/2006/relationships/image" Target="../media/image29.png"/><Relationship Id="rId20" Type="http://schemas.openxmlformats.org/officeDocument/2006/relationships/image" Target="../media/image33.png"/><Relationship Id="rId1" Type="http://schemas.openxmlformats.org/officeDocument/2006/relationships/customXml" Target="../ink/ink1.xml"/><Relationship Id="rId6" Type="http://schemas.openxmlformats.org/officeDocument/2006/relationships/image" Target="../media/image22.png"/><Relationship Id="rId11" Type="http://schemas.openxmlformats.org/officeDocument/2006/relationships/customXml" Target="../ink/ink6.xml"/><Relationship Id="rId24" Type="http://schemas.openxmlformats.org/officeDocument/2006/relationships/image" Target="../media/image37.png"/><Relationship Id="rId5" Type="http://schemas.openxmlformats.org/officeDocument/2006/relationships/customXml" Target="../ink/ink3.xml"/><Relationship Id="rId15" Type="http://schemas.openxmlformats.org/officeDocument/2006/relationships/image" Target="../media/image28.png"/><Relationship Id="rId23" Type="http://schemas.openxmlformats.org/officeDocument/2006/relationships/image" Target="../media/image36.png"/><Relationship Id="rId10" Type="http://schemas.openxmlformats.org/officeDocument/2006/relationships/image" Target="../media/image24.png"/><Relationship Id="rId19" Type="http://schemas.openxmlformats.org/officeDocument/2006/relationships/image" Target="../media/image32.png"/><Relationship Id="rId4" Type="http://schemas.openxmlformats.org/officeDocument/2006/relationships/image" Target="../media/image21.png"/><Relationship Id="rId9" Type="http://schemas.openxmlformats.org/officeDocument/2006/relationships/customXml" Target="../ink/ink5.xml"/><Relationship Id="rId14" Type="http://schemas.openxmlformats.org/officeDocument/2006/relationships/image" Target="../media/image27.png"/><Relationship Id="rId22" Type="http://schemas.openxmlformats.org/officeDocument/2006/relationships/image" Target="../media/image3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25</xdr:row>
      <xdr:rowOff>101350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B8DC78-CDC7-3CAC-34EB-20DE44C11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978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</xdr:row>
      <xdr:rowOff>57150</xdr:rowOff>
    </xdr:from>
    <xdr:to>
      <xdr:col>10</xdr:col>
      <xdr:colOff>393700</xdr:colOff>
      <xdr:row>20</xdr:row>
      <xdr:rowOff>40762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FDD02C-7444-3318-CA58-DDD83EF55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260350"/>
          <a:ext cx="7772400" cy="38444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33</xdr:row>
      <xdr:rowOff>100866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BC21B5-799E-21A6-9C6C-C66D9BAFE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6032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10</xdr:col>
      <xdr:colOff>342900</xdr:colOff>
      <xdr:row>38</xdr:row>
      <xdr:rowOff>26156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715665-6094-E35B-2295-70A1D02C5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908800"/>
          <a:ext cx="7772400" cy="838956"/>
        </a:xfrm>
        <a:prstGeom prst="rect">
          <a:avLst/>
        </a:prstGeom>
      </xdr:spPr>
    </xdr:pic>
    <xdr:clientData/>
  </xdr:twoCellAnchor>
  <xdr:twoCellAnchor editAs="oneCell">
    <xdr:from>
      <xdr:col>0</xdr:col>
      <xdr:colOff>787400</xdr:colOff>
      <xdr:row>37</xdr:row>
      <xdr:rowOff>196850</xdr:rowOff>
    </xdr:from>
    <xdr:to>
      <xdr:col>10</xdr:col>
      <xdr:colOff>304800</xdr:colOff>
      <xdr:row>53</xdr:row>
      <xdr:rowOff>190531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E5A6FDF-26D0-ADD5-B20D-1B769C161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7400" y="7715250"/>
          <a:ext cx="7772400" cy="32448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342900</xdr:colOff>
      <xdr:row>58</xdr:row>
      <xdr:rowOff>190783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8C305D-321C-3B61-E5FB-00468137C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1176000"/>
          <a:ext cx="7772400" cy="8003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10</xdr:col>
      <xdr:colOff>342900</xdr:colOff>
      <xdr:row>100</xdr:row>
      <xdr:rowOff>160044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0AEC2E-2A9E-7B7C-EAEC-03AA3C15B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2192000"/>
          <a:ext cx="7772400" cy="82880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10</xdr:col>
      <xdr:colOff>342900</xdr:colOff>
      <xdr:row>104</xdr:row>
      <xdr:rowOff>187569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FB787D-D0CA-F00F-8B36-1A9F30BC2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0523200"/>
          <a:ext cx="7772400" cy="7971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10</xdr:col>
      <xdr:colOff>342900</xdr:colOff>
      <xdr:row>110</xdr:row>
      <xdr:rowOff>19611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32610AF-6E34-E930-C971-2213DA6DB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1539200"/>
          <a:ext cx="7772400" cy="832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10</xdr:col>
      <xdr:colOff>342900</xdr:colOff>
      <xdr:row>142</xdr:row>
      <xdr:rowOff>21213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49ECD4-569C-B4F0-6103-994B36E53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2555200"/>
          <a:ext cx="7772400" cy="63204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10</xdr:col>
      <xdr:colOff>342900</xdr:colOff>
      <xdr:row>148</xdr:row>
      <xdr:rowOff>13204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6CFFC0-411D-6B49-0AE0-3519A9E2F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9260800"/>
          <a:ext cx="7772400" cy="8260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28</xdr:row>
      <xdr:rowOff>188685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9CAF7-4074-7C21-FB46-EF0E263DB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6750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10</xdr:col>
      <xdr:colOff>342900</xdr:colOff>
      <xdr:row>50</xdr:row>
      <xdr:rowOff>91228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F526D7-C4D0-AE98-E774-FE1DD6AFC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315200"/>
          <a:ext cx="7772400" cy="29360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10</xdr:col>
      <xdr:colOff>342900</xdr:colOff>
      <xdr:row>55</xdr:row>
      <xdr:rowOff>46556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B64767-141A-E914-58E8-CEF97A47F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363200"/>
          <a:ext cx="7772400" cy="8593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9</xdr:col>
      <xdr:colOff>203200</xdr:colOff>
      <xdr:row>78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F8D233-36D9-7730-B2C7-01097BDB4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1582400"/>
          <a:ext cx="6807200" cy="4343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342900</xdr:colOff>
      <xdr:row>85</xdr:row>
      <xdr:rowOff>51370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D3BA6A-A9B9-45AC-9F06-CC507B616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6256000"/>
          <a:ext cx="7772400" cy="1067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6</xdr:col>
      <xdr:colOff>342900</xdr:colOff>
      <xdr:row>108</xdr:row>
      <xdr:rowOff>177800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C8C7532-F6A3-5A6A-413F-C76029047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7678400"/>
          <a:ext cx="4470400" cy="444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10</xdr:col>
      <xdr:colOff>342900</xdr:colOff>
      <xdr:row>114</xdr:row>
      <xdr:rowOff>187215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7CCEDC7-4AD1-2E50-7302-2B766803A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2352000"/>
          <a:ext cx="7772400" cy="10000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8</xdr:col>
      <xdr:colOff>114300</xdr:colOff>
      <xdr:row>147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D92F72-2B2D-86A2-A2F7-170F53A2C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3571200"/>
          <a:ext cx="5892800" cy="6375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196850</xdr:rowOff>
    </xdr:from>
    <xdr:to>
      <xdr:col>12</xdr:col>
      <xdr:colOff>279400</xdr:colOff>
      <xdr:row>16</xdr:row>
      <xdr:rowOff>190500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28F91FBF-5928-A8CD-8081-2EC9DD0EF91E}"/>
            </a:ext>
          </a:extLst>
        </xdr:cNvPr>
        <xdr:cNvSpPr/>
      </xdr:nvSpPr>
      <xdr:spPr>
        <a:xfrm>
          <a:off x="2832100" y="196850"/>
          <a:ext cx="7632700" cy="3244850"/>
        </a:xfrm>
        <a:prstGeom prst="frame">
          <a:avLst>
            <a:gd name="adj1" fmla="val 3889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95250</xdr:colOff>
      <xdr:row>5</xdr:row>
      <xdr:rowOff>165100</xdr:rowOff>
    </xdr:from>
    <xdr:to>
      <xdr:col>12</xdr:col>
      <xdr:colOff>292100</xdr:colOff>
      <xdr:row>12</xdr:row>
      <xdr:rowOff>25400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4F76E1F7-1390-CC45-905A-319EC1723C86}"/>
            </a:ext>
          </a:extLst>
        </xdr:cNvPr>
        <xdr:cNvSpPr/>
      </xdr:nvSpPr>
      <xdr:spPr>
        <a:xfrm>
          <a:off x="2851150" y="1181100"/>
          <a:ext cx="7626350" cy="1282700"/>
        </a:xfrm>
        <a:prstGeom prst="frame">
          <a:avLst>
            <a:gd name="adj1" fmla="val 845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5</xdr:col>
      <xdr:colOff>83740</xdr:colOff>
      <xdr:row>1</xdr:row>
      <xdr:rowOff>150320</xdr:rowOff>
    </xdr:from>
    <xdr:to>
      <xdr:col>5</xdr:col>
      <xdr:colOff>299020</xdr:colOff>
      <xdr:row>5</xdr:row>
      <xdr:rowOff>137080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ED10EB6-342A-4360-F252-05D4ADBF0CE9}"/>
                </a:ext>
              </a:extLst>
            </xdr14:cNvPr>
            <xdr14:cNvContentPartPr/>
          </xdr14:nvContentPartPr>
          <xdr14:nvPr macro=""/>
          <xdr14:xfrm>
            <a:off x="4490640" y="353520"/>
            <a:ext cx="215280" cy="7995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ED10EB6-342A-4360-F252-05D4ADBF0C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486320" y="349200"/>
              <a:ext cx="223920" cy="80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64660</xdr:colOff>
      <xdr:row>6</xdr:row>
      <xdr:rowOff>61680</xdr:rowOff>
    </xdr:from>
    <xdr:to>
      <xdr:col>5</xdr:col>
      <xdr:colOff>326020</xdr:colOff>
      <xdr:row>12</xdr:row>
      <xdr:rowOff>119040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6739F68-5E1C-6E93-EFE4-1BA10BD60302}"/>
                </a:ext>
              </a:extLst>
            </xdr14:cNvPr>
            <xdr14:cNvContentPartPr/>
          </xdr14:nvContentPartPr>
          <xdr14:nvPr macro=""/>
          <xdr14:xfrm>
            <a:off x="4471560" y="1280880"/>
            <a:ext cx="261360" cy="12765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6739F68-5E1C-6E93-EFE4-1BA10BD6030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467240" y="1276559"/>
              <a:ext cx="270000" cy="12852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151780</xdr:colOff>
      <xdr:row>12</xdr:row>
      <xdr:rowOff>72240</xdr:rowOff>
    </xdr:from>
    <xdr:to>
      <xdr:col>5</xdr:col>
      <xdr:colOff>365620</xdr:colOff>
      <xdr:row>16</xdr:row>
      <xdr:rowOff>77000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E309BDB7-1442-2FAE-1DB9-BD2B8EF44600}"/>
                </a:ext>
              </a:extLst>
            </xdr14:cNvPr>
            <xdr14:cNvContentPartPr/>
          </xdr14:nvContentPartPr>
          <xdr14:nvPr macro=""/>
          <xdr14:xfrm>
            <a:off x="4558680" y="2510640"/>
            <a:ext cx="213840" cy="81756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E309BDB7-1442-2FAE-1DB9-BD2B8EF4460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554360" y="2506320"/>
              <a:ext cx="222480" cy="82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155680</xdr:colOff>
      <xdr:row>2</xdr:row>
      <xdr:rowOff>169960</xdr:rowOff>
    </xdr:from>
    <xdr:to>
      <xdr:col>8</xdr:col>
      <xdr:colOff>221920</xdr:colOff>
      <xdr:row>4</xdr:row>
      <xdr:rowOff>112760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B5DB82D-F4DB-31CD-DF7C-79D1E06614D0}"/>
                </a:ext>
              </a:extLst>
            </xdr14:cNvPr>
            <xdr14:cNvContentPartPr/>
          </xdr14:nvContentPartPr>
          <xdr14:nvPr macro=""/>
          <xdr14:xfrm>
            <a:off x="7039080" y="576360"/>
            <a:ext cx="66240" cy="34920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B5DB82D-F4DB-31CD-DF7C-79D1E06614D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032960" y="570240"/>
              <a:ext cx="78480" cy="36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142740</xdr:colOff>
      <xdr:row>3</xdr:row>
      <xdr:rowOff>82320</xdr:rowOff>
    </xdr:from>
    <xdr:to>
      <xdr:col>7</xdr:col>
      <xdr:colOff>304020</xdr:colOff>
      <xdr:row>5</xdr:row>
      <xdr:rowOff>165880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8E0AC028-6250-60A2-C997-57D42A962C1C}"/>
                </a:ext>
              </a:extLst>
            </xdr14:cNvPr>
            <xdr14:cNvContentPartPr/>
          </xdr14:nvContentPartPr>
          <xdr14:nvPr macro=""/>
          <xdr14:xfrm>
            <a:off x="6200640" y="691920"/>
            <a:ext cx="161280" cy="48996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8E0AC028-6250-60A2-C997-57D42A962C1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194534" y="685800"/>
              <a:ext cx="173493" cy="50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655760</xdr:colOff>
      <xdr:row>1</xdr:row>
      <xdr:rowOff>139520</xdr:rowOff>
    </xdr:from>
    <xdr:to>
      <xdr:col>6</xdr:col>
      <xdr:colOff>757640</xdr:colOff>
      <xdr:row>3</xdr:row>
      <xdr:rowOff>81600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0ACD6F61-BA7D-9CDF-894D-9435C7F415B1}"/>
                </a:ext>
              </a:extLst>
            </xdr14:cNvPr>
            <xdr14:cNvContentPartPr/>
          </xdr14:nvContentPartPr>
          <xdr14:nvPr macro=""/>
          <xdr14:xfrm>
            <a:off x="5888160" y="342720"/>
            <a:ext cx="101880" cy="34848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0ACD6F61-BA7D-9CDF-894D-9435C7F415B1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882040" y="336600"/>
              <a:ext cx="114120" cy="36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22</xdr:row>
      <xdr:rowOff>0</xdr:rowOff>
    </xdr:from>
    <xdr:to>
      <xdr:col>5</xdr:col>
      <xdr:colOff>368300</xdr:colOff>
      <xdr:row>40</xdr:row>
      <xdr:rowOff>558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16B193A-61EE-8E95-28D6-8D68BCD99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4470400"/>
          <a:ext cx="7772400" cy="36581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5</xdr:col>
      <xdr:colOff>368300</xdr:colOff>
      <xdr:row>74</xdr:row>
      <xdr:rowOff>186650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85821B1-CBD3-46DF-1034-18905C501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12446000"/>
          <a:ext cx="7772400" cy="2828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5</xdr:col>
      <xdr:colOff>368300</xdr:colOff>
      <xdr:row>99</xdr:row>
      <xdr:rowOff>180727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B6D60B7-4D88-3051-3005-AACC6365B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16103600"/>
          <a:ext cx="7772400" cy="42955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5</xdr:col>
      <xdr:colOff>368300</xdr:colOff>
      <xdr:row>104</xdr:row>
      <xdr:rowOff>179944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CD93E08-09BB-DBC8-132D-9EAC9142A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20624800"/>
          <a:ext cx="7772400" cy="789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44450</xdr:rowOff>
    </xdr:from>
    <xdr:to>
      <xdr:col>5</xdr:col>
      <xdr:colOff>368300</xdr:colOff>
      <xdr:row>153</xdr:row>
      <xdr:rowOff>20709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DC55AA7-AFA5-1F7B-D9CA-6B3ADE35F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30422850"/>
          <a:ext cx="7772400" cy="585859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113</xdr:row>
      <xdr:rowOff>50800</xdr:rowOff>
    </xdr:from>
    <xdr:to>
      <xdr:col>4</xdr:col>
      <xdr:colOff>1104900</xdr:colOff>
      <xdr:row>137</xdr:row>
      <xdr:rowOff>12700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76F663E-AE61-8EAD-4753-F556914AA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3100" y="23114000"/>
          <a:ext cx="7112000" cy="4838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5</xdr:col>
      <xdr:colOff>368300</xdr:colOff>
      <xdr:row>214</xdr:row>
      <xdr:rowOff>161706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D1C8221-456B-F19E-EAA2-74FE90410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5500" y="43002200"/>
          <a:ext cx="7772400" cy="7713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4</xdr:col>
      <xdr:colOff>1524000</xdr:colOff>
      <xdr:row>253</xdr:row>
      <xdr:rowOff>139700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85C35C4-234D-7C54-073F-B9AA42F94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5500" y="45847000"/>
          <a:ext cx="7378700" cy="5829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5</xdr:col>
      <xdr:colOff>203200</xdr:colOff>
      <xdr:row>290</xdr:row>
      <xdr:rowOff>165100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F82F8C3-6511-9E5A-40CC-8717F06ED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25500" y="52146200"/>
          <a:ext cx="7607300" cy="7073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5</xdr:col>
      <xdr:colOff>368300</xdr:colOff>
      <xdr:row>296</xdr:row>
      <xdr:rowOff>59414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C919582-09DC-CE59-DE79-8BF34093F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25500" y="59461400"/>
          <a:ext cx="7772400" cy="8722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311</xdr:row>
      <xdr:rowOff>0</xdr:rowOff>
    </xdr:from>
    <xdr:to>
      <xdr:col>4</xdr:col>
      <xdr:colOff>1028700</xdr:colOff>
      <xdr:row>332</xdr:row>
      <xdr:rowOff>50800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51F817B-8934-7482-1BC7-59A839C8F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25500" y="63322200"/>
          <a:ext cx="6883400" cy="4318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5</xdr:col>
      <xdr:colOff>368300</xdr:colOff>
      <xdr:row>359</xdr:row>
      <xdr:rowOff>60274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98AB447-6C0E-DFCE-E696-28AB8176A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25500" y="67995800"/>
          <a:ext cx="7772400" cy="51402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360</xdr:row>
      <xdr:rowOff>0</xdr:rowOff>
    </xdr:from>
    <xdr:to>
      <xdr:col>5</xdr:col>
      <xdr:colOff>368300</xdr:colOff>
      <xdr:row>383</xdr:row>
      <xdr:rowOff>110847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967F9FE-6082-3951-D2D8-2674870DE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25500" y="73279000"/>
          <a:ext cx="7772400" cy="47844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20</xdr:row>
      <xdr:rowOff>30110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6F9296-B2DB-971B-6A9A-A3DE7CC9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8909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10</xdr:col>
      <xdr:colOff>342900</xdr:colOff>
      <xdr:row>49</xdr:row>
      <xdr:rowOff>65242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8558C4-655A-DF72-96F7-32E96353A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267200"/>
          <a:ext cx="7772400" cy="5754842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4:48:58.80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368 14 24575,'1'-2'0,"2"0"0,3 0 0,-1 1 0,1-1 0,0 2 0,3-2 0,6 2 0,-5-2 0,3 2 0,-8 0 0,3 2 0,0 0 0,0 2 0,0 1 0,6 7 0,5 3 0,0 2 0,0 0 0,-7 1 0,0 4 0,-3-1 0,0 7 0,-6-11 0,0 21 0,-4-9 0,-4 16 0,-1-21 0,-8 11 0,2-12 0,-3-2 0,6-4 0,-3-4 0,7-4 0,-6 4 0,0 1 0,1-4 0,-14 11 0,5-3 0,-5 4 0,4-2 0,-8 16 0,2-5 0,-23 38 0,0 5 0,6-3 0,-1 14 0,27-44 0,-3 14 0,14-33 0,1 7 0,5-15 0,0 32 0,3-17 0,5 35 0,9-28 0,5 7 0,9-15 0,-11-11 0,-1-9 0,-12-8 0,-1-5 0,6-8 0,4-11 0,-3 3 0,-4 1 0,-6 12 0,-5 5 0,-3-3 0,2 3 0,-2-1 0,0 4 0,0 2 0,-7 7 0,2 1 0,-2 1 0,1 4 0,6 2 0,1 3 0,2 2 0,2 6 0,0-9 0,2 18 0,3-17 0,3 13 0,4 2 0,-1-3 0,1 8 0,-4-13 0,4 9 0,-4-8 0,0 0 0,-1-7 0,-2-2 0,1 12 0,-1 3 0,-1 2 0,-3-7 0,1-14 0,-2 0 0,0-11 0,0 7 0,-2 3 0,-4 14 0,0-2 0,-2 5 0,3-12 0,2-6 0,-1-7 0,4-2 0,-13 8 0,6-4 0,-8 9 0,9-10 0,1-1 0,-1 1 0,-2 0 0,-8 10 0,-5 1 0,0 0 0,4-3 0,7-11 0,5 0 0,-8-1 0,3 1 0,-3-1 0,5-1 0,3-2 0,-3 0 0,-11-2 0,3 1 0,-12-1 0,16 2 0,1-2 0,7 2 0,4-4 0,-2 3 0,2-1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4:49:02.31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246 130 24575,'4'-7'0,"1"2"0,4-1 0,10 3 0,2 1 0,5 5 0,10 4 0,-12 5 0,27 11 0,-14 4 0,1 2 0,-13 6 0,-15 0 0,4 33 0,-7-27 0,2 31 0,-9-48 0,0 9 0,-12-2 0,0 0 0,-14 10 0,9-14 0,-7 15 0,9-16 0,-2 14 0,5-15 0,1 7 0,1 0 0,-4 22 0,-1 10 0,-2-2 0,-1 25 0,8-35 0,1 0 0,9-31 0,17-16 0,13-1 0,9 2 0,55-3 0,-27 0 0,14-9 0,-41-9 0,-31 0 0,-4-6 0,-3 12 0,-4 4 0,-1 4 0,-8 14 0,-6 4 0,-5 18 0,-2 16 0,6-7 0,-1 27 0,9-26 0,-3 27 0,7-27 0,-2 10 0,3-4 0,2-3 0,-2 16 0,4-27 0,-4 43 0,-1-27 0,-1 19 0,-2-5 0,4-35 0,-3 18 0,2-29 0,-1 13 0,4-15 0,-6 21 0,-1-1 0,-1 7 0,-1-2 0,7-16 0,0-5 0,-2-1 0,-4 18 0,1-16 0,-9 29 0,5-24 0,-2 11 0,3-12 0,1-1 0,5-14 0,0 0 0,-2 0 0,-1 1 0,0 1 0,-3-2 0,4-4 0,-7 1 0,0 2 0,-3-2 0,-16 7 0,6-3 0,-3 0 0,14-5 0,10-9 0,1 0 0,-4-2 0,2-3 0,-1 2 0,0-2 0,-7 6 0,2-2 0,-3 3 0,9-2 0,5 0 0</inkml:trace>
  <inkml:trace contextRef="#ctx0" brushRef="#br0" timeOffset="2666">301 1 24575,'-5'4'0,"-5"3"0,1 3 0,-8 5 0,-11 15 0,11-10 0,-10 12 0,16-17 0,-4 26 0,8-17 0,-3 24 0,14-31 0,2 2 0,10-9 0,1-3 0,4-2 0,-4-3 0,8-11 0,-6-1 0,30-24 0,1-9 0,17-14 0,-4-8 0,-25 29 0,-14 6 0,-23 26 0,-2 1 0,-4 1 0,-4 2 0,-4 2 0,-6 1 0,-9 4 0,-37 10 0,-6 6 0,-6-4 0,8 9 0,43-20 0,1 6 0,20-6 0,-3 16 0,5 1 0,-4 5 0,11-9 0,3-11 0,2-3 0,2-5 0,-2-4 0,16-11 0,3-11 0,-2 1 0,2-9 0,-21 20 0,2-1 0,-7 6 0,0 3 0,-1-3 0,2 3 0,-4 2 0,-19 27 0,-3 3 0,-12 19 0,16-18 0,10-11 0,9-14 0,2-4 0,7-7 0,10-12 0,5-6 0,3-2 0,-8 8 0,-11 12 0,-6 6 0,-2 2 0</inkml:trace>
  <inkml:trace contextRef="#ctx0" brushRef="#br0" timeOffset="5000">132 2766 24575,'0'-4'0,"-2"1"0,-2 5 0,-3 4 0,-5 10 0,2 1 0,2 1 0,4 5 0,6-12 0,-2 3 0,13-3 0,-9-6 0,11 2 0,-9-6 0,1-1 0,-1 0 0,6-9 0,-6 5 0,9-14 0,-7 6 0,1-2 0,-4-6 0,-5 11 0,-3-1 0,-1 8 0,-3 4 0,0 0 0,-6 11 0,0 6 0,-2 5 0,5 16 0,5-18 0,5 11 0,2-23 0,2 0 0,0-7 0,1-2 0,-1-2 0,4-6 0,5-10 0,4-19 0,-3 1 0,-6 5 0,-10 15 0,-3 15 0,-1 2 0,-11 17 0,10-9 0,-12 23 0,16-22 0,1 2 0,4-9 0,2-4 0,11-10 0,-5 5 0,8-17 0,-11 9 0,-3-2 0,-2 8 0,-8 7 0,0 5 0,-1-3 0,3 0 0</inkml:trace>
  <inkml:trace contextRef="#ctx0" brushRef="#br0" timeOffset="6883">309 3315 24575,'-7'11'0,"-2"4"0,-7 20 0,5-9 0,-4 25 0,11-24 0,0 6 0,4-19 0,3-10 0,0-2 0,5-4 0,4-7 0,4-7 0,5-4 0,0-3 0,-5 6 0,-8 6 0,-5 3 0,-7 8 0,0-6 0,-5 5 0,2-3 0,-8 8 0,9-1 0,-8 6 0,4 2 0,2 2 0,-1 7 0,11-3 0,-2-1 0,7 0 0,2-9 0,-2 2 0,3-7 0,-3 0 0,-1-2 0,2-4 0,1-5 0,1-8 0,-3-5 0,-2-6 0,-5 7 0,-4 2 0,3 13 0,-5 6 0,6 3 0,-2 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4:49:12.40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52 73 24575,'17'-22'0,"6"-1"0,-1 10 0,6 3 0,-10 5 0,2 11 0,-4-1 0,1 16 0,-3 2 0,1 42 0,-6-20 0,-15 50 0,-5-48 0,-8 17 0,-5-10 0,8-2 0,-2-4 0,7-16 0,8 5 0,6 18 0,3-6 0,14 19 0,3-26 0,4-9 0,3-3 0,12-17 0,8-3 0,9-6 0,-11-10 0,-12-8 0,-2-17 0,-2-2 0,-9 5 0,-5 8 0,-18 21 0,-6 7 0,-1 12 0,-5 11 0,-4 11 0,1 13 0,-2 7 0,8 3 0,2-11 0,3 9 0,-1-34 0,-1 52 0,0-40 0,0 33 0,-3-2 0,0-13 0,0 13 0,1-18 0,3 3 0,-1-21 0,1 8 0,0-28 0,1 4 0,-1-6 0,1 2 0,-5 3 0,0 11 0,-9 8 0,6 0 0,-8 2 0,13-21 0,-4-2 0,9-14 0,-5 2 0,-4-1 0,-5 0 0,-4 0 0,-3-3 0,4 4 0,3-5 0,-2 2 0,4-2 0,0 0 0,-9-4 0,7 0 0,-8-5 0,-7-3 0,17 4 0,-5 0 0,12 14 0,0 8 0,-2 22 0,2 1 0,2 10 0,5-3 0,0-18 0,2-4 0,2-20 0,3-6 0,11-8 0,4-14 0,3-1 0,-3-8 0,-12 11 0,-6 9 0,-4 1 0,-4 2 0,1-2 0,-6 2 0,4 5 0,-3 16 0,0 8 0,-5 13 0,7 2 0,1-10 0,7-8 0,4-12 0,-1-4 0,3 2 0,1-11 0,-1 5 0,5-19 0,-9 15 0,0-6 0,-8 12 0,1 6 0,-1-2 0,4 2 0,0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4:49:42.217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44 0 24575,'-13'9'0,"4"3"0,-2 3 0,6 5 0,2 5 0,1-2 0,4 13 0,1-16 0,4 7 0,-2-17 0,1 0 0,-1-8 0,5-2 0,1 0 0,3-7 0,-2 4 0,-5-12 0,-2 2 0,-3-4 0,-7-7 0,2 10 0,-6-9 0,1 12 0,1-2 0,-2 6 0,4 0 0,-1 5 0,2-2 0,1 7 0,-8 25 0,8 16 0,-6 13 0,13-12 0,1-17 0,3-18 0,-4-6 0,0-4 0,-2-8 0,10-17 0,-3-17 0,2 3 0,-6 4 0,-9 21 0,2 8 0,-5-1 0,3 3 0,1 3 0,2 2 0,-2 5 0,3-3 0,-2 2 0</inkml:trace>
  <inkml:trace contextRef="#ctx0" brushRef="#br0" timeOffset="2200">64 133 24575,'9'2'0,"1"7"0,0 41 0,-4-1 0,-1 31 0,-5-19 0,0 0 0,0-19 0,0 16 0,2-23 0,-1 3 0,3-2 0,-3-20 0,3 4 0,-4-11 0,2 2 0,-2-4 0,3 18 0,-3-5 0,7 13 0,-4-14 0,2-3 0,-3-7 0,-2-4 0,0 3 0,0-3 0,0-3 0,-2 0 0,1-2 0,-5 4 0,3 1 0,-1 2 0,0 1 0,3 7 0,-1-3 0,2 2 0,4-1 0,-1-5 0,6 6 0,-4-9 0,1-1 0,0-6 0,-3-1 0,5-3 0,-5-7 0,6-14 0,-4 8 0,0-10 0,-3 16 0,-3 2 0,-4 2 0,-2 5 0,0 1 0,-1 1 0,-3 2 0,1 0 0,-5 2 0,8 1 0,-2 3 0,4 1 0,1 4 0,0 0 0,1 7 0,1-7 0,4 12 0,3-14 0,3 6 0,1-9 0,2-1 0,-3-3 0,1-2 0,-4-4 0,-1-4 0,-2-17 0,-2 11 0,2-9 0,-4 18 0,0 3 0,-9 9 0,7-6 0,-5 6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4:49:38.250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0 0 24575,'17'0'0,"-1"0"0,9 0 0,17 0 0,3 3 0,42 1 0,-29 2 0,7-2 0,-44-2 0,-8-2 0,-8 2 0,-3 0 0,-2 5 0,-5 2 0,2-3 0,-1 0 0</inkml:trace>
  <inkml:trace contextRef="#ctx0" brushRef="#br0" timeOffset="1917">240 50 24575,'4'6'0,"9"33"0,-3 18 0,5 19 0,-5 4 0,-5-24 0,0-2 0,2 9 0,2 31 0,-3-51 0,0-12 0,-3 13 0,2-16 0,1 17 0,-3-17 0,4 7 0,-4-18 0,0 8 0,1-8 0,-3 22 0,6 1 0,-5-1 0,5 2 0,-4-9 0,3-8 0,-1 16 0,0-20 0,0 8 0,0-10 0,0 12 0,2 1 0,-2-2 0,0-14 0,-9-27 0,0 0 0,-7-9 0,4 9 0,-2 5 0,2 1 0,1 6 0,3 0 0,1 2 0,2 7 0,0 0 0,2 5 0,5 2 0,7 7 0,1-5 0,1 2 0,-7-14 0,-5-14 0,-2-3 0,-2-12 0,-5-3 0,0 2 0,-3 5 0,0 11 0,1 8 0,0 0 0,1 0 0,-1 13 0,4-5 0,-2 14 0,5-13 0,4 5 0,-1-10 0,2 0 0,-2-6 0,-2-5 0,1-4 0,-2 2 0,0 1 0,0 6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5T14:49:35.383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102 1 24575,'-6'11'0,"1"0"0,-4 0 0,4-2 0,1-2 0,2-3 0,6 0 0,-2 1 0,9 1 0,-6 1 0,6 3 0,-4-3 0,6-3 0,-1-2 0,4-2 0,-5 0 0,0 0 0,-4 0 0,-1 0 0,-4-2 0,0-2 0,2-5 0,-3 1 0,3-1 0,-4 1 0,0-1 0,0-2 0,0 2 0,-2 4 0,-2 3 0,-1 0 0,-1 2 0,-1-2 0,3 0 0,-3 0 0,-1-3 0,-2 1 0,-4 1 0,2 1 0,-14 9 0,7 2 0,-9 9 0,14-5 0,5 2 0,5-6 0,2 2 0,0-3 0,2 3 0,2-4 0,0 0 0,4-3 0,1-2 0,-1 1 0,4-2 0,-4-1 0,2 0 0,-6-1 0,2 0 0,-2-3 0,4 0 0,-1-3 0,1-4 0,-1 0 0,-3 1 0,0 2 0,-4 5 0,0 3 0,0 7 0,-2 1 0,3 1 0,5-2 0,2-5 0,3-2 0,-3 0 0,-2-2 0,-2 2 0,0 0 0</inkml:trace>
  <inkml:trace contextRef="#ctx0" brushRef="#br0" timeOffset="1650">106 153 24575,'3'2'0,"3"5"0,-1 10 0,3 11 0,-1 10 0,-4 5 0,-1 24 0,-2-5 0,-2 17 0,-1-13 0,-1-24 0,2-1 0,2-23 0,0 4 0,0-8 0,-3 1 0,3-2 0,-2 23 0,2 5 0,-3 5 0,3-3 0,-3-25 0,3-5 0,0-5 0,0-1 0,0 4 0,2-6 0,-6-2 0,3-3 0,-12 0 0,-1 0 0,-1 0 0,-5 0 0,8 2 0,-4 1 0,7 0 0,0-1 0,5-2 0,1-2 0,5 1 0,13-1 0,26 2 0,-3 0 0,24 0 0,-23 0 0,-7 0 0,-11 0 0,-10 0 0,-1 0 0,-1 2 0,-7-1 0,-4 1 0,-3-2 0,-1 0 0,3 0 0,-1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C782-14CC-714D-B432-A73215E28058}">
  <dimension ref="A1"/>
  <sheetViews>
    <sheetView topLeftCell="A2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976B-4DAF-E44F-909C-537378F6F04E}">
  <dimension ref="A1"/>
  <sheetViews>
    <sheetView zoomScale="200" zoomScaleNormal="200" workbookViewId="0">
      <selection activeCell="L10" sqref="L1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5CE4-B3F1-4E42-8DC1-26114F5F4180}">
  <dimension ref="A1"/>
  <sheetViews>
    <sheetView topLeftCell="A107" zoomScale="200" zoomScaleNormal="200" workbookViewId="0">
      <selection activeCell="B145" sqref="B14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0BE0-FDAD-A143-A81B-0314E6241746}">
  <dimension ref="C31:D35"/>
  <sheetViews>
    <sheetView topLeftCell="A130" zoomScale="200" zoomScaleNormal="200" workbookViewId="0">
      <selection activeCell="J119" sqref="J119"/>
    </sheetView>
  </sheetViews>
  <sheetFormatPr baseColWidth="10" defaultRowHeight="16" x14ac:dyDescent="0.2"/>
  <sheetData>
    <row r="31" spans="3:4" x14ac:dyDescent="0.2">
      <c r="C31" t="s">
        <v>0</v>
      </c>
    </row>
    <row r="32" spans="3:4" x14ac:dyDescent="0.2">
      <c r="C32">
        <v>50</v>
      </c>
      <c r="D32">
        <v>50</v>
      </c>
    </row>
    <row r="33" spans="3:4" x14ac:dyDescent="0.2">
      <c r="C33">
        <v>100</v>
      </c>
      <c r="D33">
        <v>150</v>
      </c>
    </row>
    <row r="34" spans="3:4" x14ac:dyDescent="0.2">
      <c r="C34">
        <v>100</v>
      </c>
      <c r="D34">
        <v>250</v>
      </c>
    </row>
    <row r="35" spans="3:4" x14ac:dyDescent="0.2">
      <c r="C35">
        <v>150</v>
      </c>
      <c r="D35">
        <v>400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EE49-DC02-1C42-92C8-53732E53975D}">
  <dimension ref="A1:M310"/>
  <sheetViews>
    <sheetView topLeftCell="A363" zoomScale="200" zoomScaleNormal="200" workbookViewId="0">
      <selection activeCell="B361" sqref="B361"/>
    </sheetView>
  </sheetViews>
  <sheetFormatPr baseColWidth="10" defaultRowHeight="16" x14ac:dyDescent="0.2"/>
  <cols>
    <col min="2" max="2" width="39.5" bestFit="1" customWidth="1"/>
    <col min="3" max="3" width="18.83203125" bestFit="1" customWidth="1"/>
    <col min="4" max="4" width="18.5" bestFit="1" customWidth="1"/>
    <col min="5" max="5" width="20.33203125" bestFit="1" customWidth="1"/>
    <col min="6" max="6" width="18.5" bestFit="1" customWidth="1"/>
    <col min="7" max="7" width="18.83203125" bestFit="1" customWidth="1"/>
    <col min="9" max="9" width="18.83203125" bestFit="1" customWidth="1"/>
  </cols>
  <sheetData>
    <row r="1" spans="2:3" x14ac:dyDescent="0.2">
      <c r="C1" t="s">
        <v>4</v>
      </c>
    </row>
    <row r="2" spans="2:3" x14ac:dyDescent="0.2">
      <c r="B2" t="s">
        <v>1</v>
      </c>
    </row>
    <row r="3" spans="2:3" x14ac:dyDescent="0.2">
      <c r="B3" t="s">
        <v>2</v>
      </c>
    </row>
    <row r="4" spans="2:3" x14ac:dyDescent="0.2">
      <c r="B4" t="s">
        <v>9</v>
      </c>
      <c r="C4">
        <v>1</v>
      </c>
    </row>
    <row r="9" spans="2:3" x14ac:dyDescent="0.2">
      <c r="C9">
        <v>2</v>
      </c>
    </row>
    <row r="15" spans="2:3" x14ac:dyDescent="0.2">
      <c r="C15">
        <v>3</v>
      </c>
    </row>
    <row r="19" spans="1:3" x14ac:dyDescent="0.2">
      <c r="A19" t="s">
        <v>10</v>
      </c>
      <c r="B19" t="s">
        <v>5</v>
      </c>
      <c r="C19" t="s">
        <v>7</v>
      </c>
    </row>
    <row r="20" spans="1:3" x14ac:dyDescent="0.2">
      <c r="A20" t="s">
        <v>2</v>
      </c>
      <c r="B20" t="s">
        <v>6</v>
      </c>
      <c r="C20" t="s">
        <v>8</v>
      </c>
    </row>
    <row r="21" spans="1:3" x14ac:dyDescent="0.2">
      <c r="A21" t="s">
        <v>3</v>
      </c>
    </row>
    <row r="42" spans="2:10" ht="17" thickBot="1" x14ac:dyDescent="0.25"/>
    <row r="43" spans="2:10" ht="17" thickBot="1" x14ac:dyDescent="0.25">
      <c r="B43" s="1"/>
      <c r="C43" s="1"/>
      <c r="D43" s="1"/>
      <c r="E43" s="1"/>
      <c r="F43" s="2"/>
      <c r="G43" s="1"/>
      <c r="H43" s="1"/>
      <c r="I43" s="1"/>
      <c r="J43" s="1"/>
    </row>
    <row r="44" spans="2:10" x14ac:dyDescent="0.2">
      <c r="B44" t="s">
        <v>11</v>
      </c>
      <c r="F44" t="s">
        <v>13</v>
      </c>
      <c r="J44" t="s">
        <v>12</v>
      </c>
    </row>
    <row r="46" spans="2:10" x14ac:dyDescent="0.2">
      <c r="C46" t="s">
        <v>0</v>
      </c>
      <c r="D46" t="s">
        <v>17</v>
      </c>
      <c r="E46" t="s">
        <v>6</v>
      </c>
    </row>
    <row r="47" spans="2:10" x14ac:dyDescent="0.2">
      <c r="C47">
        <v>72</v>
      </c>
      <c r="D47">
        <f>SUM($C$47:$C$58)</f>
        <v>887</v>
      </c>
      <c r="E47">
        <v>72</v>
      </c>
      <c r="G47" t="s">
        <v>11</v>
      </c>
      <c r="H47" s="1"/>
      <c r="I47" t="s">
        <v>14</v>
      </c>
    </row>
    <row r="48" spans="2:10" x14ac:dyDescent="0.2">
      <c r="C48">
        <v>74</v>
      </c>
      <c r="D48">
        <f>SUM($C$47:$C$58)</f>
        <v>887</v>
      </c>
      <c r="E48">
        <f>SUM(C47:C48)</f>
        <v>146</v>
      </c>
      <c r="H48" s="1"/>
    </row>
    <row r="49" spans="3:9" x14ac:dyDescent="0.2">
      <c r="C49">
        <v>78</v>
      </c>
      <c r="D49">
        <f>SUM($C$47:$C$58)</f>
        <v>887</v>
      </c>
      <c r="E49">
        <f>SUM(C47:C49)</f>
        <v>224</v>
      </c>
      <c r="H49" s="1"/>
    </row>
    <row r="50" spans="3:9" x14ac:dyDescent="0.2">
      <c r="C50">
        <v>58</v>
      </c>
      <c r="D50">
        <f>SUM($C$47:$C$58)</f>
        <v>887</v>
      </c>
      <c r="H50" s="1"/>
    </row>
    <row r="51" spans="3:9" ht="17" thickBot="1" x14ac:dyDescent="0.25">
      <c r="C51">
        <v>70</v>
      </c>
      <c r="D51">
        <f>SUM($C$47:$C$58)</f>
        <v>887</v>
      </c>
      <c r="H51" s="1"/>
    </row>
    <row r="52" spans="3:9" ht="17" thickBot="1" x14ac:dyDescent="0.25">
      <c r="C52">
        <v>89</v>
      </c>
      <c r="D52">
        <f>SUM($C$47:$C$58)</f>
        <v>887</v>
      </c>
      <c r="G52" t="s">
        <v>13</v>
      </c>
      <c r="H52" s="2"/>
      <c r="I52" t="s">
        <v>15</v>
      </c>
    </row>
    <row r="53" spans="3:9" x14ac:dyDescent="0.2">
      <c r="C53">
        <v>77</v>
      </c>
      <c r="D53">
        <f>SUM($C$47:$C$58)</f>
        <v>887</v>
      </c>
      <c r="H53" s="1"/>
    </row>
    <row r="54" spans="3:9" x14ac:dyDescent="0.2">
      <c r="C54">
        <v>88</v>
      </c>
      <c r="D54">
        <f>SUM($C$47:$C$58)</f>
        <v>887</v>
      </c>
      <c r="H54" s="1"/>
    </row>
    <row r="55" spans="3:9" x14ac:dyDescent="0.2">
      <c r="C55">
        <v>87</v>
      </c>
      <c r="D55">
        <f>SUM($C$47:$C$58)</f>
        <v>887</v>
      </c>
      <c r="H55" s="1"/>
    </row>
    <row r="56" spans="3:9" x14ac:dyDescent="0.2">
      <c r="C56">
        <v>61</v>
      </c>
      <c r="D56">
        <f>SUM($C$47:$C$58)</f>
        <v>887</v>
      </c>
      <c r="H56" s="1"/>
    </row>
    <row r="57" spans="3:9" x14ac:dyDescent="0.2">
      <c r="C57">
        <v>77</v>
      </c>
      <c r="D57">
        <f>SUM($C$47:$C$58)</f>
        <v>887</v>
      </c>
      <c r="H57" s="1"/>
    </row>
    <row r="58" spans="3:9" x14ac:dyDescent="0.2">
      <c r="C58">
        <v>56</v>
      </c>
      <c r="D58">
        <f>SUM($C$47:$C$58)</f>
        <v>887</v>
      </c>
      <c r="G58" t="s">
        <v>12</v>
      </c>
      <c r="H58" s="1"/>
      <c r="I58" t="s">
        <v>16</v>
      </c>
    </row>
    <row r="77" spans="2:2" x14ac:dyDescent="0.2">
      <c r="B77" t="s">
        <v>18</v>
      </c>
    </row>
    <row r="78" spans="2:2" x14ac:dyDescent="0.2">
      <c r="B78" t="s">
        <v>19</v>
      </c>
    </row>
    <row r="81" spans="11:13" x14ac:dyDescent="0.2">
      <c r="K81" s="1"/>
      <c r="M81" s="1"/>
    </row>
    <row r="82" spans="11:13" x14ac:dyDescent="0.2">
      <c r="K82" s="1"/>
      <c r="M82" s="1"/>
    </row>
    <row r="83" spans="11:13" x14ac:dyDescent="0.2">
      <c r="K83" s="1"/>
      <c r="M83" s="1"/>
    </row>
    <row r="84" spans="11:13" x14ac:dyDescent="0.2">
      <c r="K84" s="1"/>
      <c r="M84" s="1"/>
    </row>
    <row r="85" spans="11:13" ht="17" thickBot="1" x14ac:dyDescent="0.25">
      <c r="K85" s="1"/>
      <c r="M85" s="1"/>
    </row>
    <row r="86" spans="11:13" ht="17" thickBot="1" x14ac:dyDescent="0.25">
      <c r="K86" s="3"/>
      <c r="M86" s="5"/>
    </row>
    <row r="87" spans="11:13" x14ac:dyDescent="0.2">
      <c r="K87" s="3"/>
      <c r="M87" s="6"/>
    </row>
    <row r="88" spans="11:13" x14ac:dyDescent="0.2">
      <c r="K88" s="3"/>
      <c r="M88" s="6"/>
    </row>
    <row r="89" spans="11:13" x14ac:dyDescent="0.2">
      <c r="K89" s="3"/>
      <c r="M89" s="6"/>
    </row>
    <row r="90" spans="11:13" ht="17" thickBot="1" x14ac:dyDescent="0.25">
      <c r="K90" s="3"/>
      <c r="M90" s="1"/>
    </row>
    <row r="91" spans="11:13" ht="17" thickBot="1" x14ac:dyDescent="0.25">
      <c r="K91" s="4"/>
      <c r="M91" s="1"/>
    </row>
    <row r="92" spans="11:13" x14ac:dyDescent="0.2">
      <c r="K92" s="1"/>
      <c r="M92" s="1"/>
    </row>
    <row r="93" spans="11:13" x14ac:dyDescent="0.2">
      <c r="K93" s="1"/>
      <c r="M93" s="1"/>
    </row>
    <row r="94" spans="11:13" x14ac:dyDescent="0.2">
      <c r="K94" s="1"/>
      <c r="M94" s="1"/>
    </row>
    <row r="107" spans="3:5" x14ac:dyDescent="0.2">
      <c r="C107" t="s">
        <v>20</v>
      </c>
    </row>
    <row r="108" spans="3:5" x14ac:dyDescent="0.2">
      <c r="C108" s="7">
        <v>45292</v>
      </c>
      <c r="D108">
        <v>100</v>
      </c>
      <c r="E108">
        <f>SUM(D108:D110)</f>
        <v>300</v>
      </c>
    </row>
    <row r="109" spans="3:5" x14ac:dyDescent="0.2">
      <c r="C109" s="7">
        <v>45292</v>
      </c>
      <c r="D109">
        <v>150</v>
      </c>
      <c r="E109">
        <v>300</v>
      </c>
    </row>
    <row r="110" spans="3:5" x14ac:dyDescent="0.2">
      <c r="C110" s="7">
        <v>45292</v>
      </c>
      <c r="D110">
        <v>50</v>
      </c>
      <c r="E110">
        <v>300</v>
      </c>
    </row>
    <row r="111" spans="3:5" x14ac:dyDescent="0.2">
      <c r="C111" s="7">
        <v>45293</v>
      </c>
      <c r="D111">
        <v>100</v>
      </c>
      <c r="E111">
        <f>SUM(D111:D113,D108:D110)</f>
        <v>900</v>
      </c>
    </row>
    <row r="112" spans="3:5" x14ac:dyDescent="0.2">
      <c r="C112" s="7">
        <v>45293</v>
      </c>
      <c r="D112">
        <v>200</v>
      </c>
      <c r="E112">
        <v>900</v>
      </c>
    </row>
    <row r="113" spans="3:5" x14ac:dyDescent="0.2">
      <c r="C113" s="7">
        <v>45293</v>
      </c>
      <c r="D113">
        <v>300</v>
      </c>
      <c r="E113">
        <v>900</v>
      </c>
    </row>
    <row r="114" spans="3:5" x14ac:dyDescent="0.2">
      <c r="C114" s="7"/>
    </row>
    <row r="115" spans="3:5" x14ac:dyDescent="0.2">
      <c r="C115" s="7"/>
    </row>
    <row r="116" spans="3:5" x14ac:dyDescent="0.2">
      <c r="C116" s="7"/>
    </row>
    <row r="117" spans="3:5" x14ac:dyDescent="0.2">
      <c r="C117" s="7"/>
    </row>
    <row r="118" spans="3:5" x14ac:dyDescent="0.2">
      <c r="C118" s="7"/>
    </row>
    <row r="119" spans="3:5" x14ac:dyDescent="0.2">
      <c r="C119" s="7"/>
    </row>
    <row r="120" spans="3:5" x14ac:dyDescent="0.2">
      <c r="C120" s="7"/>
    </row>
    <row r="121" spans="3:5" x14ac:dyDescent="0.2">
      <c r="C121" s="7"/>
    </row>
    <row r="122" spans="3:5" x14ac:dyDescent="0.2">
      <c r="C122" s="7"/>
    </row>
    <row r="123" spans="3:5" x14ac:dyDescent="0.2">
      <c r="C123" s="7"/>
    </row>
    <row r="124" spans="3:5" x14ac:dyDescent="0.2">
      <c r="C124" s="7"/>
    </row>
    <row r="125" spans="3:5" x14ac:dyDescent="0.2">
      <c r="C125" s="7"/>
    </row>
    <row r="126" spans="3:5" x14ac:dyDescent="0.2">
      <c r="C126" s="7"/>
    </row>
    <row r="127" spans="3:5" x14ac:dyDescent="0.2">
      <c r="C127" s="7"/>
    </row>
    <row r="139" spans="2:8" x14ac:dyDescent="0.2">
      <c r="B139" t="s">
        <v>21</v>
      </c>
      <c r="C139" t="s">
        <v>22</v>
      </c>
      <c r="D139" t="s">
        <v>23</v>
      </c>
      <c r="E139" t="s">
        <v>24</v>
      </c>
      <c r="F139" t="s">
        <v>25</v>
      </c>
    </row>
    <row r="140" spans="2:8" x14ac:dyDescent="0.2">
      <c r="B140" t="s">
        <v>26</v>
      </c>
      <c r="C140" s="7">
        <v>45292</v>
      </c>
      <c r="D140">
        <v>110231.45</v>
      </c>
      <c r="E140">
        <v>110231.45</v>
      </c>
      <c r="F140">
        <v>110231.45</v>
      </c>
      <c r="H140">
        <f>SUM(D140)</f>
        <v>110231.45</v>
      </c>
    </row>
    <row r="141" spans="2:8" x14ac:dyDescent="0.2">
      <c r="B141" t="s">
        <v>27</v>
      </c>
      <c r="C141" s="7">
        <v>45295</v>
      </c>
      <c r="D141">
        <v>228537.15</v>
      </c>
      <c r="E141">
        <v>338768.6</v>
      </c>
      <c r="F141">
        <v>338768.6</v>
      </c>
      <c r="H141">
        <f>SUM(D140:D141)</f>
        <v>338768.6</v>
      </c>
    </row>
    <row r="142" spans="2:8" x14ac:dyDescent="0.2">
      <c r="B142" t="s">
        <v>28</v>
      </c>
      <c r="C142" s="7">
        <v>45300</v>
      </c>
      <c r="D142">
        <v>545617.80000000005</v>
      </c>
      <c r="E142">
        <v>884386.4</v>
      </c>
      <c r="F142">
        <v>884386.4</v>
      </c>
      <c r="H142">
        <f>SUM(D140:D142)</f>
        <v>884386.4</v>
      </c>
    </row>
    <row r="143" spans="2:8" x14ac:dyDescent="0.2">
      <c r="B143" t="s">
        <v>29</v>
      </c>
      <c r="C143" s="7">
        <v>45301</v>
      </c>
      <c r="D143">
        <v>487326.71999999997</v>
      </c>
      <c r="E143">
        <v>1371713.12</v>
      </c>
      <c r="F143">
        <v>1371713.12</v>
      </c>
      <c r="H143">
        <f>SUM(D140:D143)</f>
        <v>1371713.12</v>
      </c>
    </row>
    <row r="144" spans="2:8" x14ac:dyDescent="0.2">
      <c r="B144" t="s">
        <v>30</v>
      </c>
      <c r="C144" s="7">
        <v>45302</v>
      </c>
      <c r="D144">
        <v>950556.76</v>
      </c>
      <c r="E144">
        <v>2322269.88</v>
      </c>
      <c r="F144">
        <v>2322269.88</v>
      </c>
    </row>
    <row r="145" spans="2:8" x14ac:dyDescent="0.2">
      <c r="B145" t="s">
        <v>31</v>
      </c>
      <c r="C145" s="7">
        <v>45305</v>
      </c>
      <c r="D145">
        <v>762881.77</v>
      </c>
      <c r="E145">
        <v>3704118.14</v>
      </c>
      <c r="F145">
        <v>3085151.65</v>
      </c>
    </row>
    <row r="146" spans="2:8" x14ac:dyDescent="0.2">
      <c r="B146" t="s">
        <v>32</v>
      </c>
      <c r="C146" s="7">
        <v>45305</v>
      </c>
      <c r="D146">
        <v>618966.49</v>
      </c>
      <c r="E146">
        <v>3704118.14</v>
      </c>
      <c r="F146">
        <v>3704118.14</v>
      </c>
      <c r="H146" t="s">
        <v>50</v>
      </c>
    </row>
    <row r="147" spans="2:8" x14ac:dyDescent="0.2">
      <c r="B147" t="s">
        <v>33</v>
      </c>
      <c r="C147" s="7">
        <v>45311</v>
      </c>
      <c r="D147">
        <v>128326.69</v>
      </c>
      <c r="E147">
        <v>4043780.26</v>
      </c>
      <c r="F147">
        <v>3832444.83</v>
      </c>
    </row>
    <row r="148" spans="2:8" x14ac:dyDescent="0.2">
      <c r="B148" t="s">
        <v>34</v>
      </c>
      <c r="C148" s="7">
        <v>45311</v>
      </c>
      <c r="D148">
        <v>211335.43</v>
      </c>
      <c r="E148">
        <v>4043780.26</v>
      </c>
      <c r="F148">
        <v>4043780.26</v>
      </c>
    </row>
    <row r="149" spans="2:8" x14ac:dyDescent="0.2">
      <c r="B149" t="s">
        <v>35</v>
      </c>
      <c r="C149" s="7">
        <v>45317</v>
      </c>
      <c r="D149">
        <v>639565.73</v>
      </c>
      <c r="E149">
        <v>4683345.99</v>
      </c>
      <c r="F149">
        <v>4683345.99</v>
      </c>
    </row>
    <row r="155" spans="2:8" x14ac:dyDescent="0.2">
      <c r="B155" t="s">
        <v>21</v>
      </c>
      <c r="C155" t="s">
        <v>22</v>
      </c>
      <c r="D155" t="s">
        <v>23</v>
      </c>
      <c r="E155" t="s">
        <v>36</v>
      </c>
    </row>
    <row r="156" spans="2:8" x14ac:dyDescent="0.2">
      <c r="B156" t="s">
        <v>26</v>
      </c>
      <c r="C156" s="7">
        <v>45292</v>
      </c>
      <c r="D156">
        <v>110231.45</v>
      </c>
      <c r="E156">
        <v>110231.45</v>
      </c>
      <c r="G156">
        <f>AVERAGE(D156)</f>
        <v>110231.45</v>
      </c>
    </row>
    <row r="157" spans="2:8" x14ac:dyDescent="0.2">
      <c r="B157" t="s">
        <v>27</v>
      </c>
      <c r="C157" s="7">
        <v>45295</v>
      </c>
      <c r="D157">
        <v>228537.15</v>
      </c>
      <c r="E157">
        <v>169384.3</v>
      </c>
      <c r="G157">
        <f>AVERAGE(D156:D157)</f>
        <v>169384.3</v>
      </c>
    </row>
    <row r="158" spans="2:8" x14ac:dyDescent="0.2">
      <c r="B158" t="s">
        <v>28</v>
      </c>
      <c r="C158" s="7">
        <v>45300</v>
      </c>
      <c r="D158">
        <v>545617.80000000005</v>
      </c>
      <c r="E158">
        <v>294795.46999999997</v>
      </c>
      <c r="G158">
        <f>AVERAGE(D156:D158)</f>
        <v>294795.46666666667</v>
      </c>
    </row>
    <row r="159" spans="2:8" x14ac:dyDescent="0.2">
      <c r="B159" t="s">
        <v>29</v>
      </c>
      <c r="C159" s="7">
        <v>45301</v>
      </c>
      <c r="D159">
        <v>487326.71999999997</v>
      </c>
      <c r="E159">
        <v>420493.89</v>
      </c>
      <c r="G159">
        <f>AVERAGE(D157:D159)</f>
        <v>420493.88999999996</v>
      </c>
    </row>
    <row r="160" spans="2:8" x14ac:dyDescent="0.2">
      <c r="B160" t="s">
        <v>30</v>
      </c>
      <c r="C160" s="7">
        <v>45302</v>
      </c>
      <c r="D160">
        <v>950556.76</v>
      </c>
      <c r="E160">
        <v>661167.09</v>
      </c>
      <c r="G160">
        <f>AVERAGE(D158:D160)</f>
        <v>661167.09333333338</v>
      </c>
    </row>
    <row r="161" spans="2:10" x14ac:dyDescent="0.2">
      <c r="B161" t="s">
        <v>31</v>
      </c>
      <c r="C161" s="7">
        <v>45305</v>
      </c>
      <c r="D161">
        <v>762881.77</v>
      </c>
      <c r="E161">
        <v>733588.42</v>
      </c>
      <c r="G161">
        <f>AVERAGE(D159:D161)</f>
        <v>733588.41666666663</v>
      </c>
    </row>
    <row r="162" spans="2:10" x14ac:dyDescent="0.2">
      <c r="B162" t="s">
        <v>32</v>
      </c>
      <c r="C162" s="7">
        <v>45305</v>
      </c>
      <c r="D162">
        <v>618966.49</v>
      </c>
      <c r="E162">
        <v>777468.34</v>
      </c>
      <c r="G162">
        <f>AVERAGE(D160:D162)</f>
        <v>777468.34</v>
      </c>
    </row>
    <row r="163" spans="2:10" x14ac:dyDescent="0.2">
      <c r="B163" t="s">
        <v>33</v>
      </c>
      <c r="C163" s="7">
        <v>45311</v>
      </c>
      <c r="D163">
        <v>128326.69</v>
      </c>
      <c r="E163">
        <v>503391.65</v>
      </c>
    </row>
    <row r="164" spans="2:10" x14ac:dyDescent="0.2">
      <c r="B164" t="s">
        <v>34</v>
      </c>
      <c r="C164" s="7">
        <v>45311</v>
      </c>
      <c r="D164">
        <v>211335.43</v>
      </c>
      <c r="E164">
        <v>319542.87</v>
      </c>
    </row>
    <row r="165" spans="2:10" x14ac:dyDescent="0.2">
      <c r="B165" t="s">
        <v>35</v>
      </c>
      <c r="C165" s="7">
        <v>45317</v>
      </c>
      <c r="D165">
        <v>639565.73</v>
      </c>
      <c r="E165">
        <v>326409.28000000003</v>
      </c>
    </row>
    <row r="169" spans="2:10" x14ac:dyDescent="0.2">
      <c r="B169" t="s">
        <v>21</v>
      </c>
      <c r="C169" t="s">
        <v>22</v>
      </c>
      <c r="D169" t="s">
        <v>23</v>
      </c>
      <c r="E169" t="s">
        <v>36</v>
      </c>
      <c r="F169" t="s">
        <v>37</v>
      </c>
      <c r="G169" t="s">
        <v>38</v>
      </c>
      <c r="H169" t="s">
        <v>39</v>
      </c>
    </row>
    <row r="170" spans="2:10" x14ac:dyDescent="0.2">
      <c r="B170" t="s">
        <v>26</v>
      </c>
      <c r="C170" s="7">
        <v>45292</v>
      </c>
      <c r="D170">
        <v>110231.45</v>
      </c>
      <c r="E170">
        <v>110231.45</v>
      </c>
      <c r="F170">
        <v>294795.46999999997</v>
      </c>
      <c r="G170">
        <v>110231.45</v>
      </c>
      <c r="H170">
        <v>110231.45</v>
      </c>
      <c r="J170">
        <f>AVERAGE(D170:D172)</f>
        <v>294795.46666666667</v>
      </c>
    </row>
    <row r="171" spans="2:10" x14ac:dyDescent="0.2">
      <c r="B171" t="s">
        <v>27</v>
      </c>
      <c r="C171" s="7">
        <v>45295</v>
      </c>
      <c r="D171">
        <v>228537.15</v>
      </c>
      <c r="E171">
        <v>169384.3</v>
      </c>
      <c r="F171">
        <v>420493.89</v>
      </c>
      <c r="G171">
        <v>169384.3</v>
      </c>
      <c r="H171">
        <v>169384.3</v>
      </c>
      <c r="J171">
        <f>AVERAGE(D171:D173)</f>
        <v>420493.88999999996</v>
      </c>
    </row>
    <row r="172" spans="2:10" x14ac:dyDescent="0.2">
      <c r="B172" t="s">
        <v>28</v>
      </c>
      <c r="C172" s="7">
        <v>45300</v>
      </c>
      <c r="D172">
        <v>545617.80000000005</v>
      </c>
      <c r="E172">
        <v>294795.46999999997</v>
      </c>
      <c r="F172">
        <v>661167.09</v>
      </c>
      <c r="G172">
        <v>294795.46999999997</v>
      </c>
      <c r="H172">
        <v>294795.46999999997</v>
      </c>
      <c r="J172">
        <f>AVERAGE(D172:D174)</f>
        <v>661167.09333333338</v>
      </c>
    </row>
    <row r="173" spans="2:10" x14ac:dyDescent="0.2">
      <c r="B173" t="s">
        <v>29</v>
      </c>
      <c r="C173" s="7">
        <v>45301</v>
      </c>
      <c r="D173">
        <v>487326.71999999997</v>
      </c>
      <c r="E173">
        <v>420493.89</v>
      </c>
      <c r="F173">
        <v>733588.42</v>
      </c>
      <c r="G173">
        <v>342928.28</v>
      </c>
      <c r="H173">
        <v>342928.28</v>
      </c>
      <c r="J173">
        <f t="shared" ref="J173:J179" si="0">AVERAGE(D173:D175)</f>
        <v>733588.41666666663</v>
      </c>
    </row>
    <row r="174" spans="2:10" x14ac:dyDescent="0.2">
      <c r="B174" t="s">
        <v>30</v>
      </c>
      <c r="C174" s="7">
        <v>45302</v>
      </c>
      <c r="D174">
        <v>950556.76</v>
      </c>
      <c r="E174">
        <v>661167.09</v>
      </c>
      <c r="F174">
        <v>777468.34</v>
      </c>
      <c r="G174">
        <v>464453.98</v>
      </c>
      <c r="H174">
        <v>464453.98</v>
      </c>
      <c r="J174">
        <f t="shared" si="0"/>
        <v>777468.34</v>
      </c>
    </row>
    <row r="175" spans="2:10" x14ac:dyDescent="0.2">
      <c r="B175" t="s">
        <v>31</v>
      </c>
      <c r="C175" s="7">
        <v>45305</v>
      </c>
      <c r="D175">
        <v>762881.77</v>
      </c>
      <c r="E175">
        <v>733588.42</v>
      </c>
      <c r="F175">
        <v>503391.65</v>
      </c>
      <c r="G175">
        <v>529159.73</v>
      </c>
      <c r="H175">
        <v>514191.94</v>
      </c>
      <c r="J175">
        <f t="shared" si="0"/>
        <v>503391.64999999997</v>
      </c>
    </row>
    <row r="176" spans="2:10" x14ac:dyDescent="0.2">
      <c r="B176" t="s">
        <v>32</v>
      </c>
      <c r="C176" s="7">
        <v>45305</v>
      </c>
      <c r="D176">
        <v>618966.49</v>
      </c>
      <c r="E176">
        <v>777468.34</v>
      </c>
      <c r="F176">
        <v>319542.87</v>
      </c>
      <c r="G176">
        <v>529159.73</v>
      </c>
      <c r="H176">
        <v>529159.73</v>
      </c>
      <c r="J176">
        <f t="shared" si="0"/>
        <v>319542.86999999994</v>
      </c>
    </row>
    <row r="177" spans="2:10" x14ac:dyDescent="0.2">
      <c r="B177" t="s">
        <v>33</v>
      </c>
      <c r="C177" s="7">
        <v>45311</v>
      </c>
      <c r="D177">
        <v>128326.69</v>
      </c>
      <c r="E177">
        <v>503391.65</v>
      </c>
      <c r="F177">
        <v>326409.28000000003</v>
      </c>
      <c r="G177">
        <v>449308.92</v>
      </c>
      <c r="H177">
        <v>479055.6</v>
      </c>
      <c r="J177">
        <f t="shared" si="0"/>
        <v>326409.28333333333</v>
      </c>
    </row>
    <row r="178" spans="2:10" x14ac:dyDescent="0.2">
      <c r="B178" t="s">
        <v>34</v>
      </c>
      <c r="C178" s="7">
        <v>45311</v>
      </c>
      <c r="D178">
        <v>211335.43</v>
      </c>
      <c r="E178">
        <v>319542.87</v>
      </c>
      <c r="F178">
        <v>516154.59</v>
      </c>
      <c r="G178">
        <v>449308.92</v>
      </c>
      <c r="H178">
        <v>449308.92</v>
      </c>
      <c r="J178">
        <f t="shared" si="0"/>
        <v>425450.57999999996</v>
      </c>
    </row>
    <row r="179" spans="2:10" x14ac:dyDescent="0.2">
      <c r="B179" t="s">
        <v>35</v>
      </c>
      <c r="C179" s="7">
        <v>45317</v>
      </c>
      <c r="D179">
        <v>639565.73</v>
      </c>
      <c r="E179">
        <v>326409.28000000003</v>
      </c>
      <c r="F179">
        <v>658460.64</v>
      </c>
      <c r="G179">
        <v>468334.6</v>
      </c>
      <c r="H179">
        <v>468334.6</v>
      </c>
      <c r="J179">
        <f t="shared" si="0"/>
        <v>639565.73</v>
      </c>
    </row>
    <row r="181" spans="2:10" x14ac:dyDescent="0.2">
      <c r="E181" t="s">
        <v>11</v>
      </c>
      <c r="F181" s="1"/>
      <c r="G181" t="s">
        <v>14</v>
      </c>
    </row>
    <row r="182" spans="2:10" x14ac:dyDescent="0.2">
      <c r="F182" s="1"/>
    </row>
    <row r="183" spans="2:10" x14ac:dyDescent="0.2">
      <c r="F183" s="1"/>
    </row>
    <row r="184" spans="2:10" x14ac:dyDescent="0.2">
      <c r="F184" s="1"/>
    </row>
    <row r="185" spans="2:10" x14ac:dyDescent="0.2">
      <c r="F185" s="1"/>
    </row>
    <row r="186" spans="2:10" x14ac:dyDescent="0.2">
      <c r="F186" s="1"/>
    </row>
    <row r="187" spans="2:10" ht="17" thickBot="1" x14ac:dyDescent="0.25">
      <c r="F187" s="1"/>
    </row>
    <row r="188" spans="2:10" ht="17" thickBot="1" x14ac:dyDescent="0.25">
      <c r="E188" t="s">
        <v>13</v>
      </c>
      <c r="F188" s="2"/>
      <c r="G188" t="s">
        <v>15</v>
      </c>
    </row>
    <row r="189" spans="2:10" x14ac:dyDescent="0.2">
      <c r="F189" s="1"/>
    </row>
    <row r="190" spans="2:10" x14ac:dyDescent="0.2">
      <c r="F190" s="1"/>
    </row>
    <row r="191" spans="2:10" x14ac:dyDescent="0.2">
      <c r="F191" s="1"/>
    </row>
    <row r="192" spans="2:10" x14ac:dyDescent="0.2">
      <c r="F192" s="1"/>
    </row>
    <row r="193" spans="2:7" x14ac:dyDescent="0.2">
      <c r="F193" s="1"/>
    </row>
    <row r="194" spans="2:7" x14ac:dyDescent="0.2">
      <c r="F194" s="1"/>
    </row>
    <row r="195" spans="2:7" x14ac:dyDescent="0.2">
      <c r="F195" s="1"/>
    </row>
    <row r="196" spans="2:7" x14ac:dyDescent="0.2">
      <c r="F196" s="1"/>
    </row>
    <row r="197" spans="2:7" x14ac:dyDescent="0.2">
      <c r="E197" t="s">
        <v>12</v>
      </c>
      <c r="F197" s="1"/>
      <c r="G197" t="s">
        <v>16</v>
      </c>
    </row>
    <row r="200" spans="2:7" x14ac:dyDescent="0.2">
      <c r="C200" t="s">
        <v>41</v>
      </c>
      <c r="D200" t="s">
        <v>12</v>
      </c>
    </row>
    <row r="201" spans="2:7" x14ac:dyDescent="0.2">
      <c r="B201" t="s">
        <v>40</v>
      </c>
      <c r="C201" t="s">
        <v>14</v>
      </c>
      <c r="D201" t="s">
        <v>16</v>
      </c>
    </row>
    <row r="202" spans="2:7" x14ac:dyDescent="0.2">
      <c r="B202" t="s">
        <v>42</v>
      </c>
      <c r="C202" t="s">
        <v>14</v>
      </c>
      <c r="D202" t="s">
        <v>43</v>
      </c>
    </row>
    <row r="203" spans="2:7" x14ac:dyDescent="0.2">
      <c r="B203" t="s">
        <v>44</v>
      </c>
      <c r="C203" t="s">
        <v>14</v>
      </c>
      <c r="D203" t="s">
        <v>15</v>
      </c>
    </row>
    <row r="204" spans="2:7" x14ac:dyDescent="0.2">
      <c r="B204" t="s">
        <v>45</v>
      </c>
      <c r="C204" t="s">
        <v>15</v>
      </c>
      <c r="D204" t="s">
        <v>16</v>
      </c>
    </row>
    <row r="205" spans="2:7" x14ac:dyDescent="0.2">
      <c r="B205" t="s">
        <v>46</v>
      </c>
      <c r="C205" t="s">
        <v>15</v>
      </c>
      <c r="D205" t="s">
        <v>47</v>
      </c>
    </row>
    <row r="206" spans="2:7" x14ac:dyDescent="0.2">
      <c r="B206" t="s">
        <v>48</v>
      </c>
      <c r="C206" t="s">
        <v>49</v>
      </c>
      <c r="D206" t="s">
        <v>15</v>
      </c>
    </row>
    <row r="209" spans="2:8" x14ac:dyDescent="0.2">
      <c r="B209" t="s">
        <v>51</v>
      </c>
    </row>
    <row r="217" spans="2:8" x14ac:dyDescent="0.2">
      <c r="B217" t="s">
        <v>52</v>
      </c>
      <c r="C217" t="s">
        <v>53</v>
      </c>
      <c r="D217" t="s">
        <v>54</v>
      </c>
      <c r="E217" t="s">
        <v>55</v>
      </c>
      <c r="F217" t="s">
        <v>56</v>
      </c>
      <c r="G217" t="s">
        <v>57</v>
      </c>
    </row>
    <row r="218" spans="2:8" x14ac:dyDescent="0.2">
      <c r="B218">
        <v>1</v>
      </c>
      <c r="C218" s="7">
        <v>45951</v>
      </c>
      <c r="D218" t="s">
        <v>58</v>
      </c>
      <c r="E218">
        <v>8324.82</v>
      </c>
      <c r="F218">
        <v>523821.44</v>
      </c>
      <c r="G218">
        <v>1.59</v>
      </c>
      <c r="H218" s="8">
        <f>E218/F218</f>
        <v>1.5892476642422271E-2</v>
      </c>
    </row>
    <row r="219" spans="2:8" x14ac:dyDescent="0.2">
      <c r="B219">
        <v>1</v>
      </c>
      <c r="C219" s="7">
        <v>45717</v>
      </c>
      <c r="D219" t="s">
        <v>59</v>
      </c>
      <c r="E219">
        <v>9511.8700000000008</v>
      </c>
      <c r="F219">
        <v>523821.44</v>
      </c>
      <c r="G219">
        <v>1.82</v>
      </c>
      <c r="H219" s="8">
        <f t="shared" ref="H219:H224" si="1">E219/F219</f>
        <v>1.8158611453551809E-2</v>
      </c>
    </row>
    <row r="220" spans="2:8" x14ac:dyDescent="0.2">
      <c r="B220">
        <v>1</v>
      </c>
      <c r="C220" s="7">
        <v>46061</v>
      </c>
      <c r="D220" t="s">
        <v>60</v>
      </c>
      <c r="E220">
        <v>9055.5300000000007</v>
      </c>
      <c r="F220">
        <v>523821.44</v>
      </c>
      <c r="G220">
        <v>1.73</v>
      </c>
      <c r="H220" s="8">
        <f t="shared" si="1"/>
        <v>1.7287436726530325E-2</v>
      </c>
    </row>
    <row r="221" spans="2:8" x14ac:dyDescent="0.2">
      <c r="B221">
        <v>1</v>
      </c>
      <c r="C221" s="7">
        <v>46057</v>
      </c>
      <c r="D221" t="s">
        <v>61</v>
      </c>
      <c r="E221">
        <v>4524.79</v>
      </c>
      <c r="F221">
        <v>523821.44</v>
      </c>
      <c r="G221">
        <v>0.86</v>
      </c>
      <c r="H221" s="8">
        <f t="shared" si="1"/>
        <v>8.6380389470121725E-3</v>
      </c>
    </row>
    <row r="222" spans="2:8" x14ac:dyDescent="0.2">
      <c r="B222">
        <v>1</v>
      </c>
      <c r="C222" s="7">
        <v>45903</v>
      </c>
      <c r="D222" t="s">
        <v>62</v>
      </c>
      <c r="E222">
        <v>5001.6099999999997</v>
      </c>
      <c r="F222">
        <v>523821.44</v>
      </c>
      <c r="G222">
        <v>0.95</v>
      </c>
      <c r="H222" s="8">
        <f t="shared" si="1"/>
        <v>9.5483109664239781E-3</v>
      </c>
    </row>
    <row r="223" spans="2:8" x14ac:dyDescent="0.2">
      <c r="B223">
        <v>1</v>
      </c>
      <c r="C223" s="7">
        <v>45751</v>
      </c>
      <c r="D223" t="s">
        <v>60</v>
      </c>
      <c r="E223">
        <v>2743.69</v>
      </c>
      <c r="F223">
        <v>523821.44</v>
      </c>
      <c r="G223">
        <v>0.52</v>
      </c>
      <c r="H223" s="8">
        <f t="shared" si="1"/>
        <v>5.2378344803908749E-3</v>
      </c>
    </row>
    <row r="224" spans="2:8" x14ac:dyDescent="0.2">
      <c r="B224">
        <v>1</v>
      </c>
      <c r="C224" s="7">
        <v>45970</v>
      </c>
      <c r="D224" t="s">
        <v>60</v>
      </c>
      <c r="E224">
        <v>753.43</v>
      </c>
      <c r="F224">
        <v>523821.44</v>
      </c>
      <c r="G224">
        <v>0.14000000000000001</v>
      </c>
      <c r="H224" s="8">
        <f t="shared" si="1"/>
        <v>1.4383336428535646E-3</v>
      </c>
    </row>
    <row r="299" spans="2:7" x14ac:dyDescent="0.2">
      <c r="B299" t="s">
        <v>63</v>
      </c>
      <c r="C299" t="s">
        <v>64</v>
      </c>
      <c r="D299" t="s">
        <v>65</v>
      </c>
      <c r="E299" t="s">
        <v>66</v>
      </c>
      <c r="F299" t="s">
        <v>67</v>
      </c>
    </row>
    <row r="300" spans="2:7" x14ac:dyDescent="0.2">
      <c r="B300">
        <v>1</v>
      </c>
      <c r="C300">
        <v>476</v>
      </c>
      <c r="D300" s="7">
        <v>45714</v>
      </c>
      <c r="E300">
        <v>1002</v>
      </c>
      <c r="F300">
        <v>1009.33</v>
      </c>
      <c r="G300">
        <f>AVERAGE(E300:E302)</f>
        <v>1009.3333333333334</v>
      </c>
    </row>
    <row r="301" spans="2:7" x14ac:dyDescent="0.2">
      <c r="B301">
        <v>1</v>
      </c>
      <c r="C301">
        <v>476</v>
      </c>
      <c r="D301" s="7">
        <v>45715</v>
      </c>
      <c r="E301">
        <v>1020</v>
      </c>
      <c r="F301">
        <v>1008</v>
      </c>
      <c r="G301">
        <f>AVERAGE(E300:E303)</f>
        <v>1008</v>
      </c>
    </row>
    <row r="302" spans="2:7" x14ac:dyDescent="0.2">
      <c r="B302">
        <v>1</v>
      </c>
      <c r="C302">
        <v>476</v>
      </c>
      <c r="D302" s="7">
        <v>45716</v>
      </c>
      <c r="E302">
        <v>1006</v>
      </c>
      <c r="F302">
        <v>1004.6</v>
      </c>
      <c r="G302">
        <f>AVERAGE(E300:E304)</f>
        <v>1004.6</v>
      </c>
    </row>
    <row r="303" spans="2:7" x14ac:dyDescent="0.2">
      <c r="B303">
        <v>1</v>
      </c>
      <c r="C303">
        <v>476</v>
      </c>
      <c r="D303" s="7">
        <v>45717</v>
      </c>
      <c r="E303">
        <v>1004</v>
      </c>
      <c r="F303">
        <v>1004.4</v>
      </c>
      <c r="G303">
        <f>AVERAGE(E301:E305)</f>
        <v>1004.4</v>
      </c>
    </row>
    <row r="304" spans="2:7" x14ac:dyDescent="0.2">
      <c r="B304">
        <v>1</v>
      </c>
      <c r="C304">
        <v>476</v>
      </c>
      <c r="D304" s="7">
        <v>45718</v>
      </c>
      <c r="E304">
        <v>991</v>
      </c>
      <c r="F304">
        <v>999.2</v>
      </c>
      <c r="G304">
        <f>AVERAGE(E302:E306)</f>
        <v>999.2</v>
      </c>
    </row>
    <row r="305" spans="2:7" x14ac:dyDescent="0.2">
      <c r="B305">
        <v>1</v>
      </c>
      <c r="C305">
        <v>476</v>
      </c>
      <c r="D305" s="7">
        <v>45719</v>
      </c>
      <c r="E305">
        <v>1001</v>
      </c>
      <c r="F305">
        <v>997.2</v>
      </c>
      <c r="G305">
        <f>AVERAGE(E303:E307)</f>
        <v>997.2</v>
      </c>
    </row>
    <row r="306" spans="2:7" x14ac:dyDescent="0.2">
      <c r="B306">
        <v>1</v>
      </c>
      <c r="C306">
        <v>476</v>
      </c>
      <c r="D306" s="7">
        <v>45720</v>
      </c>
      <c r="E306">
        <v>994</v>
      </c>
      <c r="F306">
        <v>992.4</v>
      </c>
      <c r="G306">
        <f t="shared" ref="G306:G310" si="2">AVERAGE(E304:E308)</f>
        <v>992.4</v>
      </c>
    </row>
    <row r="307" spans="2:7" x14ac:dyDescent="0.2">
      <c r="B307">
        <v>1</v>
      </c>
      <c r="C307">
        <v>476</v>
      </c>
      <c r="D307" s="7">
        <v>45721</v>
      </c>
      <c r="E307">
        <v>996</v>
      </c>
      <c r="F307">
        <v>995.4</v>
      </c>
      <c r="G307">
        <f t="shared" si="2"/>
        <v>995.4</v>
      </c>
    </row>
    <row r="308" spans="2:7" x14ac:dyDescent="0.2">
      <c r="B308">
        <v>1</v>
      </c>
      <c r="C308">
        <v>476</v>
      </c>
      <c r="D308" s="7">
        <v>45722</v>
      </c>
      <c r="E308">
        <v>980</v>
      </c>
      <c r="F308">
        <v>998</v>
      </c>
      <c r="G308">
        <f t="shared" si="2"/>
        <v>998</v>
      </c>
    </row>
    <row r="309" spans="2:7" x14ac:dyDescent="0.2">
      <c r="B309">
        <v>1</v>
      </c>
      <c r="C309">
        <v>476</v>
      </c>
      <c r="D309" s="7">
        <v>45723</v>
      </c>
      <c r="E309">
        <v>1006</v>
      </c>
      <c r="F309">
        <v>1005.2</v>
      </c>
    </row>
    <row r="310" spans="2:7" x14ac:dyDescent="0.2">
      <c r="B310">
        <v>1</v>
      </c>
      <c r="C310">
        <v>476</v>
      </c>
      <c r="D310" s="7">
        <v>45724</v>
      </c>
      <c r="E310">
        <v>1014</v>
      </c>
      <c r="F310">
        <v>1014.6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88C7-8D98-314B-9E1D-47BBC6A82A82}">
  <dimension ref="A1"/>
  <sheetViews>
    <sheetView tabSelected="1" topLeftCell="A35" zoomScale="200" zoomScaleNormal="200" workbookViewId="0">
      <selection activeCell="L42" sqref="L4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Recap</vt:lpstr>
      <vt:lpstr>Agenda</vt:lpstr>
      <vt:lpstr>Aggregate_Window_Fucntions</vt:lpstr>
      <vt:lpstr>Running_Total</vt:lpstr>
      <vt:lpstr>Window Frames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2026-03-14T14:35:45Z</dcterms:created>
  <dcterms:modified xsi:type="dcterms:W3CDTF">2026-03-15T16:08:48Z</dcterms:modified>
</cp:coreProperties>
</file>