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mailsjlueducn-my.sharepoint.com/personal/shihr1121_mails_jlu_edu_cn/Documents/1学习相关/14大二下/141普物实验/"/>
    </mc:Choice>
  </mc:AlternateContent>
  <xr:revisionPtr revIDLastSave="2" documentId="11_AD4D5CB4E552A5DACE1C6462605C54605ADEDD8D" xr6:coauthVersionLast="47" xr6:coauthVersionMax="47" xr10:uidLastSave="{134A1B3E-D2F5-4B14-95F6-2A2C93C7FE38}"/>
  <bookViews>
    <workbookView xWindow="-98" yWindow="-98" windowWidth="24196" windowHeight="144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2" i="1"/>
  <c r="E21" i="1"/>
  <c r="E18" i="1"/>
  <c r="E19" i="1"/>
  <c r="E3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<sst xmlns="http://schemas.openxmlformats.org/spreadsheetml/2006/main" count="4" uniqueCount="4">
  <si>
    <t>红紫</t>
    <phoneticPr fontId="1" type="noConversion"/>
  </si>
  <si>
    <t>紫红</t>
    <phoneticPr fontId="1" type="noConversion"/>
  </si>
  <si>
    <t>x_1</t>
    <phoneticPr fontId="1" type="noConversion"/>
  </si>
  <si>
    <t>x_2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</si>
</sst>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红紫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Foglio1!$C$2:$C$15</c:f>
              <c:numCache>
                <c:formatCode>General</c:formatCode>
                <c:ptCount val="14"/>
                <c:pt idx="1">
                  <c:v>14.685</c:v>
                </c:pt>
                <c:pt idx="3">
                  <c:v>15.198</c:v>
                </c:pt>
                <c:pt idx="4">
                  <c:v>15.285</c:v>
                </c:pt>
                <c:pt idx="5">
                  <c:v>15.324999999999999</c:v>
                </c:pt>
                <c:pt idx="6">
                  <c:v>15.621</c:v>
                </c:pt>
                <c:pt idx="7">
                  <c:v>15.669</c:v>
                </c:pt>
                <c:pt idx="8">
                  <c:v>16.016999999999999</c:v>
                </c:pt>
                <c:pt idx="9">
                  <c:v>16.774999999999999</c:v>
                </c:pt>
                <c:pt idx="10">
                  <c:v>16.861999999999998</c:v>
                </c:pt>
                <c:pt idx="11">
                  <c:v>18.190999999999999</c:v>
                </c:pt>
                <c:pt idx="12">
                  <c:v>19.158999999999999</c:v>
                </c:pt>
                <c:pt idx="13">
                  <c:v>19.279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F-4CB1-B539-22CB859B4A18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紫红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Foglio1!$D$2:$D$15</c:f>
              <c:numCache>
                <c:formatCode>General</c:formatCode>
                <c:ptCount val="14"/>
                <c:pt idx="1">
                  <c:v>14.678000000000001</c:v>
                </c:pt>
                <c:pt idx="3">
                  <c:v>15.175000000000001</c:v>
                </c:pt>
                <c:pt idx="4">
                  <c:v>15.218</c:v>
                </c:pt>
                <c:pt idx="5">
                  <c:v>15.316000000000001</c:v>
                </c:pt>
                <c:pt idx="6">
                  <c:v>15.597</c:v>
                </c:pt>
                <c:pt idx="7">
                  <c:v>15.617000000000001</c:v>
                </c:pt>
                <c:pt idx="8">
                  <c:v>15.991</c:v>
                </c:pt>
                <c:pt idx="9">
                  <c:v>16.771000000000001</c:v>
                </c:pt>
                <c:pt idx="10">
                  <c:v>16.861999999999998</c:v>
                </c:pt>
                <c:pt idx="11">
                  <c:v>18.184999999999999</c:v>
                </c:pt>
                <c:pt idx="12">
                  <c:v>19.152999999999999</c:v>
                </c:pt>
                <c:pt idx="13">
                  <c:v>19.271000000000001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F-4CB1-B539-22CB859B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5023"/>
        <c:axId val="936855855"/>
      </c:scatterChart>
      <c:valAx>
        <c:axId val="9368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855855"/>
        <c:crosses val="autoZero"/>
        <c:crossBetween val="midCat"/>
      </c:valAx>
      <c:valAx>
        <c:axId val="9368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85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Foglio1!$C$1:$C$2</c:f>
              <c:strCache>
                <c:ptCount val="2"/>
                <c:pt idx="0">
                  <c:v>红紫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Foglio1!$B$3:$B$15</c:f>
              <c:numCache>
                <c:formatCode>General</c:formatCode>
                <c:ptCount val="13"/>
                <c:pt idx="0">
                  <c:v>690.8</c:v>
                </c:pt>
                <c:pt idx="2">
                  <c:v>623.4</c:v>
                </c:pt>
                <c:pt idx="3">
                  <c:v>612.29999999999995</c:v>
                </c:pt>
                <c:pt idx="4">
                  <c:v>607.20000000000005</c:v>
                </c:pt>
                <c:pt idx="5">
                  <c:v>579</c:v>
                </c:pt>
                <c:pt idx="6">
                  <c:v>576.9</c:v>
                </c:pt>
                <c:pt idx="7">
                  <c:v>546.1</c:v>
                </c:pt>
                <c:pt idx="8">
                  <c:v>496</c:v>
                </c:pt>
                <c:pt idx="9">
                  <c:v>491</c:v>
                </c:pt>
                <c:pt idx="10">
                  <c:v>435.8</c:v>
                </c:pt>
                <c:pt idx="11">
                  <c:v>407.8</c:v>
                </c:pt>
                <c:pt idx="12">
                  <c:v>404.7</c:v>
                </c:pt>
              </c:numCache>
            </c:numRef>
          </c:xVal>
          <c:yVal>
            <c:numRef>
              <c:f>Foglio1!$C$3:$C$15</c:f>
              <c:numCache>
                <c:formatCode>General</c:formatCode>
                <c:ptCount val="13"/>
                <c:pt idx="0">
                  <c:v>14.685</c:v>
                </c:pt>
                <c:pt idx="2">
                  <c:v>15.198</c:v>
                </c:pt>
                <c:pt idx="3">
                  <c:v>15.285</c:v>
                </c:pt>
                <c:pt idx="4">
                  <c:v>15.324999999999999</c:v>
                </c:pt>
                <c:pt idx="5">
                  <c:v>15.621</c:v>
                </c:pt>
                <c:pt idx="6">
                  <c:v>15.669</c:v>
                </c:pt>
                <c:pt idx="7">
                  <c:v>16.016999999999999</c:v>
                </c:pt>
                <c:pt idx="8">
                  <c:v>16.774999999999999</c:v>
                </c:pt>
                <c:pt idx="9">
                  <c:v>16.861999999999998</c:v>
                </c:pt>
                <c:pt idx="10">
                  <c:v>18.190999999999999</c:v>
                </c:pt>
                <c:pt idx="11">
                  <c:v>19.158999999999999</c:v>
                </c:pt>
                <c:pt idx="12">
                  <c:v>19.279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D-40E7-8C40-33AD6E262397}"/>
            </c:ext>
          </c:extLst>
        </c:ser>
        <c:ser>
          <c:idx val="1"/>
          <c:order val="1"/>
          <c:tx>
            <c:strRef>
              <c:f>Foglio1!$D$1:$D$2</c:f>
              <c:strCache>
                <c:ptCount val="2"/>
                <c:pt idx="0">
                  <c:v>紫红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Foglio1!$B$3:$B$15</c:f>
              <c:numCache>
                <c:formatCode>General</c:formatCode>
                <c:ptCount val="13"/>
                <c:pt idx="0">
                  <c:v>690.8</c:v>
                </c:pt>
                <c:pt idx="2">
                  <c:v>623.4</c:v>
                </c:pt>
                <c:pt idx="3">
                  <c:v>612.29999999999995</c:v>
                </c:pt>
                <c:pt idx="4">
                  <c:v>607.20000000000005</c:v>
                </c:pt>
                <c:pt idx="5">
                  <c:v>579</c:v>
                </c:pt>
                <c:pt idx="6">
                  <c:v>576.9</c:v>
                </c:pt>
                <c:pt idx="7">
                  <c:v>546.1</c:v>
                </c:pt>
                <c:pt idx="8">
                  <c:v>496</c:v>
                </c:pt>
                <c:pt idx="9">
                  <c:v>491</c:v>
                </c:pt>
                <c:pt idx="10">
                  <c:v>435.8</c:v>
                </c:pt>
                <c:pt idx="11">
                  <c:v>407.8</c:v>
                </c:pt>
                <c:pt idx="12">
                  <c:v>404.7</c:v>
                </c:pt>
              </c:numCache>
            </c:numRef>
          </c:xVal>
          <c:yVal>
            <c:numRef>
              <c:f>Foglio1!$D$3:$D$15</c:f>
              <c:numCache>
                <c:formatCode>General</c:formatCode>
                <c:ptCount val="13"/>
                <c:pt idx="0">
                  <c:v>14.678000000000001</c:v>
                </c:pt>
                <c:pt idx="2">
                  <c:v>15.175000000000001</c:v>
                </c:pt>
                <c:pt idx="3">
                  <c:v>15.218</c:v>
                </c:pt>
                <c:pt idx="4">
                  <c:v>15.316000000000001</c:v>
                </c:pt>
                <c:pt idx="5">
                  <c:v>15.597</c:v>
                </c:pt>
                <c:pt idx="6">
                  <c:v>15.617000000000001</c:v>
                </c:pt>
                <c:pt idx="7">
                  <c:v>15.991</c:v>
                </c:pt>
                <c:pt idx="8">
                  <c:v>16.771000000000001</c:v>
                </c:pt>
                <c:pt idx="9">
                  <c:v>16.861999999999998</c:v>
                </c:pt>
                <c:pt idx="10">
                  <c:v>18.184999999999999</c:v>
                </c:pt>
                <c:pt idx="11">
                  <c:v>19.152999999999999</c:v>
                </c:pt>
                <c:pt idx="12">
                  <c:v>19.271000000000001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D-40E7-8C40-33AD6E26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43439"/>
        <c:axId val="939347183"/>
      </c:scatterChart>
      <c:valAx>
        <c:axId val="939343439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47183"/>
        <c:crosses val="autoZero"/>
        <c:crossBetween val="midCat"/>
      </c:valAx>
      <c:valAx>
        <c:axId val="9393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4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Foglio1!$E$1:$E$2</c:f>
              <c:strCache>
                <c:ptCount val="2"/>
                <c:pt idx="0">
                  <c:v>紫红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y = 0.5219x4 - 37.773x3 + 1030.3x2 - 12588x + 58697</a:t>
                    </a:r>
                    <a:endParaRPr lang="en-US" altLang="zh-CN"/>
                  </a:p>
                </c:rich>
              </c:tx>
              <c:numFmt formatCode="#,##0.00000_);[Red]\(#,##0.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Foglio1!$E$3:$E$15</c:f>
              <c:numCache>
                <c:formatCode>General</c:formatCode>
                <c:ptCount val="13"/>
                <c:pt idx="0">
                  <c:v>14.6815</c:v>
                </c:pt>
                <c:pt idx="2">
                  <c:v>15.186500000000001</c:v>
                </c:pt>
                <c:pt idx="3">
                  <c:v>15.2515</c:v>
                </c:pt>
                <c:pt idx="4">
                  <c:v>15.320499999999999</c:v>
                </c:pt>
                <c:pt idx="5">
                  <c:v>15.609</c:v>
                </c:pt>
                <c:pt idx="6">
                  <c:v>15.643000000000001</c:v>
                </c:pt>
                <c:pt idx="7">
                  <c:v>16.003999999999998</c:v>
                </c:pt>
                <c:pt idx="8">
                  <c:v>16.773</c:v>
                </c:pt>
                <c:pt idx="9">
                  <c:v>16.861999999999998</c:v>
                </c:pt>
                <c:pt idx="10">
                  <c:v>18.187999999999999</c:v>
                </c:pt>
                <c:pt idx="11">
                  <c:v>19.155999999999999</c:v>
                </c:pt>
                <c:pt idx="12">
                  <c:v>19.274999999999999</c:v>
                </c:pt>
              </c:numCache>
            </c:numRef>
          </c:xVal>
          <c:yVal>
            <c:numRef>
              <c:f>Foglio1!$B$3:$B$15</c:f>
              <c:numCache>
                <c:formatCode>General</c:formatCode>
                <c:ptCount val="13"/>
                <c:pt idx="0">
                  <c:v>690.8</c:v>
                </c:pt>
                <c:pt idx="2">
                  <c:v>623.4</c:v>
                </c:pt>
                <c:pt idx="3">
                  <c:v>612.29999999999995</c:v>
                </c:pt>
                <c:pt idx="4">
                  <c:v>607.20000000000005</c:v>
                </c:pt>
                <c:pt idx="5">
                  <c:v>579</c:v>
                </c:pt>
                <c:pt idx="6">
                  <c:v>576.9</c:v>
                </c:pt>
                <c:pt idx="7">
                  <c:v>546.1</c:v>
                </c:pt>
                <c:pt idx="8">
                  <c:v>496</c:v>
                </c:pt>
                <c:pt idx="9">
                  <c:v>491</c:v>
                </c:pt>
                <c:pt idx="10">
                  <c:v>435.8</c:v>
                </c:pt>
                <c:pt idx="11">
                  <c:v>407.8</c:v>
                </c:pt>
                <c:pt idx="12">
                  <c:v>404.7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8-4C38-A965-CE9662744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24416"/>
        <c:axId val="863830240"/>
      </c:scatterChart>
      <c:valAx>
        <c:axId val="863824416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baseline="0">
                    <a:effectLst/>
                  </a:rPr>
                  <a:t>鼓轮读数 </a:t>
                </a:r>
                <a:r>
                  <a:rPr lang="en-US" altLang="zh-CN" sz="1400" b="0" i="0" baseline="0">
                    <a:effectLst/>
                  </a:rPr>
                  <a:t>(mm)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830240"/>
        <c:crosses val="autoZero"/>
        <c:crossBetween val="midCat"/>
        <c:majorUnit val="0.5"/>
      </c:valAx>
      <c:valAx>
        <c:axId val="863830240"/>
        <c:scaling>
          <c:orientation val="minMax"/>
          <c:max val="7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baseline="0">
                    <a:effectLst/>
                  </a:rPr>
                  <a:t>谱线波长 </a:t>
                </a:r>
                <a:r>
                  <a:rPr lang="en-US" altLang="zh-CN" sz="1400" b="0" i="0" baseline="0">
                    <a:effectLst/>
                  </a:rPr>
                  <a:t>(nm)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824416"/>
        <c:crossesAt val="1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9</xdr:row>
      <xdr:rowOff>142874</xdr:rowOff>
    </xdr:from>
    <xdr:to>
      <xdr:col>14</xdr:col>
      <xdr:colOff>616743</xdr:colOff>
      <xdr:row>25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B31096-BA2A-4150-95C1-72174C70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330993</xdr:colOff>
      <xdr:row>3</xdr:row>
      <xdr:rowOff>90487</xdr:rowOff>
    </xdr:from>
    <xdr:to>
      <xdr:col>14</xdr:col>
      <xdr:colOff>369093</xdr:colOff>
      <xdr:row>19</xdr:row>
      <xdr:rowOff>14287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38E0B8A-0F39-42FC-9861-B8257943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309563</xdr:colOff>
      <xdr:row>8</xdr:row>
      <xdr:rowOff>109537</xdr:rowOff>
    </xdr:from>
    <xdr:to>
      <xdr:col>20</xdr:col>
      <xdr:colOff>457201</xdr:colOff>
      <xdr:row>39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A7D670-0167-4FB9-A60A-029383AB9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0" workbookViewId="0">
      <selection activeCell="R6" sqref="R6"/>
    </sheetView>
  </sheetViews>
  <sheetFormatPr defaultRowHeight="13.9" x14ac:dyDescent="0.4"/>
  <sheetData>
    <row r="1" spans="1:5" x14ac:dyDescent="0.4">
      <c r="C1" t="s">
        <v>0</v>
      </c>
      <c r="D1" t="s">
        <v>1</v>
      </c>
    </row>
    <row r="2" spans="1:5" x14ac:dyDescent="0.4">
      <c r="A2">
        <v>1</v>
      </c>
    </row>
    <row r="3" spans="1:5" x14ac:dyDescent="0.4">
      <c r="A3">
        <v>2</v>
      </c>
      <c r="B3">
        <v>690.8</v>
      </c>
      <c r="C3">
        <v>14.685</v>
      </c>
      <c r="D3">
        <v>14.678000000000001</v>
      </c>
      <c r="E3">
        <f t="shared" ref="E3:E19" si="0">AVERAGE(C3:D3)</f>
        <v>14.6815</v>
      </c>
    </row>
    <row r="4" spans="1:5" x14ac:dyDescent="0.4">
      <c r="A4">
        <v>3</v>
      </c>
    </row>
    <row r="5" spans="1:5" x14ac:dyDescent="0.4">
      <c r="A5">
        <v>4</v>
      </c>
      <c r="B5">
        <v>623.4</v>
      </c>
      <c r="C5">
        <v>15.198</v>
      </c>
      <c r="D5">
        <v>15.175000000000001</v>
      </c>
      <c r="E5">
        <f t="shared" si="0"/>
        <v>15.186500000000001</v>
      </c>
    </row>
    <row r="6" spans="1:5" x14ac:dyDescent="0.4">
      <c r="A6">
        <v>5</v>
      </c>
      <c r="B6">
        <v>612.29999999999995</v>
      </c>
      <c r="C6">
        <v>15.285</v>
      </c>
      <c r="D6">
        <v>15.218</v>
      </c>
      <c r="E6">
        <f t="shared" si="0"/>
        <v>15.2515</v>
      </c>
    </row>
    <row r="7" spans="1:5" x14ac:dyDescent="0.4">
      <c r="A7">
        <v>6</v>
      </c>
      <c r="B7">
        <v>607.20000000000005</v>
      </c>
      <c r="C7">
        <v>15.324999999999999</v>
      </c>
      <c r="D7">
        <v>15.316000000000001</v>
      </c>
      <c r="E7">
        <f t="shared" si="0"/>
        <v>15.320499999999999</v>
      </c>
    </row>
    <row r="8" spans="1:5" x14ac:dyDescent="0.4">
      <c r="A8">
        <v>7</v>
      </c>
      <c r="B8">
        <v>579</v>
      </c>
      <c r="C8">
        <v>15.621</v>
      </c>
      <c r="D8">
        <v>15.597</v>
      </c>
      <c r="E8">
        <f t="shared" si="0"/>
        <v>15.609</v>
      </c>
    </row>
    <row r="9" spans="1:5" x14ac:dyDescent="0.4">
      <c r="A9">
        <v>8</v>
      </c>
      <c r="B9">
        <v>576.9</v>
      </c>
      <c r="C9">
        <v>15.669</v>
      </c>
      <c r="D9">
        <v>15.617000000000001</v>
      </c>
      <c r="E9">
        <f t="shared" si="0"/>
        <v>15.643000000000001</v>
      </c>
    </row>
    <row r="10" spans="1:5" x14ac:dyDescent="0.4">
      <c r="A10">
        <v>9</v>
      </c>
      <c r="B10">
        <v>546.1</v>
      </c>
      <c r="C10">
        <v>16.016999999999999</v>
      </c>
      <c r="D10">
        <v>15.991</v>
      </c>
      <c r="E10">
        <f t="shared" si="0"/>
        <v>16.003999999999998</v>
      </c>
    </row>
    <row r="11" spans="1:5" x14ac:dyDescent="0.4">
      <c r="A11">
        <v>10</v>
      </c>
      <c r="B11">
        <v>496</v>
      </c>
      <c r="C11">
        <v>16.774999999999999</v>
      </c>
      <c r="D11">
        <v>16.771000000000001</v>
      </c>
      <c r="E11">
        <f t="shared" si="0"/>
        <v>16.773</v>
      </c>
    </row>
    <row r="12" spans="1:5" x14ac:dyDescent="0.4">
      <c r="A12">
        <v>11</v>
      </c>
      <c r="B12">
        <v>491</v>
      </c>
      <c r="C12">
        <v>16.861999999999998</v>
      </c>
      <c r="D12">
        <v>16.861999999999998</v>
      </c>
      <c r="E12">
        <f t="shared" si="0"/>
        <v>16.861999999999998</v>
      </c>
    </row>
    <row r="13" spans="1:5" x14ac:dyDescent="0.4">
      <c r="A13">
        <v>12</v>
      </c>
      <c r="B13">
        <v>435.8</v>
      </c>
      <c r="C13">
        <v>18.190999999999999</v>
      </c>
      <c r="D13">
        <v>18.184999999999999</v>
      </c>
      <c r="E13">
        <f t="shared" si="0"/>
        <v>18.187999999999999</v>
      </c>
    </row>
    <row r="14" spans="1:5" x14ac:dyDescent="0.4">
      <c r="A14">
        <v>13</v>
      </c>
      <c r="B14">
        <v>407.8</v>
      </c>
      <c r="C14">
        <v>19.158999999999999</v>
      </c>
      <c r="D14">
        <v>19.152999999999999</v>
      </c>
      <c r="E14">
        <f t="shared" si="0"/>
        <v>19.155999999999999</v>
      </c>
    </row>
    <row r="15" spans="1:5" x14ac:dyDescent="0.4">
      <c r="A15">
        <v>14</v>
      </c>
      <c r="B15">
        <v>404.7</v>
      </c>
      <c r="C15">
        <v>19.279</v>
      </c>
      <c r="D15">
        <v>19.271000000000001</v>
      </c>
      <c r="E15">
        <f t="shared" si="0"/>
        <v>19.274999999999999</v>
      </c>
    </row>
    <row r="18" spans="1:5" x14ac:dyDescent="0.4">
      <c r="A18" t="s">
        <v>2</v>
      </c>
      <c r="C18">
        <v>16.628</v>
      </c>
      <c r="D18">
        <v>16.625</v>
      </c>
      <c r="E18">
        <f t="shared" si="0"/>
        <v>16.6265</v>
      </c>
    </row>
    <row r="19" spans="1:5" x14ac:dyDescent="0.4">
      <c r="A19" t="s">
        <v>3</v>
      </c>
      <c r="C19">
        <v>16.664999999999999</v>
      </c>
      <c r="D19">
        <v>16.664000000000001</v>
      </c>
      <c r="E19">
        <f t="shared" si="0"/>
        <v>16.6645</v>
      </c>
    </row>
    <row r="21" spans="1:5" x14ac:dyDescent="0.4">
      <c r="E21">
        <f>E18</f>
        <v>16.6265</v>
      </c>
    </row>
    <row r="22" spans="1:5" x14ac:dyDescent="0.4">
      <c r="E22">
        <f>E19</f>
        <v>16.6645</v>
      </c>
    </row>
    <row r="28" spans="1:5" x14ac:dyDescent="0.4">
      <c r="E28">
        <f xml:space="preserve"> 0.5219*E21^4 - 37.773*E21^3 + 1030.3*E21^2 - 12588*E21 + 58697</f>
        <v>488.82852676979383</v>
      </c>
    </row>
    <row r="29" spans="1:5" x14ac:dyDescent="0.4">
      <c r="E29">
        <f xml:space="preserve"> 0.5219*E22^4 - 37.773*E22^3 + 1030.3*E22^2 - 12588*E22 + 58697</f>
        <v>486.63048912337399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Stone</dc:creator>
  <cp:lastModifiedBy>Stone Henry</cp:lastModifiedBy>
  <dcterms:created xsi:type="dcterms:W3CDTF">2015-06-05T18:19:34Z</dcterms:created>
  <dcterms:modified xsi:type="dcterms:W3CDTF">2023-05-03T13:45:56Z</dcterms:modified>
</cp:coreProperties>
</file>