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49.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150" yWindow="570" windowWidth="28455" windowHeight="13740" firstSheet="38" activeTab="41"/>
  </bookViews>
  <sheets>
    <sheet name="Match 1" sheetId="4" r:id="rId1"/>
    <sheet name="Match 2" sheetId="5" r:id="rId2"/>
    <sheet name="Match 3" sheetId="6" r:id="rId3"/>
    <sheet name="Match 4" sheetId="7" r:id="rId4"/>
    <sheet name="Match 5" sheetId="8" r:id="rId5"/>
    <sheet name="Match 6" sheetId="9" r:id="rId6"/>
    <sheet name="Match 7" sheetId="10" r:id="rId7"/>
    <sheet name="Match 8" sheetId="11" r:id="rId8"/>
    <sheet name="Match 9" sheetId="12" r:id="rId9"/>
    <sheet name="Match 10" sheetId="13" r:id="rId10"/>
    <sheet name="Match 11" sheetId="14" r:id="rId11"/>
    <sheet name="Match 12" sheetId="15" r:id="rId12"/>
    <sheet name="Match 13" sheetId="16" r:id="rId13"/>
    <sheet name="Match 14" sheetId="17" r:id="rId14"/>
    <sheet name="Match 15" sheetId="18" r:id="rId15"/>
    <sheet name="Match 16" sheetId="19" r:id="rId16"/>
    <sheet name="Match 17" sheetId="20" r:id="rId17"/>
    <sheet name="Match 18" sheetId="21" r:id="rId18"/>
    <sheet name="Match 19" sheetId="22" r:id="rId19"/>
    <sheet name="Match 20" sheetId="23" r:id="rId20"/>
    <sheet name="Match 21" sheetId="24" r:id="rId21"/>
    <sheet name="Match 22" sheetId="25" r:id="rId22"/>
    <sheet name="Match 23" sheetId="26" r:id="rId23"/>
    <sheet name="Match 24" sheetId="27" r:id="rId24"/>
    <sheet name="Match 25" sheetId="28" r:id="rId25"/>
    <sheet name="Match 26" sheetId="29" r:id="rId26"/>
    <sheet name="Match 27" sheetId="30" r:id="rId27"/>
    <sheet name="Match 28" sheetId="31" r:id="rId28"/>
    <sheet name="Match 29" sheetId="32" r:id="rId29"/>
    <sheet name="Match 30" sheetId="33" r:id="rId30"/>
    <sheet name="Match 31" sheetId="34" r:id="rId31"/>
    <sheet name="Match 32" sheetId="35" r:id="rId32"/>
    <sheet name="Match 33" sheetId="36" r:id="rId33"/>
    <sheet name="Match 34" sheetId="37" r:id="rId34"/>
    <sheet name="Match 35" sheetId="38" r:id="rId35"/>
    <sheet name="Match 36" sheetId="39" r:id="rId36"/>
    <sheet name="Match 37" sheetId="40" r:id="rId37"/>
    <sheet name="Match 38" sheetId="41" r:id="rId38"/>
    <sheet name="Match 39" sheetId="42" r:id="rId39"/>
    <sheet name="Match 40" sheetId="43" r:id="rId40"/>
    <sheet name="Match 41" sheetId="44" r:id="rId41"/>
    <sheet name="Match 42" sheetId="45" r:id="rId42"/>
    <sheet name="Match 43" sheetId="46" r:id="rId43"/>
    <sheet name="Match 44" sheetId="47" r:id="rId44"/>
    <sheet name="Match 45" sheetId="48" r:id="rId45"/>
    <sheet name="Match 46" sheetId="49" r:id="rId46"/>
    <sheet name="Match 47" sheetId="50" r:id="rId47"/>
    <sheet name="Match 48" sheetId="51" r:id="rId48"/>
    <sheet name="Match 49" sheetId="52" r:id="rId49"/>
    <sheet name="Match 50" sheetId="53" r:id="rId50"/>
    <sheet name="Match 51" sheetId="54" r:id="rId51"/>
  </sheets>
  <calcPr calcId="125725"/>
</workbook>
</file>

<file path=xl/calcChain.xml><?xml version="1.0" encoding="utf-8"?>
<calcChain xmlns="http://schemas.openxmlformats.org/spreadsheetml/2006/main">
  <c r="BB53" i="54"/>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s="1"/>
  <c r="BZ7" s="1"/>
  <c r="Z7" s="1"/>
  <c r="BL7"/>
  <c r="BY6"/>
  <c r="AN7" s="1"/>
  <c r="BY3"/>
  <c r="B7" s="1"/>
  <c r="BB53" i="53"/>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s="1"/>
  <c r="BZ7" s="1"/>
  <c r="Z7" s="1"/>
  <c r="B7"/>
  <c r="BY6"/>
  <c r="AN7" s="1"/>
  <c r="BY3"/>
  <c r="BB53" i="52"/>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s="1"/>
  <c r="BZ7" s="1"/>
  <c r="Z7" s="1"/>
  <c r="AN7"/>
  <c r="BY6"/>
  <c r="BY3"/>
  <c r="B7" s="1"/>
  <c r="BB53" i="51"/>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B7"/>
  <c r="BY6"/>
  <c r="AN7" s="1"/>
  <c r="BY3"/>
  <c r="BB53" i="50"/>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49"/>
  <c r="P53"/>
  <c r="BB51"/>
  <c r="P51"/>
  <c r="BB49"/>
  <c r="P49"/>
  <c r="BB47"/>
  <c r="P47"/>
  <c r="BB45"/>
  <c r="P45"/>
  <c r="BB43"/>
  <c r="P43"/>
  <c r="BB41"/>
  <c r="P41"/>
  <c r="BB39"/>
  <c r="P39"/>
  <c r="BB37"/>
  <c r="P37"/>
  <c r="BB35"/>
  <c r="P35"/>
  <c r="BB33"/>
  <c r="P33"/>
  <c r="BB31"/>
  <c r="P31"/>
  <c r="BB29"/>
  <c r="P29"/>
  <c r="BB27"/>
  <c r="P27"/>
  <c r="BB25"/>
  <c r="P25"/>
  <c r="BB23"/>
  <c r="Z23"/>
  <c r="P23"/>
  <c r="BY14"/>
  <c r="BY13"/>
  <c r="CB8"/>
  <c r="CA8"/>
  <c r="BZ8" s="1"/>
  <c r="BL7" s="1"/>
  <c r="CB7"/>
  <c r="CA7"/>
  <c r="BZ7"/>
  <c r="Z7" s="1"/>
  <c r="AN7"/>
  <c r="B7"/>
  <c r="BY6"/>
  <c r="BY3"/>
  <c r="BB53" i="48"/>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47"/>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7"/>
  <c r="BY6"/>
  <c r="AN7" s="1"/>
  <c r="BY3"/>
  <c r="BB53" i="46"/>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4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7"/>
  <c r="BY6"/>
  <c r="AN7" s="1"/>
  <c r="BY3"/>
  <c r="BB53" i="44"/>
  <c r="P53"/>
  <c r="BB51"/>
  <c r="P51"/>
  <c r="BB49"/>
  <c r="P49"/>
  <c r="BB47"/>
  <c r="P47"/>
  <c r="BB45"/>
  <c r="P45"/>
  <c r="BB43"/>
  <c r="P43"/>
  <c r="BB41"/>
  <c r="P41"/>
  <c r="BB39"/>
  <c r="P39"/>
  <c r="BB37"/>
  <c r="P37"/>
  <c r="BB35"/>
  <c r="P35"/>
  <c r="BB33"/>
  <c r="P33"/>
  <c r="BB31"/>
  <c r="P31"/>
  <c r="BB29"/>
  <c r="P29"/>
  <c r="BB27"/>
  <c r="P27"/>
  <c r="BB25"/>
  <c r="P25"/>
  <c r="BB23"/>
  <c r="P23"/>
  <c r="BY14"/>
  <c r="BY13"/>
  <c r="CB8"/>
  <c r="CA8" s="1"/>
  <c r="BZ8" s="1"/>
  <c r="CB7"/>
  <c r="CA7"/>
  <c r="BZ7" s="1"/>
  <c r="Z7" s="1"/>
  <c r="BL7"/>
  <c r="BY6"/>
  <c r="AN7" s="1"/>
  <c r="BY3"/>
  <c r="B7" s="1"/>
  <c r="BB53" i="43"/>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42"/>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41"/>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40"/>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Y6"/>
  <c r="AN7" s="1"/>
  <c r="BY3"/>
  <c r="B7" s="1"/>
  <c r="AB57" i="39"/>
  <c r="BB53"/>
  <c r="P53"/>
  <c r="BB51"/>
  <c r="P51"/>
  <c r="BB49"/>
  <c r="P49"/>
  <c r="BB47"/>
  <c r="P47"/>
  <c r="BB45"/>
  <c r="P45"/>
  <c r="BB43"/>
  <c r="P43"/>
  <c r="BB41"/>
  <c r="P41"/>
  <c r="BB39"/>
  <c r="P39"/>
  <c r="BB37"/>
  <c r="P37"/>
  <c r="BB35"/>
  <c r="P35"/>
  <c r="BB33"/>
  <c r="P33"/>
  <c r="BB31"/>
  <c r="P31"/>
  <c r="BB29"/>
  <c r="P29"/>
  <c r="P27"/>
  <c r="BB25"/>
  <c r="P25"/>
  <c r="BB23"/>
  <c r="P23"/>
  <c r="BY14"/>
  <c r="BY13"/>
  <c r="CB8"/>
  <c r="CA8"/>
  <c r="BZ8" s="1"/>
  <c r="BL7" s="1"/>
  <c r="CB7"/>
  <c r="CA7"/>
  <c r="BZ7" s="1"/>
  <c r="Z7" s="1"/>
  <c r="AN7"/>
  <c r="BY6"/>
  <c r="BY3"/>
  <c r="B7" s="1"/>
  <c r="BB53" i="38"/>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37"/>
  <c r="P53"/>
  <c r="BB51"/>
  <c r="P51"/>
  <c r="BB49"/>
  <c r="P49"/>
  <c r="BB47"/>
  <c r="P47"/>
  <c r="BB45"/>
  <c r="P45"/>
  <c r="BB43"/>
  <c r="P43"/>
  <c r="BB41"/>
  <c r="P41"/>
  <c r="BB39"/>
  <c r="P39"/>
  <c r="BB37"/>
  <c r="P37"/>
  <c r="BB35"/>
  <c r="P35"/>
  <c r="BB33"/>
  <c r="P33"/>
  <c r="BB31"/>
  <c r="P31"/>
  <c r="BB29"/>
  <c r="P29"/>
  <c r="BB27"/>
  <c r="P27"/>
  <c r="BL25"/>
  <c r="BB25"/>
  <c r="P25"/>
  <c r="BB23"/>
  <c r="P23"/>
  <c r="BY14"/>
  <c r="BY13"/>
  <c r="CB8"/>
  <c r="CA8"/>
  <c r="BZ8" s="1"/>
  <c r="BL7" s="1"/>
  <c r="CB7"/>
  <c r="CA7"/>
  <c r="BZ7" s="1"/>
  <c r="B7"/>
  <c r="BY6"/>
  <c r="AN7" s="1"/>
  <c r="BY3"/>
  <c r="BB53" i="36"/>
  <c r="P53"/>
  <c r="BB51"/>
  <c r="P51"/>
  <c r="BB49"/>
  <c r="P49"/>
  <c r="BL47"/>
  <c r="BB47"/>
  <c r="P47"/>
  <c r="BB45"/>
  <c r="P45"/>
  <c r="BB43"/>
  <c r="P43"/>
  <c r="BB41"/>
  <c r="Z41"/>
  <c r="P41"/>
  <c r="BB39"/>
  <c r="P39"/>
  <c r="BB37"/>
  <c r="P37"/>
  <c r="BB35"/>
  <c r="P35"/>
  <c r="BB33"/>
  <c r="P33"/>
  <c r="BB31"/>
  <c r="P31"/>
  <c r="BB29"/>
  <c r="P29"/>
  <c r="BB27"/>
  <c r="P27"/>
  <c r="BB25"/>
  <c r="P25"/>
  <c r="BB23"/>
  <c r="P23"/>
  <c r="BY14"/>
  <c r="BY13"/>
  <c r="CB8"/>
  <c r="CA8"/>
  <c r="BZ8" s="1"/>
  <c r="BL7" s="1"/>
  <c r="CB7"/>
  <c r="CA7"/>
  <c r="BZ7" s="1"/>
  <c r="B7"/>
  <c r="BY6"/>
  <c r="AN7" s="1"/>
  <c r="BY3"/>
  <c r="BB53" i="35"/>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7"/>
  <c r="BY6"/>
  <c r="BY3"/>
  <c r="BB53" i="34"/>
  <c r="P53"/>
  <c r="BB51"/>
  <c r="P51"/>
  <c r="BB49"/>
  <c r="P49"/>
  <c r="BB47"/>
  <c r="P47"/>
  <c r="BB45"/>
  <c r="P45"/>
  <c r="BB43"/>
  <c r="P43"/>
  <c r="BB41"/>
  <c r="P41"/>
  <c r="BB39"/>
  <c r="P39"/>
  <c r="BB37"/>
  <c r="P37"/>
  <c r="BB35"/>
  <c r="P35"/>
  <c r="BB33"/>
  <c r="P33"/>
  <c r="BB31"/>
  <c r="P31"/>
  <c r="BB29"/>
  <c r="P29"/>
  <c r="BB27"/>
  <c r="P27"/>
  <c r="BB25"/>
  <c r="P25"/>
  <c r="BB23"/>
  <c r="Z23"/>
  <c r="P23"/>
  <c r="BY14"/>
  <c r="BY13"/>
  <c r="CB8"/>
  <c r="CA8"/>
  <c r="BZ8" s="1"/>
  <c r="BL7" s="1"/>
  <c r="CB7"/>
  <c r="CA7"/>
  <c r="BZ7"/>
  <c r="Z7" s="1"/>
  <c r="B7"/>
  <c r="BY6"/>
  <c r="AN7" s="1"/>
  <c r="BY3"/>
  <c r="BB53" i="33"/>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s="1"/>
  <c r="BZ7" s="1"/>
  <c r="Z7" s="1"/>
  <c r="AN7"/>
  <c r="BY6"/>
  <c r="BY3"/>
  <c r="B7" s="1"/>
  <c r="BB53" i="32"/>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7"/>
  <c r="BY6"/>
  <c r="AN7" s="1"/>
  <c r="BY3"/>
  <c r="BB53" i="31"/>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30"/>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29"/>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28"/>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Y6"/>
  <c r="AN7" s="1"/>
  <c r="BY3"/>
  <c r="B7" s="1"/>
  <c r="BB53" i="27"/>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s="1"/>
  <c r="Z7" s="1"/>
  <c r="BL7"/>
  <c r="BY6"/>
  <c r="AN7" s="1"/>
  <c r="BY3"/>
  <c r="B7" s="1"/>
  <c r="BB53" i="26"/>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2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Y6"/>
  <c r="AN7" s="1"/>
  <c r="BY3"/>
  <c r="B7" s="1"/>
  <c r="BB53" i="24"/>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23"/>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22"/>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21"/>
  <c r="P53"/>
  <c r="BB51"/>
  <c r="P51"/>
  <c r="BB49"/>
  <c r="P49"/>
  <c r="BB47"/>
  <c r="P47"/>
  <c r="BB45"/>
  <c r="P45"/>
  <c r="BB43"/>
  <c r="P43"/>
  <c r="BB41"/>
  <c r="P41"/>
  <c r="BB39"/>
  <c r="P39"/>
  <c r="BB37"/>
  <c r="P37"/>
  <c r="BB35"/>
  <c r="P35"/>
  <c r="BB33"/>
  <c r="P33"/>
  <c r="BB31"/>
  <c r="P31"/>
  <c r="BB29"/>
  <c r="P29"/>
  <c r="BB27"/>
  <c r="P27"/>
  <c r="BB25"/>
  <c r="P25"/>
  <c r="BB23"/>
  <c r="P23"/>
  <c r="BY14"/>
  <c r="BY13"/>
  <c r="CB8"/>
  <c r="CA8" s="1"/>
  <c r="BZ8" s="1"/>
  <c r="CB7"/>
  <c r="CA7"/>
  <c r="BZ7" s="1"/>
  <c r="BL7"/>
  <c r="BY6"/>
  <c r="BY3"/>
  <c r="BB53" i="20"/>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19"/>
  <c r="P53"/>
  <c r="BB51"/>
  <c r="P51"/>
  <c r="BB49"/>
  <c r="P49"/>
  <c r="BB47"/>
  <c r="P47"/>
  <c r="BB45"/>
  <c r="P45"/>
  <c r="P43"/>
  <c r="BB41"/>
  <c r="P41"/>
  <c r="BB39"/>
  <c r="P39"/>
  <c r="BB37"/>
  <c r="P37"/>
  <c r="BB35"/>
  <c r="P35"/>
  <c r="BB33"/>
  <c r="P33"/>
  <c r="BB31"/>
  <c r="P31"/>
  <c r="P29"/>
  <c r="BB27"/>
  <c r="P27"/>
  <c r="P25"/>
  <c r="P23"/>
  <c r="BY14"/>
  <c r="BY13"/>
  <c r="CB8"/>
  <c r="CA8"/>
  <c r="BZ8"/>
  <c r="BL7" s="1"/>
  <c r="CB7"/>
  <c r="CA7"/>
  <c r="BZ7" s="1"/>
  <c r="Z7" s="1"/>
  <c r="BY6"/>
  <c r="AN7" s="1"/>
  <c r="BY3"/>
  <c r="B7" s="1"/>
  <c r="BB53" i="18"/>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17"/>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16"/>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1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Y6"/>
  <c r="BY3"/>
  <c r="B7" s="1"/>
  <c r="BN57" i="14"/>
  <c r="AB57"/>
  <c r="BB53"/>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s="1"/>
  <c r="Z7" s="1"/>
  <c r="BL7"/>
  <c r="BY6"/>
  <c r="AN7" s="1"/>
  <c r="BY3"/>
  <c r="B7" s="1"/>
  <c r="BL3"/>
  <c r="BB53" i="13"/>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12"/>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AN7"/>
  <c r="B7"/>
  <c r="BY6"/>
  <c r="BY3"/>
  <c r="BB53" i="11"/>
  <c r="P53"/>
  <c r="BB51"/>
  <c r="P51"/>
  <c r="BB49"/>
  <c r="P49"/>
  <c r="BB47"/>
  <c r="P47"/>
  <c r="BB45"/>
  <c r="P45"/>
  <c r="BB43"/>
  <c r="P43"/>
  <c r="BB41"/>
  <c r="P41"/>
  <c r="BB39"/>
  <c r="P39"/>
  <c r="BB37"/>
  <c r="P37"/>
  <c r="BB35"/>
  <c r="P35"/>
  <c r="BB33"/>
  <c r="P33"/>
  <c r="BB31"/>
  <c r="P31"/>
  <c r="BB29"/>
  <c r="P29"/>
  <c r="BB27"/>
  <c r="P27"/>
  <c r="BB25"/>
  <c r="Z25"/>
  <c r="P25"/>
  <c r="BB23"/>
  <c r="P23"/>
  <c r="BY14"/>
  <c r="BY13"/>
  <c r="CB8"/>
  <c r="CA8"/>
  <c r="BZ8"/>
  <c r="BL7" s="1"/>
  <c r="CB7"/>
  <c r="CA7"/>
  <c r="BZ7" s="1"/>
  <c r="Z7" s="1"/>
  <c r="B7"/>
  <c r="BY6"/>
  <c r="AN7" s="1"/>
  <c r="BY3"/>
  <c r="BB53" i="10"/>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9"/>
  <c r="P53"/>
  <c r="BB51"/>
  <c r="P51"/>
  <c r="BB49"/>
  <c r="P49"/>
  <c r="BB47"/>
  <c r="P47"/>
  <c r="BB45"/>
  <c r="P45"/>
  <c r="BB43"/>
  <c r="P43"/>
  <c r="BB41"/>
  <c r="P41"/>
  <c r="BB39"/>
  <c r="P39"/>
  <c r="BB37"/>
  <c r="P37"/>
  <c r="BB35"/>
  <c r="P35"/>
  <c r="BB33"/>
  <c r="P33"/>
  <c r="BB31"/>
  <c r="P31"/>
  <c r="BB29"/>
  <c r="P29"/>
  <c r="BB27"/>
  <c r="P27"/>
  <c r="BB25"/>
  <c r="P25"/>
  <c r="BB23"/>
  <c r="P23"/>
  <c r="BY14"/>
  <c r="BY13"/>
  <c r="CB8"/>
  <c r="CA8"/>
  <c r="BZ8"/>
  <c r="BL7" s="1"/>
  <c r="CB7"/>
  <c r="CA7"/>
  <c r="BZ7" s="1"/>
  <c r="Z7" s="1"/>
  <c r="BY6"/>
  <c r="AN7" s="1"/>
  <c r="BY3"/>
  <c r="B7" s="1"/>
  <c r="BB53" i="8"/>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7"/>
  <c r="P53"/>
  <c r="BB51"/>
  <c r="P51"/>
  <c r="BB49"/>
  <c r="P49"/>
  <c r="BB47"/>
  <c r="P47"/>
  <c r="BB45"/>
  <c r="P45"/>
  <c r="BB43"/>
  <c r="P43"/>
  <c r="BB41"/>
  <c r="P41"/>
  <c r="BB39"/>
  <c r="P39"/>
  <c r="BB37"/>
  <c r="P37"/>
  <c r="BB35"/>
  <c r="P35"/>
  <c r="BB33"/>
  <c r="P33"/>
  <c r="BB31"/>
  <c r="P31"/>
  <c r="BB29"/>
  <c r="P29"/>
  <c r="BL27"/>
  <c r="BB27"/>
  <c r="P27"/>
  <c r="BB25"/>
  <c r="P25"/>
  <c r="BB23"/>
  <c r="P23"/>
  <c r="BY14"/>
  <c r="BY13"/>
  <c r="CB8"/>
  <c r="CA8"/>
  <c r="BZ8" s="1"/>
  <c r="BL7" s="1"/>
  <c r="CB7"/>
  <c r="CA7"/>
  <c r="BZ7"/>
  <c r="Z7" s="1"/>
  <c r="B7"/>
  <c r="BY6"/>
  <c r="AN7" s="1"/>
  <c r="BY3"/>
  <c r="BB53" i="6"/>
  <c r="P53"/>
  <c r="BB51"/>
  <c r="P51"/>
  <c r="BB49"/>
  <c r="P49"/>
  <c r="BB47"/>
  <c r="P47"/>
  <c r="BB45"/>
  <c r="P45"/>
  <c r="BB43"/>
  <c r="P43"/>
  <c r="BB41"/>
  <c r="P41"/>
  <c r="BB39"/>
  <c r="P39"/>
  <c r="BB37"/>
  <c r="P37"/>
  <c r="BB35"/>
  <c r="Z35"/>
  <c r="P35"/>
  <c r="BB33"/>
  <c r="P33"/>
  <c r="BB31"/>
  <c r="P31"/>
  <c r="BB29"/>
  <c r="P29"/>
  <c r="BB27"/>
  <c r="P27"/>
  <c r="BB25"/>
  <c r="P25"/>
  <c r="BB23"/>
  <c r="P23"/>
  <c r="BY14"/>
  <c r="BY13"/>
  <c r="CB8"/>
  <c r="CA8"/>
  <c r="BZ8"/>
  <c r="BL7" s="1"/>
  <c r="CB7"/>
  <c r="CA7"/>
  <c r="BZ7" s="1"/>
  <c r="Z7" s="1"/>
  <c r="B7"/>
  <c r="BY6"/>
  <c r="AN7" s="1"/>
  <c r="BY3"/>
  <c r="BB53" i="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4"/>
  <c r="P53"/>
  <c r="BB51"/>
  <c r="P51"/>
  <c r="BB49"/>
  <c r="P49"/>
  <c r="BB47"/>
  <c r="P47"/>
  <c r="BB45"/>
  <c r="P45"/>
  <c r="BB43"/>
  <c r="P43"/>
  <c r="BB41"/>
  <c r="P41"/>
  <c r="BB39"/>
  <c r="P39"/>
  <c r="BB37"/>
  <c r="Z37"/>
  <c r="P37"/>
  <c r="BB35"/>
  <c r="P35"/>
  <c r="BB33"/>
  <c r="P33"/>
  <c r="BB31"/>
  <c r="P31"/>
  <c r="BB29"/>
  <c r="P29"/>
  <c r="BB27"/>
  <c r="P27"/>
  <c r="BB25"/>
  <c r="P25"/>
  <c r="BB23"/>
  <c r="P23"/>
  <c r="BY14"/>
  <c r="BY13"/>
  <c r="CB8"/>
  <c r="CA8"/>
  <c r="BZ8" s="1"/>
  <c r="BL7" s="1"/>
  <c r="CB7"/>
  <c r="CA7"/>
  <c r="BZ7"/>
  <c r="Z7" s="1"/>
  <c r="AN7"/>
  <c r="B7"/>
  <c r="BY6"/>
  <c r="BY3"/>
</calcChain>
</file>

<file path=xl/comments1.xml><?xml version="1.0" encoding="utf-8"?>
<comments xmlns="http://schemas.openxmlformats.org/spreadsheetml/2006/main">
  <authors>
    <author/>
  </authors>
  <commentList>
    <comment ref="BN57" authorId="0">
      <text>
        <r>
          <rPr>
            <sz val="10"/>
            <color rgb="FF000000"/>
            <rFont val="Arial"/>
          </rPr>
          <t>We both need to roll for FF
	-Joseph Roberts
Did this ever get resolved? I assume it did?
	-Phillip Ponzer</t>
        </r>
      </text>
    </comment>
  </commentList>
</comments>
</file>

<file path=xl/sharedStrings.xml><?xml version="1.0" encoding="utf-8"?>
<sst xmlns="http://schemas.openxmlformats.org/spreadsheetml/2006/main" count="3695" uniqueCount="683">
  <si>
    <t>HOME TEAM</t>
  </si>
  <si>
    <t>TEAM VALUE</t>
  </si>
  <si>
    <t>AWAY TEAM</t>
  </si>
  <si>
    <t>Inducements: Home</t>
  </si>
  <si>
    <t>Komodo Sinodons</t>
  </si>
  <si>
    <t>Fink Foulers</t>
  </si>
  <si>
    <t>Inducements: Away</t>
  </si>
  <si>
    <t>INDUCEMENTS</t>
  </si>
  <si>
    <t>GATE</t>
  </si>
  <si>
    <t>FAME</t>
  </si>
  <si>
    <t>HOME FAME:</t>
  </si>
  <si>
    <t>AWAY FAME:</t>
  </si>
  <si>
    <t>FAN FACTOR</t>
  </si>
  <si>
    <t>Wizard</t>
  </si>
  <si>
    <t>Miss Next Game</t>
  </si>
  <si>
    <t>[KILLS]</t>
  </si>
  <si>
    <t>SPP Total</t>
  </si>
  <si>
    <r>
      <t xml:space="preserve"> CMP</t>
    </r>
    <r>
      <rPr>
        <sz val="10"/>
        <color rgb="FF000000"/>
        <rFont val="Calibri"/>
      </rPr>
      <t xml:space="preserve"> [1]</t>
    </r>
  </si>
  <si>
    <r>
      <t>TD</t>
    </r>
    <r>
      <rPr>
        <sz val="10"/>
        <color rgb="FF000000"/>
        <rFont val="Calibri"/>
      </rPr>
      <t xml:space="preserve"> [3]</t>
    </r>
  </si>
  <si>
    <t>INJURIES TAKEN</t>
  </si>
  <si>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</si>
  <si>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</si>
  <si>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</si>
  <si>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</si>
  <si>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</si>
  <si>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</si>
  <si>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</si>
  <si>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</si>
  <si>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M</t>
  </si>
  <si>
    <t>MNG</t>
  </si>
  <si>
    <t>Nig Inj</t>
  </si>
  <si>
    <t>- Stat</t>
  </si>
  <si>
    <t xml:space="preserve"> Dead</t>
  </si>
  <si>
    <t>Niggling Injury</t>
  </si>
  <si>
    <t>#</t>
  </si>
  <si>
    <t>New Skill / Stat</t>
  </si>
  <si>
    <t>N</t>
  </si>
  <si>
    <t>Accurate</t>
  </si>
  <si>
    <t>Negative Stat</t>
  </si>
  <si>
    <t>MA</t>
  </si>
  <si>
    <t>ST</t>
  </si>
  <si>
    <t>AG</t>
  </si>
  <si>
    <t>Extra Arms</t>
  </si>
  <si>
    <t>AV</t>
  </si>
  <si>
    <t>DEAD</t>
  </si>
  <si>
    <t>RIP</t>
  </si>
  <si>
    <t>SPORTSMANSHIP</t>
  </si>
  <si>
    <t>WINNINGS</t>
  </si>
  <si>
    <t>EXPENSIVE MISTAKES</t>
  </si>
  <si>
    <t>END FAN FACTOR</t>
  </si>
  <si>
    <t>PURCHASES</t>
  </si>
  <si>
    <t>NOTES</t>
  </si>
  <si>
    <t>ENDING TREASURY</t>
  </si>
  <si>
    <t xml:space="preserve">Rat Ogre spent the whole game in the KO box staring in round one
</t>
  </si>
  <si>
    <t>Hellions of Troy</t>
  </si>
  <si>
    <t>Alliance of the Old Gods</t>
  </si>
  <si>
    <t>Tatooine Technographers</t>
  </si>
  <si>
    <t>Mile High Maulers</t>
  </si>
  <si>
    <t>Bows &amp; Bandannas</t>
  </si>
  <si>
    <t>The Replacements</t>
  </si>
  <si>
    <t>Bribe</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</si>
  <si>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</si>
  <si>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</si>
  <si>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</si>
  <si>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</si>
  <si>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 xml:space="preserve"> CMP</t>
    </r>
    <r>
      <rPr>
        <sz val="10"/>
        <color rgb="FF000000"/>
        <rFont val="Calibri"/>
      </rPr>
      <t xml:space="preserve"> [1]</t>
    </r>
  </si>
  <si>
    <r>
      <t>MVP</t>
    </r>
    <r>
      <rPr>
        <sz val="10"/>
        <color rgb="FF000000"/>
        <rFont val="Calibri"/>
      </rPr>
      <t xml:space="preserve"> [5]</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</si>
  <si>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</si>
  <si>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</si>
  <si>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</si>
  <si>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</si>
  <si>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</si>
  <si>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</si>
  <si>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</si>
  <si>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</si>
  <si>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</si>
  <si>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</si>
  <si>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</si>
  <si>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</si>
  <si>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</si>
  <si>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</si>
  <si>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</si>
  <si>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</si>
  <si>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</si>
  <si>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</si>
  <si>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</si>
  <si>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</si>
  <si>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</si>
  <si>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</si>
  <si>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</si>
  <si>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</si>
  <si>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Dodge</t>
  </si>
  <si>
    <t>Blood Mountain Berserkers</t>
  </si>
  <si>
    <t>Turtle Isle Typhoons</t>
  </si>
  <si>
    <t>Quixotic Crushers</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</si>
  <si>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</si>
  <si>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</si>
  <si>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</si>
  <si>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</si>
  <si>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</si>
  <si>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</si>
  <si>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</si>
  <si>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</si>
  <si>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</si>
  <si>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</si>
  <si>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Fanatic</t>
  </si>
  <si>
    <t xml:space="preserve">Apothecary
</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</si>
  <si>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</si>
  <si>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</si>
  <si>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</si>
  <si>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</si>
  <si>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</si>
  <si>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</si>
  <si>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</si>
  <si>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</si>
  <si>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</si>
  <si>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</si>
  <si>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</si>
  <si>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</si>
  <si>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</si>
  <si>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</si>
  <si>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</si>
  <si>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</si>
  <si>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</si>
  <si>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</si>
  <si>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</si>
  <si>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</si>
  <si>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Guard</t>
  </si>
  <si>
    <t>Block</t>
  </si>
  <si>
    <t>Leader</t>
  </si>
  <si>
    <t>Apothecary</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</si>
  <si>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</si>
  <si>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</si>
  <si>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</si>
  <si>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</si>
  <si>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</si>
  <si>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</si>
  <si>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</si>
  <si>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</si>
  <si>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</si>
  <si>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</si>
  <si>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Bloodweiser Babe</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</si>
  <si>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</si>
  <si>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</si>
  <si>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</si>
  <si>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</si>
  <si>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</si>
  <si>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</si>
  <si>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</si>
  <si>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</si>
  <si>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</si>
  <si>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</si>
  <si>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Mighty Blow</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</si>
  <si>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</si>
  <si>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</si>
  <si>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</si>
  <si>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</si>
  <si>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</si>
  <si>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</si>
  <si>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</si>
  <si>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</si>
  <si>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</si>
  <si>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t>Side Step</t>
  </si>
  <si>
    <r>
      <t>MVP</t>
    </r>
    <r>
      <rPr>
        <sz val="10"/>
        <color rgb="FF000000"/>
        <rFont val="Calibri"/>
      </rPr>
      <t xml:space="preserve"> [5]</t>
    </r>
  </si>
  <si>
    <t>Sure Hands</t>
  </si>
  <si>
    <t>The Sleeping Giants</t>
  </si>
  <si>
    <t>Population: Orc</t>
  </si>
  <si>
    <t>Won 3-0</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</si>
  <si>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</si>
  <si>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</si>
  <si>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</si>
  <si>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</si>
  <si>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</si>
  <si>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</si>
  <si>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</si>
  <si>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</si>
  <si>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</si>
  <si>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</si>
  <si>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</si>
  <si>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</si>
  <si>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</si>
  <si>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</si>
  <si>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</si>
  <si>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</si>
  <si>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</si>
  <si>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</si>
  <si>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</si>
  <si>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</si>
  <si>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</si>
  <si>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</si>
  <si>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</si>
  <si>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</si>
  <si>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</si>
  <si>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</si>
  <si>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</si>
  <si>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</si>
  <si>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</si>
  <si>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</si>
  <si>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Juggernaut</t>
  </si>
  <si>
    <t>Ghoul</t>
  </si>
  <si>
    <t>Rolled a 3 for expensive mistakes. Ended game with 125k in treasury.</t>
  </si>
  <si>
    <t>Watch Out For The PO PO</t>
  </si>
  <si>
    <t>Fired</t>
  </si>
  <si>
    <t>Ending Fan Factor 2</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</si>
  <si>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</si>
  <si>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</si>
  <si>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</si>
  <si>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</si>
  <si>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</si>
  <si>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</si>
  <si>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</si>
  <si>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</si>
  <si>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</si>
  <si>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</si>
  <si>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 xml:space="preserve">Watch Out For The POPO </t>
  </si>
  <si>
    <t>Run it's the Po Po</t>
  </si>
  <si>
    <t xml:space="preserve">Fink Foulers </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</si>
  <si>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</si>
  <si>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</si>
  <si>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</si>
  <si>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</si>
  <si>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</si>
  <si>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</si>
  <si>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</si>
  <si>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</si>
  <si>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</si>
  <si>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</si>
  <si>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</si>
  <si>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</si>
  <si>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</si>
  <si>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</si>
  <si>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</si>
  <si>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</si>
  <si>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</si>
  <si>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</si>
  <si>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</si>
  <si>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</si>
  <si>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Piling On</t>
  </si>
  <si>
    <t>Catch</t>
  </si>
  <si>
    <t xml:space="preserve">Guard </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</si>
  <si>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</si>
  <si>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</si>
  <si>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</si>
  <si>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</si>
  <si>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</si>
  <si>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</si>
  <si>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</si>
  <si>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</si>
  <si>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</si>
  <si>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</si>
  <si>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Grab</t>
  </si>
  <si>
    <t>Ending Treasury is 80k</t>
  </si>
  <si>
    <t>Extra Team Training</t>
  </si>
  <si>
    <t>Kick-Off Return</t>
  </si>
  <si>
    <r>
      <t xml:space="preserve"> CMP</t>
    </r>
    <r>
      <rPr>
        <sz val="10"/>
        <color rgb="FF000000"/>
        <rFont val="Calibri"/>
      </rPr>
      <t xml:space="preserve"> [1]</t>
    </r>
  </si>
  <si>
    <r>
      <t>TD</t>
    </r>
    <r>
      <rPr>
        <sz val="10"/>
        <color rgb="FF000000"/>
        <rFont val="Calibri"/>
      </rPr>
      <t xml:space="preserve"> [3]</t>
    </r>
  </si>
  <si>
    <t>Tackle</t>
  </si>
  <si>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</si>
  <si>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</si>
  <si>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</si>
  <si>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</si>
  <si>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</si>
  <si>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</si>
  <si>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</si>
  <si>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</si>
  <si>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</si>
  <si>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</si>
  <si>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</si>
  <si>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</si>
  <si>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</si>
  <si>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</si>
  <si>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</si>
  <si>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</si>
  <si>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</si>
  <si>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</si>
  <si>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Thrower</t>
  </si>
  <si>
    <t>Runner</t>
  </si>
  <si>
    <t>10k Petty Cash</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</si>
  <si>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</si>
  <si>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</si>
  <si>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</si>
  <si>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</si>
  <si>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</si>
  <si>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</si>
  <si>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</si>
  <si>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</si>
  <si>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</si>
  <si>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</si>
  <si>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Skink</t>
  </si>
  <si>
    <t>#10 attempted to dodge and broke his neck</t>
  </si>
  <si>
    <t>Lineman</t>
  </si>
  <si>
    <r>
      <t xml:space="preserve"> CMP</t>
    </r>
    <r>
      <rPr>
        <sz val="10"/>
        <color rgb="FF000000"/>
        <rFont val="Calibri"/>
      </rPr>
      <t xml:space="preserve"> [1]</t>
    </r>
  </si>
  <si>
    <r>
      <t xml:space="preserve"> CMP</t>
    </r>
    <r>
      <rPr>
        <sz val="10"/>
        <color rgb="FF000000"/>
        <rFont val="Calibri"/>
      </rPr>
      <t xml:space="preserve"> [1]</t>
    </r>
  </si>
  <si>
    <r>
      <t>TD</t>
    </r>
    <r>
      <rPr>
        <sz val="10"/>
        <color rgb="FF000000"/>
        <rFont val="Calibri"/>
      </rPr>
      <t xml:space="preserve"> [3]</t>
    </r>
  </si>
  <si>
    <r>
      <t>TD</t>
    </r>
    <r>
      <rPr>
        <sz val="10"/>
        <color rgb="FF000000"/>
        <rFont val="Calibri"/>
      </rPr>
      <t xml:space="preserve"> [3]</t>
    </r>
  </si>
  <si>
    <r>
      <t>INT</t>
    </r>
    <r>
      <rPr>
        <sz val="10"/>
        <color rgb="FF000000"/>
        <rFont val="Calibri"/>
      </rPr>
      <t xml:space="preserve"> [2]</t>
    </r>
  </si>
  <si>
    <r>
      <t>INT</t>
    </r>
    <r>
      <rPr>
        <sz val="10"/>
        <color rgb="FF000000"/>
        <rFont val="Calibri"/>
      </rPr>
      <t xml:space="preserve"> [2]</t>
    </r>
  </si>
  <si>
    <r>
      <t>CAS</t>
    </r>
    <r>
      <rPr>
        <sz val="10"/>
        <color rgb="FF000000"/>
        <rFont val="Calibri"/>
      </rPr>
      <t xml:space="preserve"> [2]</t>
    </r>
  </si>
  <si>
    <r>
      <t>CAS</t>
    </r>
    <r>
      <rPr>
        <sz val="10"/>
        <color rgb="FF000000"/>
        <rFont val="Calibri"/>
      </rPr>
      <t xml:space="preserve"> [2]</t>
    </r>
  </si>
  <si>
    <r>
      <t>MVP</t>
    </r>
    <r>
      <rPr>
        <sz val="10"/>
        <color rgb="FF000000"/>
        <rFont val="Calibri"/>
      </rPr>
      <t xml:space="preserve"> [5]</t>
    </r>
  </si>
  <si>
    <r>
      <t>MVP</t>
    </r>
    <r>
      <rPr>
        <sz val="10"/>
        <color rgb="FF000000"/>
        <rFont val="Calibri"/>
      </rPr>
      <t xml:space="preserve"> [5]</t>
    </r>
  </si>
  <si>
    <r>
      <t xml:space="preserve"> CMP</t>
    </r>
    <r>
      <rPr>
        <sz val="10"/>
        <color rgb="FF000000"/>
        <rFont val="Calibri"/>
      </rPr>
      <t xml:space="preserve"> [1]</t>
    </r>
  </si>
  <si>
    <r>
      <t xml:space="preserve"> CMP</t>
    </r>
    <r>
      <rPr>
        <sz val="10"/>
        <color rgb="FF000000"/>
        <rFont val="Calibri"/>
      </rPr>
      <t xml:space="preserve"> [1]</t>
    </r>
  </si>
  <si>
    <r>
      <t>TD</t>
    </r>
    <r>
      <rPr>
        <sz val="10"/>
        <color rgb="FF000000"/>
        <rFont val="Calibri"/>
      </rPr>
      <t xml:space="preserve"> [3]</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</si>
  <si>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</si>
  <si>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</si>
  <si>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</si>
  <si>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</si>
  <si>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</si>
  <si>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</si>
  <si>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MVP</t>
    </r>
    <r>
      <rPr>
        <sz val="10"/>
        <color rgb="FF000000"/>
        <rFont val="Calibri"/>
      </rPr>
      <t xml:space="preserve"> [5]</t>
    </r>
  </si>
  <si>
    <t>Ogre</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</si>
  <si>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</si>
  <si>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</si>
  <si>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</si>
  <si>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</si>
  <si>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</si>
  <si>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</si>
  <si>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</si>
  <si>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</si>
  <si>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</si>
  <si>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</si>
  <si>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Goblin</t>
  </si>
  <si>
    <t>Gold Diggers</t>
  </si>
  <si>
    <t xml:space="preserve">Watch Out For The PO PO </t>
  </si>
  <si>
    <t>Passed Expensive Mistakes</t>
  </si>
  <si>
    <t>FF goes up to 2</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</si>
  <si>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</si>
  <si>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</si>
  <si>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</si>
  <si>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</si>
  <si>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</si>
  <si>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</si>
  <si>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</si>
  <si>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</si>
  <si>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</si>
  <si>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</si>
  <si>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Blitzer</t>
  </si>
  <si>
    <t>End Fan Factor = 3, Blitzer died, bought a new Blitzer</t>
  </si>
  <si>
    <t>Run its the PO PO</t>
  </si>
  <si>
    <t>Riverdale Ravagers</t>
  </si>
  <si>
    <t>Blackmail</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</si>
  <si>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</si>
  <si>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</si>
  <si>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</si>
  <si>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</si>
  <si>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</si>
  <si>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</si>
  <si>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</si>
  <si>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</si>
  <si>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</si>
  <si>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</si>
  <si>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</si>
  <si>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</si>
  <si>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</si>
  <si>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</si>
  <si>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</si>
  <si>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</si>
  <si>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</si>
  <si>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</si>
  <si>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</si>
  <si>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</si>
  <si>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Diving Tackle</t>
  </si>
  <si>
    <t xml:space="preserve">60k leftover  </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</si>
  <si>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</si>
  <si>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</si>
  <si>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</si>
  <si>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</si>
  <si>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</si>
  <si>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</si>
  <si>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</si>
  <si>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</si>
  <si>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</si>
  <si>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</si>
  <si>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Snotling</t>
  </si>
  <si>
    <t>Golddiggers</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</si>
  <si>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</si>
  <si>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</si>
  <si>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</si>
  <si>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</si>
  <si>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</si>
  <si>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</si>
  <si>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</si>
  <si>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</si>
  <si>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</si>
  <si>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</si>
  <si>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</si>
  <si>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</si>
  <si>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</si>
  <si>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</si>
  <si>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</si>
  <si>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</si>
  <si>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</si>
  <si>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</si>
  <si>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</si>
  <si>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</si>
  <si>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Yeoman</t>
  </si>
  <si>
    <t>I lost 10k for playing the match! Hooray!</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</si>
  <si>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</si>
  <si>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</si>
  <si>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</si>
  <si>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</si>
  <si>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</si>
  <si>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</si>
  <si>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</si>
  <si>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</si>
  <si>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</si>
  <si>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</si>
  <si>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Watch out for the POPO</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</si>
  <si>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</si>
  <si>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</si>
  <si>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</si>
  <si>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</si>
  <si>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</si>
  <si>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</si>
  <si>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</si>
  <si>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</si>
  <si>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</si>
  <si>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</si>
  <si>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Kick</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</si>
  <si>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</si>
  <si>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</si>
  <si>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</si>
  <si>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</si>
  <si>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</si>
  <si>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</si>
  <si>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</si>
  <si>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</si>
  <si>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</si>
  <si>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</si>
  <si>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Dirty Player</t>
  </si>
  <si>
    <t>Assistant Coach</t>
  </si>
  <si>
    <t>rolled doubles on player 5</t>
  </si>
  <si>
    <t>Won the game 2-1</t>
  </si>
  <si>
    <t>Zara the Slayer</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</si>
  <si>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</si>
  <si>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</si>
  <si>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</si>
  <si>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</si>
  <si>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</si>
  <si>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</si>
  <si>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</si>
  <si>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</si>
  <si>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</si>
  <si>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</si>
  <si>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</si>
  <si>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</si>
  <si>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</si>
  <si>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</si>
  <si>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</si>
  <si>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</si>
  <si>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</si>
  <si>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</si>
  <si>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</si>
  <si>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</si>
  <si>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Fend</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</si>
  <si>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</si>
  <si>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</si>
  <si>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</si>
  <si>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</si>
  <si>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</si>
  <si>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</si>
  <si>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</si>
  <si>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</si>
  <si>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</si>
  <si>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</si>
  <si>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Rolled doubles on 10</t>
  </si>
  <si>
    <t>Rolled doubles on #6</t>
  </si>
  <si>
    <t>Blood Mountain Berzerkers</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</si>
  <si>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</si>
  <si>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</si>
  <si>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</si>
  <si>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 xml:space="preserve"> CMP</t>
    </r>
    <r>
      <rPr>
        <sz val="10"/>
        <color rgb="FF000000"/>
        <rFont val="Calibri"/>
      </rPr>
      <t xml:space="preserve"> [1]</t>
    </r>
  </si>
  <si>
    <r>
      <t>CAS</t>
    </r>
    <r>
      <rPr>
        <sz val="10"/>
        <color rgb="FF000000"/>
        <rFont val="Calibri"/>
      </rPr>
      <t xml:space="preserve"> [2]</t>
    </r>
  </si>
  <si>
    <r>
      <t>TD</t>
    </r>
    <r>
      <rPr>
        <sz val="10"/>
        <color rgb="FF000000"/>
        <rFont val="Calibri"/>
      </rPr>
      <t xml:space="preserve"> [3]</t>
    </r>
  </si>
  <si>
    <r>
      <t>MVP</t>
    </r>
    <r>
      <rPr>
        <sz val="10"/>
        <color rgb="FF000000"/>
        <rFont val="Calibri"/>
      </rPr>
      <t xml:space="preserve"> [5]</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</si>
  <si>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</si>
  <si>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</si>
  <si>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</si>
  <si>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</si>
  <si>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</si>
  <si>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</si>
  <si>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</si>
  <si>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</si>
  <si>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</si>
  <si>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</si>
  <si>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</si>
  <si>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</si>
  <si>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</si>
  <si>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Nerves of Steel</t>
  </si>
  <si>
    <t>Won 2-0</t>
  </si>
  <si>
    <t>.</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</si>
  <si>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</si>
  <si>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</si>
  <si>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</si>
  <si>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</si>
  <si>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</si>
  <si>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</si>
  <si>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</si>
  <si>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</si>
  <si>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</si>
  <si>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</si>
  <si>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</si>
  <si>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</si>
  <si>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</si>
  <si>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</si>
  <si>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</si>
  <si>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</si>
  <si>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</si>
  <si>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</si>
  <si>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</si>
  <si>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</si>
  <si>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</si>
  <si>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</si>
  <si>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</si>
  <si>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</si>
  <si>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</si>
  <si>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</si>
  <si>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</si>
  <si>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</si>
  <si>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</si>
  <si>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</si>
  <si>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He's dead, Jim</t>
  </si>
  <si>
    <t>Break Tackle</t>
  </si>
  <si>
    <t>Retired</t>
  </si>
  <si>
    <t>Movement</t>
  </si>
  <si>
    <t>Rolled a 1, then a 6 on Expensive Mistakes</t>
  </si>
  <si>
    <t>(Retired Linemen #11).</t>
  </si>
  <si>
    <t>Peace, Love, and Harmony</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</si>
  <si>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</si>
  <si>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</si>
  <si>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</si>
  <si>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</si>
  <si>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</si>
  <si>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</si>
  <si>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</si>
  <si>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</si>
  <si>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</si>
  <si>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</si>
  <si>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</si>
  <si>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</si>
  <si>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</si>
  <si>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</si>
  <si>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</si>
  <si>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</si>
  <si>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</si>
  <si>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</si>
  <si>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</si>
  <si>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</si>
  <si>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</si>
  <si>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</si>
  <si>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</si>
  <si>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</si>
  <si>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</si>
  <si>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Sprint</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</si>
  <si>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</si>
  <si>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</si>
  <si>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</si>
  <si>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</si>
  <si>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</si>
  <si>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Strip Ball</t>
  </si>
  <si>
    <t>Away Team</t>
  </si>
  <si>
    <t>Watch out for the PO PO</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</si>
  <si>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</si>
  <si>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</si>
  <si>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</si>
  <si>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</si>
  <si>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</si>
  <si>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</si>
  <si>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 xml:space="preserve"> CMP</t>
    </r>
    <r>
      <rPr>
        <sz val="10"/>
        <color rgb="FF000000"/>
        <rFont val="Calibri"/>
      </rPr>
      <t xml:space="preserve"> [1]</t>
    </r>
  </si>
  <si>
    <r>
      <t>TD</t>
    </r>
    <r>
      <rPr>
        <sz val="10"/>
        <color rgb="FF000000"/>
        <rFont val="Calibri"/>
      </rPr>
      <t xml:space="preserve"> [3]</t>
    </r>
  </si>
  <si>
    <r>
      <t>TD</t>
    </r>
    <r>
      <rPr>
        <sz val="10"/>
        <color rgb="FF000000"/>
        <rFont val="Calibri"/>
      </rPr>
      <t xml:space="preserve"> [3]</t>
    </r>
  </si>
  <si>
    <r>
      <t>INT</t>
    </r>
    <r>
      <rPr>
        <sz val="10"/>
        <color rgb="FF000000"/>
        <rFont val="Calibri"/>
      </rPr>
      <t xml:space="preserve"> [2]</t>
    </r>
  </si>
  <si>
    <r>
      <t>INT</t>
    </r>
    <r>
      <rPr>
        <sz val="10"/>
        <color rgb="FF000000"/>
        <rFont val="Calibri"/>
      </rPr>
      <t xml:space="preserve"> [2]</t>
    </r>
  </si>
  <si>
    <r>
      <t>CAS</t>
    </r>
    <r>
      <rPr>
        <sz val="10"/>
        <color rgb="FF000000"/>
        <rFont val="Calibri"/>
      </rPr>
      <t xml:space="preserve"> [2]</t>
    </r>
  </si>
  <si>
    <r>
      <t>CAS</t>
    </r>
    <r>
      <rPr>
        <sz val="10"/>
        <color rgb="FF000000"/>
        <rFont val="Calibri"/>
      </rPr>
      <t xml:space="preserve"> [2]</t>
    </r>
  </si>
  <si>
    <r>
      <t>MVP</t>
    </r>
    <r>
      <rPr>
        <sz val="10"/>
        <color rgb="FF000000"/>
        <rFont val="Calibri"/>
      </rPr>
      <t xml:space="preserve"> [5]</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</si>
  <si>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</si>
  <si>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</si>
  <si>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</si>
  <si>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</si>
  <si>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</si>
  <si>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</si>
  <si>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</si>
  <si>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</si>
  <si>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</si>
  <si>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</si>
  <si>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</si>
  <si>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</si>
  <si>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</si>
  <si>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</si>
  <si>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</si>
  <si>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</si>
  <si>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He's Dead Jim</t>
  </si>
  <si>
    <t>m</t>
  </si>
  <si>
    <t>One of his blitzers is MNG, but it doesn't matter for next season</t>
  </si>
  <si>
    <t>Mentioned he is retiring team, didn't roll winnings or MVP</t>
  </si>
  <si>
    <t>2x Bloodweiser Babe</t>
  </si>
  <si>
    <t>2x Wandering Apothecary</t>
  </si>
  <si>
    <t>Trampoline Trap</t>
  </si>
  <si>
    <t>Witch's Brew</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</si>
  <si>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</si>
  <si>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</si>
  <si>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</si>
  <si>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</si>
  <si>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 xml:space="preserve"> CMP</t>
    </r>
    <r>
      <rPr>
        <sz val="10"/>
        <color rgb="FF000000"/>
        <rFont val="Calibri"/>
      </rPr>
      <t xml:space="preserve"> [1]</t>
    </r>
  </si>
  <si>
    <r>
      <t>TD</t>
    </r>
    <r>
      <rPr>
        <sz val="10"/>
        <color rgb="FF000000"/>
        <rFont val="Calibri"/>
      </rPr>
      <t xml:space="preserve"> [3]</t>
    </r>
  </si>
  <si>
    <t>Sprinkler Malfunction</t>
  </si>
  <si>
    <r>
      <t>MVP</t>
    </r>
    <r>
      <rPr>
        <sz val="10"/>
        <color rgb="FF000000"/>
        <rFont val="Calibri"/>
      </rPr>
      <t xml:space="preserve"> [5]</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</si>
  <si>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</si>
  <si>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</si>
  <si>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</si>
  <si>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</si>
  <si>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</si>
  <si>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</si>
  <si>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 xml:space="preserve"> CMP</t>
    </r>
    <r>
      <rPr>
        <sz val="10"/>
        <color rgb="FF000000"/>
        <rFont val="Calibri"/>
      </rPr>
      <t xml:space="preserve"> [1]</t>
    </r>
  </si>
  <si>
    <r>
      <t>CAS</t>
    </r>
    <r>
      <rPr>
        <sz val="10"/>
        <color rgb="FF000000"/>
        <rFont val="Calibri"/>
      </rPr>
      <t xml:space="preserve"> [2]</t>
    </r>
  </si>
  <si>
    <r>
      <t>TD</t>
    </r>
    <r>
      <rPr>
        <sz val="10"/>
        <color rgb="FF000000"/>
        <rFont val="Calibri"/>
      </rPr>
      <t xml:space="preserve"> [3]</t>
    </r>
  </si>
  <si>
    <r>
      <t>MVP</t>
    </r>
    <r>
      <rPr>
        <sz val="10"/>
        <color rgb="FF000000"/>
        <rFont val="Calibri"/>
      </rPr>
      <t xml:space="preserve"> [5]</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</si>
  <si>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</si>
  <si>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</si>
  <si>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</si>
  <si>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</si>
  <si>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</si>
  <si>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</si>
  <si>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</si>
  <si>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</si>
  <si>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</si>
  <si>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</si>
  <si>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</si>
  <si>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</si>
  <si>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</si>
  <si>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Jump Up</t>
  </si>
  <si>
    <t>Pro</t>
  </si>
  <si>
    <t>Cheerleader</t>
  </si>
  <si>
    <t>Sure Feet</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</si>
  <si>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</si>
  <si>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</si>
  <si>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</si>
  <si>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</si>
  <si>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</si>
  <si>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</si>
  <si>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</si>
  <si>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</si>
  <si>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</si>
  <si>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</si>
  <si>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</si>
  <si>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</si>
  <si>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</si>
  <si>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</si>
  <si>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</si>
  <si>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</si>
  <si>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</si>
  <si>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</si>
  <si>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</si>
  <si>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</si>
  <si>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Regeneration</t>
  </si>
  <si>
    <t>End of season, #5 MNG is finished at redraft</t>
  </si>
  <si>
    <t>50k Petty Cash</t>
  </si>
  <si>
    <t>Did not go down in Redraft FF; #10 healed niggling injury</t>
  </si>
  <si>
    <t>Went down by 2 FF for redraft</t>
  </si>
  <si>
    <t>Phil rolled for all his Redrafting. No players want to retire. He lost 1 FF (now has 5). Troll lost his niggling injury.</t>
  </si>
  <si>
    <t>I rolled my redraft rolls for FF. Goblins couldn't fail. Vampires did not lose FF</t>
  </si>
  <si>
    <t>Claws</t>
  </si>
  <si>
    <t>Boomer Eziasson</t>
  </si>
  <si>
    <t>Setekh</t>
  </si>
  <si>
    <t>Troll Mercenary</t>
  </si>
  <si>
    <t>Lineman Mercenary</t>
  </si>
  <si>
    <t>Lineman Journeyman</t>
  </si>
  <si>
    <t>Good Karma Card</t>
  </si>
  <si>
    <t>Wandering Apothecary</t>
  </si>
  <si>
    <t>Mighty Zug</t>
  </si>
  <si>
    <t>Team Re-roll</t>
  </si>
  <si>
    <t>Pogoer</t>
  </si>
  <si>
    <t>Troll
Apothecary</t>
  </si>
  <si>
    <t>Assistant Coach
Cheerleader</t>
  </si>
  <si>
    <t>2x Lineman</t>
  </si>
  <si>
    <t>4x Assistant Coach</t>
  </si>
  <si>
    <t>2x Assistant Coach
2x Cheerleader</t>
  </si>
  <si>
    <t>Goblin Renegade</t>
  </si>
  <si>
    <t>Bomma</t>
  </si>
  <si>
    <t>Misc Mayhem Card</t>
  </si>
  <si>
    <t>Dirty Tricks Card</t>
  </si>
</sst>
</file>

<file path=xl/styles.xml><?xml version="1.0" encoding="utf-8"?>
<styleSheet xmlns="http://schemas.openxmlformats.org/spreadsheetml/2006/main">
  <numFmts count="4">
    <numFmt numFmtId="164" formatCode="000,000\ \g\p"/>
    <numFmt numFmtId="165" formatCode="0,000\ \g\p"/>
    <numFmt numFmtId="166" formatCode="0,000"/>
    <numFmt numFmtId="167" formatCode="\+\1;\-\1;\+0"/>
  </numFmts>
  <fonts count="26">
    <font>
      <sz val="10"/>
      <color rgb="FF000000"/>
      <name val="Arial"/>
    </font>
    <font>
      <sz val="11"/>
      <color rgb="FF000000"/>
      <name val="Calibri"/>
    </font>
    <font>
      <sz val="10"/>
      <color rgb="FF000000"/>
      <name val="Calibri"/>
    </font>
    <font>
      <sz val="10"/>
      <name val="Arial"/>
    </font>
    <font>
      <sz val="11"/>
      <name val="Calibri"/>
    </font>
    <font>
      <b/>
      <sz val="11"/>
      <name val="Calibri"/>
    </font>
    <font>
      <b/>
      <sz val="7"/>
      <color rgb="FF000000"/>
      <name val="Calibri"/>
    </font>
    <font>
      <b/>
      <sz val="7"/>
      <name val="Calibri"/>
    </font>
    <font>
      <b/>
      <sz val="7"/>
      <color rgb="FFBFBFBF"/>
      <name val="Calibri"/>
    </font>
    <font>
      <sz val="11"/>
      <color rgb="FFBFBFBF"/>
      <name val="Calibri"/>
    </font>
    <font>
      <sz val="14"/>
      <name val="Calibri"/>
    </font>
    <font>
      <sz val="7"/>
      <name val="Calibri"/>
    </font>
    <font>
      <sz val="7"/>
      <color rgb="FFBFBFBF"/>
      <name val="Calibri"/>
    </font>
    <font>
      <sz val="14"/>
      <color rgb="FFBFBFBF"/>
      <name val="Calibri"/>
    </font>
    <font>
      <sz val="14"/>
      <color rgb="FF000000"/>
      <name val="Calibri"/>
    </font>
    <font>
      <sz val="7"/>
      <color rgb="FF000000"/>
      <name val="Calibri"/>
    </font>
    <font>
      <sz val="12"/>
      <name val="Calibri"/>
    </font>
    <font>
      <sz val="10"/>
      <color rgb="FFBFBFBF"/>
      <name val="Calibri"/>
    </font>
    <font>
      <sz val="10"/>
      <name val="Calibri"/>
    </font>
    <font>
      <sz val="8"/>
      <name val="Calibri"/>
    </font>
    <font>
      <b/>
      <sz val="10"/>
      <color rgb="FF000000"/>
      <name val="Calibri"/>
    </font>
    <font>
      <b/>
      <sz val="8"/>
      <color rgb="FF000000"/>
      <name val="Calibri"/>
    </font>
    <font>
      <b/>
      <sz val="10"/>
      <name val="Calibri"/>
    </font>
    <font>
      <sz val="9"/>
      <name val="Calibri"/>
    </font>
    <font>
      <b/>
      <sz val="9"/>
      <color rgb="FF000000"/>
      <name val="Calibri"/>
    </font>
    <font>
      <sz val="12"/>
      <color rgb="FF000000"/>
      <name val="Calibri"/>
    </font>
  </fonts>
  <fills count="12">
    <fill>
      <patternFill patternType="none"/>
    </fill>
    <fill>
      <patternFill patternType="gray125"/>
    </fill>
    <fill>
      <patternFill patternType="solid">
        <fgColor rgb="FFFFFFFF"/>
        <bgColor rgb="FFFFFFFF"/>
      </patternFill>
    </fill>
    <fill>
      <patternFill patternType="solid">
        <fgColor rgb="FFFABF8F"/>
        <bgColor rgb="FFFABF8F"/>
      </patternFill>
    </fill>
    <fill>
      <patternFill patternType="solid">
        <fgColor rgb="FFDBE5F1"/>
        <bgColor rgb="FFDBE5F1"/>
      </patternFill>
    </fill>
    <fill>
      <patternFill patternType="solid">
        <fgColor rgb="FFBFBFBF"/>
        <bgColor rgb="FFBFBFBF"/>
      </patternFill>
    </fill>
    <fill>
      <patternFill patternType="solid">
        <fgColor rgb="FFA5A5A5"/>
        <bgColor rgb="FFA5A5A5"/>
      </patternFill>
    </fill>
    <fill>
      <patternFill patternType="solid">
        <fgColor rgb="FFC00000"/>
        <bgColor rgb="FFC00000"/>
      </patternFill>
    </fill>
    <fill>
      <patternFill patternType="solid">
        <fgColor rgb="FF95B3D7"/>
        <bgColor rgb="FF95B3D7"/>
      </patternFill>
    </fill>
    <fill>
      <patternFill patternType="solid">
        <fgColor rgb="FFF2DBDB"/>
        <bgColor rgb="FFF2DBDB"/>
      </patternFill>
    </fill>
    <fill>
      <patternFill patternType="solid">
        <fgColor rgb="FFDAEEF3"/>
        <bgColor rgb="FFDAEEF3"/>
      </patternFill>
    </fill>
    <fill>
      <patternFill patternType="solid">
        <fgColor rgb="FFFFFF00"/>
        <bgColor rgb="FFFFFF00"/>
      </patternFill>
    </fill>
  </fills>
  <borders count="42">
    <border>
      <left/>
      <right/>
      <top/>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top/>
      <bottom style="medium">
        <color rgb="FF000000"/>
      </bottom>
      <diagonal/>
    </border>
    <border>
      <left/>
      <right style="hair">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right style="medium">
        <color rgb="FF000000"/>
      </right>
      <top style="hair">
        <color rgb="FF000000"/>
      </top>
      <bottom style="hair">
        <color rgb="FF000000"/>
      </bottom>
      <diagonal/>
    </border>
    <border>
      <left style="medium">
        <color rgb="FF000000"/>
      </left>
      <right/>
      <top style="hair">
        <color rgb="FF000000"/>
      </top>
      <bottom style="medium">
        <color rgb="FF000000"/>
      </bottom>
      <diagonal/>
    </border>
    <border>
      <left/>
      <right/>
      <top style="hair">
        <color rgb="FF000000"/>
      </top>
      <bottom style="medium">
        <color rgb="FF000000"/>
      </bottom>
      <diagonal/>
    </border>
    <border>
      <left/>
      <right style="medium">
        <color rgb="FF000000"/>
      </right>
      <top style="hair">
        <color rgb="FF000000"/>
      </top>
      <bottom style="medium">
        <color rgb="FF000000"/>
      </bottom>
      <diagonal/>
    </border>
    <border>
      <left/>
      <right style="thin">
        <color rgb="FF000000"/>
      </right>
      <top style="medium">
        <color rgb="FF000000"/>
      </top>
      <bottom/>
      <diagonal/>
    </border>
    <border>
      <left style="thin">
        <color rgb="FF000000"/>
      </left>
      <right/>
      <top style="medium">
        <color rgb="FF000000"/>
      </top>
      <bottom/>
      <diagonal/>
    </border>
    <border>
      <left style="medium">
        <color rgb="FF000000"/>
      </left>
      <right/>
      <top/>
      <bottom/>
      <diagonal/>
    </border>
    <border>
      <left/>
      <right style="thin">
        <color rgb="FF000000"/>
      </right>
      <top/>
      <bottom/>
      <diagonal/>
    </border>
    <border>
      <left style="thin">
        <color rgb="FF000000"/>
      </left>
      <right/>
      <top/>
      <bottom/>
      <diagonal/>
    </border>
    <border>
      <left/>
      <right style="medium">
        <color rgb="FF000000"/>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medium">
        <color rgb="FF000000"/>
      </right>
      <top style="thin">
        <color rgb="FF000000"/>
      </top>
      <bottom/>
      <diagonal/>
    </border>
    <border>
      <left/>
      <right style="thin">
        <color rgb="FF000000"/>
      </right>
      <top/>
      <bottom style="medium">
        <color rgb="FF000000"/>
      </bottom>
      <diagonal/>
    </border>
    <border>
      <left style="thin">
        <color rgb="FF000000"/>
      </left>
      <right/>
      <top/>
      <bottom style="medium">
        <color rgb="FF000000"/>
      </bottom>
      <diagonal/>
    </border>
    <border>
      <left/>
      <right/>
      <top style="thin">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style="hair">
        <color rgb="FF000000"/>
      </left>
      <right/>
      <top/>
      <bottom style="hair">
        <color rgb="FF000000"/>
      </bottom>
      <diagonal/>
    </border>
    <border>
      <left/>
      <right/>
      <top/>
      <bottom style="hair">
        <color rgb="FF000000"/>
      </bottom>
      <diagonal/>
    </border>
    <border>
      <left/>
      <right style="hair">
        <color rgb="FF000000"/>
      </right>
      <top/>
      <bottom style="hair">
        <color rgb="FF000000"/>
      </bottom>
      <diagonal/>
    </border>
  </borders>
  <cellStyleXfs count="1">
    <xf numFmtId="0" fontId="0" fillId="0" borderId="0"/>
  </cellStyleXfs>
  <cellXfs count="194">
    <xf numFmtId="0" fontId="0" fillId="0" borderId="0" xfId="0" applyFont="1" applyAlignment="1"/>
    <xf numFmtId="0" fontId="4" fillId="3" borderId="1" xfId="0" applyFont="1" applyFill="1" applyBorder="1"/>
    <xf numFmtId="0" fontId="4" fillId="3" borderId="2" xfId="0" applyFont="1" applyFill="1" applyBorder="1"/>
    <xf numFmtId="0" fontId="4" fillId="3" borderId="3" xfId="0" applyFont="1" applyFill="1" applyBorder="1"/>
    <xf numFmtId="0" fontId="4" fillId="2" borderId="0" xfId="0" applyFont="1" applyFill="1" applyBorder="1"/>
    <xf numFmtId="0" fontId="4" fillId="4" borderId="1" xfId="0" applyFont="1" applyFill="1" applyBorder="1"/>
    <xf numFmtId="0" fontId="4" fillId="4" borderId="2" xfId="0" applyFont="1" applyFill="1" applyBorder="1"/>
    <xf numFmtId="0" fontId="4" fillId="4" borderId="3" xfId="0" applyFont="1" applyFill="1" applyBorder="1"/>
    <xf numFmtId="0" fontId="1" fillId="5" borderId="0" xfId="0" applyFont="1" applyFill="1" applyBorder="1"/>
    <xf numFmtId="0" fontId="4" fillId="5" borderId="0" xfId="0" applyFont="1" applyFill="1" applyBorder="1"/>
    <xf numFmtId="0" fontId="4" fillId="3" borderId="4" xfId="0" applyFont="1" applyFill="1" applyBorder="1"/>
    <xf numFmtId="0" fontId="9" fillId="5" borderId="0" xfId="0" applyFont="1" applyFill="1" applyBorder="1"/>
    <xf numFmtId="0" fontId="4" fillId="3" borderId="0" xfId="0" applyFont="1" applyFill="1" applyBorder="1"/>
    <xf numFmtId="0" fontId="4" fillId="3" borderId="6" xfId="0" applyFont="1" applyFill="1" applyBorder="1"/>
    <xf numFmtId="0" fontId="4" fillId="4" borderId="4" xfId="0" applyFont="1" applyFill="1" applyBorder="1"/>
    <xf numFmtId="0" fontId="4" fillId="4" borderId="0" xfId="0" applyFont="1" applyFill="1" applyBorder="1"/>
    <xf numFmtId="0" fontId="4" fillId="4" borderId="6" xfId="0" applyFont="1" applyFill="1" applyBorder="1"/>
    <xf numFmtId="0" fontId="10" fillId="3" borderId="4" xfId="0" applyFont="1" applyFill="1" applyBorder="1" applyAlignment="1">
      <alignment vertical="center"/>
    </xf>
    <xf numFmtId="0" fontId="10" fillId="3" borderId="0" xfId="0" applyFont="1" applyFill="1" applyBorder="1" applyAlignment="1">
      <alignment vertical="center"/>
    </xf>
    <xf numFmtId="0" fontId="10" fillId="3" borderId="4" xfId="0" applyFont="1" applyFill="1" applyBorder="1"/>
    <xf numFmtId="0" fontId="10" fillId="3" borderId="6" xfId="0" applyFont="1" applyFill="1" applyBorder="1" applyAlignment="1">
      <alignment vertical="center"/>
    </xf>
    <xf numFmtId="0" fontId="10" fillId="2" borderId="0" xfId="0" applyFont="1" applyFill="1" applyBorder="1" applyAlignment="1">
      <alignment vertical="center"/>
    </xf>
    <xf numFmtId="0" fontId="10" fillId="4" borderId="4" xfId="0" applyFont="1" applyFill="1" applyBorder="1" applyAlignment="1">
      <alignment vertical="center"/>
    </xf>
    <xf numFmtId="0" fontId="10" fillId="3" borderId="0" xfId="0" applyFont="1" applyFill="1" applyBorder="1"/>
    <xf numFmtId="0" fontId="10" fillId="3" borderId="6" xfId="0" applyFont="1" applyFill="1" applyBorder="1"/>
    <xf numFmtId="0" fontId="10" fillId="4" borderId="0" xfId="0" applyFont="1" applyFill="1" applyBorder="1" applyAlignment="1">
      <alignment vertical="center"/>
    </xf>
    <xf numFmtId="0" fontId="10" fillId="2" borderId="0" xfId="0" applyFont="1" applyFill="1" applyBorder="1"/>
    <xf numFmtId="0" fontId="10" fillId="4" borderId="4" xfId="0" applyFont="1" applyFill="1" applyBorder="1"/>
    <xf numFmtId="0" fontId="10" fillId="4" borderId="6" xfId="0" applyFont="1" applyFill="1" applyBorder="1" applyAlignment="1">
      <alignment vertical="center"/>
    </xf>
    <xf numFmtId="0" fontId="10" fillId="5" borderId="0" xfId="0" applyFont="1" applyFill="1" applyBorder="1" applyAlignment="1">
      <alignment vertical="center"/>
    </xf>
    <xf numFmtId="0" fontId="10" fillId="4" borderId="0" xfId="0" applyFont="1" applyFill="1" applyBorder="1"/>
    <xf numFmtId="0" fontId="11" fillId="5" borderId="0" xfId="0" applyFont="1" applyFill="1" applyBorder="1" applyAlignment="1">
      <alignment horizontal="center" vertical="center"/>
    </xf>
    <xf numFmtId="0" fontId="12" fillId="5" borderId="0" xfId="0" applyFont="1" applyFill="1" applyBorder="1" applyAlignment="1">
      <alignment vertical="center"/>
    </xf>
    <xf numFmtId="0" fontId="10" fillId="4" borderId="6" xfId="0" applyFont="1" applyFill="1" applyBorder="1"/>
    <xf numFmtId="0" fontId="13" fillId="5" borderId="0" xfId="0" applyFont="1" applyFill="1" applyBorder="1" applyAlignment="1">
      <alignment vertical="center"/>
    </xf>
    <xf numFmtId="0" fontId="14" fillId="5" borderId="0" xfId="0" applyFont="1" applyFill="1" applyBorder="1"/>
    <xf numFmtId="0" fontId="15" fillId="5" borderId="0" xfId="0" applyFont="1" applyFill="1" applyBorder="1" applyAlignment="1">
      <alignment horizontal="center"/>
    </xf>
    <xf numFmtId="0" fontId="15" fillId="5" borderId="0" xfId="0" applyFont="1" applyFill="1" applyBorder="1" applyAlignment="1">
      <alignment vertical="center"/>
    </xf>
    <xf numFmtId="0" fontId="4" fillId="3" borderId="8" xfId="0" applyFont="1" applyFill="1" applyBorder="1"/>
    <xf numFmtId="0" fontId="4" fillId="4" borderId="8" xfId="0" applyFont="1" applyFill="1" applyBorder="1"/>
    <xf numFmtId="164" fontId="11" fillId="5" borderId="0" xfId="0" applyNumberFormat="1" applyFont="1" applyFill="1" applyBorder="1" applyAlignment="1">
      <alignment horizontal="center"/>
    </xf>
    <xf numFmtId="0" fontId="11" fillId="5" borderId="0" xfId="0" applyFont="1" applyFill="1" applyBorder="1" applyAlignment="1">
      <alignment horizontal="center"/>
    </xf>
    <xf numFmtId="164" fontId="15" fillId="5" borderId="0" xfId="0" applyNumberFormat="1" applyFont="1" applyFill="1" applyBorder="1" applyAlignment="1">
      <alignment horizontal="center"/>
    </xf>
    <xf numFmtId="0" fontId="6" fillId="5" borderId="0" xfId="0" applyFont="1" applyFill="1" applyBorder="1"/>
    <xf numFmtId="0" fontId="7" fillId="5" borderId="0" xfId="0" applyFont="1" applyFill="1" applyBorder="1"/>
    <xf numFmtId="0" fontId="15" fillId="5" borderId="0" xfId="0" applyFont="1" applyFill="1" applyBorder="1"/>
    <xf numFmtId="0" fontId="12" fillId="5" borderId="0" xfId="0" applyFont="1" applyFill="1" applyBorder="1"/>
    <xf numFmtId="0" fontId="2" fillId="5" borderId="0" xfId="0" applyFont="1" applyFill="1" applyBorder="1"/>
    <xf numFmtId="0" fontId="17" fillId="5" borderId="0" xfId="0" applyFont="1" applyFill="1" applyBorder="1"/>
    <xf numFmtId="0" fontId="18" fillId="5" borderId="0" xfId="0" applyFont="1" applyFill="1" applyBorder="1"/>
    <xf numFmtId="0" fontId="19" fillId="3" borderId="0" xfId="0" applyFont="1" applyFill="1" applyBorder="1" applyAlignment="1">
      <alignment vertical="center"/>
    </xf>
    <xf numFmtId="0" fontId="11" fillId="5" borderId="0" xfId="0" applyFont="1" applyFill="1" applyBorder="1"/>
    <xf numFmtId="0" fontId="11" fillId="5" borderId="0" xfId="0" applyFont="1" applyFill="1" applyBorder="1" applyAlignment="1">
      <alignment vertical="center"/>
    </xf>
    <xf numFmtId="167" fontId="15" fillId="5" borderId="0" xfId="0" applyNumberFormat="1" applyFont="1" applyFill="1" applyBorder="1"/>
    <xf numFmtId="167" fontId="11" fillId="5" borderId="0" xfId="0" applyNumberFormat="1" applyFont="1" applyFill="1" applyBorder="1"/>
    <xf numFmtId="167" fontId="11" fillId="5" borderId="0" xfId="0" applyNumberFormat="1" applyFont="1" applyFill="1" applyBorder="1" applyAlignment="1">
      <alignment horizontal="left"/>
    </xf>
    <xf numFmtId="0" fontId="16" fillId="3" borderId="4" xfId="0" applyFont="1" applyFill="1" applyBorder="1" applyAlignment="1">
      <alignment horizontal="center" vertical="center"/>
    </xf>
    <xf numFmtId="0" fontId="16" fillId="3" borderId="0" xfId="0" applyFont="1" applyFill="1" applyBorder="1" applyAlignment="1">
      <alignment horizontal="center" vertical="center"/>
    </xf>
    <xf numFmtId="0" fontId="16" fillId="3" borderId="6" xfId="0" applyFont="1" applyFill="1" applyBorder="1" applyAlignment="1">
      <alignment horizontal="center" vertical="center"/>
    </xf>
    <xf numFmtId="0" fontId="16" fillId="2" borderId="0" xfId="0" applyFont="1" applyFill="1" applyBorder="1" applyAlignment="1">
      <alignment horizontal="center" vertical="center"/>
    </xf>
    <xf numFmtId="0" fontId="16" fillId="4" borderId="4" xfId="0" applyFont="1" applyFill="1" applyBorder="1" applyAlignment="1">
      <alignment horizontal="center" vertical="center"/>
    </xf>
    <xf numFmtId="0" fontId="16" fillId="4" borderId="0" xfId="0" applyFont="1" applyFill="1" applyBorder="1" applyAlignment="1">
      <alignment horizontal="center" vertical="center"/>
    </xf>
    <xf numFmtId="0" fontId="16" fillId="4" borderId="6" xfId="0" applyFont="1" applyFill="1" applyBorder="1" applyAlignment="1">
      <alignment horizontal="center" vertical="center"/>
    </xf>
    <xf numFmtId="0" fontId="16" fillId="5" borderId="0" xfId="0" applyFont="1" applyFill="1" applyBorder="1" applyAlignment="1">
      <alignment horizontal="center" vertical="center"/>
    </xf>
    <xf numFmtId="0" fontId="25" fillId="5" borderId="0" xfId="0" applyFont="1" applyFill="1" applyBorder="1" applyAlignment="1">
      <alignment horizontal="center" vertical="center"/>
    </xf>
    <xf numFmtId="0" fontId="4" fillId="3" borderId="4" xfId="0" applyFont="1" applyFill="1" applyBorder="1" applyAlignment="1">
      <alignment horizontal="left" vertical="top"/>
    </xf>
    <xf numFmtId="0" fontId="4" fillId="3" borderId="0" xfId="0" applyFont="1" applyFill="1" applyBorder="1" applyAlignment="1">
      <alignment horizontal="left" vertical="top"/>
    </xf>
    <xf numFmtId="0" fontId="4" fillId="3" borderId="6" xfId="0" applyFont="1" applyFill="1" applyBorder="1" applyAlignment="1">
      <alignment horizontal="left" vertical="top"/>
    </xf>
    <xf numFmtId="0" fontId="4" fillId="2" borderId="0" xfId="0" applyFont="1" applyFill="1" applyBorder="1" applyAlignment="1">
      <alignment horizontal="left" vertical="top"/>
    </xf>
    <xf numFmtId="0" fontId="4" fillId="4" borderId="4" xfId="0" applyFont="1" applyFill="1" applyBorder="1" applyAlignment="1">
      <alignment horizontal="left" vertical="top"/>
    </xf>
    <xf numFmtId="0" fontId="4" fillId="4" borderId="0" xfId="0" applyFont="1" applyFill="1" applyBorder="1" applyAlignment="1">
      <alignment horizontal="left" vertical="top"/>
    </xf>
    <xf numFmtId="0" fontId="4" fillId="4" borderId="6" xfId="0" applyFont="1" applyFill="1" applyBorder="1" applyAlignment="1">
      <alignment horizontal="left" vertical="top"/>
    </xf>
    <xf numFmtId="0" fontId="4" fillId="5" borderId="0" xfId="0" applyFont="1" applyFill="1" applyBorder="1" applyAlignment="1">
      <alignment horizontal="left" vertical="top"/>
    </xf>
    <xf numFmtId="0" fontId="1" fillId="5" borderId="0" xfId="0" applyFont="1" applyFill="1" applyBorder="1" applyAlignment="1">
      <alignment horizontal="left" vertical="top"/>
    </xf>
    <xf numFmtId="0" fontId="15" fillId="5" borderId="0" xfId="0" applyFont="1" applyFill="1" applyBorder="1" applyAlignment="1">
      <alignment horizontal="left" vertical="top"/>
    </xf>
    <xf numFmtId="0" fontId="11" fillId="5" borderId="0" xfId="0" applyFont="1" applyFill="1" applyBorder="1" applyAlignment="1">
      <alignment horizontal="left" vertical="top"/>
    </xf>
    <xf numFmtId="0" fontId="4" fillId="3" borderId="39" xfId="0" applyFont="1" applyFill="1" applyBorder="1"/>
    <xf numFmtId="0" fontId="4" fillId="3" borderId="40" xfId="0" applyFont="1" applyFill="1" applyBorder="1"/>
    <xf numFmtId="0" fontId="4" fillId="3" borderId="41" xfId="0" applyFont="1" applyFill="1" applyBorder="1"/>
    <xf numFmtId="0" fontId="4" fillId="4" borderId="39" xfId="0" applyFont="1" applyFill="1" applyBorder="1"/>
    <xf numFmtId="0" fontId="4" fillId="4" borderId="40" xfId="0" applyFont="1" applyFill="1" applyBorder="1"/>
    <xf numFmtId="0" fontId="4" fillId="4" borderId="41" xfId="0" applyFont="1" applyFill="1" applyBorder="1"/>
    <xf numFmtId="164" fontId="11" fillId="5" borderId="0" xfId="0" applyNumberFormat="1" applyFont="1" applyFill="1" applyBorder="1" applyAlignment="1">
      <alignment horizontal="center" vertical="center"/>
    </xf>
    <xf numFmtId="0" fontId="10" fillId="3" borderId="0" xfId="0" applyFont="1" applyFill="1" applyBorder="1" applyAlignment="1">
      <alignment vertical="center"/>
    </xf>
    <xf numFmtId="0" fontId="4" fillId="4" borderId="40" xfId="0" applyFont="1" applyFill="1" applyBorder="1" applyAlignment="1"/>
    <xf numFmtId="0" fontId="10" fillId="4" borderId="6" xfId="0" applyFont="1" applyFill="1" applyBorder="1" applyAlignment="1">
      <alignment vertical="center"/>
    </xf>
    <xf numFmtId="0" fontId="4" fillId="3" borderId="0" xfId="0" applyFont="1" applyFill="1" applyBorder="1" applyAlignment="1">
      <alignment horizontal="left"/>
    </xf>
    <xf numFmtId="0" fontId="3" fillId="0" borderId="0" xfId="0" applyFont="1" applyBorder="1"/>
    <xf numFmtId="0" fontId="3" fillId="0" borderId="5" xfId="0" applyFont="1" applyBorder="1"/>
    <xf numFmtId="0" fontId="18" fillId="3" borderId="8" xfId="0" applyFont="1" applyFill="1" applyBorder="1" applyAlignment="1">
      <alignment horizontal="left"/>
    </xf>
    <xf numFmtId="0" fontId="3" fillId="0" borderId="8" xfId="0" applyFont="1" applyBorder="1"/>
    <xf numFmtId="167" fontId="16" fillId="0" borderId="7" xfId="0" applyNumberFormat="1" applyFont="1" applyBorder="1" applyAlignment="1">
      <alignment horizontal="center" vertical="center"/>
    </xf>
    <xf numFmtId="0" fontId="3" fillId="0" borderId="9" xfId="0" applyFont="1" applyBorder="1"/>
    <xf numFmtId="0" fontId="3" fillId="0" borderId="10" xfId="0" applyFont="1" applyBorder="1"/>
    <xf numFmtId="0" fontId="3" fillId="0" borderId="11" xfId="0" applyFont="1" applyBorder="1"/>
    <xf numFmtId="0" fontId="19" fillId="0" borderId="7" xfId="0" applyFont="1" applyBorder="1" applyAlignment="1">
      <alignment horizontal="left" vertical="top"/>
    </xf>
    <xf numFmtId="0" fontId="3" fillId="0" borderId="23" xfId="0" applyFont="1" applyBorder="1"/>
    <xf numFmtId="0" fontId="0" fillId="0" borderId="0" xfId="0" applyFont="1" applyAlignment="1"/>
    <xf numFmtId="0" fontId="3" fillId="0" borderId="26" xfId="0" applyFont="1" applyBorder="1"/>
    <xf numFmtId="165" fontId="16" fillId="0" borderId="7" xfId="0" applyNumberFormat="1" applyFont="1" applyBorder="1" applyAlignment="1">
      <alignment horizontal="center" vertical="center"/>
    </xf>
    <xf numFmtId="0" fontId="4" fillId="3" borderId="8" xfId="0" applyFont="1" applyFill="1" applyBorder="1" applyAlignment="1">
      <alignment horizontal="left"/>
    </xf>
    <xf numFmtId="0" fontId="18" fillId="0" borderId="32" xfId="0" applyFont="1" applyBorder="1" applyAlignment="1">
      <alignment horizontal="center" vertical="center"/>
    </xf>
    <xf numFmtId="0" fontId="3" fillId="0" borderId="33" xfId="0" applyFont="1" applyBorder="1"/>
    <xf numFmtId="0" fontId="3" fillId="0" borderId="38" xfId="0" applyFont="1" applyBorder="1"/>
    <xf numFmtId="0" fontId="3" fillId="0" borderId="29" xfId="0" applyFont="1" applyBorder="1"/>
    <xf numFmtId="0" fontId="18" fillId="0" borderId="30" xfId="0" applyFont="1" applyBorder="1" applyAlignment="1">
      <alignment horizontal="left" vertical="center"/>
    </xf>
    <xf numFmtId="0" fontId="3" fillId="0" borderId="36" xfId="0" applyFont="1" applyBorder="1"/>
    <xf numFmtId="0" fontId="3" fillId="0" borderId="27" xfId="0" applyFont="1" applyBorder="1"/>
    <xf numFmtId="0" fontId="3" fillId="0" borderId="28" xfId="0" applyFont="1" applyBorder="1"/>
    <xf numFmtId="0" fontId="5" fillId="7" borderId="30" xfId="0" applyFont="1" applyFill="1" applyBorder="1" applyAlignment="1">
      <alignment horizontal="center" vertical="center"/>
    </xf>
    <xf numFmtId="0" fontId="4" fillId="0" borderId="30" xfId="0" applyFont="1" applyBorder="1" applyAlignment="1">
      <alignment horizontal="center" vertical="center"/>
    </xf>
    <xf numFmtId="0" fontId="3" fillId="0" borderId="31" xfId="0" applyFont="1" applyBorder="1"/>
    <xf numFmtId="0" fontId="3" fillId="0" borderId="37" xfId="0" applyFont="1" applyBorder="1"/>
    <xf numFmtId="0" fontId="4" fillId="9" borderId="32" xfId="0" applyFont="1" applyFill="1" applyBorder="1" applyAlignment="1">
      <alignment horizontal="center" vertical="center"/>
    </xf>
    <xf numFmtId="0" fontId="3" fillId="0" borderId="35" xfId="0" applyFont="1" applyBorder="1"/>
    <xf numFmtId="0" fontId="3" fillId="0" borderId="34" xfId="0" applyFont="1" applyBorder="1"/>
    <xf numFmtId="0" fontId="4" fillId="9" borderId="30" xfId="0" applyFont="1" applyFill="1" applyBorder="1" applyAlignment="1">
      <alignment horizontal="center" vertical="center"/>
    </xf>
    <xf numFmtId="0" fontId="5" fillId="8" borderId="30" xfId="0" applyFont="1" applyFill="1" applyBorder="1" applyAlignment="1">
      <alignment horizontal="center" vertical="center"/>
    </xf>
    <xf numFmtId="0" fontId="4" fillId="0" borderId="32" xfId="0" applyFont="1" applyBorder="1" applyAlignment="1">
      <alignment horizontal="center" vertical="center"/>
    </xf>
    <xf numFmtId="0" fontId="4" fillId="0" borderId="36" xfId="0" applyFont="1" applyBorder="1" applyAlignment="1">
      <alignment horizontal="center" vertical="center"/>
    </xf>
    <xf numFmtId="0" fontId="4" fillId="5" borderId="30" xfId="0" applyFont="1" applyFill="1" applyBorder="1" applyAlignment="1">
      <alignment horizontal="center" vertical="center"/>
    </xf>
    <xf numFmtId="0" fontId="18" fillId="9" borderId="32" xfId="0" applyFont="1" applyFill="1" applyBorder="1" applyAlignment="1">
      <alignment horizontal="center" vertical="center"/>
    </xf>
    <xf numFmtId="0" fontId="18" fillId="9" borderId="30" xfId="0" applyFont="1" applyFill="1" applyBorder="1" applyAlignment="1">
      <alignment horizontal="left" vertical="center"/>
    </xf>
    <xf numFmtId="0" fontId="4" fillId="6" borderId="30" xfId="0" applyFont="1" applyFill="1" applyBorder="1" applyAlignment="1">
      <alignment horizontal="center" vertical="center"/>
    </xf>
    <xf numFmtId="0" fontId="4" fillId="10" borderId="32" xfId="0" applyFont="1" applyFill="1" applyBorder="1" applyAlignment="1">
      <alignment horizontal="center" vertical="center"/>
    </xf>
    <xf numFmtId="0" fontId="4" fillId="10" borderId="30" xfId="0" applyFont="1" applyFill="1" applyBorder="1" applyAlignment="1">
      <alignment horizontal="center" vertical="center"/>
    </xf>
    <xf numFmtId="0" fontId="4" fillId="10" borderId="36" xfId="0" applyFont="1" applyFill="1" applyBorder="1" applyAlignment="1">
      <alignment horizontal="center" vertical="center"/>
    </xf>
    <xf numFmtId="0" fontId="4" fillId="9" borderId="36" xfId="0" applyFont="1" applyFill="1" applyBorder="1" applyAlignment="1">
      <alignment horizontal="center" vertical="center"/>
    </xf>
    <xf numFmtId="0" fontId="21" fillId="7" borderId="22" xfId="0" applyFont="1" applyFill="1" applyBorder="1" applyAlignment="1">
      <alignment horizontal="center" textRotation="90" wrapText="1"/>
    </xf>
    <xf numFmtId="0" fontId="3" fillId="0" borderId="21" xfId="0" applyFont="1" applyBorder="1"/>
    <xf numFmtId="0" fontId="3" fillId="0" borderId="25" xfId="0" applyFont="1" applyBorder="1"/>
    <xf numFmtId="0" fontId="3" fillId="0" borderId="24" xfId="0" applyFont="1" applyBorder="1"/>
    <xf numFmtId="0" fontId="24" fillId="7" borderId="7" xfId="0" applyFont="1" applyFill="1" applyBorder="1" applyAlignment="1">
      <alignment horizontal="center" wrapText="1"/>
    </xf>
    <xf numFmtId="0" fontId="20" fillId="7" borderId="22" xfId="0" applyFont="1" applyFill="1" applyBorder="1" applyAlignment="1">
      <alignment horizontal="center" textRotation="90" wrapText="1"/>
    </xf>
    <xf numFmtId="0" fontId="20" fillId="7" borderId="7" xfId="0" applyFont="1" applyFill="1" applyBorder="1" applyAlignment="1">
      <alignment horizontal="center" textRotation="90" wrapText="1"/>
    </xf>
    <xf numFmtId="0" fontId="22" fillId="7" borderId="7" xfId="0" applyFont="1" applyFill="1" applyBorder="1" applyAlignment="1">
      <alignment horizontal="center" textRotation="90" wrapText="1"/>
    </xf>
    <xf numFmtId="0" fontId="4" fillId="0" borderId="22" xfId="0" applyFont="1" applyBorder="1" applyAlignment="1">
      <alignment horizontal="center" vertical="center"/>
    </xf>
    <xf numFmtId="0" fontId="4" fillId="5" borderId="7" xfId="0" applyFont="1" applyFill="1" applyBorder="1" applyAlignment="1">
      <alignment horizontal="center" vertical="center"/>
    </xf>
    <xf numFmtId="0" fontId="4" fillId="0" borderId="7" xfId="0" applyFont="1" applyBorder="1" applyAlignment="1">
      <alignment horizontal="center" vertical="center"/>
    </xf>
    <xf numFmtId="0" fontId="5" fillId="7" borderId="7" xfId="0" applyFont="1" applyFill="1" applyBorder="1" applyAlignment="1">
      <alignment horizontal="center" vertical="center"/>
    </xf>
    <xf numFmtId="0" fontId="18" fillId="10" borderId="30" xfId="0" applyFont="1" applyFill="1" applyBorder="1" applyAlignment="1">
      <alignment horizontal="left" vertical="center"/>
    </xf>
    <xf numFmtId="0" fontId="18" fillId="10" borderId="32" xfId="0" applyFont="1" applyFill="1" applyBorder="1" applyAlignment="1">
      <alignment horizontal="center" vertical="center"/>
    </xf>
    <xf numFmtId="0" fontId="24" fillId="7" borderId="30" xfId="0" applyFont="1" applyFill="1" applyBorder="1" applyAlignment="1">
      <alignment horizontal="center" textRotation="90" wrapText="1"/>
    </xf>
    <xf numFmtId="0" fontId="24" fillId="7" borderId="32" xfId="0" applyFont="1" applyFill="1" applyBorder="1" applyAlignment="1">
      <alignment horizontal="center" textRotation="90" wrapText="1"/>
    </xf>
    <xf numFmtId="0" fontId="20" fillId="7" borderId="7" xfId="0" applyFont="1" applyFill="1" applyBorder="1" applyAlignment="1">
      <alignment horizontal="center" wrapText="1"/>
    </xf>
    <xf numFmtId="0" fontId="19" fillId="2" borderId="15" xfId="0" applyFont="1" applyFill="1" applyBorder="1" applyAlignment="1">
      <alignment horizontal="left" vertical="center"/>
    </xf>
    <xf numFmtId="0" fontId="3" fillId="0" borderId="16" xfId="0" applyFont="1" applyBorder="1"/>
    <xf numFmtId="0" fontId="3" fillId="0" borderId="17" xfId="0" applyFont="1" applyBorder="1"/>
    <xf numFmtId="0" fontId="19" fillId="2" borderId="18" xfId="0" applyFont="1" applyFill="1" applyBorder="1" applyAlignment="1">
      <alignment horizontal="left" vertical="center"/>
    </xf>
    <xf numFmtId="0" fontId="3" fillId="0" borderId="19" xfId="0" applyFont="1" applyBorder="1"/>
    <xf numFmtId="0" fontId="3" fillId="0" borderId="20" xfId="0" applyFont="1" applyBorder="1"/>
    <xf numFmtId="0" fontId="4" fillId="0" borderId="8" xfId="0" applyFont="1" applyBorder="1" applyAlignment="1">
      <alignment horizontal="center" vertical="center"/>
    </xf>
    <xf numFmtId="0" fontId="4" fillId="4" borderId="0" xfId="0" applyFont="1" applyFill="1" applyBorder="1" applyAlignment="1">
      <alignment horizontal="center"/>
    </xf>
    <xf numFmtId="0" fontId="20" fillId="8" borderId="7" xfId="0" applyFont="1" applyFill="1" applyBorder="1" applyAlignment="1">
      <alignment horizontal="center" wrapText="1"/>
    </xf>
    <xf numFmtId="0" fontId="24" fillId="8" borderId="32" xfId="0" applyFont="1" applyFill="1" applyBorder="1" applyAlignment="1">
      <alignment horizontal="center" textRotation="90" wrapText="1"/>
    </xf>
    <xf numFmtId="0" fontId="24" fillId="8" borderId="7" xfId="0" applyFont="1" applyFill="1" applyBorder="1" applyAlignment="1">
      <alignment horizontal="center" wrapText="1"/>
    </xf>
    <xf numFmtId="0" fontId="20" fillId="8" borderId="22" xfId="0" applyFont="1" applyFill="1" applyBorder="1" applyAlignment="1">
      <alignment horizontal="center" textRotation="90" wrapText="1"/>
    </xf>
    <xf numFmtId="0" fontId="18" fillId="0" borderId="22" xfId="0" applyFont="1" applyBorder="1" applyAlignment="1">
      <alignment horizontal="center" vertical="center"/>
    </xf>
    <xf numFmtId="0" fontId="4" fillId="3" borderId="0" xfId="0" applyFont="1" applyFill="1" applyBorder="1" applyAlignment="1">
      <alignment horizontal="center"/>
    </xf>
    <xf numFmtId="0" fontId="18" fillId="0" borderId="7" xfId="0" applyFont="1" applyBorder="1" applyAlignment="1">
      <alignment horizontal="left" vertical="center"/>
    </xf>
    <xf numFmtId="0" fontId="24" fillId="8" borderId="30" xfId="0" applyFont="1" applyFill="1" applyBorder="1" applyAlignment="1">
      <alignment horizontal="center" textRotation="90" wrapText="1"/>
    </xf>
    <xf numFmtId="0" fontId="21" fillId="8" borderId="22" xfId="0" applyFont="1" applyFill="1" applyBorder="1" applyAlignment="1">
      <alignment horizontal="center" textRotation="90" wrapText="1"/>
    </xf>
    <xf numFmtId="0" fontId="22" fillId="8" borderId="7" xfId="0" applyFont="1" applyFill="1" applyBorder="1" applyAlignment="1">
      <alignment horizontal="center" textRotation="90" wrapText="1"/>
    </xf>
    <xf numFmtId="0" fontId="20" fillId="8" borderId="7" xfId="0" applyFont="1" applyFill="1" applyBorder="1" applyAlignment="1">
      <alignment horizontal="center" textRotation="90" wrapText="1"/>
    </xf>
    <xf numFmtId="0" fontId="4" fillId="3" borderId="8" xfId="0" applyFont="1" applyFill="1" applyBorder="1" applyAlignment="1">
      <alignment horizontal="center"/>
    </xf>
    <xf numFmtId="0" fontId="19" fillId="2" borderId="12" xfId="0" applyFont="1" applyFill="1" applyBorder="1" applyAlignment="1">
      <alignment horizontal="left" vertical="center"/>
    </xf>
    <xf numFmtId="0" fontId="3" fillId="0" borderId="13" xfId="0" applyFont="1" applyBorder="1"/>
    <xf numFmtId="0" fontId="3" fillId="0" borderId="14" xfId="0" applyFont="1" applyBorder="1"/>
    <xf numFmtId="164" fontId="10" fillId="0" borderId="7" xfId="0" applyNumberFormat="1" applyFont="1" applyBorder="1" applyAlignment="1">
      <alignment horizontal="center" vertical="center"/>
    </xf>
    <xf numFmtId="0" fontId="16" fillId="6" borderId="7" xfId="0" applyFont="1" applyFill="1" applyBorder="1" applyAlignment="1">
      <alignment horizontal="center" vertical="center"/>
    </xf>
    <xf numFmtId="0" fontId="4" fillId="3" borderId="2" xfId="0" applyFont="1" applyFill="1" applyBorder="1" applyAlignment="1">
      <alignment horizontal="left"/>
    </xf>
    <xf numFmtId="0" fontId="3" fillId="0" borderId="2" xfId="0" applyFont="1" applyBorder="1"/>
    <xf numFmtId="165" fontId="16" fillId="6" borderId="7" xfId="0" applyNumberFormat="1" applyFont="1" applyFill="1" applyBorder="1" applyAlignment="1">
      <alignment horizontal="center" vertical="center"/>
    </xf>
    <xf numFmtId="0" fontId="4" fillId="4" borderId="8" xfId="0" applyFont="1" applyFill="1" applyBorder="1" applyAlignment="1">
      <alignment horizontal="center"/>
    </xf>
    <xf numFmtId="0" fontId="10" fillId="0" borderId="7" xfId="0" applyFont="1" applyBorder="1" applyAlignment="1">
      <alignment vertical="center"/>
    </xf>
    <xf numFmtId="0" fontId="5" fillId="3" borderId="2" xfId="0" applyFont="1" applyFill="1" applyBorder="1" applyAlignment="1">
      <alignment horizontal="left"/>
    </xf>
    <xf numFmtId="166" fontId="16" fillId="0" borderId="7" xfId="0" applyNumberFormat="1" applyFont="1" applyBorder="1" applyAlignment="1">
      <alignment horizontal="center" vertical="center"/>
    </xf>
    <xf numFmtId="0" fontId="5" fillId="4" borderId="2" xfId="0" applyFont="1" applyFill="1" applyBorder="1" applyAlignment="1">
      <alignment horizontal="left"/>
    </xf>
    <xf numFmtId="0" fontId="10" fillId="0" borderId="7" xfId="0" applyFont="1" applyBorder="1" applyAlignment="1">
      <alignment horizontal="left" vertical="center"/>
    </xf>
    <xf numFmtId="0" fontId="4" fillId="4" borderId="2" xfId="0" applyFont="1" applyFill="1" applyBorder="1" applyAlignment="1">
      <alignment horizontal="left"/>
    </xf>
    <xf numFmtId="0" fontId="7" fillId="5" borderId="0" xfId="0" applyFont="1" applyFill="1" applyBorder="1" applyAlignment="1">
      <alignment horizontal="center"/>
    </xf>
    <xf numFmtId="0" fontId="4" fillId="4" borderId="8" xfId="0" applyFont="1" applyFill="1" applyBorder="1" applyAlignment="1">
      <alignment horizontal="left"/>
    </xf>
    <xf numFmtId="0" fontId="8" fillId="5" borderId="0" xfId="0" applyFont="1" applyFill="1" applyBorder="1" applyAlignment="1">
      <alignment horizontal="center" vertical="center"/>
    </xf>
    <xf numFmtId="0" fontId="8" fillId="5" borderId="0" xfId="0" applyFont="1" applyFill="1" applyBorder="1" applyAlignment="1">
      <alignment horizontal="center"/>
    </xf>
    <xf numFmtId="3" fontId="16" fillId="0" borderId="7" xfId="0" applyNumberFormat="1" applyFont="1" applyBorder="1" applyAlignment="1">
      <alignment horizontal="center" vertical="center"/>
    </xf>
    <xf numFmtId="0" fontId="5" fillId="8" borderId="7" xfId="0" applyFont="1" applyFill="1" applyBorder="1" applyAlignment="1">
      <alignment horizontal="center" vertical="center"/>
    </xf>
    <xf numFmtId="0" fontId="4" fillId="4" borderId="0" xfId="0" applyFont="1" applyFill="1" applyBorder="1" applyAlignment="1">
      <alignment horizontal="left"/>
    </xf>
    <xf numFmtId="0" fontId="19" fillId="0" borderId="7" xfId="0" applyFont="1" applyBorder="1" applyAlignment="1">
      <alignment horizontal="left" vertical="top" wrapText="1"/>
    </xf>
    <xf numFmtId="0" fontId="18" fillId="11" borderId="30" xfId="0" applyFont="1" applyFill="1" applyBorder="1" applyAlignment="1">
      <alignment horizontal="left" vertical="center"/>
    </xf>
    <xf numFmtId="0" fontId="23" fillId="3" borderId="0" xfId="0" applyFont="1" applyFill="1" applyBorder="1" applyAlignment="1">
      <alignment horizontal="center" vertical="center"/>
    </xf>
    <xf numFmtId="164" fontId="16" fillId="6" borderId="7" xfId="0" applyNumberFormat="1" applyFont="1" applyFill="1" applyBorder="1" applyAlignment="1">
      <alignment horizontal="center" vertical="center"/>
    </xf>
    <xf numFmtId="0" fontId="23" fillId="4" borderId="0" xfId="0" applyFont="1" applyFill="1" applyBorder="1" applyAlignment="1">
      <alignment horizontal="center" vertical="center"/>
    </xf>
    <xf numFmtId="0" fontId="6" fillId="5" borderId="0" xfId="0" applyFont="1" applyFill="1" applyBorder="1" applyAlignment="1">
      <alignment horizontal="center" vertical="center"/>
    </xf>
    <xf numFmtId="0" fontId="6" fillId="5" borderId="0" xfId="0" applyFont="1" applyFill="1" applyBorder="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Sheet4">
    <tabColor rgb="FF000000"/>
    <outlinePr summaryBelow="0" summaryRight="0"/>
  </sheetPr>
  <dimension ref="A1:CD65"/>
  <sheetViews>
    <sheetView workbookViewId="0">
      <selection activeCell="BA57" sqref="BA57:BL58"/>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4</v>
      </c>
      <c r="C3" s="90"/>
      <c r="D3" s="90"/>
      <c r="E3" s="90"/>
      <c r="F3" s="90"/>
      <c r="G3" s="90"/>
      <c r="H3" s="90"/>
      <c r="I3" s="90"/>
      <c r="J3" s="90"/>
      <c r="K3" s="90"/>
      <c r="L3" s="90"/>
      <c r="M3" s="90"/>
      <c r="N3" s="90"/>
      <c r="O3" s="90"/>
      <c r="P3" s="90"/>
      <c r="Q3" s="90"/>
      <c r="R3" s="90"/>
      <c r="S3" s="90"/>
      <c r="T3" s="90"/>
      <c r="U3" s="90"/>
      <c r="V3" s="90"/>
      <c r="W3" s="90"/>
      <c r="X3" s="92"/>
      <c r="Y3" s="18"/>
      <c r="Z3" s="168">
        <v>980000</v>
      </c>
      <c r="AA3" s="90"/>
      <c r="AB3" s="90"/>
      <c r="AC3" s="90"/>
      <c r="AD3" s="90"/>
      <c r="AE3" s="90"/>
      <c r="AF3" s="90"/>
      <c r="AG3" s="90"/>
      <c r="AH3" s="90"/>
      <c r="AI3" s="90"/>
      <c r="AJ3" s="92"/>
      <c r="AK3" s="20"/>
      <c r="AL3" s="21"/>
      <c r="AM3" s="22"/>
      <c r="AN3" s="178" t="s">
        <v>5</v>
      </c>
      <c r="AO3" s="90"/>
      <c r="AP3" s="90"/>
      <c r="AQ3" s="90"/>
      <c r="AR3" s="90"/>
      <c r="AS3" s="90"/>
      <c r="AT3" s="90"/>
      <c r="AU3" s="90"/>
      <c r="AV3" s="90"/>
      <c r="AW3" s="90"/>
      <c r="AX3" s="90"/>
      <c r="AY3" s="90"/>
      <c r="AZ3" s="90"/>
      <c r="BA3" s="90"/>
      <c r="BB3" s="90"/>
      <c r="BC3" s="90"/>
      <c r="BD3" s="90"/>
      <c r="BE3" s="90"/>
      <c r="BF3" s="90"/>
      <c r="BG3" s="90"/>
      <c r="BH3" s="90"/>
      <c r="BI3" s="90"/>
      <c r="BJ3" s="92"/>
      <c r="BK3" s="25"/>
      <c r="BL3" s="168">
        <v>970000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0">
        <f>IF(BL3&lt;Z3,Z3-BL3,0)</f>
        <v>10000</v>
      </c>
      <c r="BZ6" s="32"/>
      <c r="CA6" s="11"/>
      <c r="CB6" s="11"/>
      <c r="CC6" s="11"/>
      <c r="CD6" s="9"/>
    </row>
    <row r="7" spans="1:82" ht="9" customHeight="1">
      <c r="A7" s="10"/>
      <c r="B7" s="172" t="str">
        <f>IF(BY3=0,"0 gp",BY3)</f>
        <v>0 gp</v>
      </c>
      <c r="C7" s="90"/>
      <c r="D7" s="90"/>
      <c r="E7" s="90"/>
      <c r="F7" s="90"/>
      <c r="G7" s="90"/>
      <c r="H7" s="90"/>
      <c r="I7" s="90"/>
      <c r="J7" s="90"/>
      <c r="K7" s="90"/>
      <c r="L7" s="92"/>
      <c r="M7" s="12"/>
      <c r="N7" s="176">
        <v>7000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f>IF(BY6=0,"0 gp",BY6)</f>
        <v>10000</v>
      </c>
      <c r="AO7" s="90"/>
      <c r="AP7" s="90"/>
      <c r="AQ7" s="90"/>
      <c r="AR7" s="90"/>
      <c r="AS7" s="90"/>
      <c r="AT7" s="90"/>
      <c r="AU7" s="90"/>
      <c r="AV7" s="90"/>
      <c r="AW7" s="90"/>
      <c r="AX7" s="92"/>
      <c r="AY7" s="15"/>
      <c r="AZ7" s="184">
        <v>7000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4">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4">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4">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17</v>
      </c>
      <c r="E18" s="129"/>
      <c r="F18" s="133" t="s">
        <v>18</v>
      </c>
      <c r="G18" s="129"/>
      <c r="H18" s="133" t="s">
        <v>20</v>
      </c>
      <c r="I18" s="129"/>
      <c r="J18" s="133" t="s">
        <v>21</v>
      </c>
      <c r="K18" s="129"/>
      <c r="L18" s="128" t="s">
        <v>15</v>
      </c>
      <c r="M18" s="129"/>
      <c r="N18" s="133" t="s">
        <v>22</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23</v>
      </c>
      <c r="AQ18" s="129"/>
      <c r="AR18" s="156" t="s">
        <v>24</v>
      </c>
      <c r="AS18" s="129"/>
      <c r="AT18" s="156" t="s">
        <v>25</v>
      </c>
      <c r="AU18" s="129"/>
      <c r="AV18" s="156" t="s">
        <v>26</v>
      </c>
      <c r="AW18" s="129"/>
      <c r="AX18" s="161" t="s">
        <v>15</v>
      </c>
      <c r="AY18" s="129"/>
      <c r="AZ18" s="156" t="s">
        <v>27</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v>1</v>
      </c>
      <c r="K23" s="129"/>
      <c r="L23" s="136"/>
      <c r="M23" s="129"/>
      <c r="N23" s="136"/>
      <c r="O23" s="129"/>
      <c r="P23" s="137">
        <f>IF(B3="","",(SUM(D23+(F23*3)+(H23*2)+(J23*2)+(N23*5))))</f>
        <v>2</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v>2</v>
      </c>
      <c r="AQ23" s="129"/>
      <c r="AR23" s="136"/>
      <c r="AS23" s="129"/>
      <c r="AT23" s="136"/>
      <c r="AU23" s="129"/>
      <c r="AV23" s="136"/>
      <c r="AW23" s="129"/>
      <c r="AX23" s="136"/>
      <c r="AY23" s="129"/>
      <c r="AZ23" s="136"/>
      <c r="BA23" s="129"/>
      <c r="BB23" s="137">
        <f>IF(AN3="","",(SUM(AP23+(AR23*3)+(AT23*2)+(AV23*2)+(AZ23*5))))</f>
        <v>2</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v>1</v>
      </c>
      <c r="AQ27" s="111"/>
      <c r="AR27" s="118"/>
      <c r="AS27" s="111"/>
      <c r="AT27" s="118"/>
      <c r="AU27" s="111"/>
      <c r="AV27" s="118"/>
      <c r="AW27" s="111"/>
      <c r="AX27" s="118"/>
      <c r="AY27" s="111"/>
      <c r="AZ27" s="118">
        <v>1</v>
      </c>
      <c r="BA27" s="111"/>
      <c r="BB27" s="120">
        <f>IF(AN3="","",(SUM(AP27+(AR27*3)+(AT27*2)+(AV27*2)+(AZ27*5))))</f>
        <v>6</v>
      </c>
      <c r="BC27" s="102"/>
      <c r="BD27" s="119"/>
      <c r="BE27" s="111"/>
      <c r="BF27" s="118"/>
      <c r="BG27" s="111"/>
      <c r="BH27" s="118"/>
      <c r="BI27" s="111"/>
      <c r="BJ27" s="101"/>
      <c r="BK27" s="102"/>
      <c r="BL27" s="105" t="s">
        <v>42</v>
      </c>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v>2</v>
      </c>
      <c r="AW29" s="111"/>
      <c r="AX29" s="124"/>
      <c r="AY29" s="111"/>
      <c r="AZ29" s="124"/>
      <c r="BA29" s="106"/>
      <c r="BB29" s="123">
        <f>IF(AN3="","",(SUM(AP29+(AR29*3)+(AT29*2)+(AV29*2)+(AZ29*5))))</f>
        <v>4</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v>1</v>
      </c>
      <c r="O31" s="111"/>
      <c r="P31" s="120">
        <f>IF(B3="","",(SUM(D31+(F31*3)+(H31*2)+(J31*2)+(N31*5))))</f>
        <v>5</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v>1</v>
      </c>
      <c r="K35" s="111"/>
      <c r="L35" s="118"/>
      <c r="M35" s="111"/>
      <c r="N35" s="118"/>
      <c r="O35" s="111"/>
      <c r="P35" s="120">
        <f>IF(B3="","",(SUM(D35+(F35*3)+(H35*2)+(J35*2)+(N35*5))))</f>
        <v>2</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v>2</v>
      </c>
      <c r="G37" s="111"/>
      <c r="H37" s="113"/>
      <c r="I37" s="111"/>
      <c r="J37" s="113"/>
      <c r="K37" s="111"/>
      <c r="L37" s="113"/>
      <c r="M37" s="111"/>
      <c r="N37" s="113"/>
      <c r="O37" s="106"/>
      <c r="P37" s="123">
        <f>IF(B3="","",(SUM(D37+(F37*3)+(H37*2)+(J37*2)+(N37*5))))</f>
        <v>6</v>
      </c>
      <c r="Q37" s="102"/>
      <c r="R37" s="127"/>
      <c r="S37" s="111"/>
      <c r="T37" s="113"/>
      <c r="U37" s="111"/>
      <c r="V37" s="113"/>
      <c r="W37" s="111"/>
      <c r="X37" s="121"/>
      <c r="Y37" s="102"/>
      <c r="Z37" s="122" t="str">
        <f>"+MA"</f>
        <v>+MA</v>
      </c>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50000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20000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0</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187" t="s">
        <v>53</v>
      </c>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AR47:AS48"/>
    <mergeCell ref="AT47:AU48"/>
    <mergeCell ref="AP47:AQ48"/>
    <mergeCell ref="AN47:AO48"/>
    <mergeCell ref="BL49:BV50"/>
    <mergeCell ref="BF49:BG50"/>
    <mergeCell ref="AZ43:BA44"/>
    <mergeCell ref="AZ45:BA46"/>
    <mergeCell ref="BJ43:BK44"/>
    <mergeCell ref="BH43:BI44"/>
    <mergeCell ref="BD45:BE46"/>
    <mergeCell ref="BF45:BG46"/>
    <mergeCell ref="AZ47:BA48"/>
    <mergeCell ref="AV47:AW48"/>
    <mergeCell ref="AX47:AY48"/>
    <mergeCell ref="BJ47:BK48"/>
    <mergeCell ref="BJ45:BK46"/>
    <mergeCell ref="BH47:BI48"/>
    <mergeCell ref="BD47:BE48"/>
    <mergeCell ref="AN43:AO44"/>
    <mergeCell ref="AP45:AQ46"/>
    <mergeCell ref="AP43:AQ44"/>
    <mergeCell ref="AN45:AO46"/>
    <mergeCell ref="BB49:BC50"/>
    <mergeCell ref="L47:M48"/>
    <mergeCell ref="N43:O44"/>
    <mergeCell ref="L43:M44"/>
    <mergeCell ref="P45:Q46"/>
    <mergeCell ref="P43:Q44"/>
    <mergeCell ref="N45:O46"/>
    <mergeCell ref="L45:M46"/>
    <mergeCell ref="Z47:AJ48"/>
    <mergeCell ref="Z49:AJ50"/>
    <mergeCell ref="T47:U48"/>
    <mergeCell ref="X49:Y50"/>
    <mergeCell ref="V49:W50"/>
    <mergeCell ref="T49:U50"/>
    <mergeCell ref="AR45:AS46"/>
    <mergeCell ref="AT45:AU46"/>
    <mergeCell ref="AX43:AY44"/>
    <mergeCell ref="AX45:AY46"/>
    <mergeCell ref="AT43:AU44"/>
    <mergeCell ref="AR43:AS44"/>
    <mergeCell ref="AV43:AW44"/>
    <mergeCell ref="AV45:AW46"/>
    <mergeCell ref="R45:S46"/>
    <mergeCell ref="V45:W46"/>
    <mergeCell ref="V43:W44"/>
    <mergeCell ref="X43:Y44"/>
    <mergeCell ref="T43:U44"/>
    <mergeCell ref="Z43:AJ44"/>
    <mergeCell ref="Z45:AJ46"/>
    <mergeCell ref="X45:Y46"/>
    <mergeCell ref="T45:U46"/>
    <mergeCell ref="J33:K34"/>
    <mergeCell ref="H33:I34"/>
    <mergeCell ref="F33:G34"/>
    <mergeCell ref="Z35:AJ36"/>
    <mergeCell ref="Z33:AJ34"/>
    <mergeCell ref="H35:I36"/>
    <mergeCell ref="J35:K36"/>
    <mergeCell ref="F35:G36"/>
    <mergeCell ref="L35:M36"/>
    <mergeCell ref="R33:S34"/>
    <mergeCell ref="R35:S36"/>
    <mergeCell ref="L33:M34"/>
    <mergeCell ref="T33:U34"/>
    <mergeCell ref="P33:Q34"/>
    <mergeCell ref="N33:O34"/>
    <mergeCell ref="B33:C34"/>
    <mergeCell ref="B35:C36"/>
    <mergeCell ref="X35:Y36"/>
    <mergeCell ref="X33:Y34"/>
    <mergeCell ref="D35:E36"/>
    <mergeCell ref="BB37:BC38"/>
    <mergeCell ref="AZ35:BA36"/>
    <mergeCell ref="BD35:BE36"/>
    <mergeCell ref="BD33:BE34"/>
    <mergeCell ref="BB33:BC34"/>
    <mergeCell ref="AZ33:BA34"/>
    <mergeCell ref="AX33:AY34"/>
    <mergeCell ref="AX35:AY36"/>
    <mergeCell ref="T35:U36"/>
    <mergeCell ref="AT37:AU38"/>
    <mergeCell ref="AV37:AW38"/>
    <mergeCell ref="X37:Y38"/>
    <mergeCell ref="V37:W38"/>
    <mergeCell ref="Z37:AJ38"/>
    <mergeCell ref="AP37:AQ38"/>
    <mergeCell ref="AR35:AS36"/>
    <mergeCell ref="AV35:AW36"/>
    <mergeCell ref="AV33:AW34"/>
    <mergeCell ref="D33:E34"/>
    <mergeCell ref="T39:U40"/>
    <mergeCell ref="T37:U38"/>
    <mergeCell ref="N35:O36"/>
    <mergeCell ref="N39:O40"/>
    <mergeCell ref="N37:O38"/>
    <mergeCell ref="P35:Q36"/>
    <mergeCell ref="P37:Q38"/>
    <mergeCell ref="L37:M38"/>
    <mergeCell ref="L39:M40"/>
    <mergeCell ref="R37:S38"/>
    <mergeCell ref="P39:Q40"/>
    <mergeCell ref="R39:S40"/>
    <mergeCell ref="BF41:BG42"/>
    <mergeCell ref="AZ41:BA42"/>
    <mergeCell ref="BB41:BC42"/>
    <mergeCell ref="BF37:BG38"/>
    <mergeCell ref="BH37:BI38"/>
    <mergeCell ref="BJ37:BK38"/>
    <mergeCell ref="BJ35:BK36"/>
    <mergeCell ref="BJ39:BK40"/>
    <mergeCell ref="BH39:BI40"/>
    <mergeCell ref="BF39:BG40"/>
    <mergeCell ref="BD37:BE38"/>
    <mergeCell ref="BB39:BC40"/>
    <mergeCell ref="F41:G42"/>
    <mergeCell ref="B41:C42"/>
    <mergeCell ref="F39:G40"/>
    <mergeCell ref="D41:E42"/>
    <mergeCell ref="D39:E40"/>
    <mergeCell ref="D37:E38"/>
    <mergeCell ref="B37:C38"/>
    <mergeCell ref="H37:I38"/>
    <mergeCell ref="F37:G38"/>
    <mergeCell ref="H39:I40"/>
    <mergeCell ref="B39:C40"/>
    <mergeCell ref="J39:K40"/>
    <mergeCell ref="J37:K38"/>
    <mergeCell ref="AX29:AY30"/>
    <mergeCell ref="BN57:BV58"/>
    <mergeCell ref="BF59:BV60"/>
    <mergeCell ref="BF61:BV64"/>
    <mergeCell ref="BB53:BC54"/>
    <mergeCell ref="BD53:BE54"/>
    <mergeCell ref="BF53:BG54"/>
    <mergeCell ref="BL53:BV54"/>
    <mergeCell ref="BJ53:BK54"/>
    <mergeCell ref="BA55:BL56"/>
    <mergeCell ref="BA57:BL58"/>
    <mergeCell ref="BH53:BI54"/>
    <mergeCell ref="BN55:BV56"/>
    <mergeCell ref="BL43:BV44"/>
    <mergeCell ref="BF43:BG44"/>
    <mergeCell ref="BH45:BI46"/>
    <mergeCell ref="BJ49:BK50"/>
    <mergeCell ref="BF47:BG48"/>
    <mergeCell ref="BB45:BC46"/>
    <mergeCell ref="BB47:BC48"/>
    <mergeCell ref="BD43:BE44"/>
    <mergeCell ref="BB43:BC44"/>
    <mergeCell ref="BL47:BV48"/>
    <mergeCell ref="BL45:BV46"/>
    <mergeCell ref="BH33:BI34"/>
    <mergeCell ref="BL35:BV36"/>
    <mergeCell ref="BL33:BV34"/>
    <mergeCell ref="BH31:BI32"/>
    <mergeCell ref="BL31:BV32"/>
    <mergeCell ref="BJ31:BK32"/>
    <mergeCell ref="BH29:BI30"/>
    <mergeCell ref="AN41:AO42"/>
    <mergeCell ref="AN39:AO40"/>
    <mergeCell ref="AN31:AO32"/>
    <mergeCell ref="BB31:BC32"/>
    <mergeCell ref="AX39:AY40"/>
    <mergeCell ref="AV39:AW40"/>
    <mergeCell ref="AZ37:BA38"/>
    <mergeCell ref="AX37:AY38"/>
    <mergeCell ref="BB29:BC30"/>
    <mergeCell ref="AV29:AW30"/>
    <mergeCell ref="AZ29:BA30"/>
    <mergeCell ref="AT41:AU42"/>
    <mergeCell ref="AT39:AU40"/>
    <mergeCell ref="AN33:AO34"/>
    <mergeCell ref="AN35:AO36"/>
    <mergeCell ref="AP33:AQ34"/>
    <mergeCell ref="AP35:AQ36"/>
    <mergeCell ref="AN57:AY58"/>
    <mergeCell ref="AN59:BD60"/>
    <mergeCell ref="AN61:BD64"/>
    <mergeCell ref="AN55:AY56"/>
    <mergeCell ref="BD29:BE30"/>
    <mergeCell ref="BD27:BE28"/>
    <mergeCell ref="BD23:BE24"/>
    <mergeCell ref="BF23:BG24"/>
    <mergeCell ref="AZ53:BA54"/>
    <mergeCell ref="AZ51:BA52"/>
    <mergeCell ref="AT51:AU52"/>
    <mergeCell ref="AX51:AY52"/>
    <mergeCell ref="BB51:BC52"/>
    <mergeCell ref="AR53:AS54"/>
    <mergeCell ref="AN53:AO54"/>
    <mergeCell ref="BD51:BE52"/>
    <mergeCell ref="AP29:AQ30"/>
    <mergeCell ref="AN29:AO30"/>
    <mergeCell ref="AP27:AQ28"/>
    <mergeCell ref="AP31:AQ32"/>
    <mergeCell ref="AR31:AS32"/>
    <mergeCell ref="AZ31:BA32"/>
    <mergeCell ref="AX31:AY32"/>
    <mergeCell ref="AN27:AO28"/>
    <mergeCell ref="AT23:AU24"/>
    <mergeCell ref="BL23:BV24"/>
    <mergeCell ref="BJ23:BK24"/>
    <mergeCell ref="AT25:AU26"/>
    <mergeCell ref="AN23:AO24"/>
    <mergeCell ref="AN25:AO26"/>
    <mergeCell ref="AP23:AQ24"/>
    <mergeCell ref="AR23:AS24"/>
    <mergeCell ref="AR25:AS26"/>
    <mergeCell ref="AP25:AQ26"/>
    <mergeCell ref="BJ25:BK26"/>
    <mergeCell ref="BL25:BV26"/>
    <mergeCell ref="BH23:BI24"/>
    <mergeCell ref="BF25:BG26"/>
    <mergeCell ref="BH25:BI26"/>
    <mergeCell ref="AV27:AW28"/>
    <mergeCell ref="AX23:AY24"/>
    <mergeCell ref="AZ23:BA24"/>
    <mergeCell ref="AZ25:BA26"/>
    <mergeCell ref="AZ27:BA28"/>
    <mergeCell ref="BB23:BC24"/>
    <mergeCell ref="BB25:BC26"/>
    <mergeCell ref="AX27:AY28"/>
    <mergeCell ref="AV23:AW24"/>
    <mergeCell ref="J43:K44"/>
    <mergeCell ref="H43:I44"/>
    <mergeCell ref="J49:K50"/>
    <mergeCell ref="J47:K48"/>
    <mergeCell ref="J45:K46"/>
    <mergeCell ref="H45:I46"/>
    <mergeCell ref="X41:Y42"/>
    <mergeCell ref="P41:Q42"/>
    <mergeCell ref="T41:U42"/>
    <mergeCell ref="V41:W42"/>
    <mergeCell ref="J41:K42"/>
    <mergeCell ref="L41:M42"/>
    <mergeCell ref="N41:O42"/>
    <mergeCell ref="R41:S42"/>
    <mergeCell ref="R47:S48"/>
    <mergeCell ref="R43:S44"/>
    <mergeCell ref="V47:W48"/>
    <mergeCell ref="X47:Y48"/>
    <mergeCell ref="P47:Q48"/>
    <mergeCell ref="P49:Q50"/>
    <mergeCell ref="N49:O50"/>
    <mergeCell ref="L49:M50"/>
    <mergeCell ref="R49:S50"/>
    <mergeCell ref="N47:O48"/>
    <mergeCell ref="B49:C50"/>
    <mergeCell ref="F47:G48"/>
    <mergeCell ref="B43:C44"/>
    <mergeCell ref="H47:I48"/>
    <mergeCell ref="BD41:BE42"/>
    <mergeCell ref="BH41:BI42"/>
    <mergeCell ref="BL41:BV42"/>
    <mergeCell ref="AP41:AQ42"/>
    <mergeCell ref="AR41:AS42"/>
    <mergeCell ref="AV41:AW42"/>
    <mergeCell ref="AX41:AY42"/>
    <mergeCell ref="H41:I42"/>
    <mergeCell ref="Z41:AJ42"/>
    <mergeCell ref="BJ41:BK42"/>
    <mergeCell ref="B47:C48"/>
    <mergeCell ref="B45:C46"/>
    <mergeCell ref="D45:E46"/>
    <mergeCell ref="F45:G46"/>
    <mergeCell ref="F49:G50"/>
    <mergeCell ref="H49:I50"/>
    <mergeCell ref="D47:E48"/>
    <mergeCell ref="D49:E50"/>
    <mergeCell ref="D43:E44"/>
    <mergeCell ref="F43:G44"/>
    <mergeCell ref="BY4:BY5"/>
    <mergeCell ref="AZ5:BJ6"/>
    <mergeCell ref="AN5:AU6"/>
    <mergeCell ref="BY1:BY2"/>
    <mergeCell ref="BZ1:BZ2"/>
    <mergeCell ref="CA1:CA2"/>
    <mergeCell ref="AZ7:BJ8"/>
    <mergeCell ref="AN7:AX8"/>
    <mergeCell ref="BL5:BV6"/>
    <mergeCell ref="BL7:BV8"/>
    <mergeCell ref="AN12:AX12"/>
    <mergeCell ref="B11:L11"/>
    <mergeCell ref="Z3:AJ4"/>
    <mergeCell ref="Z5:AJ6"/>
    <mergeCell ref="Z7:AJ8"/>
    <mergeCell ref="Z1:AJ2"/>
    <mergeCell ref="B7:L8"/>
    <mergeCell ref="B5:I6"/>
    <mergeCell ref="BL3:BV4"/>
    <mergeCell ref="B10:L10"/>
    <mergeCell ref="AN10:AX10"/>
    <mergeCell ref="BL9:BV12"/>
    <mergeCell ref="AZ12:BJ12"/>
    <mergeCell ref="AZ10:BJ10"/>
    <mergeCell ref="AZ11:BJ11"/>
    <mergeCell ref="N5:X6"/>
    <mergeCell ref="B3:X4"/>
    <mergeCell ref="B1:X2"/>
    <mergeCell ref="N7:X8"/>
    <mergeCell ref="AN1:BJ2"/>
    <mergeCell ref="AN3:BJ4"/>
    <mergeCell ref="BL1:BV2"/>
    <mergeCell ref="AN11:AX11"/>
    <mergeCell ref="AV18:AW22"/>
    <mergeCell ref="AX18:AY22"/>
    <mergeCell ref="BB18:BC22"/>
    <mergeCell ref="AZ18:BA22"/>
    <mergeCell ref="AP18:AQ22"/>
    <mergeCell ref="AR18:AS22"/>
    <mergeCell ref="BH20:BI22"/>
    <mergeCell ref="BF20:BG22"/>
    <mergeCell ref="B13:L13"/>
    <mergeCell ref="AZ15:BJ15"/>
    <mergeCell ref="AZ16:BJ16"/>
    <mergeCell ref="B16:L16"/>
    <mergeCell ref="B15:L15"/>
    <mergeCell ref="AN16:AX16"/>
    <mergeCell ref="AN15:AX15"/>
    <mergeCell ref="AN13:AX13"/>
    <mergeCell ref="AZ14:BJ14"/>
    <mergeCell ref="AZ13:BJ13"/>
    <mergeCell ref="AN14:AX14"/>
    <mergeCell ref="B14:L14"/>
    <mergeCell ref="Z9:AJ13"/>
    <mergeCell ref="N11:X11"/>
    <mergeCell ref="N10:X10"/>
    <mergeCell ref="B12:L12"/>
    <mergeCell ref="BM17:BV20"/>
    <mergeCell ref="BL21:BV22"/>
    <mergeCell ref="BJ20:BK22"/>
    <mergeCell ref="AN21:AO22"/>
    <mergeCell ref="AT18:AU22"/>
    <mergeCell ref="BD18:BK19"/>
    <mergeCell ref="X27:Y28"/>
    <mergeCell ref="X25:Y26"/>
    <mergeCell ref="X23:Y24"/>
    <mergeCell ref="X20:Y22"/>
    <mergeCell ref="Z21:AJ22"/>
    <mergeCell ref="AA17:AJ20"/>
    <mergeCell ref="Z27:AJ28"/>
    <mergeCell ref="Z23:AJ24"/>
    <mergeCell ref="BB27:BC28"/>
    <mergeCell ref="BD25:BE26"/>
    <mergeCell ref="AT27:AU28"/>
    <mergeCell ref="AX25:AY26"/>
    <mergeCell ref="AV25:AW26"/>
    <mergeCell ref="AR27:AS28"/>
    <mergeCell ref="Z25:AJ26"/>
    <mergeCell ref="BD20:BE22"/>
    <mergeCell ref="BH27:BI28"/>
    <mergeCell ref="BF27:BG28"/>
    <mergeCell ref="R27:S28"/>
    <mergeCell ref="T27:U28"/>
    <mergeCell ref="R20:S22"/>
    <mergeCell ref="T20:U22"/>
    <mergeCell ref="V20:W22"/>
    <mergeCell ref="T23:U24"/>
    <mergeCell ref="V23:W24"/>
    <mergeCell ref="R18:Y19"/>
    <mergeCell ref="N12:X12"/>
    <mergeCell ref="N14:X14"/>
    <mergeCell ref="N16:X16"/>
    <mergeCell ref="N13:X13"/>
    <mergeCell ref="N15:X15"/>
    <mergeCell ref="T25:U26"/>
    <mergeCell ref="R25:S26"/>
    <mergeCell ref="R23:S24"/>
    <mergeCell ref="V25:W26"/>
    <mergeCell ref="BL27:BV28"/>
    <mergeCell ref="BL37:BV38"/>
    <mergeCell ref="BL39:BV40"/>
    <mergeCell ref="AR39:AS40"/>
    <mergeCell ref="AP39:AQ40"/>
    <mergeCell ref="AR37:AS38"/>
    <mergeCell ref="AZ39:BA40"/>
    <mergeCell ref="BD39:BE40"/>
    <mergeCell ref="T31:U32"/>
    <mergeCell ref="X39:Y40"/>
    <mergeCell ref="Z39:AJ40"/>
    <mergeCell ref="V39:W40"/>
    <mergeCell ref="Z29:AJ30"/>
    <mergeCell ref="X29:Y30"/>
    <mergeCell ref="T29:U30"/>
    <mergeCell ref="V27:W28"/>
    <mergeCell ref="BJ27:BK28"/>
    <mergeCell ref="BL29:BV30"/>
    <mergeCell ref="BJ29:BK30"/>
    <mergeCell ref="BF29:BG30"/>
    <mergeCell ref="BH35:BI36"/>
    <mergeCell ref="BF35:BG36"/>
    <mergeCell ref="BF33:BG34"/>
    <mergeCell ref="BJ33:BK34"/>
    <mergeCell ref="BF31:BG32"/>
    <mergeCell ref="AV31:AW32"/>
    <mergeCell ref="BD31:BE32"/>
    <mergeCell ref="BB35:BC36"/>
    <mergeCell ref="AT35:AU36"/>
    <mergeCell ref="AN37:AO38"/>
    <mergeCell ref="AT33:AU34"/>
    <mergeCell ref="V35:W36"/>
    <mergeCell ref="V33:W34"/>
    <mergeCell ref="AR33:AS34"/>
    <mergeCell ref="D31:E32"/>
    <mergeCell ref="F31:G32"/>
    <mergeCell ref="Z31:AJ32"/>
    <mergeCell ref="X31:Y32"/>
    <mergeCell ref="V29:W30"/>
    <mergeCell ref="V31:W32"/>
    <mergeCell ref="H31:I32"/>
    <mergeCell ref="J31:K32"/>
    <mergeCell ref="AT29:AU30"/>
    <mergeCell ref="N29:O30"/>
    <mergeCell ref="N31:O32"/>
    <mergeCell ref="F29:G30"/>
    <mergeCell ref="D29:E30"/>
    <mergeCell ref="P31:Q32"/>
    <mergeCell ref="L31:M32"/>
    <mergeCell ref="AT31:AU32"/>
    <mergeCell ref="R29:S30"/>
    <mergeCell ref="AR29:AS30"/>
    <mergeCell ref="R31:S32"/>
    <mergeCell ref="J29:K30"/>
    <mergeCell ref="L29:M30"/>
    <mergeCell ref="H29:I30"/>
    <mergeCell ref="B23:C24"/>
    <mergeCell ref="B25:C26"/>
    <mergeCell ref="B27:C28"/>
    <mergeCell ref="D27:E28"/>
    <mergeCell ref="P29:Q30"/>
    <mergeCell ref="J25:K26"/>
    <mergeCell ref="F25:G26"/>
    <mergeCell ref="H25:I26"/>
    <mergeCell ref="N25:O26"/>
    <mergeCell ref="L25:M26"/>
    <mergeCell ref="P25:Q26"/>
    <mergeCell ref="H27:I28"/>
    <mergeCell ref="F27:G28"/>
    <mergeCell ref="J27:K28"/>
    <mergeCell ref="R53:S54"/>
    <mergeCell ref="T53:U54"/>
    <mergeCell ref="H53:I54"/>
    <mergeCell ref="L18:M22"/>
    <mergeCell ref="B21:C22"/>
    <mergeCell ref="H18:I22"/>
    <mergeCell ref="F18:G22"/>
    <mergeCell ref="D18:E22"/>
    <mergeCell ref="J18:K22"/>
    <mergeCell ref="L27:M28"/>
    <mergeCell ref="N27:O28"/>
    <mergeCell ref="P27:Q28"/>
    <mergeCell ref="P18:Q22"/>
    <mergeCell ref="N18:O22"/>
    <mergeCell ref="F23:G24"/>
    <mergeCell ref="H23:I24"/>
    <mergeCell ref="J23:K24"/>
    <mergeCell ref="L23:M24"/>
    <mergeCell ref="P23:Q24"/>
    <mergeCell ref="N23:O24"/>
    <mergeCell ref="B31:C32"/>
    <mergeCell ref="B29:C30"/>
    <mergeCell ref="D23:E24"/>
    <mergeCell ref="D25:E26"/>
    <mergeCell ref="BL51:BV52"/>
    <mergeCell ref="AV53:AW54"/>
    <mergeCell ref="AX53:AY54"/>
    <mergeCell ref="AV49:AW50"/>
    <mergeCell ref="AT53:AU54"/>
    <mergeCell ref="AV51:AW52"/>
    <mergeCell ref="BF51:BG52"/>
    <mergeCell ref="AT49:AU50"/>
    <mergeCell ref="AN49:AO50"/>
    <mergeCell ref="AR49:AS50"/>
    <mergeCell ref="AP49:AQ50"/>
    <mergeCell ref="AP53:AQ54"/>
    <mergeCell ref="AP51:AQ52"/>
    <mergeCell ref="AR51:AS52"/>
    <mergeCell ref="BH51:BI52"/>
    <mergeCell ref="BJ51:BK52"/>
    <mergeCell ref="BH49:BI50"/>
    <mergeCell ref="BD49:BE50"/>
    <mergeCell ref="AX49:AY50"/>
    <mergeCell ref="AZ49:BA50"/>
    <mergeCell ref="X51:Y52"/>
    <mergeCell ref="Z51:AJ52"/>
    <mergeCell ref="B51:C52"/>
    <mergeCell ref="D51:E52"/>
    <mergeCell ref="F53:G54"/>
    <mergeCell ref="D53:E54"/>
    <mergeCell ref="B53:C54"/>
    <mergeCell ref="AN51:AO52"/>
    <mergeCell ref="F51:G52"/>
    <mergeCell ref="H51:I52"/>
    <mergeCell ref="R51:S52"/>
    <mergeCell ref="T51:U52"/>
    <mergeCell ref="V51:W52"/>
    <mergeCell ref="P51:Q52"/>
    <mergeCell ref="J51:K52"/>
    <mergeCell ref="V53:W54"/>
    <mergeCell ref="X53:Y54"/>
    <mergeCell ref="Z53:AJ54"/>
    <mergeCell ref="P53:Q54"/>
    <mergeCell ref="N53:O54"/>
    <mergeCell ref="N51:O52"/>
    <mergeCell ref="L51:M52"/>
    <mergeCell ref="J53:K54"/>
    <mergeCell ref="L53:M54"/>
    <mergeCell ref="T59:AJ60"/>
    <mergeCell ref="AB55:AJ56"/>
    <mergeCell ref="AB57:AJ58"/>
    <mergeCell ref="T61:AJ64"/>
    <mergeCell ref="O57:Z58"/>
    <mergeCell ref="O55:Z56"/>
    <mergeCell ref="B57:M58"/>
    <mergeCell ref="B55:M56"/>
    <mergeCell ref="B59:R60"/>
    <mergeCell ref="B61:R64"/>
  </mergeCells>
  <dataValidations count="5">
    <dataValidation type="list" allowBlank="1" sqref="AB57 BN57">
      <formula1>#REF!</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sheetPr codeName="Sheet5">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54</v>
      </c>
      <c r="C3" s="90"/>
      <c r="D3" s="90"/>
      <c r="E3" s="90"/>
      <c r="F3" s="90"/>
      <c r="G3" s="90"/>
      <c r="H3" s="90"/>
      <c r="I3" s="90"/>
      <c r="J3" s="90"/>
      <c r="K3" s="90"/>
      <c r="L3" s="90"/>
      <c r="M3" s="90"/>
      <c r="N3" s="90"/>
      <c r="O3" s="90"/>
      <c r="P3" s="90"/>
      <c r="Q3" s="90"/>
      <c r="R3" s="90"/>
      <c r="S3" s="90"/>
      <c r="T3" s="90"/>
      <c r="U3" s="90"/>
      <c r="V3" s="90"/>
      <c r="W3" s="90"/>
      <c r="X3" s="92"/>
      <c r="Y3" s="18"/>
      <c r="Z3" s="168">
        <v>1000000</v>
      </c>
      <c r="AA3" s="90"/>
      <c r="AB3" s="90"/>
      <c r="AC3" s="90"/>
      <c r="AD3" s="90"/>
      <c r="AE3" s="90"/>
      <c r="AF3" s="90"/>
      <c r="AG3" s="90"/>
      <c r="AH3" s="90"/>
      <c r="AI3" s="90"/>
      <c r="AJ3" s="92"/>
      <c r="AK3" s="20"/>
      <c r="AL3" s="21"/>
      <c r="AM3" s="22"/>
      <c r="AN3" s="178" t="s">
        <v>55</v>
      </c>
      <c r="AO3" s="90"/>
      <c r="AP3" s="90"/>
      <c r="AQ3" s="90"/>
      <c r="AR3" s="90"/>
      <c r="AS3" s="90"/>
      <c r="AT3" s="90"/>
      <c r="AU3" s="90"/>
      <c r="AV3" s="90"/>
      <c r="AW3" s="90"/>
      <c r="AX3" s="90"/>
      <c r="AY3" s="90"/>
      <c r="AZ3" s="90"/>
      <c r="BA3" s="90"/>
      <c r="BB3" s="90"/>
      <c r="BC3" s="90"/>
      <c r="BD3" s="90"/>
      <c r="BE3" s="90"/>
      <c r="BF3" s="90"/>
      <c r="BG3" s="90"/>
      <c r="BH3" s="90"/>
      <c r="BI3" s="90"/>
      <c r="BJ3" s="92"/>
      <c r="BK3" s="25"/>
      <c r="BL3" s="168">
        <v>970000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0">
        <f>IF(BL3&lt;Z3,Z3-BL3,0)</f>
        <v>30000</v>
      </c>
      <c r="BZ6" s="32"/>
      <c r="CA6" s="11"/>
      <c r="CB6" s="11"/>
      <c r="CC6" s="11"/>
      <c r="CD6" s="9"/>
    </row>
    <row r="7" spans="1:82" ht="9" customHeight="1">
      <c r="A7" s="10"/>
      <c r="B7" s="172" t="str">
        <f>IF(BY3=0,"0 gp",BY3)</f>
        <v>0 gp</v>
      </c>
      <c r="C7" s="90"/>
      <c r="D7" s="90"/>
      <c r="E7" s="90"/>
      <c r="F7" s="90"/>
      <c r="G7" s="90"/>
      <c r="H7" s="90"/>
      <c r="I7" s="90"/>
      <c r="J7" s="90"/>
      <c r="K7" s="90"/>
      <c r="L7" s="92"/>
      <c r="M7" s="12"/>
      <c r="N7" s="176">
        <v>10000</v>
      </c>
      <c r="O7" s="90"/>
      <c r="P7" s="90"/>
      <c r="Q7" s="90"/>
      <c r="R7" s="90"/>
      <c r="S7" s="90"/>
      <c r="T7" s="90"/>
      <c r="U7" s="90"/>
      <c r="V7" s="90"/>
      <c r="W7" s="90"/>
      <c r="X7" s="92"/>
      <c r="Y7" s="12"/>
      <c r="Z7" s="169" t="str">
        <f>BZ7</f>
        <v>+2</v>
      </c>
      <c r="AA7" s="90"/>
      <c r="AB7" s="90"/>
      <c r="AC7" s="90"/>
      <c r="AD7" s="90"/>
      <c r="AE7" s="90"/>
      <c r="AF7" s="90"/>
      <c r="AG7" s="90"/>
      <c r="AH7" s="90"/>
      <c r="AI7" s="90"/>
      <c r="AJ7" s="92"/>
      <c r="AK7" s="13"/>
      <c r="AL7" s="4"/>
      <c r="AM7" s="14"/>
      <c r="AN7" s="172">
        <f>IF(BY6=0,"0 gp",BY6)</f>
        <v>30000</v>
      </c>
      <c r="AO7" s="90"/>
      <c r="AP7" s="90"/>
      <c r="AQ7" s="90"/>
      <c r="AR7" s="90"/>
      <c r="AS7" s="90"/>
      <c r="AT7" s="90"/>
      <c r="AU7" s="90"/>
      <c r="AV7" s="90"/>
      <c r="AW7" s="90"/>
      <c r="AX7" s="92"/>
      <c r="AY7" s="15"/>
      <c r="AZ7" s="184">
        <v>5000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+2</v>
      </c>
      <c r="CA7" s="46" t="str">
        <f>IF(N7&lt;=AZ7,"+0",CB7)</f>
        <v>+2</v>
      </c>
      <c r="CB7" s="46" t="str">
        <f>IF(N7&gt;=(AZ7*2),"+2","+1")</f>
        <v>+2</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4">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4">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4">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61</v>
      </c>
      <c r="E18" s="129"/>
      <c r="F18" s="133" t="s">
        <v>62</v>
      </c>
      <c r="G18" s="129"/>
      <c r="H18" s="133" t="s">
        <v>63</v>
      </c>
      <c r="I18" s="129"/>
      <c r="J18" s="133" t="s">
        <v>64</v>
      </c>
      <c r="K18" s="129"/>
      <c r="L18" s="128" t="s">
        <v>15</v>
      </c>
      <c r="M18" s="129"/>
      <c r="N18" s="133" t="s">
        <v>66</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70</v>
      </c>
      <c r="AQ18" s="129"/>
      <c r="AR18" s="156" t="s">
        <v>71</v>
      </c>
      <c r="AS18" s="129"/>
      <c r="AT18" s="156" t="s">
        <v>72</v>
      </c>
      <c r="AU18" s="129"/>
      <c r="AV18" s="156" t="s">
        <v>73</v>
      </c>
      <c r="AW18" s="129"/>
      <c r="AX18" s="161" t="s">
        <v>15</v>
      </c>
      <c r="AY18" s="129"/>
      <c r="AZ18" s="156" t="s">
        <v>74</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v>1</v>
      </c>
      <c r="K23" s="129"/>
      <c r="L23" s="136"/>
      <c r="M23" s="129"/>
      <c r="N23" s="136"/>
      <c r="O23" s="129"/>
      <c r="P23" s="137">
        <f>IF(B3="","",(SUM(D23+(F23*3)+(H23*2)+(J23*2)+(N23*5))))</f>
        <v>2</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v>1</v>
      </c>
      <c r="AQ23" s="129"/>
      <c r="AR23" s="136">
        <v>1</v>
      </c>
      <c r="AS23" s="129"/>
      <c r="AT23" s="136"/>
      <c r="AU23" s="129"/>
      <c r="AV23" s="136">
        <v>1</v>
      </c>
      <c r="AW23" s="129"/>
      <c r="AX23" s="136"/>
      <c r="AY23" s="129"/>
      <c r="AZ23" s="136"/>
      <c r="BA23" s="129"/>
      <c r="BB23" s="137">
        <f>IF(AN3="","",(SUM(AP23+(AR23*3)+(AT23*2)+(AV23*2)+(AZ23*5))))</f>
        <v>6</v>
      </c>
      <c r="BC23" s="92"/>
      <c r="BD23" s="151"/>
      <c r="BE23" s="129"/>
      <c r="BF23" s="136"/>
      <c r="BG23" s="129"/>
      <c r="BH23" s="136"/>
      <c r="BI23" s="129"/>
      <c r="BJ23" s="157"/>
      <c r="BK23" s="92"/>
      <c r="BL23" s="159" t="s">
        <v>91</v>
      </c>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v>1</v>
      </c>
      <c r="K29" s="111"/>
      <c r="L29" s="113"/>
      <c r="M29" s="111"/>
      <c r="N29" s="113"/>
      <c r="O29" s="106"/>
      <c r="P29" s="123">
        <f>IF(B3="","",(SUM(D29+(F29*3)+(H29*2)+(J29*2)+(N29*5))))</f>
        <v>2</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v>1</v>
      </c>
      <c r="AS29" s="111"/>
      <c r="AT29" s="124"/>
      <c r="AU29" s="111"/>
      <c r="AV29" s="124"/>
      <c r="AW29" s="111"/>
      <c r="AX29" s="124"/>
      <c r="AY29" s="111"/>
      <c r="AZ29" s="124"/>
      <c r="BA29" s="106"/>
      <c r="BB29" s="123">
        <f>IF(AN3="","",(SUM(AP29+(AR29*3)+(AT29*2)+(AV29*2)+(AZ29*5))))</f>
        <v>3</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v>1</v>
      </c>
      <c r="E33" s="111"/>
      <c r="F33" s="113"/>
      <c r="G33" s="111"/>
      <c r="H33" s="113"/>
      <c r="I33" s="111"/>
      <c r="J33" s="113"/>
      <c r="K33" s="111"/>
      <c r="L33" s="113"/>
      <c r="M33" s="111"/>
      <c r="N33" s="113">
        <v>1</v>
      </c>
      <c r="O33" s="106"/>
      <c r="P33" s="123">
        <f>IF(B3="","",(SUM(D33+(F33*3)+(H33*2)+(J33*2)+(N33*5))))</f>
        <v>6</v>
      </c>
      <c r="Q33" s="102"/>
      <c r="R33" s="127"/>
      <c r="S33" s="111"/>
      <c r="T33" s="113"/>
      <c r="U33" s="111"/>
      <c r="V33" s="113"/>
      <c r="W33" s="111"/>
      <c r="X33" s="121"/>
      <c r="Y33" s="102"/>
      <c r="Z33" s="122" t="s">
        <v>37</v>
      </c>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v>1</v>
      </c>
      <c r="K41" s="111"/>
      <c r="L41" s="113"/>
      <c r="M41" s="111"/>
      <c r="N41" s="113"/>
      <c r="O41" s="106"/>
      <c r="P41" s="123">
        <f>IF(B3="","",(SUM(D41+(F41*3)+(H41*2)+(J41*2)+(N41*5))))</f>
        <v>2</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v>1</v>
      </c>
      <c r="BA49" s="106"/>
      <c r="BB49" s="123">
        <f>IF(AN3="","",(SUM(AP49+(AR49*3)+(AT49*2)+(AV49*2)+(AZ49*5))))</f>
        <v>5</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v>2</v>
      </c>
      <c r="AW51" s="111"/>
      <c r="AX51" s="118"/>
      <c r="AY51" s="111"/>
      <c r="AZ51" s="118"/>
      <c r="BA51" s="111"/>
      <c r="BB51" s="120">
        <f>IF(AN3="","",(SUM(AP51+(AR51*3)+(AT51*2)+(AV51*2)+(AZ51*5))))</f>
        <v>4</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60000</v>
      </c>
      <c r="C57" s="90"/>
      <c r="D57" s="90"/>
      <c r="E57" s="90"/>
      <c r="F57" s="90"/>
      <c r="G57" s="90"/>
      <c r="H57" s="90"/>
      <c r="I57" s="90"/>
      <c r="J57" s="90"/>
      <c r="K57" s="90"/>
      <c r="L57" s="90"/>
      <c r="M57" s="92"/>
      <c r="N57" s="57"/>
      <c r="O57" s="99">
        <v>0</v>
      </c>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70000</v>
      </c>
      <c r="AO57" s="90"/>
      <c r="AP57" s="90"/>
      <c r="AQ57" s="90"/>
      <c r="AR57" s="90"/>
      <c r="AS57" s="90"/>
      <c r="AT57" s="90"/>
      <c r="AU57" s="90"/>
      <c r="AV57" s="90"/>
      <c r="AW57" s="90"/>
      <c r="AX57" s="90"/>
      <c r="AY57" s="92"/>
      <c r="AZ57" s="61"/>
      <c r="BA57" s="99">
        <v>0</v>
      </c>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187"/>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 ref="N7:X8"/>
    <mergeCell ref="N5:X6"/>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T20:U22"/>
    <mergeCell ref="R18:Y19"/>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AN1:BJ2"/>
    <mergeCell ref="AN3:BJ4"/>
    <mergeCell ref="AR18:AS22"/>
    <mergeCell ref="AN12:AX12"/>
    <mergeCell ref="AN13:AX13"/>
    <mergeCell ref="AP18:AQ22"/>
    <mergeCell ref="AV18:AW22"/>
    <mergeCell ref="AT18:AU22"/>
    <mergeCell ref="AP23:AQ24"/>
    <mergeCell ref="AT23:AU24"/>
    <mergeCell ref="AV23:AW24"/>
    <mergeCell ref="AX18:AY22"/>
    <mergeCell ref="AN23:AO24"/>
    <mergeCell ref="AR23:AS24"/>
    <mergeCell ref="BD18:BK19"/>
    <mergeCell ref="AZ16:BJ16"/>
    <mergeCell ref="BJ20:BK22"/>
    <mergeCell ref="BH20:BI22"/>
    <mergeCell ref="AZ15:BJ15"/>
    <mergeCell ref="AZ14:BJ14"/>
    <mergeCell ref="AZ11:BJ11"/>
    <mergeCell ref="AZ7:BJ8"/>
    <mergeCell ref="AZ5:BJ6"/>
    <mergeCell ref="Z23:AJ24"/>
    <mergeCell ref="Z27:AJ28"/>
    <mergeCell ref="V25:W26"/>
    <mergeCell ref="T25:U26"/>
    <mergeCell ref="R25:S26"/>
    <mergeCell ref="X25:Y26"/>
    <mergeCell ref="H23:I24"/>
    <mergeCell ref="BL25:BV26"/>
    <mergeCell ref="BF25:BG26"/>
    <mergeCell ref="BL23:BV24"/>
    <mergeCell ref="BB23:BC24"/>
    <mergeCell ref="AZ23:BA24"/>
    <mergeCell ref="AX23:AY24"/>
    <mergeCell ref="BB25:BC26"/>
    <mergeCell ref="AV25:AW26"/>
    <mergeCell ref="BD23:BE24"/>
    <mergeCell ref="AZ25:BA26"/>
    <mergeCell ref="AX25:AY26"/>
    <mergeCell ref="AR25:AS26"/>
    <mergeCell ref="J25:K26"/>
    <mergeCell ref="Z31:AJ32"/>
    <mergeCell ref="F29:G30"/>
    <mergeCell ref="B29:C30"/>
    <mergeCell ref="D31:E32"/>
    <mergeCell ref="B31:C32"/>
    <mergeCell ref="J29:K30"/>
    <mergeCell ref="P27:Q28"/>
    <mergeCell ref="P31:Q32"/>
    <mergeCell ref="X31:Y32"/>
    <mergeCell ref="T27:U28"/>
    <mergeCell ref="R27:S28"/>
    <mergeCell ref="X27:Y28"/>
    <mergeCell ref="J27:K28"/>
    <mergeCell ref="H27:I28"/>
    <mergeCell ref="N27:O28"/>
    <mergeCell ref="L27:M28"/>
    <mergeCell ref="B27:C28"/>
    <mergeCell ref="V31:W32"/>
    <mergeCell ref="R31:S32"/>
    <mergeCell ref="N31:O32"/>
    <mergeCell ref="B25:C26"/>
    <mergeCell ref="F27:G28"/>
    <mergeCell ref="D25:E26"/>
    <mergeCell ref="F25:G26"/>
    <mergeCell ref="D29:E30"/>
    <mergeCell ref="D27:E28"/>
    <mergeCell ref="H29:I30"/>
    <mergeCell ref="L29:M30"/>
    <mergeCell ref="Z29:AJ30"/>
    <mergeCell ref="P25:Q26"/>
    <mergeCell ref="N25:O26"/>
    <mergeCell ref="L25:M26"/>
    <mergeCell ref="H25:I26"/>
    <mergeCell ref="Z25:AJ26"/>
    <mergeCell ref="X29:Y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BJ31:BK32"/>
    <mergeCell ref="BF23:BG24"/>
    <mergeCell ref="BH23:BI24"/>
    <mergeCell ref="BH29:BI30"/>
    <mergeCell ref="BH27:BI28"/>
    <mergeCell ref="BF27:BG28"/>
    <mergeCell ref="BH31:BI32"/>
    <mergeCell ref="BF29:BG30"/>
    <mergeCell ref="BH33:BI34"/>
    <mergeCell ref="BJ23:BK24"/>
    <mergeCell ref="BH25:BI26"/>
    <mergeCell ref="AZ31:BA32"/>
    <mergeCell ref="BD29:BE30"/>
    <mergeCell ref="BB29:BC30"/>
    <mergeCell ref="BD25:BE26"/>
    <mergeCell ref="AZ33:BA34"/>
    <mergeCell ref="BD27:BE28"/>
    <mergeCell ref="AT25:AU26"/>
    <mergeCell ref="BF31:BG32"/>
    <mergeCell ref="BF33:BG34"/>
    <mergeCell ref="AT29:AU30"/>
    <mergeCell ref="AT33:AU34"/>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J51:BK52"/>
    <mergeCell ref="BN55:BV56"/>
    <mergeCell ref="BD53:BE54"/>
    <mergeCell ref="BD47:BE48"/>
    <mergeCell ref="BD49:BE50"/>
    <mergeCell ref="BD51:BE52"/>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BH41:BI42"/>
    <mergeCell ref="BH43:BI44"/>
    <mergeCell ref="BF37:BG38"/>
    <mergeCell ref="BH37:BI38"/>
    <mergeCell ref="BH39:BI40"/>
    <mergeCell ref="BD41:BE42"/>
    <mergeCell ref="BD39:BE40"/>
    <mergeCell ref="BF41:BG42"/>
    <mergeCell ref="BF39:BG40"/>
    <mergeCell ref="BF43:BG44"/>
    <mergeCell ref="BD43:BE44"/>
    <mergeCell ref="R39:S40"/>
    <mergeCell ref="V35:W36"/>
    <mergeCell ref="T35:U36"/>
    <mergeCell ref="R35:S36"/>
    <mergeCell ref="T41:U42"/>
    <mergeCell ref="R41:S42"/>
    <mergeCell ref="AR41:AS42"/>
    <mergeCell ref="AP41:AQ42"/>
    <mergeCell ref="AV39:AW40"/>
    <mergeCell ref="AX43:AY44"/>
    <mergeCell ref="AZ43:BA44"/>
    <mergeCell ref="AZ39:BA40"/>
    <mergeCell ref="AZ41:BA42"/>
    <mergeCell ref="AV35:AW36"/>
    <mergeCell ref="BB37:BC38"/>
    <mergeCell ref="BD37:BE38"/>
    <mergeCell ref="BD35:BE36"/>
    <mergeCell ref="AX37:AY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BB35:BC36"/>
    <mergeCell ref="BJ35:BK36"/>
    <mergeCell ref="AZ37:BA38"/>
    <mergeCell ref="AZ35:BA36"/>
    <mergeCell ref="BH35:BI36"/>
    <mergeCell ref="BF35:BG36"/>
    <mergeCell ref="AX35:AY36"/>
    <mergeCell ref="V33:W34"/>
    <mergeCell ref="X33:Y34"/>
    <mergeCell ref="N29:O30"/>
    <mergeCell ref="R37:S38"/>
    <mergeCell ref="N37:O38"/>
    <mergeCell ref="T37:U38"/>
    <mergeCell ref="V37:W38"/>
    <mergeCell ref="X35:Y36"/>
    <mergeCell ref="X37:Y38"/>
    <mergeCell ref="P37:Q38"/>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N33:O34"/>
    <mergeCell ref="L35:M36"/>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D35:E36"/>
    <mergeCell ref="F35:G36"/>
    <mergeCell ref="F37:G38"/>
    <mergeCell ref="F39:G40"/>
    <mergeCell ref="D41:E42"/>
    <mergeCell ref="D43:E44"/>
    <mergeCell ref="F43:G44"/>
    <mergeCell ref="B43:C44"/>
    <mergeCell ref="L43:M44"/>
    <mergeCell ref="H43:I44"/>
    <mergeCell ref="J43:K44"/>
    <mergeCell ref="H39:I40"/>
    <mergeCell ref="B35:C36"/>
    <mergeCell ref="D37:E38"/>
    <mergeCell ref="B37:C38"/>
    <mergeCell ref="J37:K38"/>
    <mergeCell ref="R49:S50"/>
    <mergeCell ref="V45:W46"/>
    <mergeCell ref="T45:U46"/>
    <mergeCell ref="X45:Y46"/>
    <mergeCell ref="L37:M38"/>
    <mergeCell ref="N35:O36"/>
    <mergeCell ref="P35:Q36"/>
    <mergeCell ref="P43:Q44"/>
    <mergeCell ref="N43:O44"/>
    <mergeCell ref="B49:C50"/>
    <mergeCell ref="D49:E50"/>
    <mergeCell ref="L49:M50"/>
    <mergeCell ref="N49:O50"/>
    <mergeCell ref="F49:G50"/>
    <mergeCell ref="H49:I50"/>
    <mergeCell ref="J47:K48"/>
    <mergeCell ref="L47:M48"/>
    <mergeCell ref="D47:E48"/>
    <mergeCell ref="F47:G48"/>
    <mergeCell ref="J49:K50"/>
    <mergeCell ref="H47:I48"/>
    <mergeCell ref="B45:C46"/>
    <mergeCell ref="D45:E46"/>
    <mergeCell ref="P45:Q46"/>
    <mergeCell ref="R45:S46"/>
    <mergeCell ref="N45:O46"/>
    <mergeCell ref="F41:G42"/>
    <mergeCell ref="B39:C40"/>
    <mergeCell ref="D39:E40"/>
    <mergeCell ref="AN41:AO42"/>
    <mergeCell ref="AN39:AO40"/>
    <mergeCell ref="Z43:AJ44"/>
    <mergeCell ref="Z45:AJ46"/>
    <mergeCell ref="Z41:AJ42"/>
    <mergeCell ref="V43:W44"/>
    <mergeCell ref="X43:Y44"/>
    <mergeCell ref="V39:W40"/>
    <mergeCell ref="T39:U40"/>
    <mergeCell ref="R43:S44"/>
    <mergeCell ref="T43:U44"/>
    <mergeCell ref="V41:W42"/>
    <mergeCell ref="H45:I46"/>
    <mergeCell ref="L45:M46"/>
    <mergeCell ref="J45:K46"/>
    <mergeCell ref="B41:C42"/>
    <mergeCell ref="D51:E52"/>
    <mergeCell ref="B53:C54"/>
    <mergeCell ref="B51:C52"/>
    <mergeCell ref="F51:G52"/>
    <mergeCell ref="L53:M54"/>
    <mergeCell ref="J53:K54"/>
    <mergeCell ref="D53:E54"/>
    <mergeCell ref="H51:I52"/>
    <mergeCell ref="V53:W54"/>
    <mergeCell ref="N51:O52"/>
    <mergeCell ref="J51:K52"/>
    <mergeCell ref="L51:M52"/>
    <mergeCell ref="P51:Q52"/>
    <mergeCell ref="F53:G54"/>
    <mergeCell ref="H53:I54"/>
    <mergeCell ref="R53:S54"/>
    <mergeCell ref="P53:Q54"/>
    <mergeCell ref="N53:O54"/>
    <mergeCell ref="R51:S52"/>
    <mergeCell ref="T51:U52"/>
    <mergeCell ref="V51:W52"/>
    <mergeCell ref="T53:U54"/>
    <mergeCell ref="BB39:BC40"/>
    <mergeCell ref="BB41:BC42"/>
    <mergeCell ref="BB53:BC54"/>
    <mergeCell ref="BB47:BC48"/>
    <mergeCell ref="BB51:BC52"/>
    <mergeCell ref="BB49:BC50"/>
    <mergeCell ref="BB45:BC46"/>
    <mergeCell ref="BB43:BC44"/>
    <mergeCell ref="AX51:AY52"/>
    <mergeCell ref="AZ51:BA52"/>
    <mergeCell ref="AX53:AY54"/>
    <mergeCell ref="AZ53:BA54"/>
    <mergeCell ref="AV53:AW54"/>
    <mergeCell ref="AT53:AU54"/>
    <mergeCell ref="AV41:AW42"/>
    <mergeCell ref="AX41:AY42"/>
    <mergeCell ref="Z39:AJ40"/>
    <mergeCell ref="AX39:AY40"/>
    <mergeCell ref="AX49:AY50"/>
    <mergeCell ref="AV49:AW50"/>
    <mergeCell ref="AV45:AW46"/>
    <mergeCell ref="AV43:AW44"/>
    <mergeCell ref="Z51:AJ52"/>
    <mergeCell ref="X53:Y54"/>
    <mergeCell ref="AT39:AU40"/>
    <mergeCell ref="AR39:AS40"/>
    <mergeCell ref="AP39:AQ40"/>
    <mergeCell ref="AT41:AU42"/>
    <mergeCell ref="X41:Y42"/>
    <mergeCell ref="AT51:AU52"/>
    <mergeCell ref="AR47:AS48"/>
    <mergeCell ref="AT47:AU48"/>
    <mergeCell ref="AR49:AS50"/>
    <mergeCell ref="AR51:AS52"/>
    <mergeCell ref="X39:Y40"/>
    <mergeCell ref="Z53:AJ54"/>
    <mergeCell ref="X51:Y52"/>
  </mergeCells>
  <dataValidations count="5">
    <dataValidation type="list" allowBlank="1" sqref="AB57 BN57">
      <formula1>#REF!</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Sheet6">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56</v>
      </c>
      <c r="C3" s="90"/>
      <c r="D3" s="90"/>
      <c r="E3" s="90"/>
      <c r="F3" s="90"/>
      <c r="G3" s="90"/>
      <c r="H3" s="90"/>
      <c r="I3" s="90"/>
      <c r="J3" s="90"/>
      <c r="K3" s="90"/>
      <c r="L3" s="90"/>
      <c r="M3" s="90"/>
      <c r="N3" s="90"/>
      <c r="O3" s="90"/>
      <c r="P3" s="90"/>
      <c r="Q3" s="90"/>
      <c r="R3" s="90"/>
      <c r="S3" s="90"/>
      <c r="T3" s="90"/>
      <c r="U3" s="90"/>
      <c r="V3" s="90"/>
      <c r="W3" s="90"/>
      <c r="X3" s="92"/>
      <c r="Y3" s="18"/>
      <c r="Z3" s="168">
        <v>920000</v>
      </c>
      <c r="AA3" s="90"/>
      <c r="AB3" s="90"/>
      <c r="AC3" s="90"/>
      <c r="AD3" s="90"/>
      <c r="AE3" s="90"/>
      <c r="AF3" s="90"/>
      <c r="AG3" s="90"/>
      <c r="AH3" s="90"/>
      <c r="AI3" s="90"/>
      <c r="AJ3" s="92"/>
      <c r="AK3" s="20"/>
      <c r="AL3" s="21"/>
      <c r="AM3" s="22"/>
      <c r="AN3" s="178" t="s">
        <v>57</v>
      </c>
      <c r="AO3" s="90"/>
      <c r="AP3" s="90"/>
      <c r="AQ3" s="90"/>
      <c r="AR3" s="90"/>
      <c r="AS3" s="90"/>
      <c r="AT3" s="90"/>
      <c r="AU3" s="90"/>
      <c r="AV3" s="90"/>
      <c r="AW3" s="90"/>
      <c r="AX3" s="90"/>
      <c r="AY3" s="90"/>
      <c r="AZ3" s="90"/>
      <c r="BA3" s="90"/>
      <c r="BB3" s="90"/>
      <c r="BC3" s="90"/>
      <c r="BD3" s="90"/>
      <c r="BE3" s="90"/>
      <c r="BF3" s="90"/>
      <c r="BG3" s="90"/>
      <c r="BH3" s="90"/>
      <c r="BI3" s="90"/>
      <c r="BJ3" s="92"/>
      <c r="BK3" s="25"/>
      <c r="BL3" s="168">
        <v>970000</v>
      </c>
      <c r="BM3" s="90"/>
      <c r="BN3" s="90"/>
      <c r="BO3" s="90"/>
      <c r="BP3" s="90"/>
      <c r="BQ3" s="90"/>
      <c r="BR3" s="90"/>
      <c r="BS3" s="90"/>
      <c r="BT3" s="90"/>
      <c r="BU3" s="90"/>
      <c r="BV3" s="92"/>
      <c r="BW3" s="28"/>
      <c r="BX3" s="29"/>
      <c r="BY3" s="82">
        <f>IF(Z3&lt;BL3,BL3-Z3,0)</f>
        <v>50000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50000</v>
      </c>
      <c r="C7" s="90"/>
      <c r="D7" s="90"/>
      <c r="E7" s="90"/>
      <c r="F7" s="90"/>
      <c r="G7" s="90"/>
      <c r="H7" s="90"/>
      <c r="I7" s="90"/>
      <c r="J7" s="90"/>
      <c r="K7" s="90"/>
      <c r="L7" s="92"/>
      <c r="M7" s="12"/>
      <c r="N7" s="176">
        <v>6000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84">
        <v>4000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t="s">
        <v>60</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4">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4">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4">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65</v>
      </c>
      <c r="E18" s="129"/>
      <c r="F18" s="133" t="s">
        <v>67</v>
      </c>
      <c r="G18" s="129"/>
      <c r="H18" s="133" t="s">
        <v>68</v>
      </c>
      <c r="I18" s="129"/>
      <c r="J18" s="133" t="s">
        <v>69</v>
      </c>
      <c r="K18" s="129"/>
      <c r="L18" s="128" t="s">
        <v>15</v>
      </c>
      <c r="M18" s="129"/>
      <c r="N18" s="133" t="s">
        <v>75</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86</v>
      </c>
      <c r="AQ18" s="129"/>
      <c r="AR18" s="156" t="s">
        <v>87</v>
      </c>
      <c r="AS18" s="129"/>
      <c r="AT18" s="156" t="s">
        <v>88</v>
      </c>
      <c r="AU18" s="129"/>
      <c r="AV18" s="156" t="s">
        <v>89</v>
      </c>
      <c r="AW18" s="129"/>
      <c r="AX18" s="161" t="s">
        <v>15</v>
      </c>
      <c r="AY18" s="129"/>
      <c r="AZ18" s="156" t="s">
        <v>90</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v>1</v>
      </c>
      <c r="BA27" s="111"/>
      <c r="BB27" s="120">
        <f>IF(AN3="","",(SUM(AP27+(AR27*3)+(AT27*2)+(AV27*2)+(AZ27*5))))</f>
        <v>5</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v>1</v>
      </c>
      <c r="G35" s="111"/>
      <c r="H35" s="118"/>
      <c r="I35" s="111"/>
      <c r="J35" s="118"/>
      <c r="K35" s="111"/>
      <c r="L35" s="118"/>
      <c r="M35" s="111"/>
      <c r="N35" s="118">
        <v>1</v>
      </c>
      <c r="O35" s="111"/>
      <c r="P35" s="120">
        <f>IF(B3="","",(SUM(D35+(F35*3)+(H35*2)+(J35*2)+(N35*5))))</f>
        <v>8</v>
      </c>
      <c r="Q35" s="102"/>
      <c r="R35" s="119"/>
      <c r="S35" s="111"/>
      <c r="T35" s="118"/>
      <c r="U35" s="111"/>
      <c r="V35" s="118"/>
      <c r="W35" s="111"/>
      <c r="X35" s="101"/>
      <c r="Y35" s="102"/>
      <c r="Z35" s="105" t="str">
        <f>"+AG"</f>
        <v>+AG</v>
      </c>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v>1</v>
      </c>
      <c r="AW39" s="111"/>
      <c r="AX39" s="118"/>
      <c r="AY39" s="111"/>
      <c r="AZ39" s="118"/>
      <c r="BA39" s="111"/>
      <c r="BB39" s="120">
        <f>IF(AN3="","",(SUM(AP39+(AR39*3)+(AT39*2)+(AV39*2)+(AZ39*5))))</f>
        <v>2</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v>1</v>
      </c>
      <c r="AW51" s="111"/>
      <c r="AX51" s="118"/>
      <c r="AY51" s="111"/>
      <c r="AZ51" s="118"/>
      <c r="BA51" s="111"/>
      <c r="BB51" s="120">
        <f>IF(AN3="","",(SUM(AP51+(AR51*3)+(AT51*2)+(AV51*2)+(AZ51*5))))</f>
        <v>2</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70000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70000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0</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t="s">
        <v>105</v>
      </c>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t="s">
        <v>106</v>
      </c>
      <c r="AO61" s="90"/>
      <c r="AP61" s="90"/>
      <c r="AQ61" s="90"/>
      <c r="AR61" s="90"/>
      <c r="AS61" s="90"/>
      <c r="AT61" s="90"/>
      <c r="AU61" s="90"/>
      <c r="AV61" s="90"/>
      <c r="AW61" s="90"/>
      <c r="AX61" s="90"/>
      <c r="AY61" s="90"/>
      <c r="AZ61" s="90"/>
      <c r="BA61" s="90"/>
      <c r="BB61" s="90"/>
      <c r="BC61" s="90"/>
      <c r="BD61" s="92"/>
      <c r="BE61" s="70"/>
      <c r="BF61" s="187"/>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V35:W36"/>
    <mergeCell ref="V33:W34"/>
    <mergeCell ref="V31:W32"/>
    <mergeCell ref="X29:Y30"/>
    <mergeCell ref="X33:Y34"/>
    <mergeCell ref="X31:Y32"/>
    <mergeCell ref="L33:M34"/>
    <mergeCell ref="P33:Q34"/>
    <mergeCell ref="N33:O34"/>
    <mergeCell ref="L35:M36"/>
    <mergeCell ref="L31:M32"/>
    <mergeCell ref="L29:M30"/>
    <mergeCell ref="P31:Q32"/>
    <mergeCell ref="N31:O32"/>
    <mergeCell ref="T31:U32"/>
    <mergeCell ref="T35:U36"/>
    <mergeCell ref="R35:S36"/>
    <mergeCell ref="R33:S34"/>
    <mergeCell ref="T33:U34"/>
    <mergeCell ref="R29:S30"/>
    <mergeCell ref="T29:U30"/>
    <mergeCell ref="R31:S32"/>
    <mergeCell ref="X35:Y36"/>
    <mergeCell ref="T41:U42"/>
    <mergeCell ref="H43:I44"/>
    <mergeCell ref="H41:I42"/>
    <mergeCell ref="T45:U46"/>
    <mergeCell ref="P45:Q46"/>
    <mergeCell ref="J45:K46"/>
    <mergeCell ref="H39:I40"/>
    <mergeCell ref="F39:G40"/>
    <mergeCell ref="F45:G46"/>
    <mergeCell ref="H45:I46"/>
    <mergeCell ref="F43:G44"/>
    <mergeCell ref="F41:G42"/>
    <mergeCell ref="T43:U44"/>
    <mergeCell ref="R43:S44"/>
    <mergeCell ref="R39:S40"/>
    <mergeCell ref="T39:U40"/>
    <mergeCell ref="J39:K40"/>
    <mergeCell ref="J41:K42"/>
    <mergeCell ref="J43:K44"/>
    <mergeCell ref="R41:S42"/>
    <mergeCell ref="L43:M44"/>
    <mergeCell ref="L41:M42"/>
    <mergeCell ref="P41:Q42"/>
    <mergeCell ref="P43:Q44"/>
    <mergeCell ref="AR29:AS30"/>
    <mergeCell ref="AN29:AO30"/>
    <mergeCell ref="AN27:AO28"/>
    <mergeCell ref="X27:Y28"/>
    <mergeCell ref="V27:W28"/>
    <mergeCell ref="AV29:AW30"/>
    <mergeCell ref="AX27:AY28"/>
    <mergeCell ref="AV27:AW28"/>
    <mergeCell ref="AX29:AY30"/>
    <mergeCell ref="AT29:AU30"/>
    <mergeCell ref="V29:W30"/>
    <mergeCell ref="L49:M50"/>
    <mergeCell ref="J49:K50"/>
    <mergeCell ref="N49:O50"/>
    <mergeCell ref="N47:O48"/>
    <mergeCell ref="N51:O52"/>
    <mergeCell ref="L51:M52"/>
    <mergeCell ref="R51:S52"/>
    <mergeCell ref="P51:Q52"/>
    <mergeCell ref="R47:S48"/>
    <mergeCell ref="R49:S50"/>
    <mergeCell ref="AV43:AW44"/>
    <mergeCell ref="AR45:AS46"/>
    <mergeCell ref="AT43:AU44"/>
    <mergeCell ref="AR43:AS44"/>
    <mergeCell ref="Z35:AJ36"/>
    <mergeCell ref="Z33:AJ34"/>
    <mergeCell ref="AX33:AY34"/>
    <mergeCell ref="AX35:AY36"/>
    <mergeCell ref="AT37:AU38"/>
    <mergeCell ref="AV37:AW38"/>
    <mergeCell ref="Z39:AJ40"/>
    <mergeCell ref="AR35:AS36"/>
    <mergeCell ref="AR33:AS34"/>
    <mergeCell ref="AN33:AO34"/>
    <mergeCell ref="AP33:AQ34"/>
    <mergeCell ref="AP35:AQ36"/>
    <mergeCell ref="AN37:AO38"/>
    <mergeCell ref="AP37:AQ38"/>
    <mergeCell ref="Z37:AJ38"/>
    <mergeCell ref="AN35:AO36"/>
    <mergeCell ref="AT35:AU36"/>
    <mergeCell ref="AN39:AO40"/>
    <mergeCell ref="AR49:AS50"/>
    <mergeCell ref="AT49:AU50"/>
    <mergeCell ref="AT45:AU46"/>
    <mergeCell ref="AN43:AO44"/>
    <mergeCell ref="AP47:AQ48"/>
    <mergeCell ref="AN47:AO48"/>
    <mergeCell ref="AP45:AQ46"/>
    <mergeCell ref="AN45:AO46"/>
    <mergeCell ref="AP43:AQ44"/>
    <mergeCell ref="AT51:AU52"/>
    <mergeCell ref="AZ47:BA48"/>
    <mergeCell ref="AZ49:BA50"/>
    <mergeCell ref="AX47:AY48"/>
    <mergeCell ref="AX49:AY50"/>
    <mergeCell ref="AR47:AS48"/>
    <mergeCell ref="Z31:AJ32"/>
    <mergeCell ref="AN31:AO32"/>
    <mergeCell ref="AR31:AS32"/>
    <mergeCell ref="AP31:AQ32"/>
    <mergeCell ref="AX41:AY42"/>
    <mergeCell ref="AT31:AU32"/>
    <mergeCell ref="AV31:AW32"/>
    <mergeCell ref="AX31:AY32"/>
    <mergeCell ref="AV33:AW34"/>
    <mergeCell ref="AV35:AW36"/>
    <mergeCell ref="AP39:AQ40"/>
    <mergeCell ref="AR39:AS40"/>
    <mergeCell ref="AT39:AU40"/>
    <mergeCell ref="AR37:AS38"/>
    <mergeCell ref="AT47:AU48"/>
    <mergeCell ref="AV49:AW50"/>
    <mergeCell ref="AV47:AW48"/>
    <mergeCell ref="AP49:AQ50"/>
    <mergeCell ref="X37:Y38"/>
    <mergeCell ref="P35:Q36"/>
    <mergeCell ref="N35:O36"/>
    <mergeCell ref="N27:O28"/>
    <mergeCell ref="H23:I24"/>
    <mergeCell ref="J23:K24"/>
    <mergeCell ref="F23:G24"/>
    <mergeCell ref="F25:G26"/>
    <mergeCell ref="J25:K26"/>
    <mergeCell ref="H25:I26"/>
    <mergeCell ref="H27:I28"/>
    <mergeCell ref="P23:Q24"/>
    <mergeCell ref="N23:O24"/>
    <mergeCell ref="T23:U24"/>
    <mergeCell ref="R23:S24"/>
    <mergeCell ref="J27:K28"/>
    <mergeCell ref="L23:M24"/>
    <mergeCell ref="P25:Q26"/>
    <mergeCell ref="N25:O26"/>
    <mergeCell ref="L25:M26"/>
    <mergeCell ref="R25:S26"/>
    <mergeCell ref="X25:Y26"/>
    <mergeCell ref="F33:G34"/>
    <mergeCell ref="F37:G38"/>
    <mergeCell ref="F35:G36"/>
    <mergeCell ref="H37:I38"/>
    <mergeCell ref="J37:K38"/>
    <mergeCell ref="F27:G28"/>
    <mergeCell ref="F31:G32"/>
    <mergeCell ref="H31:I32"/>
    <mergeCell ref="H33:I34"/>
    <mergeCell ref="J35:K36"/>
    <mergeCell ref="J33:K34"/>
    <mergeCell ref="H35:I36"/>
    <mergeCell ref="J31:K32"/>
    <mergeCell ref="J29:K30"/>
    <mergeCell ref="O57:Z58"/>
    <mergeCell ref="O55:Z56"/>
    <mergeCell ref="L53:M54"/>
    <mergeCell ref="B57:M58"/>
    <mergeCell ref="B55:M56"/>
    <mergeCell ref="Z45:AJ46"/>
    <mergeCell ref="Z43:AJ44"/>
    <mergeCell ref="Z47:AJ48"/>
    <mergeCell ref="Z51:AJ52"/>
    <mergeCell ref="Z53:AJ54"/>
    <mergeCell ref="Z49:AJ50"/>
    <mergeCell ref="X51:Y52"/>
    <mergeCell ref="T51:U52"/>
    <mergeCell ref="V51:W52"/>
    <mergeCell ref="V49:W50"/>
    <mergeCell ref="X49:Y50"/>
    <mergeCell ref="F49:G50"/>
    <mergeCell ref="F47:G48"/>
    <mergeCell ref="J47:K48"/>
    <mergeCell ref="H47:I48"/>
    <mergeCell ref="J51:K52"/>
    <mergeCell ref="F51:G52"/>
    <mergeCell ref="H51:I52"/>
    <mergeCell ref="H49:I50"/>
    <mergeCell ref="J53:K54"/>
    <mergeCell ref="R53:S54"/>
    <mergeCell ref="H53:I54"/>
    <mergeCell ref="F53:G54"/>
    <mergeCell ref="N53:O54"/>
    <mergeCell ref="P53:Q54"/>
    <mergeCell ref="V53:W54"/>
    <mergeCell ref="T53:U54"/>
    <mergeCell ref="X53:Y54"/>
    <mergeCell ref="AB57:AJ58"/>
    <mergeCell ref="AP53:AQ54"/>
    <mergeCell ref="AN57:AY58"/>
    <mergeCell ref="BD53:BE54"/>
    <mergeCell ref="AZ53:BA54"/>
    <mergeCell ref="BB49:BC50"/>
    <mergeCell ref="BB51:BC52"/>
    <mergeCell ref="BF51:BG52"/>
    <mergeCell ref="BD51:BE52"/>
    <mergeCell ref="BA57:BL58"/>
    <mergeCell ref="BA55:BL56"/>
    <mergeCell ref="BJ53:BK54"/>
    <mergeCell ref="BH51:BI52"/>
    <mergeCell ref="BD49:BE50"/>
    <mergeCell ref="BB53:BC54"/>
    <mergeCell ref="BJ51:BK52"/>
    <mergeCell ref="BJ49:BK50"/>
    <mergeCell ref="BF49:BG50"/>
    <mergeCell ref="BH49:BI50"/>
    <mergeCell ref="AZ51:BA52"/>
    <mergeCell ref="AX51:AY52"/>
    <mergeCell ref="AV51:AW52"/>
    <mergeCell ref="AP51:AQ52"/>
    <mergeCell ref="AR51:AS52"/>
    <mergeCell ref="BJ33:BK34"/>
    <mergeCell ref="BJ31:BK32"/>
    <mergeCell ref="BJ45:BK46"/>
    <mergeCell ref="BJ43:BK44"/>
    <mergeCell ref="AB55:AJ56"/>
    <mergeCell ref="AN55:AY56"/>
    <mergeCell ref="AR53:AS54"/>
    <mergeCell ref="AT53:AU54"/>
    <mergeCell ref="BH53:BI54"/>
    <mergeCell ref="BF53:BG54"/>
    <mergeCell ref="AX53:AY54"/>
    <mergeCell ref="AV53:AW54"/>
    <mergeCell ref="BB41:BC42"/>
    <mergeCell ref="AZ31:BA32"/>
    <mergeCell ref="AZ33:BA34"/>
    <mergeCell ref="AZ39:BA40"/>
    <mergeCell ref="AZ41:BA42"/>
    <mergeCell ref="AN41:AO42"/>
    <mergeCell ref="AP41:AQ42"/>
    <mergeCell ref="AR41:AS42"/>
    <mergeCell ref="AT41:AU42"/>
    <mergeCell ref="Z41:AJ42"/>
    <mergeCell ref="AV41:AW42"/>
    <mergeCell ref="AT33:AU34"/>
    <mergeCell ref="BD43:BE44"/>
    <mergeCell ref="BB43:BC44"/>
    <mergeCell ref="BH47:BI48"/>
    <mergeCell ref="BF39:BG40"/>
    <mergeCell ref="BH45:BI46"/>
    <mergeCell ref="BH43:BI44"/>
    <mergeCell ref="BH37:BI38"/>
    <mergeCell ref="BH33:BI34"/>
    <mergeCell ref="BH35:BI36"/>
    <mergeCell ref="BH39:BI40"/>
    <mergeCell ref="BF35:BG36"/>
    <mergeCell ref="N12:X12"/>
    <mergeCell ref="AZ18:BA22"/>
    <mergeCell ref="AX18:AY22"/>
    <mergeCell ref="Z21:AJ22"/>
    <mergeCell ref="V20:W22"/>
    <mergeCell ref="X20:Y22"/>
    <mergeCell ref="AZ12:BJ12"/>
    <mergeCell ref="AN12:AX12"/>
    <mergeCell ref="AZ15:BJ15"/>
    <mergeCell ref="AZ14:BJ14"/>
    <mergeCell ref="AZ13:BJ13"/>
    <mergeCell ref="AN14:AX14"/>
    <mergeCell ref="AN13:AX13"/>
    <mergeCell ref="R18:Y19"/>
    <mergeCell ref="AA17:AJ20"/>
    <mergeCell ref="P18:Q22"/>
    <mergeCell ref="N18:O22"/>
    <mergeCell ref="N15:X15"/>
    <mergeCell ref="N14:X14"/>
    <mergeCell ref="N13:X13"/>
    <mergeCell ref="N16:X16"/>
    <mergeCell ref="BB18:BC22"/>
    <mergeCell ref="J18:K22"/>
    <mergeCell ref="L18:M22"/>
    <mergeCell ref="AN21:AO22"/>
    <mergeCell ref="X45:Y46"/>
    <mergeCell ref="L45:M46"/>
    <mergeCell ref="X47:Y48"/>
    <mergeCell ref="V47:W48"/>
    <mergeCell ref="P47:Q48"/>
    <mergeCell ref="P49:Q50"/>
    <mergeCell ref="N45:O46"/>
    <mergeCell ref="V39:W40"/>
    <mergeCell ref="L37:M38"/>
    <mergeCell ref="L39:M40"/>
    <mergeCell ref="N39:O40"/>
    <mergeCell ref="L47:M48"/>
    <mergeCell ref="T47:U48"/>
    <mergeCell ref="T49:U50"/>
    <mergeCell ref="N37:O38"/>
    <mergeCell ref="N43:O44"/>
    <mergeCell ref="P39:Q40"/>
    <mergeCell ref="P37:Q38"/>
    <mergeCell ref="N41:O42"/>
    <mergeCell ref="V43:W44"/>
    <mergeCell ref="T37:U38"/>
    <mergeCell ref="B3:X4"/>
    <mergeCell ref="B14:L14"/>
    <mergeCell ref="AX23:AY24"/>
    <mergeCell ref="BB23:BC24"/>
    <mergeCell ref="BF23:BG24"/>
    <mergeCell ref="BD23:BE24"/>
    <mergeCell ref="R20:S22"/>
    <mergeCell ref="T20:U22"/>
    <mergeCell ref="AP18:AQ22"/>
    <mergeCell ref="AR18:AS22"/>
    <mergeCell ref="AV23:AW24"/>
    <mergeCell ref="AV18:AW22"/>
    <mergeCell ref="H18:I22"/>
    <mergeCell ref="D18:E22"/>
    <mergeCell ref="B21:C22"/>
    <mergeCell ref="F18:G22"/>
    <mergeCell ref="B15:L15"/>
    <mergeCell ref="B16:L16"/>
    <mergeCell ref="AN16:AX16"/>
    <mergeCell ref="AN15:AX15"/>
    <mergeCell ref="BF20:BG22"/>
    <mergeCell ref="BD20:BE22"/>
    <mergeCell ref="N11:X11"/>
    <mergeCell ref="AT18:AU22"/>
    <mergeCell ref="B1:X2"/>
    <mergeCell ref="AZ7:BJ8"/>
    <mergeCell ref="AZ5:BJ6"/>
    <mergeCell ref="Z5:AJ6"/>
    <mergeCell ref="Z7:AJ8"/>
    <mergeCell ref="AZ11:BJ11"/>
    <mergeCell ref="AN11:AX11"/>
    <mergeCell ref="AN10:AX10"/>
    <mergeCell ref="AZ10:BJ10"/>
    <mergeCell ref="Z1:AJ2"/>
    <mergeCell ref="Z9:AJ13"/>
    <mergeCell ref="AN1:BJ2"/>
    <mergeCell ref="B7:L8"/>
    <mergeCell ref="B5:I6"/>
    <mergeCell ref="N10:X10"/>
    <mergeCell ref="B13:L13"/>
    <mergeCell ref="B12:L12"/>
    <mergeCell ref="B10:L10"/>
    <mergeCell ref="B11:L11"/>
    <mergeCell ref="N7:X8"/>
    <mergeCell ref="N5:X6"/>
    <mergeCell ref="AN5:AU6"/>
    <mergeCell ref="AN7:AX8"/>
    <mergeCell ref="Z3:AJ4"/>
    <mergeCell ref="BM17:BV20"/>
    <mergeCell ref="BL21:BV22"/>
    <mergeCell ref="BD18:BK19"/>
    <mergeCell ref="AZ16:BJ16"/>
    <mergeCell ref="BH23:BI24"/>
    <mergeCell ref="BY1:BY2"/>
    <mergeCell ref="BY4:BY5"/>
    <mergeCell ref="BL9:BV12"/>
    <mergeCell ref="BL7:BV8"/>
    <mergeCell ref="BL3:BV4"/>
    <mergeCell ref="BL1:BV2"/>
    <mergeCell ref="BL5:BV6"/>
    <mergeCell ref="BJ23:BK24"/>
    <mergeCell ref="AN3:BJ4"/>
    <mergeCell ref="BH20:BI22"/>
    <mergeCell ref="BJ20:BK22"/>
    <mergeCell ref="AZ23:BA24"/>
    <mergeCell ref="BL23:BV24"/>
    <mergeCell ref="BZ1:BZ2"/>
    <mergeCell ref="CA1:CA2"/>
    <mergeCell ref="AZ45:BA46"/>
    <mergeCell ref="BF45:BG46"/>
    <mergeCell ref="BJ41:BK42"/>
    <mergeCell ref="BH41:BI42"/>
    <mergeCell ref="AV39:AW40"/>
    <mergeCell ref="AX43:AY44"/>
    <mergeCell ref="AV45:AW46"/>
    <mergeCell ref="AX45:AY46"/>
    <mergeCell ref="AZ43:BA44"/>
    <mergeCell ref="AX39:AY40"/>
    <mergeCell ref="BD27:BE28"/>
    <mergeCell ref="BD29:BE30"/>
    <mergeCell ref="BD45:BE46"/>
    <mergeCell ref="BD35:BE36"/>
    <mergeCell ref="BD25:BE26"/>
    <mergeCell ref="BH27:BI28"/>
    <mergeCell ref="BF27:BG28"/>
    <mergeCell ref="BF29:BG30"/>
    <mergeCell ref="BB29:BC30"/>
    <mergeCell ref="BB27:BC28"/>
    <mergeCell ref="BH29:BI30"/>
    <mergeCell ref="BF25:BG26"/>
    <mergeCell ref="BL47:BV48"/>
    <mergeCell ref="BL49:BV50"/>
    <mergeCell ref="BD47:BE48"/>
    <mergeCell ref="BF47:BG48"/>
    <mergeCell ref="AN59:BD60"/>
    <mergeCell ref="AN61:BD64"/>
    <mergeCell ref="BL51:BV52"/>
    <mergeCell ref="BL41:BV42"/>
    <mergeCell ref="BL43:BV44"/>
    <mergeCell ref="BL45:BV46"/>
    <mergeCell ref="BF41:BG42"/>
    <mergeCell ref="BL53:BV54"/>
    <mergeCell ref="BN57:BV58"/>
    <mergeCell ref="BF59:BV60"/>
    <mergeCell ref="BF61:BV64"/>
    <mergeCell ref="BN55:BV56"/>
    <mergeCell ref="AN51:AO52"/>
    <mergeCell ref="AN49:AO50"/>
    <mergeCell ref="AN53:AO54"/>
    <mergeCell ref="BJ47:BK48"/>
    <mergeCell ref="BB45:BC46"/>
    <mergeCell ref="BB47:BC48"/>
    <mergeCell ref="BF43:BG44"/>
    <mergeCell ref="BD41:BE42"/>
    <mergeCell ref="BL31:BV32"/>
    <mergeCell ref="BL39:BV40"/>
    <mergeCell ref="BB35:BC36"/>
    <mergeCell ref="BB37:BC38"/>
    <mergeCell ref="BL37:BV38"/>
    <mergeCell ref="BL33:BV34"/>
    <mergeCell ref="BL35:BV36"/>
    <mergeCell ref="AX37:AY38"/>
    <mergeCell ref="AZ37:BA38"/>
    <mergeCell ref="AZ35:BA36"/>
    <mergeCell ref="BJ35:BK36"/>
    <mergeCell ref="BJ39:BK40"/>
    <mergeCell ref="BJ37:BK38"/>
    <mergeCell ref="BD37:BE38"/>
    <mergeCell ref="BD39:BE40"/>
    <mergeCell ref="BB39:BC40"/>
    <mergeCell ref="BF33:BG34"/>
    <mergeCell ref="BD31:BE32"/>
    <mergeCell ref="BD33:BE34"/>
    <mergeCell ref="BF37:BG38"/>
    <mergeCell ref="BB31:BC32"/>
    <mergeCell ref="BF31:BG32"/>
    <mergeCell ref="BB33:BC34"/>
    <mergeCell ref="BH31:BI32"/>
    <mergeCell ref="BL27:BV28"/>
    <mergeCell ref="BL29:BV30"/>
    <mergeCell ref="BL25:BV26"/>
    <mergeCell ref="BJ29:BK30"/>
    <mergeCell ref="BJ25:BK26"/>
    <mergeCell ref="BJ27:BK28"/>
    <mergeCell ref="D29:E30"/>
    <mergeCell ref="B29:C30"/>
    <mergeCell ref="F29:G30"/>
    <mergeCell ref="D27:E28"/>
    <mergeCell ref="AZ29:BA30"/>
    <mergeCell ref="N29:O30"/>
    <mergeCell ref="H29:I30"/>
    <mergeCell ref="AP29:AQ30"/>
    <mergeCell ref="P29:Q30"/>
    <mergeCell ref="Z27:AJ28"/>
    <mergeCell ref="Z25:AJ26"/>
    <mergeCell ref="AV25:AW26"/>
    <mergeCell ref="AN25:AO26"/>
    <mergeCell ref="AX25:AY26"/>
    <mergeCell ref="T25:U26"/>
    <mergeCell ref="V25:W26"/>
    <mergeCell ref="Z29:AJ30"/>
    <mergeCell ref="AP27:AQ28"/>
    <mergeCell ref="BH25:BI26"/>
    <mergeCell ref="AZ25:BA26"/>
    <mergeCell ref="BB25:BC26"/>
    <mergeCell ref="AZ27:BA28"/>
    <mergeCell ref="R27:S28"/>
    <mergeCell ref="T27:U28"/>
    <mergeCell ref="AT27:AU28"/>
    <mergeCell ref="AT25:AU26"/>
    <mergeCell ref="V23:W24"/>
    <mergeCell ref="X23:Y24"/>
    <mergeCell ref="AR25:AS26"/>
    <mergeCell ref="AP25:AQ26"/>
    <mergeCell ref="AR27:AS28"/>
    <mergeCell ref="B33:C34"/>
    <mergeCell ref="B41:C42"/>
    <mergeCell ref="Z23:AJ24"/>
    <mergeCell ref="AR23:AS24"/>
    <mergeCell ref="AP23:AQ24"/>
    <mergeCell ref="AN23:AO24"/>
    <mergeCell ref="AT23:AU24"/>
    <mergeCell ref="D33:E34"/>
    <mergeCell ref="D31:E32"/>
    <mergeCell ref="D35:E36"/>
    <mergeCell ref="D37:E38"/>
    <mergeCell ref="B31:C32"/>
    <mergeCell ref="V37:W38"/>
    <mergeCell ref="R37:S38"/>
    <mergeCell ref="V41:W42"/>
    <mergeCell ref="B37:C38"/>
    <mergeCell ref="B39:C40"/>
    <mergeCell ref="D23:E24"/>
    <mergeCell ref="B27:C28"/>
    <mergeCell ref="D25:E26"/>
    <mergeCell ref="B23:C24"/>
    <mergeCell ref="B25:C26"/>
    <mergeCell ref="P27:Q28"/>
    <mergeCell ref="L27:M28"/>
    <mergeCell ref="B61:R64"/>
    <mergeCell ref="B59:R60"/>
    <mergeCell ref="T59:AJ60"/>
    <mergeCell ref="T61:AJ64"/>
    <mergeCell ref="B35:C36"/>
    <mergeCell ref="D47:E48"/>
    <mergeCell ref="D45:E46"/>
    <mergeCell ref="D43:E44"/>
    <mergeCell ref="B45:C46"/>
    <mergeCell ref="B47:C48"/>
    <mergeCell ref="B43:C44"/>
    <mergeCell ref="X43:Y44"/>
    <mergeCell ref="V45:W46"/>
    <mergeCell ref="R45:S46"/>
    <mergeCell ref="B49:C50"/>
    <mergeCell ref="B53:C54"/>
    <mergeCell ref="B51:C52"/>
    <mergeCell ref="D53:E54"/>
    <mergeCell ref="D51:E52"/>
    <mergeCell ref="D49:E50"/>
    <mergeCell ref="D39:E40"/>
    <mergeCell ref="D41:E42"/>
    <mergeCell ref="X41:Y42"/>
    <mergeCell ref="X39:Y40"/>
  </mergeCells>
  <dataValidations count="5">
    <dataValidation type="list" allowBlank="1" sqref="AB57 BN57">
      <formula1>#REF!</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sheetPr codeName="Sheet7">
    <tabColor rgb="FF000000"/>
    <outlinePr summaryBelow="0" summaryRight="0"/>
  </sheetPr>
  <dimension ref="A1:CD65"/>
  <sheetViews>
    <sheetView workbookViewId="0">
      <selection activeCell="AS74" sqref="AS7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58</v>
      </c>
      <c r="C3" s="90"/>
      <c r="D3" s="90"/>
      <c r="E3" s="90"/>
      <c r="F3" s="90"/>
      <c r="G3" s="90"/>
      <c r="H3" s="90"/>
      <c r="I3" s="90"/>
      <c r="J3" s="90"/>
      <c r="K3" s="90"/>
      <c r="L3" s="90"/>
      <c r="M3" s="90"/>
      <c r="N3" s="90"/>
      <c r="O3" s="90"/>
      <c r="P3" s="90"/>
      <c r="Q3" s="90"/>
      <c r="R3" s="90"/>
      <c r="S3" s="90"/>
      <c r="T3" s="90"/>
      <c r="U3" s="90"/>
      <c r="V3" s="90"/>
      <c r="W3" s="90"/>
      <c r="X3" s="92"/>
      <c r="Y3" s="18"/>
      <c r="Z3" s="168">
        <v>1000000</v>
      </c>
      <c r="AA3" s="90"/>
      <c r="AB3" s="90"/>
      <c r="AC3" s="90"/>
      <c r="AD3" s="90"/>
      <c r="AE3" s="90"/>
      <c r="AF3" s="90"/>
      <c r="AG3" s="90"/>
      <c r="AH3" s="90"/>
      <c r="AI3" s="90"/>
      <c r="AJ3" s="92"/>
      <c r="AK3" s="20"/>
      <c r="AL3" s="21"/>
      <c r="AM3" s="22"/>
      <c r="AN3" s="178" t="s">
        <v>59</v>
      </c>
      <c r="AO3" s="90"/>
      <c r="AP3" s="90"/>
      <c r="AQ3" s="90"/>
      <c r="AR3" s="90"/>
      <c r="AS3" s="90"/>
      <c r="AT3" s="90"/>
      <c r="AU3" s="90"/>
      <c r="AV3" s="90"/>
      <c r="AW3" s="90"/>
      <c r="AX3" s="90"/>
      <c r="AY3" s="90"/>
      <c r="AZ3" s="90"/>
      <c r="BA3" s="90"/>
      <c r="BB3" s="90"/>
      <c r="BC3" s="90"/>
      <c r="BD3" s="90"/>
      <c r="BE3" s="90"/>
      <c r="BF3" s="90"/>
      <c r="BG3" s="90"/>
      <c r="BH3" s="90"/>
      <c r="BI3" s="90"/>
      <c r="BJ3" s="92"/>
      <c r="BK3" s="25"/>
      <c r="BL3" s="168">
        <v>1000000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t="str">
        <f>IF(BY3=0,"0 gp",BY3)</f>
        <v>0 gp</v>
      </c>
      <c r="C7" s="90"/>
      <c r="D7" s="90"/>
      <c r="E7" s="90"/>
      <c r="F7" s="90"/>
      <c r="G7" s="90"/>
      <c r="H7" s="90"/>
      <c r="I7" s="90"/>
      <c r="J7" s="90"/>
      <c r="K7" s="90"/>
      <c r="L7" s="92"/>
      <c r="M7" s="12"/>
      <c r="N7" s="176">
        <v>6000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84">
        <v>6000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4">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4">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4">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76</v>
      </c>
      <c r="E18" s="129"/>
      <c r="F18" s="133" t="s">
        <v>77</v>
      </c>
      <c r="G18" s="129"/>
      <c r="H18" s="133" t="s">
        <v>78</v>
      </c>
      <c r="I18" s="129"/>
      <c r="J18" s="133" t="s">
        <v>79</v>
      </c>
      <c r="K18" s="129"/>
      <c r="L18" s="128" t="s">
        <v>15</v>
      </c>
      <c r="M18" s="129"/>
      <c r="N18" s="133" t="s">
        <v>80</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81</v>
      </c>
      <c r="AQ18" s="129"/>
      <c r="AR18" s="156" t="s">
        <v>82</v>
      </c>
      <c r="AS18" s="129"/>
      <c r="AT18" s="156" t="s">
        <v>83</v>
      </c>
      <c r="AU18" s="129"/>
      <c r="AV18" s="156" t="s">
        <v>84</v>
      </c>
      <c r="AW18" s="129"/>
      <c r="AX18" s="161" t="s">
        <v>15</v>
      </c>
      <c r="AY18" s="129"/>
      <c r="AZ18" s="156" t="s">
        <v>85</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v>1</v>
      </c>
      <c r="K23" s="129"/>
      <c r="L23" s="136"/>
      <c r="M23" s="129"/>
      <c r="N23" s="136">
        <v>1</v>
      </c>
      <c r="O23" s="129"/>
      <c r="P23" s="137">
        <f>IF(B3="","",(SUM(D23+(F23*3)+(H23*2)+(J23*2)+(N23*5))))</f>
        <v>7</v>
      </c>
      <c r="Q23" s="92"/>
      <c r="R23" s="151"/>
      <c r="S23" s="129"/>
      <c r="T23" s="136"/>
      <c r="U23" s="129"/>
      <c r="V23" s="136"/>
      <c r="W23" s="129"/>
      <c r="X23" s="157"/>
      <c r="Y23" s="92"/>
      <c r="Z23" s="159" t="s">
        <v>91</v>
      </c>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v>1</v>
      </c>
      <c r="G25" s="111"/>
      <c r="H25" s="113"/>
      <c r="I25" s="111"/>
      <c r="J25" s="113">
        <v>1</v>
      </c>
      <c r="K25" s="111"/>
      <c r="L25" s="113"/>
      <c r="M25" s="111"/>
      <c r="N25" s="113"/>
      <c r="O25" s="106"/>
      <c r="P25" s="123">
        <f>IF(B3="","",(SUM(D25+(F25*3)+(H25*2)+(J25*2)+(N25*5))))</f>
        <v>5</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v>1</v>
      </c>
      <c r="K27" s="111"/>
      <c r="L27" s="118"/>
      <c r="M27" s="111"/>
      <c r="N27" s="118"/>
      <c r="O27" s="111"/>
      <c r="P27" s="120">
        <f>IF(B3="","",(SUM(D27+(F27*3)+(H27*2)+(J27*2)+(N27*5))))</f>
        <v>2</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v>1</v>
      </c>
      <c r="AW27" s="111"/>
      <c r="AX27" s="118"/>
      <c r="AY27" s="111"/>
      <c r="AZ27" s="118">
        <v>1</v>
      </c>
      <c r="BA27" s="111"/>
      <c r="BB27" s="120">
        <f>IF(AN3="","",(SUM(AP27+(AR27*3)+(AT27*2)+(AV27*2)+(AZ27*5))))</f>
        <v>7</v>
      </c>
      <c r="BC27" s="102"/>
      <c r="BD27" s="119"/>
      <c r="BE27" s="111"/>
      <c r="BF27" s="118"/>
      <c r="BG27" s="111"/>
      <c r="BH27" s="118"/>
      <c r="BI27" s="111"/>
      <c r="BJ27" s="101"/>
      <c r="BK27" s="102"/>
      <c r="BL27" s="105" t="str">
        <f>"+AG"</f>
        <v>+AG</v>
      </c>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96"/>
      <c r="BM28" s="97"/>
      <c r="BN28" s="97"/>
      <c r="BO28" s="97"/>
      <c r="BP28" s="97"/>
      <c r="BQ28" s="97"/>
      <c r="BR28" s="97"/>
      <c r="BS28" s="97"/>
      <c r="BT28" s="97"/>
      <c r="BU28" s="97"/>
      <c r="BV28" s="98"/>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v>1</v>
      </c>
      <c r="AW29" s="111"/>
      <c r="AX29" s="124"/>
      <c r="AY29" s="111"/>
      <c r="AZ29" s="124"/>
      <c r="BA29" s="106"/>
      <c r="BB29" s="123">
        <f>IF(AN3="","",(SUM(AP29+(AR29*3)+(AT29*2)+(AV29*2)+(AZ29*5))))</f>
        <v>2</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v>1</v>
      </c>
      <c r="AW31" s="111"/>
      <c r="AX31" s="118"/>
      <c r="AY31" s="111"/>
      <c r="AZ31" s="118"/>
      <c r="BA31" s="111"/>
      <c r="BB31" s="120">
        <f>IF(AN3="","",(SUM(AP31+(AR31*3)+(AT31*2)+(AV31*2)+(AZ31*5))))</f>
        <v>2</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v>1</v>
      </c>
      <c r="AW33" s="111"/>
      <c r="AX33" s="124"/>
      <c r="AY33" s="111"/>
      <c r="AZ33" s="124"/>
      <c r="BA33" s="106"/>
      <c r="BB33" s="123">
        <f>IF(AN3="","",(SUM(AP33+(AR33*3)+(AT33*2)+(AV33*2)+(AZ33*5))))</f>
        <v>2</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v>1</v>
      </c>
      <c r="AW35" s="111"/>
      <c r="AX35" s="118"/>
      <c r="AY35" s="111"/>
      <c r="AZ35" s="118"/>
      <c r="BA35" s="111"/>
      <c r="BB35" s="120">
        <f>IF(AN3="","",(SUM(AP35+(AR35*3)+(AT35*2)+(AV35*2)+(AZ35*5))))</f>
        <v>2</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52</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52</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30000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50000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0</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187"/>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 ref="N7:X8"/>
    <mergeCell ref="N5:X6"/>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T20:U22"/>
    <mergeCell ref="R18:Y19"/>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AN1:BJ2"/>
    <mergeCell ref="AN3:BJ4"/>
    <mergeCell ref="AR18:AS22"/>
    <mergeCell ref="AN12:AX12"/>
    <mergeCell ref="AN13:AX13"/>
    <mergeCell ref="AP18:AQ22"/>
    <mergeCell ref="AV18:AW22"/>
    <mergeCell ref="AT18:AU22"/>
    <mergeCell ref="AP23:AQ24"/>
    <mergeCell ref="AT23:AU24"/>
    <mergeCell ref="AV23:AW24"/>
    <mergeCell ref="AX18:AY22"/>
    <mergeCell ref="AN23:AO24"/>
    <mergeCell ref="AR23:AS24"/>
    <mergeCell ref="BD18:BK19"/>
    <mergeCell ref="AZ16:BJ16"/>
    <mergeCell ref="BJ20:BK22"/>
    <mergeCell ref="BH20:BI22"/>
    <mergeCell ref="AZ15:BJ15"/>
    <mergeCell ref="AZ14:BJ14"/>
    <mergeCell ref="AZ11:BJ11"/>
    <mergeCell ref="AZ7:BJ8"/>
    <mergeCell ref="AZ5:BJ6"/>
    <mergeCell ref="Z23:AJ24"/>
    <mergeCell ref="Z27:AJ28"/>
    <mergeCell ref="V25:W26"/>
    <mergeCell ref="T25:U26"/>
    <mergeCell ref="R25:S26"/>
    <mergeCell ref="X25:Y26"/>
    <mergeCell ref="H23:I24"/>
    <mergeCell ref="BL25:BV26"/>
    <mergeCell ref="BF25:BG26"/>
    <mergeCell ref="BL23:BV24"/>
    <mergeCell ref="BB23:BC24"/>
    <mergeCell ref="AZ23:BA24"/>
    <mergeCell ref="AX23:AY24"/>
    <mergeCell ref="BB25:BC26"/>
    <mergeCell ref="AV25:AW26"/>
    <mergeCell ref="BD23:BE24"/>
    <mergeCell ref="AZ25:BA26"/>
    <mergeCell ref="AX25:AY26"/>
    <mergeCell ref="AR25:AS26"/>
    <mergeCell ref="J25:K26"/>
    <mergeCell ref="Z31:AJ32"/>
    <mergeCell ref="F29:G30"/>
    <mergeCell ref="B29:C30"/>
    <mergeCell ref="D31:E32"/>
    <mergeCell ref="B31:C32"/>
    <mergeCell ref="J29:K30"/>
    <mergeCell ref="P27:Q28"/>
    <mergeCell ref="P31:Q32"/>
    <mergeCell ref="X31:Y32"/>
    <mergeCell ref="T27:U28"/>
    <mergeCell ref="R27:S28"/>
    <mergeCell ref="X27:Y28"/>
    <mergeCell ref="J27:K28"/>
    <mergeCell ref="H27:I28"/>
    <mergeCell ref="N27:O28"/>
    <mergeCell ref="L27:M28"/>
    <mergeCell ref="B27:C28"/>
    <mergeCell ref="V31:W32"/>
    <mergeCell ref="R31:S32"/>
    <mergeCell ref="N31:O32"/>
    <mergeCell ref="B25:C26"/>
    <mergeCell ref="F27:G28"/>
    <mergeCell ref="D25:E26"/>
    <mergeCell ref="F25:G26"/>
    <mergeCell ref="D29:E30"/>
    <mergeCell ref="D27:E28"/>
    <mergeCell ref="H29:I30"/>
    <mergeCell ref="L29:M30"/>
    <mergeCell ref="Z29:AJ30"/>
    <mergeCell ref="P25:Q26"/>
    <mergeCell ref="N25:O26"/>
    <mergeCell ref="L25:M26"/>
    <mergeCell ref="H25:I26"/>
    <mergeCell ref="Z25:AJ26"/>
    <mergeCell ref="X29:Y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BJ31:BK32"/>
    <mergeCell ref="BF23:BG24"/>
    <mergeCell ref="BH23:BI24"/>
    <mergeCell ref="BH29:BI30"/>
    <mergeCell ref="BH27:BI28"/>
    <mergeCell ref="BF27:BG28"/>
    <mergeCell ref="BH31:BI32"/>
    <mergeCell ref="BF29:BG30"/>
    <mergeCell ref="BH33:BI34"/>
    <mergeCell ref="BJ23:BK24"/>
    <mergeCell ref="BH25:BI26"/>
    <mergeCell ref="AZ31:BA32"/>
    <mergeCell ref="BD29:BE30"/>
    <mergeCell ref="BB29:BC30"/>
    <mergeCell ref="BD25:BE26"/>
    <mergeCell ref="AZ33:BA34"/>
    <mergeCell ref="BD27:BE28"/>
    <mergeCell ref="AT25:AU26"/>
    <mergeCell ref="BF31:BG32"/>
    <mergeCell ref="BF33:BG34"/>
    <mergeCell ref="AT29:AU30"/>
    <mergeCell ref="AT33:AU34"/>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J51:BK52"/>
    <mergeCell ref="BN55:BV56"/>
    <mergeCell ref="BD53:BE54"/>
    <mergeCell ref="BD47:BE48"/>
    <mergeCell ref="BD49:BE50"/>
    <mergeCell ref="BD51:BE52"/>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BH41:BI42"/>
    <mergeCell ref="BH43:BI44"/>
    <mergeCell ref="BF37:BG38"/>
    <mergeCell ref="BH37:BI38"/>
    <mergeCell ref="BH39:BI40"/>
    <mergeCell ref="BD41:BE42"/>
    <mergeCell ref="BD39:BE40"/>
    <mergeCell ref="BF41:BG42"/>
    <mergeCell ref="BF39:BG40"/>
    <mergeCell ref="BF43:BG44"/>
    <mergeCell ref="BD43:BE44"/>
    <mergeCell ref="R39:S40"/>
    <mergeCell ref="V35:W36"/>
    <mergeCell ref="T35:U36"/>
    <mergeCell ref="R35:S36"/>
    <mergeCell ref="T41:U42"/>
    <mergeCell ref="R41:S42"/>
    <mergeCell ref="AR41:AS42"/>
    <mergeCell ref="AP41:AQ42"/>
    <mergeCell ref="AV39:AW40"/>
    <mergeCell ref="AX43:AY44"/>
    <mergeCell ref="AZ43:BA44"/>
    <mergeCell ref="AZ39:BA40"/>
    <mergeCell ref="AZ41:BA42"/>
    <mergeCell ref="AV35:AW36"/>
    <mergeCell ref="BB37:BC38"/>
    <mergeCell ref="BD37:BE38"/>
    <mergeCell ref="BD35:BE36"/>
    <mergeCell ref="AX37:AY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BB35:BC36"/>
    <mergeCell ref="BJ35:BK36"/>
    <mergeCell ref="AZ37:BA38"/>
    <mergeCell ref="AZ35:BA36"/>
    <mergeCell ref="BH35:BI36"/>
    <mergeCell ref="BF35:BG36"/>
    <mergeCell ref="AX35:AY36"/>
    <mergeCell ref="V33:W34"/>
    <mergeCell ref="X33:Y34"/>
    <mergeCell ref="N29:O30"/>
    <mergeCell ref="R37:S38"/>
    <mergeCell ref="N37:O38"/>
    <mergeCell ref="T37:U38"/>
    <mergeCell ref="V37:W38"/>
    <mergeCell ref="X35:Y36"/>
    <mergeCell ref="X37:Y38"/>
    <mergeCell ref="P37:Q38"/>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N33:O34"/>
    <mergeCell ref="L35:M36"/>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D35:E36"/>
    <mergeCell ref="F35:G36"/>
    <mergeCell ref="F37:G38"/>
    <mergeCell ref="F39:G40"/>
    <mergeCell ref="D41:E42"/>
    <mergeCell ref="D43:E44"/>
    <mergeCell ref="F43:G44"/>
    <mergeCell ref="B43:C44"/>
    <mergeCell ref="L43:M44"/>
    <mergeCell ref="H43:I44"/>
    <mergeCell ref="J43:K44"/>
    <mergeCell ref="H39:I40"/>
    <mergeCell ref="B35:C36"/>
    <mergeCell ref="D37:E38"/>
    <mergeCell ref="B37:C38"/>
    <mergeCell ref="J37:K38"/>
    <mergeCell ref="R49:S50"/>
    <mergeCell ref="V45:W46"/>
    <mergeCell ref="T45:U46"/>
    <mergeCell ref="X45:Y46"/>
    <mergeCell ref="L37:M38"/>
    <mergeCell ref="N35:O36"/>
    <mergeCell ref="P35:Q36"/>
    <mergeCell ref="P43:Q44"/>
    <mergeCell ref="N43:O44"/>
    <mergeCell ref="B49:C50"/>
    <mergeCell ref="D49:E50"/>
    <mergeCell ref="L49:M50"/>
    <mergeCell ref="N49:O50"/>
    <mergeCell ref="F49:G50"/>
    <mergeCell ref="H49:I50"/>
    <mergeCell ref="J47:K48"/>
    <mergeCell ref="L47:M48"/>
    <mergeCell ref="D47:E48"/>
    <mergeCell ref="F47:G48"/>
    <mergeCell ref="J49:K50"/>
    <mergeCell ref="H47:I48"/>
    <mergeCell ref="B45:C46"/>
    <mergeCell ref="D45:E46"/>
    <mergeCell ref="P45:Q46"/>
    <mergeCell ref="R45:S46"/>
    <mergeCell ref="N45:O46"/>
    <mergeCell ref="F41:G42"/>
    <mergeCell ref="B39:C40"/>
    <mergeCell ref="D39:E40"/>
    <mergeCell ref="AN41:AO42"/>
    <mergeCell ref="AN39:AO40"/>
    <mergeCell ref="Z43:AJ44"/>
    <mergeCell ref="Z45:AJ46"/>
    <mergeCell ref="Z41:AJ42"/>
    <mergeCell ref="V43:W44"/>
    <mergeCell ref="X43:Y44"/>
    <mergeCell ref="V39:W40"/>
    <mergeCell ref="T39:U40"/>
    <mergeCell ref="R43:S44"/>
    <mergeCell ref="T43:U44"/>
    <mergeCell ref="V41:W42"/>
    <mergeCell ref="H45:I46"/>
    <mergeCell ref="L45:M46"/>
    <mergeCell ref="J45:K46"/>
    <mergeCell ref="B41:C42"/>
    <mergeCell ref="D51:E52"/>
    <mergeCell ref="B53:C54"/>
    <mergeCell ref="B51:C52"/>
    <mergeCell ref="F51:G52"/>
    <mergeCell ref="L53:M54"/>
    <mergeCell ref="J53:K54"/>
    <mergeCell ref="D53:E54"/>
    <mergeCell ref="H51:I52"/>
    <mergeCell ref="V53:W54"/>
    <mergeCell ref="N51:O52"/>
    <mergeCell ref="J51:K52"/>
    <mergeCell ref="L51:M52"/>
    <mergeCell ref="P51:Q52"/>
    <mergeCell ref="F53:G54"/>
    <mergeCell ref="H53:I54"/>
    <mergeCell ref="R53:S54"/>
    <mergeCell ref="P53:Q54"/>
    <mergeCell ref="N53:O54"/>
    <mergeCell ref="R51:S52"/>
    <mergeCell ref="T51:U52"/>
    <mergeCell ref="V51:W52"/>
    <mergeCell ref="T53:U54"/>
    <mergeCell ref="BB39:BC40"/>
    <mergeCell ref="BB41:BC42"/>
    <mergeCell ref="BB53:BC54"/>
    <mergeCell ref="BB47:BC48"/>
    <mergeCell ref="BB51:BC52"/>
    <mergeCell ref="BB49:BC50"/>
    <mergeCell ref="BB45:BC46"/>
    <mergeCell ref="BB43:BC44"/>
    <mergeCell ref="AX51:AY52"/>
    <mergeCell ref="AZ51:BA52"/>
    <mergeCell ref="AX53:AY54"/>
    <mergeCell ref="AZ53:BA54"/>
    <mergeCell ref="AV53:AW54"/>
    <mergeCell ref="AT53:AU54"/>
    <mergeCell ref="AV41:AW42"/>
    <mergeCell ref="AX41:AY42"/>
    <mergeCell ref="Z39:AJ40"/>
    <mergeCell ref="AX39:AY40"/>
    <mergeCell ref="AX49:AY50"/>
    <mergeCell ref="AV49:AW50"/>
    <mergeCell ref="AV45:AW46"/>
    <mergeCell ref="AV43:AW44"/>
    <mergeCell ref="Z51:AJ52"/>
    <mergeCell ref="X53:Y54"/>
    <mergeCell ref="AT39:AU40"/>
    <mergeCell ref="AR39:AS40"/>
    <mergeCell ref="AP39:AQ40"/>
    <mergeCell ref="AT41:AU42"/>
    <mergeCell ref="X41:Y42"/>
    <mergeCell ref="AT51:AU52"/>
    <mergeCell ref="AR47:AS48"/>
    <mergeCell ref="AT47:AU48"/>
    <mergeCell ref="AR49:AS50"/>
    <mergeCell ref="AR51:AS52"/>
    <mergeCell ref="X39:Y40"/>
    <mergeCell ref="Z53:AJ54"/>
    <mergeCell ref="X51:Y52"/>
  </mergeCells>
  <dataValidations count="5">
    <dataValidation type="list" allowBlank="1" sqref="AB57 BN57">
      <formula1>#REF!</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8">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92</v>
      </c>
      <c r="C3" s="90"/>
      <c r="D3" s="90"/>
      <c r="E3" s="90"/>
      <c r="F3" s="90"/>
      <c r="G3" s="90"/>
      <c r="H3" s="90"/>
      <c r="I3" s="90"/>
      <c r="J3" s="90"/>
      <c r="K3" s="90"/>
      <c r="L3" s="90"/>
      <c r="M3" s="90"/>
      <c r="N3" s="90"/>
      <c r="O3" s="90"/>
      <c r="P3" s="90"/>
      <c r="Q3" s="90"/>
      <c r="R3" s="90"/>
      <c r="S3" s="90"/>
      <c r="T3" s="90"/>
      <c r="U3" s="90"/>
      <c r="V3" s="90"/>
      <c r="W3" s="90"/>
      <c r="X3" s="92"/>
      <c r="Y3" s="18"/>
      <c r="Z3" s="168">
        <v>1000000</v>
      </c>
      <c r="AA3" s="90"/>
      <c r="AB3" s="90"/>
      <c r="AC3" s="90"/>
      <c r="AD3" s="90"/>
      <c r="AE3" s="90"/>
      <c r="AF3" s="90"/>
      <c r="AG3" s="90"/>
      <c r="AH3" s="90"/>
      <c r="AI3" s="90"/>
      <c r="AJ3" s="92"/>
      <c r="AK3" s="20"/>
      <c r="AL3" s="21"/>
      <c r="AM3" s="22"/>
      <c r="AN3" s="178" t="s">
        <v>4</v>
      </c>
      <c r="AO3" s="90"/>
      <c r="AP3" s="90"/>
      <c r="AQ3" s="90"/>
      <c r="AR3" s="90"/>
      <c r="AS3" s="90"/>
      <c r="AT3" s="90"/>
      <c r="AU3" s="90"/>
      <c r="AV3" s="90"/>
      <c r="AW3" s="90"/>
      <c r="AX3" s="90"/>
      <c r="AY3" s="90"/>
      <c r="AZ3" s="90"/>
      <c r="BA3" s="90"/>
      <c r="BB3" s="90"/>
      <c r="BC3" s="90"/>
      <c r="BD3" s="90"/>
      <c r="BE3" s="90"/>
      <c r="BF3" s="90"/>
      <c r="BG3" s="90"/>
      <c r="BH3" s="90"/>
      <c r="BI3" s="90"/>
      <c r="BJ3" s="92"/>
      <c r="BK3" s="25"/>
      <c r="BL3" s="168">
        <v>1000000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t="str">
        <f>IF(BY3=0,"0 gp",BY3)</f>
        <v>0 gp</v>
      </c>
      <c r="C7" s="90"/>
      <c r="D7" s="90"/>
      <c r="E7" s="90"/>
      <c r="F7" s="90"/>
      <c r="G7" s="90"/>
      <c r="H7" s="90"/>
      <c r="I7" s="90"/>
      <c r="J7" s="90"/>
      <c r="K7" s="90"/>
      <c r="L7" s="92"/>
      <c r="M7" s="12"/>
      <c r="N7" s="176">
        <v>7000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84">
        <v>6000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4">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4">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4">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95</v>
      </c>
      <c r="E18" s="129"/>
      <c r="F18" s="133" t="s">
        <v>96</v>
      </c>
      <c r="G18" s="129"/>
      <c r="H18" s="133" t="s">
        <v>97</v>
      </c>
      <c r="I18" s="129"/>
      <c r="J18" s="133" t="s">
        <v>98</v>
      </c>
      <c r="K18" s="129"/>
      <c r="L18" s="128" t="s">
        <v>15</v>
      </c>
      <c r="M18" s="129"/>
      <c r="N18" s="133" t="s">
        <v>99</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100</v>
      </c>
      <c r="AQ18" s="129"/>
      <c r="AR18" s="156" t="s">
        <v>101</v>
      </c>
      <c r="AS18" s="129"/>
      <c r="AT18" s="156" t="s">
        <v>102</v>
      </c>
      <c r="AU18" s="129"/>
      <c r="AV18" s="156" t="s">
        <v>103</v>
      </c>
      <c r="AW18" s="129"/>
      <c r="AX18" s="161" t="s">
        <v>15</v>
      </c>
      <c r="AY18" s="129"/>
      <c r="AZ18" s="156" t="s">
        <v>104</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v>1</v>
      </c>
      <c r="K31" s="111"/>
      <c r="L31" s="118"/>
      <c r="M31" s="111"/>
      <c r="N31" s="118">
        <v>1</v>
      </c>
      <c r="O31" s="111"/>
      <c r="P31" s="120">
        <f>IF(B3="","",(SUM(D31+(F31*3)+(H31*2)+(J31*2)+(N31*5))))</f>
        <v>7</v>
      </c>
      <c r="Q31" s="102"/>
      <c r="R31" s="119"/>
      <c r="S31" s="111"/>
      <c r="T31" s="118"/>
      <c r="U31" s="111"/>
      <c r="V31" s="118"/>
      <c r="W31" s="111"/>
      <c r="X31" s="101"/>
      <c r="Y31" s="102"/>
      <c r="Z31" s="105" t="s">
        <v>127</v>
      </c>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v>1</v>
      </c>
      <c r="BA31" s="111"/>
      <c r="BB31" s="120">
        <f>IF(AN3="","",(SUM(AP31+(AR31*3)+(AT31*2)+(AV31*2)+(AZ31*5))))</f>
        <v>5</v>
      </c>
      <c r="BC31" s="102"/>
      <c r="BD31" s="119"/>
      <c r="BE31" s="111"/>
      <c r="BF31" s="118"/>
      <c r="BG31" s="111"/>
      <c r="BH31" s="118"/>
      <c r="BI31" s="111"/>
      <c r="BJ31" s="101"/>
      <c r="BK31" s="102"/>
      <c r="BL31" s="105" t="s">
        <v>128</v>
      </c>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v>1</v>
      </c>
      <c r="K33" s="111"/>
      <c r="L33" s="113"/>
      <c r="M33" s="111"/>
      <c r="N33" s="113"/>
      <c r="O33" s="106"/>
      <c r="P33" s="123">
        <f>IF(B3="","",(SUM(D33+(F33*3)+(H33*2)+(J33*2)+(N33*5))))</f>
        <v>2</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v>1</v>
      </c>
      <c r="G35" s="111"/>
      <c r="H35" s="118"/>
      <c r="I35" s="111"/>
      <c r="J35" s="118"/>
      <c r="K35" s="111"/>
      <c r="L35" s="118"/>
      <c r="M35" s="111"/>
      <c r="N35" s="118"/>
      <c r="O35" s="111"/>
      <c r="P35" s="120">
        <f>IF(B3="","",(SUM(D35+(F35*3)+(H35*2)+(J35*2)+(N35*5))))</f>
        <v>3</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80000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50000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0</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t="s">
        <v>130</v>
      </c>
      <c r="AO61" s="90"/>
      <c r="AP61" s="90"/>
      <c r="AQ61" s="90"/>
      <c r="AR61" s="90"/>
      <c r="AS61" s="90"/>
      <c r="AT61" s="90"/>
      <c r="AU61" s="90"/>
      <c r="AV61" s="90"/>
      <c r="AW61" s="90"/>
      <c r="AX61" s="90"/>
      <c r="AY61" s="90"/>
      <c r="AZ61" s="90"/>
      <c r="BA61" s="90"/>
      <c r="BB61" s="90"/>
      <c r="BC61" s="90"/>
      <c r="BD61" s="92"/>
      <c r="BE61" s="70"/>
      <c r="BF61" s="187"/>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Z1:BZ2"/>
    <mergeCell ref="CA1:CA2"/>
    <mergeCell ref="AZ10:BJ10"/>
    <mergeCell ref="AZ11:BJ11"/>
    <mergeCell ref="AN11:AX11"/>
    <mergeCell ref="AN3:BJ4"/>
    <mergeCell ref="AZ7:BJ8"/>
    <mergeCell ref="AN10:AX10"/>
    <mergeCell ref="AZ5:BJ6"/>
    <mergeCell ref="AN7:AX8"/>
    <mergeCell ref="AN5:AU6"/>
    <mergeCell ref="BL7:BV8"/>
    <mergeCell ref="BL9:BV12"/>
    <mergeCell ref="BL5:BV6"/>
    <mergeCell ref="AN1:BJ2"/>
    <mergeCell ref="BY1:BY2"/>
    <mergeCell ref="BY4:BY5"/>
    <mergeCell ref="BL3:BV4"/>
    <mergeCell ref="BL1:BV2"/>
    <mergeCell ref="AT39:AU40"/>
    <mergeCell ref="AX39:AY40"/>
    <mergeCell ref="AZ39:BA40"/>
    <mergeCell ref="AP37:AQ38"/>
    <mergeCell ref="AT37:AU38"/>
    <mergeCell ref="AV23:AW24"/>
    <mergeCell ref="AV18:AW22"/>
    <mergeCell ref="AX18:AY22"/>
    <mergeCell ref="AT31:AU32"/>
    <mergeCell ref="AV31:AW32"/>
    <mergeCell ref="AX23:AY24"/>
    <mergeCell ref="AX29:AY30"/>
    <mergeCell ref="AX35:AY36"/>
    <mergeCell ref="AZ31:BA32"/>
    <mergeCell ref="AZ25:BA26"/>
    <mergeCell ref="AZ37:BA38"/>
    <mergeCell ref="AX37:AY38"/>
    <mergeCell ref="AR33:AS34"/>
    <mergeCell ref="AV39:AW40"/>
    <mergeCell ref="AZ35:BA36"/>
    <mergeCell ref="AX33:AY34"/>
    <mergeCell ref="AN21:AO22"/>
    <mergeCell ref="AP35:AQ36"/>
    <mergeCell ref="AN35:AO36"/>
    <mergeCell ref="AT23:AU24"/>
    <mergeCell ref="AN23:AO24"/>
    <mergeCell ref="AP23:AQ24"/>
    <mergeCell ref="AN25:AO26"/>
    <mergeCell ref="AN14:AX14"/>
    <mergeCell ref="AN16:AX16"/>
    <mergeCell ref="AN15:AX15"/>
    <mergeCell ref="AV33:AW34"/>
    <mergeCell ref="AN31:AO32"/>
    <mergeCell ref="BJ35:BK36"/>
    <mergeCell ref="BJ37:BK38"/>
    <mergeCell ref="BH31:BI32"/>
    <mergeCell ref="BF31:BG32"/>
    <mergeCell ref="BD31:BE32"/>
    <mergeCell ref="AP25:AQ26"/>
    <mergeCell ref="AT18:AU22"/>
    <mergeCell ref="AR18:AS22"/>
    <mergeCell ref="AV35:AW36"/>
    <mergeCell ref="AR35:AS36"/>
    <mergeCell ref="AT35:AU36"/>
    <mergeCell ref="AP18:AQ22"/>
    <mergeCell ref="BB37:BC38"/>
    <mergeCell ref="BD37:BE38"/>
    <mergeCell ref="BF35:BG36"/>
    <mergeCell ref="BD35:BE36"/>
    <mergeCell ref="BB27:BC28"/>
    <mergeCell ref="BD27:BE28"/>
    <mergeCell ref="BH37:BI38"/>
    <mergeCell ref="BF37:BG38"/>
    <mergeCell ref="BH29:BI30"/>
    <mergeCell ref="BB35:BC36"/>
    <mergeCell ref="BD33:BE34"/>
    <mergeCell ref="AT33:AU34"/>
    <mergeCell ref="BL33:BV34"/>
    <mergeCell ref="AX31:AY32"/>
    <mergeCell ref="BF27:BG28"/>
    <mergeCell ref="BF29:BG30"/>
    <mergeCell ref="BJ31:BK32"/>
    <mergeCell ref="BJ33:BK34"/>
    <mergeCell ref="BJ29:BK30"/>
    <mergeCell ref="BF33:BG34"/>
    <mergeCell ref="AP27:AQ28"/>
    <mergeCell ref="BL27:BV28"/>
    <mergeCell ref="AP31:AQ32"/>
    <mergeCell ref="BB31:BC32"/>
    <mergeCell ref="BL31:BV32"/>
    <mergeCell ref="AR31:AS32"/>
    <mergeCell ref="AR29:AS30"/>
    <mergeCell ref="AT29:AU30"/>
    <mergeCell ref="AP29:AQ30"/>
    <mergeCell ref="BB29:BC30"/>
    <mergeCell ref="BD29:BE30"/>
    <mergeCell ref="BL29:BV30"/>
    <mergeCell ref="BL35:BV36"/>
    <mergeCell ref="BL37:BV38"/>
    <mergeCell ref="AV27:AW28"/>
    <mergeCell ref="AZ23:BA24"/>
    <mergeCell ref="AR27:AS28"/>
    <mergeCell ref="AZ15:BJ15"/>
    <mergeCell ref="BL21:BV22"/>
    <mergeCell ref="BL23:BV24"/>
    <mergeCell ref="BM17:BV20"/>
    <mergeCell ref="BL25:BV26"/>
    <mergeCell ref="BJ27:BK28"/>
    <mergeCell ref="BJ25:BK26"/>
    <mergeCell ref="AT27:AU28"/>
    <mergeCell ref="BH27:BI28"/>
    <mergeCell ref="BD25:BE26"/>
    <mergeCell ref="BB25:BC26"/>
    <mergeCell ref="BH25:BI26"/>
    <mergeCell ref="AX25:AY26"/>
    <mergeCell ref="AX27:AY28"/>
    <mergeCell ref="AZ27:BA28"/>
    <mergeCell ref="AZ29:BA30"/>
    <mergeCell ref="BF25:BG26"/>
    <mergeCell ref="AR23:AS24"/>
    <mergeCell ref="AR25:AS26"/>
    <mergeCell ref="V51:W52"/>
    <mergeCell ref="AZ13:BJ13"/>
    <mergeCell ref="AZ12:BJ12"/>
    <mergeCell ref="AZ14:BJ14"/>
    <mergeCell ref="BD18:BK19"/>
    <mergeCell ref="AZ16:BJ16"/>
    <mergeCell ref="BD20:BE22"/>
    <mergeCell ref="AZ18:BA22"/>
    <mergeCell ref="BB18:BC22"/>
    <mergeCell ref="BJ23:BK24"/>
    <mergeCell ref="BJ20:BK22"/>
    <mergeCell ref="BH23:BI24"/>
    <mergeCell ref="BF20:BG22"/>
    <mergeCell ref="BH20:BI22"/>
    <mergeCell ref="BF23:BG24"/>
    <mergeCell ref="BD23:BE24"/>
    <mergeCell ref="BB23:BC24"/>
    <mergeCell ref="BH39:BI40"/>
    <mergeCell ref="BD39:BE40"/>
    <mergeCell ref="BF39:BG40"/>
    <mergeCell ref="BH35:BI36"/>
    <mergeCell ref="BB39:BC40"/>
    <mergeCell ref="BJ39:BK40"/>
    <mergeCell ref="AN27:AO28"/>
    <mergeCell ref="T59:AJ60"/>
    <mergeCell ref="AB57:AJ58"/>
    <mergeCell ref="J41:K42"/>
    <mergeCell ref="T41:U42"/>
    <mergeCell ref="V41:W42"/>
    <mergeCell ref="L41:M42"/>
    <mergeCell ref="J53:K54"/>
    <mergeCell ref="P53:Q54"/>
    <mergeCell ref="L53:M54"/>
    <mergeCell ref="T51:U52"/>
    <mergeCell ref="X51:Y52"/>
    <mergeCell ref="L51:M52"/>
    <mergeCell ref="T43:U44"/>
    <mergeCell ref="L47:M48"/>
    <mergeCell ref="N43:O44"/>
    <mergeCell ref="L45:M46"/>
    <mergeCell ref="L43:M44"/>
    <mergeCell ref="R49:S50"/>
    <mergeCell ref="R53:S54"/>
    <mergeCell ref="R51:S52"/>
    <mergeCell ref="R45:S46"/>
    <mergeCell ref="R47:S48"/>
    <mergeCell ref="T49:U50"/>
    <mergeCell ref="V53:W54"/>
    <mergeCell ref="AN59:BD60"/>
    <mergeCell ref="AN57:AY58"/>
    <mergeCell ref="AN55:AY56"/>
    <mergeCell ref="AT47:AU48"/>
    <mergeCell ref="AR53:AS54"/>
    <mergeCell ref="AV49:AW50"/>
    <mergeCell ref="AT49:AU50"/>
    <mergeCell ref="AN53:AO54"/>
    <mergeCell ref="AP53:AQ54"/>
    <mergeCell ref="AX49:AY50"/>
    <mergeCell ref="AV51:AW52"/>
    <mergeCell ref="BB53:BC54"/>
    <mergeCell ref="BD53:BE54"/>
    <mergeCell ref="AX53:AY54"/>
    <mergeCell ref="AZ53:BA54"/>
    <mergeCell ref="AZ51:BA52"/>
    <mergeCell ref="AV53:AW54"/>
    <mergeCell ref="AX51:AY52"/>
    <mergeCell ref="BB49:BC50"/>
    <mergeCell ref="AV47:AW48"/>
    <mergeCell ref="AT53:AU54"/>
    <mergeCell ref="BB51:BC52"/>
    <mergeCell ref="AT51:AU52"/>
    <mergeCell ref="T47:U48"/>
    <mergeCell ref="X47:Y48"/>
    <mergeCell ref="AN47:AO48"/>
    <mergeCell ref="T45:U46"/>
    <mergeCell ref="BD43:BE44"/>
    <mergeCell ref="AZ41:BA42"/>
    <mergeCell ref="AT41:AU42"/>
    <mergeCell ref="V43:W44"/>
    <mergeCell ref="X43:Y44"/>
    <mergeCell ref="Z41:AJ42"/>
    <mergeCell ref="X41:Y42"/>
    <mergeCell ref="V47:W48"/>
    <mergeCell ref="Z47:AJ48"/>
    <mergeCell ref="H27:I28"/>
    <mergeCell ref="L27:M28"/>
    <mergeCell ref="J27:K28"/>
    <mergeCell ref="D29:E30"/>
    <mergeCell ref="D31:E32"/>
    <mergeCell ref="AZ47:BA48"/>
    <mergeCell ref="BB47:BC48"/>
    <mergeCell ref="BD47:BE48"/>
    <mergeCell ref="AT45:AU46"/>
    <mergeCell ref="AV45:AW46"/>
    <mergeCell ref="L35:M36"/>
    <mergeCell ref="P35:Q36"/>
    <mergeCell ref="P31:Q32"/>
    <mergeCell ref="P33:Q34"/>
    <mergeCell ref="T33:U34"/>
    <mergeCell ref="V33:W34"/>
    <mergeCell ref="N33:O34"/>
    <mergeCell ref="N31:O32"/>
    <mergeCell ref="L33:M34"/>
    <mergeCell ref="L31:M32"/>
    <mergeCell ref="T37:U38"/>
    <mergeCell ref="P37:Q38"/>
    <mergeCell ref="N37:O38"/>
    <mergeCell ref="R37:S38"/>
    <mergeCell ref="Z23:AJ24"/>
    <mergeCell ref="X23:Y24"/>
    <mergeCell ref="Z29:AJ30"/>
    <mergeCell ref="Z27:AJ28"/>
    <mergeCell ref="X31:Y32"/>
    <mergeCell ref="X27:Y28"/>
    <mergeCell ref="X29:Y30"/>
    <mergeCell ref="T29:U30"/>
    <mergeCell ref="V25:W26"/>
    <mergeCell ref="T25:U26"/>
    <mergeCell ref="N5:X6"/>
    <mergeCell ref="B16:L16"/>
    <mergeCell ref="R20:S22"/>
    <mergeCell ref="B39:C40"/>
    <mergeCell ref="B33:C34"/>
    <mergeCell ref="B35:C36"/>
    <mergeCell ref="F33:G34"/>
    <mergeCell ref="D33:E34"/>
    <mergeCell ref="F35:G36"/>
    <mergeCell ref="D35:E36"/>
    <mergeCell ref="B37:C38"/>
    <mergeCell ref="F39:G40"/>
    <mergeCell ref="D37:E38"/>
    <mergeCell ref="D39:E40"/>
    <mergeCell ref="R29:S30"/>
    <mergeCell ref="V29:W30"/>
    <mergeCell ref="R27:S28"/>
    <mergeCell ref="R25:S26"/>
    <mergeCell ref="F31:G32"/>
    <mergeCell ref="J29:K30"/>
    <mergeCell ref="L29:M30"/>
    <mergeCell ref="H29:I30"/>
    <mergeCell ref="F27:G28"/>
    <mergeCell ref="F29:G30"/>
    <mergeCell ref="N18:O22"/>
    <mergeCell ref="P23:Q24"/>
    <mergeCell ref="N23:O24"/>
    <mergeCell ref="N16:X16"/>
    <mergeCell ref="N15:X15"/>
    <mergeCell ref="T20:U22"/>
    <mergeCell ref="V20:W22"/>
    <mergeCell ref="T23:U24"/>
    <mergeCell ref="V23:W24"/>
    <mergeCell ref="P29:Q30"/>
    <mergeCell ref="B7:L8"/>
    <mergeCell ref="B12:L12"/>
    <mergeCell ref="B10:L10"/>
    <mergeCell ref="V27:W28"/>
    <mergeCell ref="T27:U28"/>
    <mergeCell ref="R18:Y19"/>
    <mergeCell ref="X20:Y22"/>
    <mergeCell ref="N14:X14"/>
    <mergeCell ref="B14:L14"/>
    <mergeCell ref="B15:L15"/>
    <mergeCell ref="B13:L13"/>
    <mergeCell ref="B27:C28"/>
    <mergeCell ref="P25:Q26"/>
    <mergeCell ref="N25:O26"/>
    <mergeCell ref="L18:M22"/>
    <mergeCell ref="H18:I22"/>
    <mergeCell ref="J18:K22"/>
    <mergeCell ref="B23:C24"/>
    <mergeCell ref="F18:G22"/>
    <mergeCell ref="B21:C22"/>
    <mergeCell ref="D18:E22"/>
    <mergeCell ref="L25:M26"/>
    <mergeCell ref="J25:K26"/>
    <mergeCell ref="Z3:AJ4"/>
    <mergeCell ref="Z1:AJ2"/>
    <mergeCell ref="AA17:AJ20"/>
    <mergeCell ref="Z9:AJ13"/>
    <mergeCell ref="P27:Q28"/>
    <mergeCell ref="B11:L11"/>
    <mergeCell ref="R23:S24"/>
    <mergeCell ref="L23:M24"/>
    <mergeCell ref="J23:K24"/>
    <mergeCell ref="D23:E24"/>
    <mergeCell ref="Z21:AJ22"/>
    <mergeCell ref="D27:E28"/>
    <mergeCell ref="H25:I26"/>
    <mergeCell ref="F25:G26"/>
    <mergeCell ref="D25:E26"/>
    <mergeCell ref="F23:G24"/>
    <mergeCell ref="H23:I24"/>
    <mergeCell ref="B3:X4"/>
    <mergeCell ref="N7:X8"/>
    <mergeCell ref="N13:X13"/>
    <mergeCell ref="N12:X12"/>
    <mergeCell ref="N11:X11"/>
    <mergeCell ref="N10:X10"/>
    <mergeCell ref="P18:Q22"/>
    <mergeCell ref="B29:C30"/>
    <mergeCell ref="N27:O28"/>
    <mergeCell ref="N29:O30"/>
    <mergeCell ref="B25:C26"/>
    <mergeCell ref="B1:X2"/>
    <mergeCell ref="B5:I6"/>
    <mergeCell ref="AR37:AS38"/>
    <mergeCell ref="AP39:AQ40"/>
    <mergeCell ref="AN39:AO40"/>
    <mergeCell ref="Z7:AJ8"/>
    <mergeCell ref="Z5:AJ6"/>
    <mergeCell ref="Z25:AJ26"/>
    <mergeCell ref="AN13:AX13"/>
    <mergeCell ref="AV25:AW26"/>
    <mergeCell ref="AN29:AO30"/>
    <mergeCell ref="AV29:AW30"/>
    <mergeCell ref="AN12:AX12"/>
    <mergeCell ref="AN37:AO38"/>
    <mergeCell ref="AV37:AW38"/>
    <mergeCell ref="AT25:AU26"/>
    <mergeCell ref="B31:C32"/>
    <mergeCell ref="X25:Y26"/>
    <mergeCell ref="F37:G38"/>
    <mergeCell ref="L37:M38"/>
    <mergeCell ref="B53:C54"/>
    <mergeCell ref="F49:G50"/>
    <mergeCell ref="F51:G52"/>
    <mergeCell ref="B49:C50"/>
    <mergeCell ref="D49:E50"/>
    <mergeCell ref="B57:M58"/>
    <mergeCell ref="B55:M56"/>
    <mergeCell ref="B61:R64"/>
    <mergeCell ref="B59:R60"/>
    <mergeCell ref="L49:M50"/>
    <mergeCell ref="N53:O54"/>
    <mergeCell ref="N51:O52"/>
    <mergeCell ref="F53:G54"/>
    <mergeCell ref="O57:Z58"/>
    <mergeCell ref="O55:Z56"/>
    <mergeCell ref="T53:U54"/>
    <mergeCell ref="X53:Y54"/>
    <mergeCell ref="N49:O50"/>
    <mergeCell ref="H53:I54"/>
    <mergeCell ref="T61:AJ64"/>
    <mergeCell ref="X49:Y50"/>
    <mergeCell ref="D51:E52"/>
    <mergeCell ref="D53:E54"/>
    <mergeCell ref="P49:Q50"/>
    <mergeCell ref="F41:G42"/>
    <mergeCell ref="B41:C42"/>
    <mergeCell ref="D41:E42"/>
    <mergeCell ref="B43:C44"/>
    <mergeCell ref="D43:E44"/>
    <mergeCell ref="D45:E46"/>
    <mergeCell ref="B45:C46"/>
    <mergeCell ref="H41:I42"/>
    <mergeCell ref="F43:G44"/>
    <mergeCell ref="F45:G46"/>
    <mergeCell ref="H43:I44"/>
    <mergeCell ref="B47:C48"/>
    <mergeCell ref="D47:E48"/>
    <mergeCell ref="H47:I48"/>
    <mergeCell ref="F47:G48"/>
    <mergeCell ref="J45:K46"/>
    <mergeCell ref="J51:K52"/>
    <mergeCell ref="H51:I52"/>
    <mergeCell ref="J49:K50"/>
    <mergeCell ref="H49:I50"/>
    <mergeCell ref="H45:I46"/>
    <mergeCell ref="B51:C52"/>
    <mergeCell ref="J47:K48"/>
    <mergeCell ref="H39:I40"/>
    <mergeCell ref="R35:S36"/>
    <mergeCell ref="N35:O36"/>
    <mergeCell ref="R39:S40"/>
    <mergeCell ref="N39:O40"/>
    <mergeCell ref="P51:Q52"/>
    <mergeCell ref="H37:I38"/>
    <mergeCell ref="X33:Y34"/>
    <mergeCell ref="J37:K38"/>
    <mergeCell ref="P47:Q48"/>
    <mergeCell ref="P45:Q46"/>
    <mergeCell ref="R43:S44"/>
    <mergeCell ref="P43:Q44"/>
    <mergeCell ref="P41:Q42"/>
    <mergeCell ref="R41:S42"/>
    <mergeCell ref="N45:O46"/>
    <mergeCell ref="N47:O48"/>
    <mergeCell ref="N41:O42"/>
    <mergeCell ref="P39:Q40"/>
    <mergeCell ref="J43:K44"/>
    <mergeCell ref="J33:K34"/>
    <mergeCell ref="H33:I34"/>
    <mergeCell ref="V37:W38"/>
    <mergeCell ref="H35:I36"/>
    <mergeCell ref="R33:S34"/>
    <mergeCell ref="Z31:AJ32"/>
    <mergeCell ref="Z33:AJ34"/>
    <mergeCell ref="V31:W32"/>
    <mergeCell ref="R31:S32"/>
    <mergeCell ref="J35:K36"/>
    <mergeCell ref="L39:M40"/>
    <mergeCell ref="J39:K40"/>
    <mergeCell ref="J31:K32"/>
    <mergeCell ref="X39:Y40"/>
    <mergeCell ref="H31:I32"/>
    <mergeCell ref="Z37:AJ38"/>
    <mergeCell ref="Z39:AJ40"/>
    <mergeCell ref="X37:Y38"/>
    <mergeCell ref="BB45:BC46"/>
    <mergeCell ref="BB41:BC42"/>
    <mergeCell ref="BD41:BE42"/>
    <mergeCell ref="BB43:BC44"/>
    <mergeCell ref="AZ45:BA46"/>
    <mergeCell ref="AZ43:BA44"/>
    <mergeCell ref="V45:W46"/>
    <mergeCell ref="AR45:AS46"/>
    <mergeCell ref="AN45:AO46"/>
    <mergeCell ref="AP45:AQ46"/>
    <mergeCell ref="AX41:AY42"/>
    <mergeCell ref="AN43:AO44"/>
    <mergeCell ref="AV43:AW44"/>
    <mergeCell ref="AR43:AS44"/>
    <mergeCell ref="AV41:AW42"/>
    <mergeCell ref="Z43:AJ44"/>
    <mergeCell ref="AT43:AU44"/>
    <mergeCell ref="AX43:AY44"/>
    <mergeCell ref="AX45:AY46"/>
    <mergeCell ref="T39:U40"/>
    <mergeCell ref="V49:W50"/>
    <mergeCell ref="AB55:AJ56"/>
    <mergeCell ref="Z53:AJ54"/>
    <mergeCell ref="Z51:AJ52"/>
    <mergeCell ref="Z35:AJ36"/>
    <mergeCell ref="V35:W36"/>
    <mergeCell ref="X35:Y36"/>
    <mergeCell ref="V39:W40"/>
    <mergeCell ref="AR39:AS40"/>
    <mergeCell ref="AP43:AQ44"/>
    <mergeCell ref="AR41:AS42"/>
    <mergeCell ref="AN41:AO42"/>
    <mergeCell ref="AP41:AQ42"/>
    <mergeCell ref="AN51:AO52"/>
    <mergeCell ref="AN49:AO50"/>
    <mergeCell ref="AP49:AQ50"/>
    <mergeCell ref="AP47:AQ48"/>
    <mergeCell ref="AP51:AQ52"/>
    <mergeCell ref="AR51:AS52"/>
    <mergeCell ref="AR47:AS48"/>
    <mergeCell ref="AR49:AS50"/>
    <mergeCell ref="Z49:AJ50"/>
    <mergeCell ref="Z45:AJ46"/>
    <mergeCell ref="X45:Y46"/>
    <mergeCell ref="BL43:BV44"/>
    <mergeCell ref="BL45:BV46"/>
    <mergeCell ref="BF41:BG42"/>
    <mergeCell ref="T31:U32"/>
    <mergeCell ref="T35:U36"/>
    <mergeCell ref="BF47:BG48"/>
    <mergeCell ref="BH47:BI48"/>
    <mergeCell ref="BJ47:BK48"/>
    <mergeCell ref="BL41:BV42"/>
    <mergeCell ref="BL39:BV40"/>
    <mergeCell ref="BJ45:BK46"/>
    <mergeCell ref="BH45:BI46"/>
    <mergeCell ref="BH41:BI42"/>
    <mergeCell ref="BF45:BG46"/>
    <mergeCell ref="BH43:BI44"/>
    <mergeCell ref="BJ43:BK44"/>
    <mergeCell ref="BF43:BG44"/>
    <mergeCell ref="AN33:AO34"/>
    <mergeCell ref="AP33:AQ34"/>
    <mergeCell ref="AZ33:BA34"/>
    <mergeCell ref="BB33:BC34"/>
    <mergeCell ref="BH33:BI34"/>
    <mergeCell ref="BJ41:BK42"/>
    <mergeCell ref="BD45:BE46"/>
    <mergeCell ref="AN61:BD64"/>
    <mergeCell ref="AX47:AY48"/>
    <mergeCell ref="BA55:BL56"/>
    <mergeCell ref="BA57:BL58"/>
    <mergeCell ref="BL51:BV52"/>
    <mergeCell ref="BL53:BV54"/>
    <mergeCell ref="BJ49:BK50"/>
    <mergeCell ref="BJ51:BK52"/>
    <mergeCell ref="BH51:BI52"/>
    <mergeCell ref="BJ53:BK54"/>
    <mergeCell ref="BL49:BV50"/>
    <mergeCell ref="BF59:BV60"/>
    <mergeCell ref="BF61:BV64"/>
    <mergeCell ref="BH49:BI50"/>
    <mergeCell ref="BF49:BG50"/>
    <mergeCell ref="BF51:BG52"/>
    <mergeCell ref="BN55:BV56"/>
    <mergeCell ref="BN57:BV58"/>
    <mergeCell ref="BH53:BI54"/>
    <mergeCell ref="BF53:BG54"/>
    <mergeCell ref="BL47:BV48"/>
    <mergeCell ref="BD49:BE50"/>
    <mergeCell ref="BD51:BE52"/>
    <mergeCell ref="AZ49:BA50"/>
  </mergeCells>
  <dataValidations count="5">
    <dataValidation type="list" allowBlank="1" sqref="AB57 BN57">
      <formula1>#REF!</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sheetPr codeName="Sheet9">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93</v>
      </c>
      <c r="C3" s="90"/>
      <c r="D3" s="90"/>
      <c r="E3" s="90"/>
      <c r="F3" s="90"/>
      <c r="G3" s="90"/>
      <c r="H3" s="90"/>
      <c r="I3" s="90"/>
      <c r="J3" s="90"/>
      <c r="K3" s="90"/>
      <c r="L3" s="90"/>
      <c r="M3" s="90"/>
      <c r="N3" s="90"/>
      <c r="O3" s="90"/>
      <c r="P3" s="90"/>
      <c r="Q3" s="90"/>
      <c r="R3" s="90"/>
      <c r="S3" s="90"/>
      <c r="T3" s="90"/>
      <c r="U3" s="90"/>
      <c r="V3" s="90"/>
      <c r="W3" s="90"/>
      <c r="X3" s="92"/>
      <c r="Y3" s="18"/>
      <c r="Z3" s="168">
        <v>1000000</v>
      </c>
      <c r="AA3" s="90"/>
      <c r="AB3" s="90"/>
      <c r="AC3" s="90"/>
      <c r="AD3" s="90"/>
      <c r="AE3" s="90"/>
      <c r="AF3" s="90"/>
      <c r="AG3" s="90"/>
      <c r="AH3" s="90"/>
      <c r="AI3" s="90"/>
      <c r="AJ3" s="92"/>
      <c r="AK3" s="20"/>
      <c r="AL3" s="21"/>
      <c r="AM3" s="22"/>
      <c r="AN3" s="178" t="s">
        <v>94</v>
      </c>
      <c r="AO3" s="90"/>
      <c r="AP3" s="90"/>
      <c r="AQ3" s="90"/>
      <c r="AR3" s="90"/>
      <c r="AS3" s="90"/>
      <c r="AT3" s="90"/>
      <c r="AU3" s="90"/>
      <c r="AV3" s="90"/>
      <c r="AW3" s="90"/>
      <c r="AX3" s="90"/>
      <c r="AY3" s="90"/>
      <c r="AZ3" s="90"/>
      <c r="BA3" s="90"/>
      <c r="BB3" s="90"/>
      <c r="BC3" s="90"/>
      <c r="BD3" s="90"/>
      <c r="BE3" s="90"/>
      <c r="BF3" s="90"/>
      <c r="BG3" s="90"/>
      <c r="BH3" s="90"/>
      <c r="BI3" s="90"/>
      <c r="BJ3" s="92"/>
      <c r="BK3" s="25"/>
      <c r="BL3" s="168">
        <v>1000000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t="str">
        <f>IF(BY3=0,"0 gp",BY3)</f>
        <v>0 gp</v>
      </c>
      <c r="C7" s="90"/>
      <c r="D7" s="90"/>
      <c r="E7" s="90"/>
      <c r="F7" s="90"/>
      <c r="G7" s="90"/>
      <c r="H7" s="90"/>
      <c r="I7" s="90"/>
      <c r="J7" s="90"/>
      <c r="K7" s="90"/>
      <c r="L7" s="92"/>
      <c r="M7" s="12"/>
      <c r="N7" s="176">
        <v>9000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84">
        <v>7000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4">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4">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4">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107</v>
      </c>
      <c r="E18" s="129"/>
      <c r="F18" s="133" t="s">
        <v>108</v>
      </c>
      <c r="G18" s="129"/>
      <c r="H18" s="133" t="s">
        <v>109</v>
      </c>
      <c r="I18" s="129"/>
      <c r="J18" s="133" t="s">
        <v>110</v>
      </c>
      <c r="K18" s="129"/>
      <c r="L18" s="128" t="s">
        <v>15</v>
      </c>
      <c r="M18" s="129"/>
      <c r="N18" s="133" t="s">
        <v>111</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112</v>
      </c>
      <c r="AQ18" s="129"/>
      <c r="AR18" s="156" t="s">
        <v>113</v>
      </c>
      <c r="AS18" s="129"/>
      <c r="AT18" s="156" t="s">
        <v>114</v>
      </c>
      <c r="AU18" s="129"/>
      <c r="AV18" s="156" t="s">
        <v>115</v>
      </c>
      <c r="AW18" s="129"/>
      <c r="AX18" s="161" t="s">
        <v>15</v>
      </c>
      <c r="AY18" s="129"/>
      <c r="AZ18" s="156" t="s">
        <v>116</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v>1</v>
      </c>
      <c r="G23" s="129"/>
      <c r="H23" s="136"/>
      <c r="I23" s="129"/>
      <c r="J23" s="136"/>
      <c r="K23" s="129"/>
      <c r="L23" s="136"/>
      <c r="M23" s="129"/>
      <c r="N23" s="136"/>
      <c r="O23" s="129"/>
      <c r="P23" s="137">
        <f>IF(B3="","",(SUM(D23+(F23*3)+(H23*2)+(J23*2)+(N23*5))))</f>
        <v>3</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v>1</v>
      </c>
      <c r="AS23" s="129"/>
      <c r="AT23" s="136"/>
      <c r="AU23" s="129"/>
      <c r="AV23" s="136"/>
      <c r="AW23" s="129"/>
      <c r="AX23" s="136"/>
      <c r="AY23" s="129"/>
      <c r="AZ23" s="136"/>
      <c r="BA23" s="129"/>
      <c r="BB23" s="137">
        <f>IF(AN3="","",(SUM(AP23+(AR23*3)+(AT23*2)+(AV23*2)+(AZ23*5))))</f>
        <v>3</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v>1</v>
      </c>
      <c r="BA25" s="106"/>
      <c r="BB25" s="123">
        <f>IF(AN3="","",(SUM(AP25+(AR25*3)+(AT25*2)+(AV25*2)+(AZ25*5))))</f>
        <v>5</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v>1</v>
      </c>
      <c r="G27" s="111"/>
      <c r="H27" s="118"/>
      <c r="I27" s="111"/>
      <c r="J27" s="118"/>
      <c r="K27" s="111"/>
      <c r="L27" s="118"/>
      <c r="M27" s="111"/>
      <c r="N27" s="118"/>
      <c r="O27" s="111"/>
      <c r="P27" s="120">
        <f>IF(B3="","",(SUM(D27+(F27*3)+(H27*2)+(J27*2)+(N27*5))))</f>
        <v>3</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v>1</v>
      </c>
      <c r="E37" s="111"/>
      <c r="F37" s="113"/>
      <c r="G37" s="111"/>
      <c r="H37" s="113"/>
      <c r="I37" s="111"/>
      <c r="J37" s="113"/>
      <c r="K37" s="111"/>
      <c r="L37" s="113"/>
      <c r="M37" s="111"/>
      <c r="N37" s="113"/>
      <c r="O37" s="106"/>
      <c r="P37" s="123">
        <f>IF(B3="","",(SUM(D37+(F37*3)+(H37*2)+(J37*2)+(N37*5))))</f>
        <v>1</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v>1</v>
      </c>
      <c r="E39" s="111"/>
      <c r="F39" s="118"/>
      <c r="G39" s="111"/>
      <c r="H39" s="118"/>
      <c r="I39" s="111"/>
      <c r="J39" s="118"/>
      <c r="K39" s="111"/>
      <c r="L39" s="118"/>
      <c r="M39" s="111"/>
      <c r="N39" s="118">
        <v>1</v>
      </c>
      <c r="O39" s="111"/>
      <c r="P39" s="120">
        <f>IF(B3="","",(SUM(D39+(F39*3)+(H39*2)+(J39*2)+(N39*5))))</f>
        <v>6</v>
      </c>
      <c r="Q39" s="102"/>
      <c r="R39" s="119"/>
      <c r="S39" s="111"/>
      <c r="T39" s="118"/>
      <c r="U39" s="111"/>
      <c r="V39" s="118"/>
      <c r="W39" s="111"/>
      <c r="X39" s="101"/>
      <c r="Y39" s="102"/>
      <c r="Z39" s="105" t="s">
        <v>129</v>
      </c>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52</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52</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40000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10000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0</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187"/>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 ref="N7:X8"/>
    <mergeCell ref="N5:X6"/>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T20:U22"/>
    <mergeCell ref="R18:Y19"/>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AN1:BJ2"/>
    <mergeCell ref="AN3:BJ4"/>
    <mergeCell ref="AR18:AS22"/>
    <mergeCell ref="AN12:AX12"/>
    <mergeCell ref="AN13:AX13"/>
    <mergeCell ref="AP18:AQ22"/>
    <mergeCell ref="AV18:AW22"/>
    <mergeCell ref="AT18:AU22"/>
    <mergeCell ref="AP23:AQ24"/>
    <mergeCell ref="AT23:AU24"/>
    <mergeCell ref="AV23:AW24"/>
    <mergeCell ref="AX18:AY22"/>
    <mergeCell ref="AN23:AO24"/>
    <mergeCell ref="AR23:AS24"/>
    <mergeCell ref="BD18:BK19"/>
    <mergeCell ref="AZ16:BJ16"/>
    <mergeCell ref="BJ20:BK22"/>
    <mergeCell ref="BH20:BI22"/>
    <mergeCell ref="AZ15:BJ15"/>
    <mergeCell ref="AZ14:BJ14"/>
    <mergeCell ref="AZ11:BJ11"/>
    <mergeCell ref="AZ7:BJ8"/>
    <mergeCell ref="AZ5:BJ6"/>
    <mergeCell ref="Z23:AJ24"/>
    <mergeCell ref="Z27:AJ28"/>
    <mergeCell ref="V25:W26"/>
    <mergeCell ref="T25:U26"/>
    <mergeCell ref="R25:S26"/>
    <mergeCell ref="X25:Y26"/>
    <mergeCell ref="H23:I24"/>
    <mergeCell ref="BL25:BV26"/>
    <mergeCell ref="BF25:BG26"/>
    <mergeCell ref="BL23:BV24"/>
    <mergeCell ref="BB23:BC24"/>
    <mergeCell ref="AZ23:BA24"/>
    <mergeCell ref="AX23:AY24"/>
    <mergeCell ref="BB25:BC26"/>
    <mergeCell ref="AV25:AW26"/>
    <mergeCell ref="BD23:BE24"/>
    <mergeCell ref="AZ25:BA26"/>
    <mergeCell ref="AX25:AY26"/>
    <mergeCell ref="AR25:AS26"/>
    <mergeCell ref="J25:K26"/>
    <mergeCell ref="Z31:AJ32"/>
    <mergeCell ref="F29:G30"/>
    <mergeCell ref="B29:C30"/>
    <mergeCell ref="D31:E32"/>
    <mergeCell ref="B31:C32"/>
    <mergeCell ref="J29:K30"/>
    <mergeCell ref="P27:Q28"/>
    <mergeCell ref="P31:Q32"/>
    <mergeCell ref="X31:Y32"/>
    <mergeCell ref="T27:U28"/>
    <mergeCell ref="R27:S28"/>
    <mergeCell ref="X27:Y28"/>
    <mergeCell ref="J27:K28"/>
    <mergeCell ref="H27:I28"/>
    <mergeCell ref="N27:O28"/>
    <mergeCell ref="L27:M28"/>
    <mergeCell ref="B27:C28"/>
    <mergeCell ref="V31:W32"/>
    <mergeCell ref="R31:S32"/>
    <mergeCell ref="N31:O32"/>
    <mergeCell ref="B25:C26"/>
    <mergeCell ref="F27:G28"/>
    <mergeCell ref="D25:E26"/>
    <mergeCell ref="F25:G26"/>
    <mergeCell ref="D29:E30"/>
    <mergeCell ref="D27:E28"/>
    <mergeCell ref="H29:I30"/>
    <mergeCell ref="L29:M30"/>
    <mergeCell ref="Z29:AJ30"/>
    <mergeCell ref="P25:Q26"/>
    <mergeCell ref="N25:O26"/>
    <mergeCell ref="L25:M26"/>
    <mergeCell ref="H25:I26"/>
    <mergeCell ref="Z25:AJ26"/>
    <mergeCell ref="X29:Y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BJ31:BK32"/>
    <mergeCell ref="BF23:BG24"/>
    <mergeCell ref="BH23:BI24"/>
    <mergeCell ref="BH29:BI30"/>
    <mergeCell ref="BH27:BI28"/>
    <mergeCell ref="BF27:BG28"/>
    <mergeCell ref="BH31:BI32"/>
    <mergeCell ref="BF29:BG30"/>
    <mergeCell ref="BH33:BI34"/>
    <mergeCell ref="BJ23:BK24"/>
    <mergeCell ref="BH25:BI26"/>
    <mergeCell ref="AZ31:BA32"/>
    <mergeCell ref="BD29:BE30"/>
    <mergeCell ref="BB29:BC30"/>
    <mergeCell ref="BD25:BE26"/>
    <mergeCell ref="AZ33:BA34"/>
    <mergeCell ref="BD27:BE28"/>
    <mergeCell ref="AT25:AU26"/>
    <mergeCell ref="BF31:BG32"/>
    <mergeCell ref="BF33:BG34"/>
    <mergeCell ref="AT29:AU30"/>
    <mergeCell ref="AT33:AU34"/>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J51:BK52"/>
    <mergeCell ref="BN55:BV56"/>
    <mergeCell ref="BD53:BE54"/>
    <mergeCell ref="BD47:BE48"/>
    <mergeCell ref="BD49:BE50"/>
    <mergeCell ref="BD51:BE52"/>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BH41:BI42"/>
    <mergeCell ref="BH43:BI44"/>
    <mergeCell ref="BF37:BG38"/>
    <mergeCell ref="BH37:BI38"/>
    <mergeCell ref="BH39:BI40"/>
    <mergeCell ref="BD41:BE42"/>
    <mergeCell ref="BD39:BE40"/>
    <mergeCell ref="BF41:BG42"/>
    <mergeCell ref="BF39:BG40"/>
    <mergeCell ref="BF43:BG44"/>
    <mergeCell ref="BD43:BE44"/>
    <mergeCell ref="R39:S40"/>
    <mergeCell ref="V35:W36"/>
    <mergeCell ref="T35:U36"/>
    <mergeCell ref="R35:S36"/>
    <mergeCell ref="T41:U42"/>
    <mergeCell ref="R41:S42"/>
    <mergeCell ref="AR41:AS42"/>
    <mergeCell ref="AP41:AQ42"/>
    <mergeCell ref="AV39:AW40"/>
    <mergeCell ref="AX43:AY44"/>
    <mergeCell ref="AZ43:BA44"/>
    <mergeCell ref="AZ39:BA40"/>
    <mergeCell ref="AZ41:BA42"/>
    <mergeCell ref="AV35:AW36"/>
    <mergeCell ref="BB37:BC38"/>
    <mergeCell ref="BD37:BE38"/>
    <mergeCell ref="BD35:BE36"/>
    <mergeCell ref="AX37:AY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BB35:BC36"/>
    <mergeCell ref="BJ35:BK36"/>
    <mergeCell ref="AZ37:BA38"/>
    <mergeCell ref="AZ35:BA36"/>
    <mergeCell ref="BH35:BI36"/>
    <mergeCell ref="BF35:BG36"/>
    <mergeCell ref="AX35:AY36"/>
    <mergeCell ref="V33:W34"/>
    <mergeCell ref="X33:Y34"/>
    <mergeCell ref="N29:O30"/>
    <mergeCell ref="R37:S38"/>
    <mergeCell ref="N37:O38"/>
    <mergeCell ref="T37:U38"/>
    <mergeCell ref="V37:W38"/>
    <mergeCell ref="X35:Y36"/>
    <mergeCell ref="X37:Y38"/>
    <mergeCell ref="P37:Q38"/>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N33:O34"/>
    <mergeCell ref="L35:M36"/>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D35:E36"/>
    <mergeCell ref="F35:G36"/>
    <mergeCell ref="F37:G38"/>
    <mergeCell ref="F39:G40"/>
    <mergeCell ref="D41:E42"/>
    <mergeCell ref="D43:E44"/>
    <mergeCell ref="F43:G44"/>
    <mergeCell ref="B43:C44"/>
    <mergeCell ref="L43:M44"/>
    <mergeCell ref="H43:I44"/>
    <mergeCell ref="J43:K44"/>
    <mergeCell ref="H39:I40"/>
    <mergeCell ref="B35:C36"/>
    <mergeCell ref="D37:E38"/>
    <mergeCell ref="B37:C38"/>
    <mergeCell ref="J37:K38"/>
    <mergeCell ref="R49:S50"/>
    <mergeCell ref="V45:W46"/>
    <mergeCell ref="T45:U46"/>
    <mergeCell ref="X45:Y46"/>
    <mergeCell ref="L37:M38"/>
    <mergeCell ref="N35:O36"/>
    <mergeCell ref="P35:Q36"/>
    <mergeCell ref="P43:Q44"/>
    <mergeCell ref="N43:O44"/>
    <mergeCell ref="B49:C50"/>
    <mergeCell ref="D49:E50"/>
    <mergeCell ref="L49:M50"/>
    <mergeCell ref="N49:O50"/>
    <mergeCell ref="F49:G50"/>
    <mergeCell ref="H49:I50"/>
    <mergeCell ref="J47:K48"/>
    <mergeCell ref="L47:M48"/>
    <mergeCell ref="D47:E48"/>
    <mergeCell ref="F47:G48"/>
    <mergeCell ref="J49:K50"/>
    <mergeCell ref="H47:I48"/>
    <mergeCell ref="B45:C46"/>
    <mergeCell ref="D45:E46"/>
    <mergeCell ref="P45:Q46"/>
    <mergeCell ref="R45:S46"/>
    <mergeCell ref="N45:O46"/>
    <mergeCell ref="F41:G42"/>
    <mergeCell ref="B39:C40"/>
    <mergeCell ref="D39:E40"/>
    <mergeCell ref="AN41:AO42"/>
    <mergeCell ref="AN39:AO40"/>
    <mergeCell ref="Z43:AJ44"/>
    <mergeCell ref="Z45:AJ46"/>
    <mergeCell ref="Z41:AJ42"/>
    <mergeCell ref="V43:W44"/>
    <mergeCell ref="X43:Y44"/>
    <mergeCell ref="V39:W40"/>
    <mergeCell ref="T39:U40"/>
    <mergeCell ref="R43:S44"/>
    <mergeCell ref="T43:U44"/>
    <mergeCell ref="V41:W42"/>
    <mergeCell ref="H45:I46"/>
    <mergeCell ref="L45:M46"/>
    <mergeCell ref="J45:K46"/>
    <mergeCell ref="B41:C42"/>
    <mergeCell ref="D51:E52"/>
    <mergeCell ref="B53:C54"/>
    <mergeCell ref="B51:C52"/>
    <mergeCell ref="F51:G52"/>
    <mergeCell ref="L53:M54"/>
    <mergeCell ref="J53:K54"/>
    <mergeCell ref="D53:E54"/>
    <mergeCell ref="H51:I52"/>
    <mergeCell ref="V53:W54"/>
    <mergeCell ref="N51:O52"/>
    <mergeCell ref="J51:K52"/>
    <mergeCell ref="L51:M52"/>
    <mergeCell ref="P51:Q52"/>
    <mergeCell ref="F53:G54"/>
    <mergeCell ref="H53:I54"/>
    <mergeCell ref="R53:S54"/>
    <mergeCell ref="P53:Q54"/>
    <mergeCell ref="N53:O54"/>
    <mergeCell ref="R51:S52"/>
    <mergeCell ref="T51:U52"/>
    <mergeCell ref="V51:W52"/>
    <mergeCell ref="T53:U54"/>
    <mergeCell ref="BB39:BC40"/>
    <mergeCell ref="BB41:BC42"/>
    <mergeCell ref="BB53:BC54"/>
    <mergeCell ref="BB47:BC48"/>
    <mergeCell ref="BB51:BC52"/>
    <mergeCell ref="BB49:BC50"/>
    <mergeCell ref="BB45:BC46"/>
    <mergeCell ref="BB43:BC44"/>
    <mergeCell ref="AX51:AY52"/>
    <mergeCell ref="AZ51:BA52"/>
    <mergeCell ref="AX53:AY54"/>
    <mergeCell ref="AZ53:BA54"/>
    <mergeCell ref="AV53:AW54"/>
    <mergeCell ref="AT53:AU54"/>
    <mergeCell ref="AV41:AW42"/>
    <mergeCell ref="AX41:AY42"/>
    <mergeCell ref="Z39:AJ40"/>
    <mergeCell ref="AX39:AY40"/>
    <mergeCell ref="AX49:AY50"/>
    <mergeCell ref="AV49:AW50"/>
    <mergeCell ref="AV45:AW46"/>
    <mergeCell ref="AV43:AW44"/>
    <mergeCell ref="Z51:AJ52"/>
    <mergeCell ref="X53:Y54"/>
    <mergeCell ref="AT39:AU40"/>
    <mergeCell ref="AR39:AS40"/>
    <mergeCell ref="AP39:AQ40"/>
    <mergeCell ref="AT41:AU42"/>
    <mergeCell ref="X41:Y42"/>
    <mergeCell ref="AT51:AU52"/>
    <mergeCell ref="AR47:AS48"/>
    <mergeCell ref="AT47:AU48"/>
    <mergeCell ref="AR49:AS50"/>
    <mergeCell ref="AR51:AS52"/>
    <mergeCell ref="X39:Y40"/>
    <mergeCell ref="Z53:AJ54"/>
    <mergeCell ref="X51:Y52"/>
  </mergeCells>
  <dataValidations count="5">
    <dataValidation type="list" allowBlank="1" sqref="AB57 BN57">
      <formula1>#REF!</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sheetPr codeName="Sheet10">
    <tabColor rgb="FF000000"/>
    <outlinePr summaryBelow="0" summaryRight="0"/>
  </sheetPr>
  <dimension ref="A1:CD65"/>
  <sheetViews>
    <sheetView workbookViewId="0">
      <selection activeCell="V23" sqref="V23:W2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5</v>
      </c>
      <c r="C3" s="90"/>
      <c r="D3" s="90"/>
      <c r="E3" s="90"/>
      <c r="F3" s="90"/>
      <c r="G3" s="90"/>
      <c r="H3" s="90"/>
      <c r="I3" s="90"/>
      <c r="J3" s="90"/>
      <c r="K3" s="90"/>
      <c r="L3" s="90"/>
      <c r="M3" s="90"/>
      <c r="N3" s="90"/>
      <c r="O3" s="90"/>
      <c r="P3" s="90"/>
      <c r="Q3" s="90"/>
      <c r="R3" s="90"/>
      <c r="S3" s="90"/>
      <c r="T3" s="90"/>
      <c r="U3" s="90"/>
      <c r="V3" s="90"/>
      <c r="W3" s="90"/>
      <c r="X3" s="92"/>
      <c r="Y3" s="18"/>
      <c r="Z3" s="168">
        <v>1000000</v>
      </c>
      <c r="AA3" s="90"/>
      <c r="AB3" s="90"/>
      <c r="AC3" s="90"/>
      <c r="AD3" s="90"/>
      <c r="AE3" s="90"/>
      <c r="AF3" s="90"/>
      <c r="AG3" s="90"/>
      <c r="AH3" s="90"/>
      <c r="AI3" s="90"/>
      <c r="AJ3" s="92"/>
      <c r="AK3" s="20"/>
      <c r="AL3" s="21"/>
      <c r="AM3" s="22"/>
      <c r="AN3" s="178" t="s">
        <v>59</v>
      </c>
      <c r="AO3" s="90"/>
      <c r="AP3" s="90"/>
      <c r="AQ3" s="90"/>
      <c r="AR3" s="90"/>
      <c r="AS3" s="90"/>
      <c r="AT3" s="90"/>
      <c r="AU3" s="90"/>
      <c r="AV3" s="90"/>
      <c r="AW3" s="90"/>
      <c r="AX3" s="90"/>
      <c r="AY3" s="90"/>
      <c r="AZ3" s="90"/>
      <c r="BA3" s="90"/>
      <c r="BB3" s="90"/>
      <c r="BC3" s="90"/>
      <c r="BD3" s="90"/>
      <c r="BE3" s="90"/>
      <c r="BF3" s="90"/>
      <c r="BG3" s="90"/>
      <c r="BH3" s="90"/>
      <c r="BI3" s="90"/>
      <c r="BJ3" s="92"/>
      <c r="BK3" s="25"/>
      <c r="BL3" s="168">
        <v>1040000</v>
      </c>
      <c r="BM3" s="90"/>
      <c r="BN3" s="90"/>
      <c r="BO3" s="90"/>
      <c r="BP3" s="90"/>
      <c r="BQ3" s="90"/>
      <c r="BR3" s="90"/>
      <c r="BS3" s="90"/>
      <c r="BT3" s="90"/>
      <c r="BU3" s="90"/>
      <c r="BV3" s="92"/>
      <c r="BW3" s="28"/>
      <c r="BX3" s="29"/>
      <c r="BY3" s="82">
        <f>IF(Z3&lt;BL3,BL3-Z3,0)</f>
        <v>40000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40000</v>
      </c>
      <c r="C7" s="90"/>
      <c r="D7" s="90"/>
      <c r="E7" s="90"/>
      <c r="F7" s="90"/>
      <c r="G7" s="90"/>
      <c r="H7" s="90"/>
      <c r="I7" s="90"/>
      <c r="J7" s="90"/>
      <c r="K7" s="90"/>
      <c r="L7" s="92"/>
      <c r="M7" s="12"/>
      <c r="N7" s="176">
        <v>6000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84">
        <v>4000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4">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4">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4">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117</v>
      </c>
      <c r="E18" s="129"/>
      <c r="F18" s="133" t="s">
        <v>118</v>
      </c>
      <c r="G18" s="129"/>
      <c r="H18" s="133" t="s">
        <v>119</v>
      </c>
      <c r="I18" s="129"/>
      <c r="J18" s="133" t="s">
        <v>120</v>
      </c>
      <c r="K18" s="129"/>
      <c r="L18" s="128" t="s">
        <v>15</v>
      </c>
      <c r="M18" s="129"/>
      <c r="N18" s="133" t="s">
        <v>121</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122</v>
      </c>
      <c r="AQ18" s="129"/>
      <c r="AR18" s="156" t="s">
        <v>123</v>
      </c>
      <c r="AS18" s="129"/>
      <c r="AT18" s="156" t="s">
        <v>124</v>
      </c>
      <c r="AU18" s="129"/>
      <c r="AV18" s="156" t="s">
        <v>125</v>
      </c>
      <c r="AW18" s="129"/>
      <c r="AX18" s="161" t="s">
        <v>15</v>
      </c>
      <c r="AY18" s="129"/>
      <c r="AZ18" s="156" t="s">
        <v>126</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v>2</v>
      </c>
      <c r="E23" s="129"/>
      <c r="F23" s="136"/>
      <c r="G23" s="129"/>
      <c r="H23" s="136"/>
      <c r="I23" s="129"/>
      <c r="J23" s="136"/>
      <c r="K23" s="129"/>
      <c r="L23" s="136"/>
      <c r="M23" s="129"/>
      <c r="N23" s="136"/>
      <c r="O23" s="129"/>
      <c r="P23" s="137">
        <f>IF(B3="","",(SUM(D23+(F23*3)+(H23*2)+(J23*2)+(N23*5))))</f>
        <v>2</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v>3</v>
      </c>
      <c r="AQ23" s="129"/>
      <c r="AR23" s="136"/>
      <c r="AS23" s="129"/>
      <c r="AT23" s="136"/>
      <c r="AU23" s="129"/>
      <c r="AV23" s="136"/>
      <c r="AW23" s="129"/>
      <c r="AX23" s="136"/>
      <c r="AY23" s="129"/>
      <c r="AZ23" s="136"/>
      <c r="BA23" s="129"/>
      <c r="BB23" s="137">
        <f>IF(AN3="","",(SUM(AP23+(AR23*3)+(AT23*2)+(AV23*2)+(AZ23*5))))</f>
        <v>3</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v>2</v>
      </c>
      <c r="G27" s="111"/>
      <c r="H27" s="118"/>
      <c r="I27" s="111"/>
      <c r="J27" s="118"/>
      <c r="K27" s="111"/>
      <c r="L27" s="118"/>
      <c r="M27" s="111"/>
      <c r="N27" s="118">
        <v>1</v>
      </c>
      <c r="O27" s="111"/>
      <c r="P27" s="120">
        <f>IF(B3="","",(SUM(D27+(F27*3)+(H27*2)+(J27*2)+(N27*5))))</f>
        <v>11</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v>1</v>
      </c>
      <c r="AS27" s="111"/>
      <c r="AT27" s="118"/>
      <c r="AU27" s="111"/>
      <c r="AV27" s="118"/>
      <c r="AW27" s="111"/>
      <c r="AX27" s="118"/>
      <c r="AY27" s="111"/>
      <c r="AZ27" s="118"/>
      <c r="BA27" s="111"/>
      <c r="BB27" s="120">
        <f>IF(AN3="","",(SUM(AP27+(AR27*3)+(AT27*2)+(AV27*2)+(AZ27*5))))</f>
        <v>3</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v>1</v>
      </c>
      <c r="AS29" s="111"/>
      <c r="AT29" s="124"/>
      <c r="AU29" s="111"/>
      <c r="AV29" s="124"/>
      <c r="AW29" s="111"/>
      <c r="AX29" s="124"/>
      <c r="AY29" s="111"/>
      <c r="AZ29" s="124"/>
      <c r="BA29" s="106"/>
      <c r="BB29" s="123">
        <f>IF(AN3="","",(SUM(AP29+(AR29*3)+(AT29*2)+(AV29*2)+(AZ29*5))))</f>
        <v>3</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v>1</v>
      </c>
      <c r="K31" s="111"/>
      <c r="L31" s="118"/>
      <c r="M31" s="111"/>
      <c r="N31" s="118"/>
      <c r="O31" s="111"/>
      <c r="P31" s="120">
        <f>IF(B3="","",(SUM(D31+(F31*3)+(H31*2)+(J31*2)+(N31*5))))</f>
        <v>2</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v>1</v>
      </c>
      <c r="K33" s="111"/>
      <c r="L33" s="113"/>
      <c r="M33" s="111"/>
      <c r="N33" s="113"/>
      <c r="O33" s="106"/>
      <c r="P33" s="123">
        <f>IF(B3="","",(SUM(D33+(F33*3)+(H33*2)+(J33*2)+(N33*5))))</f>
        <v>2</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v>1</v>
      </c>
      <c r="AW35" s="111"/>
      <c r="AX35" s="118"/>
      <c r="AY35" s="111"/>
      <c r="AZ35" s="118"/>
      <c r="BA35" s="111"/>
      <c r="BB35" s="120">
        <f>IF(AN3="","",(SUM(AP35+(AR35*3)+(AT35*2)+(AV35*2)+(AZ35*5))))</f>
        <v>2</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v>1</v>
      </c>
      <c r="AQ53" s="111"/>
      <c r="AR53" s="124"/>
      <c r="AS53" s="111"/>
      <c r="AT53" s="124"/>
      <c r="AU53" s="111"/>
      <c r="AV53" s="124">
        <v>1</v>
      </c>
      <c r="AW53" s="111"/>
      <c r="AX53" s="124"/>
      <c r="AY53" s="111"/>
      <c r="AZ53" s="124"/>
      <c r="BA53" s="106"/>
      <c r="BB53" s="123">
        <f>IF(AN3="","",(SUM(AP53+(AR53*3)+(AT53*2)+(AV53*2)+(AZ53*5))))</f>
        <v>3</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50000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60000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0</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t="s">
        <v>130</v>
      </c>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t="s">
        <v>130</v>
      </c>
      <c r="AO61" s="90"/>
      <c r="AP61" s="90"/>
      <c r="AQ61" s="90"/>
      <c r="AR61" s="90"/>
      <c r="AS61" s="90"/>
      <c r="AT61" s="90"/>
      <c r="AU61" s="90"/>
      <c r="AV61" s="90"/>
      <c r="AW61" s="90"/>
      <c r="AX61" s="90"/>
      <c r="AY61" s="90"/>
      <c r="AZ61" s="90"/>
      <c r="BA61" s="90"/>
      <c r="BB61" s="90"/>
      <c r="BC61" s="90"/>
      <c r="BD61" s="92"/>
      <c r="BE61" s="70"/>
      <c r="BF61" s="187"/>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 ref="N7:X8"/>
    <mergeCell ref="N5:X6"/>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T20:U22"/>
    <mergeCell ref="R18:Y19"/>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AN1:BJ2"/>
    <mergeCell ref="AN3:BJ4"/>
    <mergeCell ref="AR18:AS22"/>
    <mergeCell ref="AN12:AX12"/>
    <mergeCell ref="AN13:AX13"/>
    <mergeCell ref="AP18:AQ22"/>
    <mergeCell ref="AV18:AW22"/>
    <mergeCell ref="AT18:AU22"/>
    <mergeCell ref="AP23:AQ24"/>
    <mergeCell ref="AT23:AU24"/>
    <mergeCell ref="AV23:AW24"/>
    <mergeCell ref="AX18:AY22"/>
    <mergeCell ref="AN23:AO24"/>
    <mergeCell ref="AR23:AS24"/>
    <mergeCell ref="BD18:BK19"/>
    <mergeCell ref="AZ16:BJ16"/>
    <mergeCell ref="BJ20:BK22"/>
    <mergeCell ref="BH20:BI22"/>
    <mergeCell ref="AZ15:BJ15"/>
    <mergeCell ref="AZ14:BJ14"/>
    <mergeCell ref="AZ11:BJ11"/>
    <mergeCell ref="AZ7:BJ8"/>
    <mergeCell ref="AZ5:BJ6"/>
    <mergeCell ref="Z23:AJ24"/>
    <mergeCell ref="Z27:AJ28"/>
    <mergeCell ref="V25:W26"/>
    <mergeCell ref="T25:U26"/>
    <mergeCell ref="R25:S26"/>
    <mergeCell ref="X25:Y26"/>
    <mergeCell ref="H23:I24"/>
    <mergeCell ref="BL25:BV26"/>
    <mergeCell ref="BF25:BG26"/>
    <mergeCell ref="BL23:BV24"/>
    <mergeCell ref="BB23:BC24"/>
    <mergeCell ref="AZ23:BA24"/>
    <mergeCell ref="AX23:AY24"/>
    <mergeCell ref="BB25:BC26"/>
    <mergeCell ref="AV25:AW26"/>
    <mergeCell ref="BD23:BE24"/>
    <mergeCell ref="AZ25:BA26"/>
    <mergeCell ref="AX25:AY26"/>
    <mergeCell ref="AR25:AS26"/>
    <mergeCell ref="J25:K26"/>
    <mergeCell ref="Z31:AJ32"/>
    <mergeCell ref="F29:G30"/>
    <mergeCell ref="B29:C30"/>
    <mergeCell ref="D31:E32"/>
    <mergeCell ref="B31:C32"/>
    <mergeCell ref="J29:K30"/>
    <mergeCell ref="P27:Q28"/>
    <mergeCell ref="P31:Q32"/>
    <mergeCell ref="X31:Y32"/>
    <mergeCell ref="T27:U28"/>
    <mergeCell ref="R27:S28"/>
    <mergeCell ref="X27:Y28"/>
    <mergeCell ref="J27:K28"/>
    <mergeCell ref="H27:I28"/>
    <mergeCell ref="N27:O28"/>
    <mergeCell ref="L27:M28"/>
    <mergeCell ref="B27:C28"/>
    <mergeCell ref="V31:W32"/>
    <mergeCell ref="R31:S32"/>
    <mergeCell ref="N31:O32"/>
    <mergeCell ref="B25:C26"/>
    <mergeCell ref="F27:G28"/>
    <mergeCell ref="D25:E26"/>
    <mergeCell ref="F25:G26"/>
    <mergeCell ref="D29:E30"/>
    <mergeCell ref="D27:E28"/>
    <mergeCell ref="H29:I30"/>
    <mergeCell ref="L29:M30"/>
    <mergeCell ref="Z29:AJ30"/>
    <mergeCell ref="P25:Q26"/>
    <mergeCell ref="N25:O26"/>
    <mergeCell ref="L25:M26"/>
    <mergeCell ref="H25:I26"/>
    <mergeCell ref="Z25:AJ26"/>
    <mergeCell ref="X29:Y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BJ31:BK32"/>
    <mergeCell ref="BF23:BG24"/>
    <mergeCell ref="BH23:BI24"/>
    <mergeCell ref="BH29:BI30"/>
    <mergeCell ref="BH27:BI28"/>
    <mergeCell ref="BF27:BG28"/>
    <mergeCell ref="BH31:BI32"/>
    <mergeCell ref="BF29:BG30"/>
    <mergeCell ref="BH33:BI34"/>
    <mergeCell ref="BJ23:BK24"/>
    <mergeCell ref="BH25:BI26"/>
    <mergeCell ref="AZ31:BA32"/>
    <mergeCell ref="BD29:BE30"/>
    <mergeCell ref="BB29:BC30"/>
    <mergeCell ref="BD25:BE26"/>
    <mergeCell ref="AZ33:BA34"/>
    <mergeCell ref="BD27:BE28"/>
    <mergeCell ref="AT25:AU26"/>
    <mergeCell ref="BF31:BG32"/>
    <mergeCell ref="BF33:BG34"/>
    <mergeCell ref="AT29:AU30"/>
    <mergeCell ref="AT33:AU34"/>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J51:BK52"/>
    <mergeCell ref="BN55:BV56"/>
    <mergeCell ref="BD53:BE54"/>
    <mergeCell ref="BD47:BE48"/>
    <mergeCell ref="BD49:BE50"/>
    <mergeCell ref="BD51:BE52"/>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BH41:BI42"/>
    <mergeCell ref="BH43:BI44"/>
    <mergeCell ref="BF37:BG38"/>
    <mergeCell ref="BH37:BI38"/>
    <mergeCell ref="BH39:BI40"/>
    <mergeCell ref="BD41:BE42"/>
    <mergeCell ref="BD39:BE40"/>
    <mergeCell ref="BF41:BG42"/>
    <mergeCell ref="BF39:BG40"/>
    <mergeCell ref="BF43:BG44"/>
    <mergeCell ref="BD43:BE44"/>
    <mergeCell ref="R39:S40"/>
    <mergeCell ref="V35:W36"/>
    <mergeCell ref="T35:U36"/>
    <mergeCell ref="R35:S36"/>
    <mergeCell ref="T41:U42"/>
    <mergeCell ref="R41:S42"/>
    <mergeCell ref="AR41:AS42"/>
    <mergeCell ref="AP41:AQ42"/>
    <mergeCell ref="AV39:AW40"/>
    <mergeCell ref="AX43:AY44"/>
    <mergeCell ref="AZ43:BA44"/>
    <mergeCell ref="AZ39:BA40"/>
    <mergeCell ref="AZ41:BA42"/>
    <mergeCell ref="AV35:AW36"/>
    <mergeCell ref="BB37:BC38"/>
    <mergeCell ref="BD37:BE38"/>
    <mergeCell ref="BD35:BE36"/>
    <mergeCell ref="AX37:AY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BB35:BC36"/>
    <mergeCell ref="BJ35:BK36"/>
    <mergeCell ref="AZ37:BA38"/>
    <mergeCell ref="AZ35:BA36"/>
    <mergeCell ref="BH35:BI36"/>
    <mergeCell ref="BF35:BG36"/>
    <mergeCell ref="AX35:AY36"/>
    <mergeCell ref="V33:W34"/>
    <mergeCell ref="X33:Y34"/>
    <mergeCell ref="N29:O30"/>
    <mergeCell ref="R37:S38"/>
    <mergeCell ref="N37:O38"/>
    <mergeCell ref="T37:U38"/>
    <mergeCell ref="V37:W38"/>
    <mergeCell ref="X35:Y36"/>
    <mergeCell ref="X37:Y38"/>
    <mergeCell ref="P37:Q38"/>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N33:O34"/>
    <mergeCell ref="L35:M36"/>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D35:E36"/>
    <mergeCell ref="F35:G36"/>
    <mergeCell ref="F37:G38"/>
    <mergeCell ref="F39:G40"/>
    <mergeCell ref="D41:E42"/>
    <mergeCell ref="D43:E44"/>
    <mergeCell ref="F43:G44"/>
    <mergeCell ref="B43:C44"/>
    <mergeCell ref="L43:M44"/>
    <mergeCell ref="H43:I44"/>
    <mergeCell ref="J43:K44"/>
    <mergeCell ref="H39:I40"/>
    <mergeCell ref="B35:C36"/>
    <mergeCell ref="D37:E38"/>
    <mergeCell ref="B37:C38"/>
    <mergeCell ref="J37:K38"/>
    <mergeCell ref="R49:S50"/>
    <mergeCell ref="V45:W46"/>
    <mergeCell ref="T45:U46"/>
    <mergeCell ref="X45:Y46"/>
    <mergeCell ref="L37:M38"/>
    <mergeCell ref="N35:O36"/>
    <mergeCell ref="P35:Q36"/>
    <mergeCell ref="P43:Q44"/>
    <mergeCell ref="N43:O44"/>
    <mergeCell ref="B49:C50"/>
    <mergeCell ref="D49:E50"/>
    <mergeCell ref="L49:M50"/>
    <mergeCell ref="N49:O50"/>
    <mergeCell ref="F49:G50"/>
    <mergeCell ref="H49:I50"/>
    <mergeCell ref="J47:K48"/>
    <mergeCell ref="L47:M48"/>
    <mergeCell ref="D47:E48"/>
    <mergeCell ref="F47:G48"/>
    <mergeCell ref="J49:K50"/>
    <mergeCell ref="H47:I48"/>
    <mergeCell ref="B45:C46"/>
    <mergeCell ref="D45:E46"/>
    <mergeCell ref="P45:Q46"/>
    <mergeCell ref="R45:S46"/>
    <mergeCell ref="N45:O46"/>
    <mergeCell ref="F41:G42"/>
    <mergeCell ref="B39:C40"/>
    <mergeCell ref="D39:E40"/>
    <mergeCell ref="AN41:AO42"/>
    <mergeCell ref="AN39:AO40"/>
    <mergeCell ref="Z43:AJ44"/>
    <mergeCell ref="Z45:AJ46"/>
    <mergeCell ref="Z41:AJ42"/>
    <mergeCell ref="V43:W44"/>
    <mergeCell ref="X43:Y44"/>
    <mergeCell ref="V39:W40"/>
    <mergeCell ref="T39:U40"/>
    <mergeCell ref="R43:S44"/>
    <mergeCell ref="T43:U44"/>
    <mergeCell ref="V41:W42"/>
    <mergeCell ref="H45:I46"/>
    <mergeCell ref="L45:M46"/>
    <mergeCell ref="J45:K46"/>
    <mergeCell ref="B41:C42"/>
    <mergeCell ref="D51:E52"/>
    <mergeCell ref="B53:C54"/>
    <mergeCell ref="B51:C52"/>
    <mergeCell ref="F51:G52"/>
    <mergeCell ref="L53:M54"/>
    <mergeCell ref="J53:K54"/>
    <mergeCell ref="D53:E54"/>
    <mergeCell ref="H51:I52"/>
    <mergeCell ref="V53:W54"/>
    <mergeCell ref="N51:O52"/>
    <mergeCell ref="J51:K52"/>
    <mergeCell ref="L51:M52"/>
    <mergeCell ref="P51:Q52"/>
    <mergeCell ref="F53:G54"/>
    <mergeCell ref="H53:I54"/>
    <mergeCell ref="R53:S54"/>
    <mergeCell ref="P53:Q54"/>
    <mergeCell ref="N53:O54"/>
    <mergeCell ref="R51:S52"/>
    <mergeCell ref="T51:U52"/>
    <mergeCell ref="V51:W52"/>
    <mergeCell ref="T53:U54"/>
    <mergeCell ref="BB39:BC40"/>
    <mergeCell ref="BB41:BC42"/>
    <mergeCell ref="BB53:BC54"/>
    <mergeCell ref="BB47:BC48"/>
    <mergeCell ref="BB51:BC52"/>
    <mergeCell ref="BB49:BC50"/>
    <mergeCell ref="BB45:BC46"/>
    <mergeCell ref="BB43:BC44"/>
    <mergeCell ref="AX51:AY52"/>
    <mergeCell ref="AZ51:BA52"/>
    <mergeCell ref="AX53:AY54"/>
    <mergeCell ref="AZ53:BA54"/>
    <mergeCell ref="AV53:AW54"/>
    <mergeCell ref="AT53:AU54"/>
    <mergeCell ref="AV41:AW42"/>
    <mergeCell ref="AX41:AY42"/>
    <mergeCell ref="Z39:AJ40"/>
    <mergeCell ref="AX39:AY40"/>
    <mergeCell ref="AX49:AY50"/>
    <mergeCell ref="AV49:AW50"/>
    <mergeCell ref="AV45:AW46"/>
    <mergeCell ref="AV43:AW44"/>
    <mergeCell ref="Z51:AJ52"/>
    <mergeCell ref="X53:Y54"/>
    <mergeCell ref="AT39:AU40"/>
    <mergeCell ref="AR39:AS40"/>
    <mergeCell ref="AP39:AQ40"/>
    <mergeCell ref="AT41:AU42"/>
    <mergeCell ref="X41:Y42"/>
    <mergeCell ref="AT51:AU52"/>
    <mergeCell ref="AR47:AS48"/>
    <mergeCell ref="AT47:AU48"/>
    <mergeCell ref="AR49:AS50"/>
    <mergeCell ref="AR51:AS52"/>
    <mergeCell ref="X39:Y40"/>
    <mergeCell ref="Z53:AJ54"/>
    <mergeCell ref="X51:Y52"/>
  </mergeCells>
  <dataValidations count="5">
    <dataValidation type="list" allowBlank="1" sqref="AB57 BN57">
      <formula1>#REF!</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sheetPr codeName="Sheet11">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94</v>
      </c>
      <c r="C3" s="90"/>
      <c r="D3" s="90"/>
      <c r="E3" s="90"/>
      <c r="F3" s="90"/>
      <c r="G3" s="90"/>
      <c r="H3" s="90"/>
      <c r="I3" s="90"/>
      <c r="J3" s="90"/>
      <c r="K3" s="90"/>
      <c r="L3" s="90"/>
      <c r="M3" s="90"/>
      <c r="N3" s="90"/>
      <c r="O3" s="90"/>
      <c r="P3" s="90"/>
      <c r="Q3" s="90"/>
      <c r="R3" s="90"/>
      <c r="S3" s="90"/>
      <c r="T3" s="90"/>
      <c r="U3" s="90"/>
      <c r="V3" s="90"/>
      <c r="W3" s="90"/>
      <c r="X3" s="92"/>
      <c r="Y3" s="18"/>
      <c r="Z3" s="168">
        <v>1000000</v>
      </c>
      <c r="AA3" s="90"/>
      <c r="AB3" s="90"/>
      <c r="AC3" s="90"/>
      <c r="AD3" s="90"/>
      <c r="AE3" s="90"/>
      <c r="AF3" s="90"/>
      <c r="AG3" s="90"/>
      <c r="AH3" s="90"/>
      <c r="AI3" s="90"/>
      <c r="AJ3" s="92"/>
      <c r="AK3" s="20"/>
      <c r="AL3" s="21"/>
      <c r="AM3" s="22"/>
      <c r="AN3" s="178" t="s">
        <v>56</v>
      </c>
      <c r="AO3" s="90"/>
      <c r="AP3" s="90"/>
      <c r="AQ3" s="90"/>
      <c r="AR3" s="90"/>
      <c r="AS3" s="90"/>
      <c r="AT3" s="90"/>
      <c r="AU3" s="90"/>
      <c r="AV3" s="90"/>
      <c r="AW3" s="90"/>
      <c r="AX3" s="90"/>
      <c r="AY3" s="90"/>
      <c r="AZ3" s="90"/>
      <c r="BA3" s="90"/>
      <c r="BB3" s="90"/>
      <c r="BC3" s="90"/>
      <c r="BD3" s="90"/>
      <c r="BE3" s="90"/>
      <c r="BF3" s="90"/>
      <c r="BG3" s="90"/>
      <c r="BH3" s="90"/>
      <c r="BI3" s="90"/>
      <c r="BJ3" s="92"/>
      <c r="BK3" s="25"/>
      <c r="BL3" s="168">
        <v>1030000</v>
      </c>
      <c r="BM3" s="90"/>
      <c r="BN3" s="90"/>
      <c r="BO3" s="90"/>
      <c r="BP3" s="90"/>
      <c r="BQ3" s="90"/>
      <c r="BR3" s="90"/>
      <c r="BS3" s="90"/>
      <c r="BT3" s="90"/>
      <c r="BU3" s="90"/>
      <c r="BV3" s="92"/>
      <c r="BW3" s="28"/>
      <c r="BX3" s="29"/>
      <c r="BY3" s="82">
        <f>IF(Z3&lt;BL3,BL3-Z3,0)</f>
        <v>30000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30000</v>
      </c>
      <c r="C7" s="90"/>
      <c r="D7" s="90"/>
      <c r="E7" s="90"/>
      <c r="F7" s="90"/>
      <c r="G7" s="90"/>
      <c r="H7" s="90"/>
      <c r="I7" s="90"/>
      <c r="J7" s="90"/>
      <c r="K7" s="90"/>
      <c r="L7" s="92"/>
      <c r="M7" s="12"/>
      <c r="N7" s="176">
        <v>8000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84">
        <v>7000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4">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4">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4">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131</v>
      </c>
      <c r="E18" s="129"/>
      <c r="F18" s="133" t="s">
        <v>132</v>
      </c>
      <c r="G18" s="129"/>
      <c r="H18" s="133" t="s">
        <v>133</v>
      </c>
      <c r="I18" s="129"/>
      <c r="J18" s="133" t="s">
        <v>134</v>
      </c>
      <c r="K18" s="129"/>
      <c r="L18" s="128" t="s">
        <v>15</v>
      </c>
      <c r="M18" s="129"/>
      <c r="N18" s="133" t="s">
        <v>135</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136</v>
      </c>
      <c r="AQ18" s="129"/>
      <c r="AR18" s="156" t="s">
        <v>137</v>
      </c>
      <c r="AS18" s="129"/>
      <c r="AT18" s="156" t="s">
        <v>138</v>
      </c>
      <c r="AU18" s="129"/>
      <c r="AV18" s="156" t="s">
        <v>139</v>
      </c>
      <c r="AW18" s="129"/>
      <c r="AX18" s="161" t="s">
        <v>15</v>
      </c>
      <c r="AY18" s="129"/>
      <c r="AZ18" s="156" t="s">
        <v>140</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v>1</v>
      </c>
      <c r="E23" s="129"/>
      <c r="F23" s="136"/>
      <c r="G23" s="129"/>
      <c r="H23" s="136"/>
      <c r="I23" s="129"/>
      <c r="J23" s="136"/>
      <c r="K23" s="129"/>
      <c r="L23" s="136"/>
      <c r="M23" s="129"/>
      <c r="N23" s="136"/>
      <c r="O23" s="129"/>
      <c r="P23" s="137">
        <f>IF(B3="","",(SUM(D23+(F23*3)+(H23*2)+(J23*2)+(N23*5))))</f>
        <v>1</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v>1</v>
      </c>
      <c r="G25" s="111"/>
      <c r="H25" s="113"/>
      <c r="I25" s="111"/>
      <c r="J25" s="113"/>
      <c r="K25" s="111"/>
      <c r="L25" s="113"/>
      <c r="M25" s="111"/>
      <c r="N25" s="113"/>
      <c r="O25" s="106"/>
      <c r="P25" s="123">
        <f>IF(B3="","",(SUM(D25+(F25*3)+(H25*2)+(J25*2)+(N25*5))))</f>
        <v>3</v>
      </c>
      <c r="Q25" s="102"/>
      <c r="R25" s="127"/>
      <c r="S25" s="111"/>
      <c r="T25" s="113"/>
      <c r="U25" s="111"/>
      <c r="V25" s="113"/>
      <c r="W25" s="111"/>
      <c r="X25" s="121"/>
      <c r="Y25" s="102"/>
      <c r="Z25" s="122" t="str">
        <f>"+AG"</f>
        <v>+AG</v>
      </c>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v>1</v>
      </c>
      <c r="E29" s="111"/>
      <c r="F29" s="113">
        <v>1</v>
      </c>
      <c r="G29" s="111"/>
      <c r="H29" s="113"/>
      <c r="I29" s="111"/>
      <c r="J29" s="113"/>
      <c r="K29" s="111"/>
      <c r="L29" s="113"/>
      <c r="M29" s="111"/>
      <c r="N29" s="113">
        <v>1</v>
      </c>
      <c r="O29" s="106"/>
      <c r="P29" s="123">
        <f>IF(B3="","",(SUM(D29+(F29*3)+(H29*2)+(J29*2)+(N29*5))))</f>
        <v>9</v>
      </c>
      <c r="Q29" s="102"/>
      <c r="R29" s="127"/>
      <c r="S29" s="111"/>
      <c r="T29" s="113"/>
      <c r="U29" s="111"/>
      <c r="V29" s="113"/>
      <c r="W29" s="111"/>
      <c r="X29" s="121"/>
      <c r="Y29" s="102"/>
      <c r="Z29" s="122" t="s">
        <v>152</v>
      </c>
      <c r="AA29" s="106"/>
      <c r="AB29" s="106"/>
      <c r="AC29" s="106"/>
      <c r="AD29" s="106"/>
      <c r="AE29" s="106"/>
      <c r="AF29" s="106"/>
      <c r="AG29" s="106"/>
      <c r="AH29" s="106"/>
      <c r="AI29" s="106"/>
      <c r="AJ29" s="102"/>
      <c r="AK29" s="13"/>
      <c r="AL29" s="4"/>
      <c r="AM29" s="14"/>
      <c r="AN29" s="117">
        <v>4</v>
      </c>
      <c r="AO29" s="106"/>
      <c r="AP29" s="125"/>
      <c r="AQ29" s="111"/>
      <c r="AR29" s="124">
        <v>1</v>
      </c>
      <c r="AS29" s="111"/>
      <c r="AT29" s="124"/>
      <c r="AU29" s="111"/>
      <c r="AV29" s="124"/>
      <c r="AW29" s="111"/>
      <c r="AX29" s="124"/>
      <c r="AY29" s="111"/>
      <c r="AZ29" s="124">
        <v>1</v>
      </c>
      <c r="BA29" s="106"/>
      <c r="BB29" s="123">
        <f>IF(AN3="","",(SUM(AP29+(AR29*3)+(AT29*2)+(AV29*2)+(AZ29*5))))</f>
        <v>8</v>
      </c>
      <c r="BC29" s="102"/>
      <c r="BD29" s="126"/>
      <c r="BE29" s="111"/>
      <c r="BF29" s="124"/>
      <c r="BG29" s="111"/>
      <c r="BH29" s="124"/>
      <c r="BI29" s="111"/>
      <c r="BJ29" s="141"/>
      <c r="BK29" s="102"/>
      <c r="BL29" s="140" t="s">
        <v>162</v>
      </c>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v>1</v>
      </c>
      <c r="K33" s="111"/>
      <c r="L33" s="113"/>
      <c r="M33" s="111"/>
      <c r="N33" s="113"/>
      <c r="O33" s="106"/>
      <c r="P33" s="123">
        <f>IF(B3="","",(SUM(D33+(F33*3)+(H33*2)+(J33*2)+(N33*5))))</f>
        <v>2</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v>1</v>
      </c>
      <c r="K35" s="111"/>
      <c r="L35" s="118"/>
      <c r="M35" s="111"/>
      <c r="N35" s="118"/>
      <c r="O35" s="111"/>
      <c r="P35" s="120">
        <f>IF(B3="","",(SUM(D35+(F35*3)+(H35*2)+(J35*2)+(N35*5))))</f>
        <v>2</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v>1</v>
      </c>
      <c r="K37" s="111"/>
      <c r="L37" s="113"/>
      <c r="M37" s="111"/>
      <c r="N37" s="113"/>
      <c r="O37" s="106"/>
      <c r="P37" s="123">
        <f>IF(B3="","",(SUM(D37+(F37*3)+(H37*2)+(J37*2)+(N37*5))))</f>
        <v>2</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v>2</v>
      </c>
      <c r="K39" s="111"/>
      <c r="L39" s="118"/>
      <c r="M39" s="111"/>
      <c r="N39" s="118"/>
      <c r="O39" s="111"/>
      <c r="P39" s="120">
        <f>IF(B3="","",(SUM(D39+(F39*3)+(H39*2)+(J39*2)+(N39*5))))</f>
        <v>4</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40000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50000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0</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t="s">
        <v>130</v>
      </c>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t="s">
        <v>130</v>
      </c>
      <c r="AO61" s="90"/>
      <c r="AP61" s="90"/>
      <c r="AQ61" s="90"/>
      <c r="AR61" s="90"/>
      <c r="AS61" s="90"/>
      <c r="AT61" s="90"/>
      <c r="AU61" s="90"/>
      <c r="AV61" s="90"/>
      <c r="AW61" s="90"/>
      <c r="AX61" s="90"/>
      <c r="AY61" s="90"/>
      <c r="AZ61" s="90"/>
      <c r="BA61" s="90"/>
      <c r="BB61" s="90"/>
      <c r="BC61" s="90"/>
      <c r="BD61" s="92"/>
      <c r="BE61" s="70"/>
      <c r="BF61" s="187"/>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 ref="N7:X8"/>
    <mergeCell ref="N5:X6"/>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T20:U22"/>
    <mergeCell ref="R18:Y19"/>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AN1:BJ2"/>
    <mergeCell ref="AN3:BJ4"/>
    <mergeCell ref="AR18:AS22"/>
    <mergeCell ref="AN12:AX12"/>
    <mergeCell ref="AN13:AX13"/>
    <mergeCell ref="AP18:AQ22"/>
    <mergeCell ref="AV18:AW22"/>
    <mergeCell ref="AT18:AU22"/>
    <mergeCell ref="AP23:AQ24"/>
    <mergeCell ref="AT23:AU24"/>
    <mergeCell ref="AV23:AW24"/>
    <mergeCell ref="AX18:AY22"/>
    <mergeCell ref="AN23:AO24"/>
    <mergeCell ref="AR23:AS24"/>
    <mergeCell ref="BD18:BK19"/>
    <mergeCell ref="AZ16:BJ16"/>
    <mergeCell ref="BJ20:BK22"/>
    <mergeCell ref="BH20:BI22"/>
    <mergeCell ref="AZ15:BJ15"/>
    <mergeCell ref="AZ14:BJ14"/>
    <mergeCell ref="AZ11:BJ11"/>
    <mergeCell ref="AZ7:BJ8"/>
    <mergeCell ref="AZ5:BJ6"/>
    <mergeCell ref="Z23:AJ24"/>
    <mergeCell ref="Z27:AJ28"/>
    <mergeCell ref="V25:W26"/>
    <mergeCell ref="T25:U26"/>
    <mergeCell ref="R25:S26"/>
    <mergeCell ref="X25:Y26"/>
    <mergeCell ref="H23:I24"/>
    <mergeCell ref="BL25:BV26"/>
    <mergeCell ref="BF25:BG26"/>
    <mergeCell ref="BL23:BV24"/>
    <mergeCell ref="BB23:BC24"/>
    <mergeCell ref="AZ23:BA24"/>
    <mergeCell ref="AX23:AY24"/>
    <mergeCell ref="BB25:BC26"/>
    <mergeCell ref="AV25:AW26"/>
    <mergeCell ref="BD23:BE24"/>
    <mergeCell ref="AZ25:BA26"/>
    <mergeCell ref="AX25:AY26"/>
    <mergeCell ref="AR25:AS26"/>
    <mergeCell ref="J25:K26"/>
    <mergeCell ref="Z31:AJ32"/>
    <mergeCell ref="F29:G30"/>
    <mergeCell ref="B29:C30"/>
    <mergeCell ref="D31:E32"/>
    <mergeCell ref="B31:C32"/>
    <mergeCell ref="J29:K30"/>
    <mergeCell ref="P27:Q28"/>
    <mergeCell ref="P31:Q32"/>
    <mergeCell ref="X31:Y32"/>
    <mergeCell ref="T27:U28"/>
    <mergeCell ref="R27:S28"/>
    <mergeCell ref="X27:Y28"/>
    <mergeCell ref="J27:K28"/>
    <mergeCell ref="H27:I28"/>
    <mergeCell ref="N27:O28"/>
    <mergeCell ref="L27:M28"/>
    <mergeCell ref="B27:C28"/>
    <mergeCell ref="V31:W32"/>
    <mergeCell ref="R31:S32"/>
    <mergeCell ref="N31:O32"/>
    <mergeCell ref="B25:C26"/>
    <mergeCell ref="F27:G28"/>
    <mergeCell ref="D25:E26"/>
    <mergeCell ref="F25:G26"/>
    <mergeCell ref="D29:E30"/>
    <mergeCell ref="D27:E28"/>
    <mergeCell ref="H29:I30"/>
    <mergeCell ref="L29:M30"/>
    <mergeCell ref="Z29:AJ30"/>
    <mergeCell ref="P25:Q26"/>
    <mergeCell ref="N25:O26"/>
    <mergeCell ref="L25:M26"/>
    <mergeCell ref="H25:I26"/>
    <mergeCell ref="Z25:AJ26"/>
    <mergeCell ref="X29:Y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BJ31:BK32"/>
    <mergeCell ref="BF23:BG24"/>
    <mergeCell ref="BH23:BI24"/>
    <mergeCell ref="BH29:BI30"/>
    <mergeCell ref="BH27:BI28"/>
    <mergeCell ref="BF27:BG28"/>
    <mergeCell ref="BH31:BI32"/>
    <mergeCell ref="BF29:BG30"/>
    <mergeCell ref="BH33:BI34"/>
    <mergeCell ref="BJ23:BK24"/>
    <mergeCell ref="BH25:BI26"/>
    <mergeCell ref="AZ31:BA32"/>
    <mergeCell ref="BD29:BE30"/>
    <mergeCell ref="BB29:BC30"/>
    <mergeCell ref="BD25:BE26"/>
    <mergeCell ref="AZ33:BA34"/>
    <mergeCell ref="BD27:BE28"/>
    <mergeCell ref="AT25:AU26"/>
    <mergeCell ref="BF31:BG32"/>
    <mergeCell ref="BF33:BG34"/>
    <mergeCell ref="AT29:AU30"/>
    <mergeCell ref="AT33:AU34"/>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J51:BK52"/>
    <mergeCell ref="BN55:BV56"/>
    <mergeCell ref="BD53:BE54"/>
    <mergeCell ref="BD47:BE48"/>
    <mergeCell ref="BD49:BE50"/>
    <mergeCell ref="BD51:BE52"/>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BH41:BI42"/>
    <mergeCell ref="BH43:BI44"/>
    <mergeCell ref="BF37:BG38"/>
    <mergeCell ref="BH37:BI38"/>
    <mergeCell ref="BH39:BI40"/>
    <mergeCell ref="BD41:BE42"/>
    <mergeCell ref="BD39:BE40"/>
    <mergeCell ref="BF41:BG42"/>
    <mergeCell ref="BF39:BG40"/>
    <mergeCell ref="BF43:BG44"/>
    <mergeCell ref="BD43:BE44"/>
    <mergeCell ref="R39:S40"/>
    <mergeCell ref="V35:W36"/>
    <mergeCell ref="T35:U36"/>
    <mergeCell ref="R35:S36"/>
    <mergeCell ref="T41:U42"/>
    <mergeCell ref="R41:S42"/>
    <mergeCell ref="AR41:AS42"/>
    <mergeCell ref="AP41:AQ42"/>
    <mergeCell ref="AV39:AW40"/>
    <mergeCell ref="AX43:AY44"/>
    <mergeCell ref="AZ43:BA44"/>
    <mergeCell ref="AZ39:BA40"/>
    <mergeCell ref="AZ41:BA42"/>
    <mergeCell ref="AV35:AW36"/>
    <mergeCell ref="BB37:BC38"/>
    <mergeCell ref="BD37:BE38"/>
    <mergeCell ref="BD35:BE36"/>
    <mergeCell ref="AX37:AY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BB35:BC36"/>
    <mergeCell ref="BJ35:BK36"/>
    <mergeCell ref="AZ37:BA38"/>
    <mergeCell ref="AZ35:BA36"/>
    <mergeCell ref="BH35:BI36"/>
    <mergeCell ref="BF35:BG36"/>
    <mergeCell ref="AX35:AY36"/>
    <mergeCell ref="V33:W34"/>
    <mergeCell ref="X33:Y34"/>
    <mergeCell ref="N29:O30"/>
    <mergeCell ref="R37:S38"/>
    <mergeCell ref="N37:O38"/>
    <mergeCell ref="T37:U38"/>
    <mergeCell ref="V37:W38"/>
    <mergeCell ref="X35:Y36"/>
    <mergeCell ref="X37:Y38"/>
    <mergeCell ref="P37:Q38"/>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N33:O34"/>
    <mergeCell ref="L35:M36"/>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D35:E36"/>
    <mergeCell ref="F35:G36"/>
    <mergeCell ref="F37:G38"/>
    <mergeCell ref="F39:G40"/>
    <mergeCell ref="D41:E42"/>
    <mergeCell ref="D43:E44"/>
    <mergeCell ref="F43:G44"/>
    <mergeCell ref="B43:C44"/>
    <mergeCell ref="L43:M44"/>
    <mergeCell ref="H43:I44"/>
    <mergeCell ref="J43:K44"/>
    <mergeCell ref="H39:I40"/>
    <mergeCell ref="B35:C36"/>
    <mergeCell ref="D37:E38"/>
    <mergeCell ref="B37:C38"/>
    <mergeCell ref="J37:K38"/>
    <mergeCell ref="R49:S50"/>
    <mergeCell ref="V45:W46"/>
    <mergeCell ref="T45:U46"/>
    <mergeCell ref="X45:Y46"/>
    <mergeCell ref="L37:M38"/>
    <mergeCell ref="N35:O36"/>
    <mergeCell ref="P35:Q36"/>
    <mergeCell ref="P43:Q44"/>
    <mergeCell ref="N43:O44"/>
    <mergeCell ref="B49:C50"/>
    <mergeCell ref="D49:E50"/>
    <mergeCell ref="L49:M50"/>
    <mergeCell ref="N49:O50"/>
    <mergeCell ref="F49:G50"/>
    <mergeCell ref="H49:I50"/>
    <mergeCell ref="J47:K48"/>
    <mergeCell ref="L47:M48"/>
    <mergeCell ref="D47:E48"/>
    <mergeCell ref="F47:G48"/>
    <mergeCell ref="J49:K50"/>
    <mergeCell ref="H47:I48"/>
    <mergeCell ref="B45:C46"/>
    <mergeCell ref="D45:E46"/>
    <mergeCell ref="P45:Q46"/>
    <mergeCell ref="R45:S46"/>
    <mergeCell ref="N45:O46"/>
    <mergeCell ref="F41:G42"/>
    <mergeCell ref="B39:C40"/>
    <mergeCell ref="D39:E40"/>
    <mergeCell ref="AN41:AO42"/>
    <mergeCell ref="AN39:AO40"/>
    <mergeCell ref="Z43:AJ44"/>
    <mergeCell ref="Z45:AJ46"/>
    <mergeCell ref="Z41:AJ42"/>
    <mergeCell ref="V43:W44"/>
    <mergeCell ref="X43:Y44"/>
    <mergeCell ref="V39:W40"/>
    <mergeCell ref="T39:U40"/>
    <mergeCell ref="R43:S44"/>
    <mergeCell ref="T43:U44"/>
    <mergeCell ref="V41:W42"/>
    <mergeCell ref="H45:I46"/>
    <mergeCell ref="L45:M46"/>
    <mergeCell ref="J45:K46"/>
    <mergeCell ref="B41:C42"/>
    <mergeCell ref="D51:E52"/>
    <mergeCell ref="B53:C54"/>
    <mergeCell ref="B51:C52"/>
    <mergeCell ref="F51:G52"/>
    <mergeCell ref="L53:M54"/>
    <mergeCell ref="J53:K54"/>
    <mergeCell ref="D53:E54"/>
    <mergeCell ref="H51:I52"/>
    <mergeCell ref="V53:W54"/>
    <mergeCell ref="N51:O52"/>
    <mergeCell ref="J51:K52"/>
    <mergeCell ref="L51:M52"/>
    <mergeCell ref="P51:Q52"/>
    <mergeCell ref="F53:G54"/>
    <mergeCell ref="H53:I54"/>
    <mergeCell ref="R53:S54"/>
    <mergeCell ref="P53:Q54"/>
    <mergeCell ref="N53:O54"/>
    <mergeCell ref="R51:S52"/>
    <mergeCell ref="T51:U52"/>
    <mergeCell ref="V51:W52"/>
    <mergeCell ref="T53:U54"/>
    <mergeCell ref="BB39:BC40"/>
    <mergeCell ref="BB41:BC42"/>
    <mergeCell ref="BB53:BC54"/>
    <mergeCell ref="BB47:BC48"/>
    <mergeCell ref="BB51:BC52"/>
    <mergeCell ref="BB49:BC50"/>
    <mergeCell ref="BB45:BC46"/>
    <mergeCell ref="BB43:BC44"/>
    <mergeCell ref="AX51:AY52"/>
    <mergeCell ref="AZ51:BA52"/>
    <mergeCell ref="AX53:AY54"/>
    <mergeCell ref="AZ53:BA54"/>
    <mergeCell ref="AV53:AW54"/>
    <mergeCell ref="AT53:AU54"/>
    <mergeCell ref="AV41:AW42"/>
    <mergeCell ref="AX41:AY42"/>
    <mergeCell ref="Z39:AJ40"/>
    <mergeCell ref="AX39:AY40"/>
    <mergeCell ref="AX49:AY50"/>
    <mergeCell ref="AV49:AW50"/>
    <mergeCell ref="AV45:AW46"/>
    <mergeCell ref="AV43:AW44"/>
    <mergeCell ref="Z51:AJ52"/>
    <mergeCell ref="X53:Y54"/>
    <mergeCell ref="AT39:AU40"/>
    <mergeCell ref="AR39:AS40"/>
    <mergeCell ref="AP39:AQ40"/>
    <mergeCell ref="AT41:AU42"/>
    <mergeCell ref="X41:Y42"/>
    <mergeCell ref="AT51:AU52"/>
    <mergeCell ref="AR47:AS48"/>
    <mergeCell ref="AT47:AU48"/>
    <mergeCell ref="AR49:AS50"/>
    <mergeCell ref="AR51:AS52"/>
    <mergeCell ref="X39:Y40"/>
    <mergeCell ref="Z53:AJ54"/>
    <mergeCell ref="X51:Y52"/>
  </mergeCells>
  <dataValidations count="5">
    <dataValidation type="list" allowBlank="1" sqref="AB57 BN57">
      <formula1>#REF!</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sheetPr codeName="Sheet12">
    <tabColor rgb="FF000000"/>
    <outlinePr summaryBelow="0" summaryRight="0"/>
  </sheetPr>
  <dimension ref="A1:CD65"/>
  <sheetViews>
    <sheetView workbookViewId="0">
      <selection activeCell="AN59" sqref="AN59:BD60"/>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93</v>
      </c>
      <c r="C3" s="90"/>
      <c r="D3" s="90"/>
      <c r="E3" s="90"/>
      <c r="F3" s="90"/>
      <c r="G3" s="90"/>
      <c r="H3" s="90"/>
      <c r="I3" s="90"/>
      <c r="J3" s="90"/>
      <c r="K3" s="90"/>
      <c r="L3" s="90"/>
      <c r="M3" s="90"/>
      <c r="N3" s="90"/>
      <c r="O3" s="90"/>
      <c r="P3" s="90"/>
      <c r="Q3" s="90"/>
      <c r="R3" s="90"/>
      <c r="S3" s="90"/>
      <c r="T3" s="90"/>
      <c r="U3" s="90"/>
      <c r="V3" s="90"/>
      <c r="W3" s="90"/>
      <c r="X3" s="92"/>
      <c r="Y3" s="18"/>
      <c r="Z3" s="168">
        <v>1030000</v>
      </c>
      <c r="AA3" s="90"/>
      <c r="AB3" s="90"/>
      <c r="AC3" s="90"/>
      <c r="AD3" s="90"/>
      <c r="AE3" s="90"/>
      <c r="AF3" s="90"/>
      <c r="AG3" s="90"/>
      <c r="AH3" s="90"/>
      <c r="AI3" s="90"/>
      <c r="AJ3" s="92"/>
      <c r="AK3" s="20"/>
      <c r="AL3" s="21"/>
      <c r="AM3" s="22"/>
      <c r="AN3" s="178" t="s">
        <v>4</v>
      </c>
      <c r="AO3" s="90"/>
      <c r="AP3" s="90"/>
      <c r="AQ3" s="90"/>
      <c r="AR3" s="90"/>
      <c r="AS3" s="90"/>
      <c r="AT3" s="90"/>
      <c r="AU3" s="90"/>
      <c r="AV3" s="90"/>
      <c r="AW3" s="90"/>
      <c r="AX3" s="90"/>
      <c r="AY3" s="90"/>
      <c r="AZ3" s="90"/>
      <c r="BA3" s="90"/>
      <c r="BB3" s="90"/>
      <c r="BC3" s="90"/>
      <c r="BD3" s="90"/>
      <c r="BE3" s="90"/>
      <c r="BF3" s="90"/>
      <c r="BG3" s="90"/>
      <c r="BH3" s="90"/>
      <c r="BI3" s="90"/>
      <c r="BJ3" s="92"/>
      <c r="BK3" s="25"/>
      <c r="BL3" s="168">
        <v>1090000</v>
      </c>
      <c r="BM3" s="90"/>
      <c r="BN3" s="90"/>
      <c r="BO3" s="90"/>
      <c r="BP3" s="90"/>
      <c r="BQ3" s="90"/>
      <c r="BR3" s="90"/>
      <c r="BS3" s="90"/>
      <c r="BT3" s="90"/>
      <c r="BU3" s="90"/>
      <c r="BV3" s="92"/>
      <c r="BW3" s="28"/>
      <c r="BX3" s="29"/>
      <c r="BY3" s="82">
        <f>IF(Z3&lt;BL3,BL3-Z3,0)</f>
        <v>60000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60000</v>
      </c>
      <c r="C7" s="90"/>
      <c r="D7" s="90"/>
      <c r="E7" s="90"/>
      <c r="F7" s="90"/>
      <c r="G7" s="90"/>
      <c r="H7" s="90"/>
      <c r="I7" s="90"/>
      <c r="J7" s="90"/>
      <c r="K7" s="90"/>
      <c r="L7" s="92"/>
      <c r="M7" s="12"/>
      <c r="N7" s="176">
        <v>9000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84">
        <v>6000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t="s">
        <v>141</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4">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4">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4">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142</v>
      </c>
      <c r="E18" s="129"/>
      <c r="F18" s="133" t="s">
        <v>143</v>
      </c>
      <c r="G18" s="129"/>
      <c r="H18" s="133" t="s">
        <v>144</v>
      </c>
      <c r="I18" s="129"/>
      <c r="J18" s="133" t="s">
        <v>145</v>
      </c>
      <c r="K18" s="129"/>
      <c r="L18" s="128" t="s">
        <v>15</v>
      </c>
      <c r="M18" s="129"/>
      <c r="N18" s="133" t="s">
        <v>146</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147</v>
      </c>
      <c r="AQ18" s="129"/>
      <c r="AR18" s="156" t="s">
        <v>148</v>
      </c>
      <c r="AS18" s="129"/>
      <c r="AT18" s="156" t="s">
        <v>149</v>
      </c>
      <c r="AU18" s="129"/>
      <c r="AV18" s="156" t="s">
        <v>150</v>
      </c>
      <c r="AW18" s="129"/>
      <c r="AX18" s="161" t="s">
        <v>15</v>
      </c>
      <c r="AY18" s="129"/>
      <c r="AZ18" s="156" t="s">
        <v>151</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v>1</v>
      </c>
      <c r="O23" s="129"/>
      <c r="P23" s="137">
        <f>IF(B3="","",(SUM(D23+(F23*3)+(H23*2)+(J23*2)+(N23*5))))</f>
        <v>5</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v>1</v>
      </c>
      <c r="AW25" s="111"/>
      <c r="AX25" s="124"/>
      <c r="AY25" s="111"/>
      <c r="AZ25" s="124"/>
      <c r="BA25" s="106"/>
      <c r="BB25" s="123">
        <f>IF(AN3="","",(SUM(AP25+(AR25*3)+(AT25*2)+(AV25*2)+(AZ25*5))))</f>
        <v>2</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v>1</v>
      </c>
      <c r="AW27" s="111"/>
      <c r="AX27" s="118"/>
      <c r="AY27" s="111"/>
      <c r="AZ27" s="118">
        <v>1</v>
      </c>
      <c r="BA27" s="111"/>
      <c r="BB27" s="120">
        <f>IF(AN3="","",(SUM(AP27+(AR27*3)+(AT27*2)+(AV27*2)+(AZ27*5))))</f>
        <v>7</v>
      </c>
      <c r="BC27" s="102"/>
      <c r="BD27" s="119"/>
      <c r="BE27" s="111"/>
      <c r="BF27" s="118"/>
      <c r="BG27" s="111"/>
      <c r="BH27" s="118"/>
      <c r="BI27" s="111"/>
      <c r="BJ27" s="101"/>
      <c r="BK27" s="102"/>
      <c r="BL27" s="105" t="s">
        <v>128</v>
      </c>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v>1</v>
      </c>
      <c r="AW35" s="111"/>
      <c r="AX35" s="118"/>
      <c r="AY35" s="111"/>
      <c r="AZ35" s="118"/>
      <c r="BA35" s="111"/>
      <c r="BB35" s="120">
        <f>IF(AN3="","",(SUM(AP35+(AR35*3)+(AT35*2)+(AV35*2)+(AZ35*5))))</f>
        <v>2</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v>1</v>
      </c>
      <c r="AS37" s="111"/>
      <c r="AT37" s="124"/>
      <c r="AU37" s="111"/>
      <c r="AV37" s="124"/>
      <c r="AW37" s="111"/>
      <c r="AX37" s="124"/>
      <c r="AY37" s="111"/>
      <c r="AZ37" s="124"/>
      <c r="BA37" s="106"/>
      <c r="BB37" s="123">
        <f>IF(AN3="","",(SUM(AP37+(AR37*3)+(AT37*2)+(AV37*2)+(AZ37*5))))</f>
        <v>3</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v>2</v>
      </c>
      <c r="AS41" s="111"/>
      <c r="AT41" s="124"/>
      <c r="AU41" s="111"/>
      <c r="AV41" s="124"/>
      <c r="AW41" s="111"/>
      <c r="AX41" s="124"/>
      <c r="AY41" s="111"/>
      <c r="AZ41" s="124"/>
      <c r="BA41" s="106"/>
      <c r="BB41" s="123">
        <f>IF(AN3="","",(SUM(AP41+(AR41*3)+(AT41*2)+(AV41*2)+(AZ41*5))))</f>
        <v>6</v>
      </c>
      <c r="BC41" s="102"/>
      <c r="BD41" s="126"/>
      <c r="BE41" s="111"/>
      <c r="BF41" s="124"/>
      <c r="BG41" s="111"/>
      <c r="BH41" s="124"/>
      <c r="BI41" s="111"/>
      <c r="BJ41" s="141"/>
      <c r="BK41" s="102"/>
      <c r="BL41" s="140" t="s">
        <v>164</v>
      </c>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20000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20000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t="s">
        <v>130</v>
      </c>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187" t="s">
        <v>167</v>
      </c>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AN10:AX10"/>
    <mergeCell ref="Z9:AJ13"/>
    <mergeCell ref="AN7:AX8"/>
    <mergeCell ref="AN5:AU6"/>
    <mergeCell ref="AN16:AX16"/>
    <mergeCell ref="AR18:AS22"/>
    <mergeCell ref="AP18:AQ22"/>
    <mergeCell ref="AX18:AY22"/>
    <mergeCell ref="R18:Y19"/>
    <mergeCell ref="N11:X11"/>
    <mergeCell ref="N12:X12"/>
    <mergeCell ref="AN11:AX11"/>
    <mergeCell ref="AN15:AX15"/>
    <mergeCell ref="AN14:AX14"/>
    <mergeCell ref="AN12:AX12"/>
    <mergeCell ref="AN13:AX13"/>
    <mergeCell ref="F33:G34"/>
    <mergeCell ref="H33:I34"/>
    <mergeCell ref="H27:I28"/>
    <mergeCell ref="H29:I30"/>
    <mergeCell ref="J29:K30"/>
    <mergeCell ref="L29:M30"/>
    <mergeCell ref="H31:I32"/>
    <mergeCell ref="F31:G32"/>
    <mergeCell ref="Z3:AJ4"/>
    <mergeCell ref="Z7:AJ8"/>
    <mergeCell ref="Z5:AJ6"/>
    <mergeCell ref="Z21:AJ22"/>
    <mergeCell ref="AA17:AJ20"/>
    <mergeCell ref="T20:U22"/>
    <mergeCell ref="R20:S22"/>
    <mergeCell ref="F29:G30"/>
    <mergeCell ref="H18:I22"/>
    <mergeCell ref="B14:L14"/>
    <mergeCell ref="B15:L15"/>
    <mergeCell ref="N13:X13"/>
    <mergeCell ref="N14:X14"/>
    <mergeCell ref="N15:X15"/>
    <mergeCell ref="B13:L13"/>
    <mergeCell ref="X33:Y34"/>
    <mergeCell ref="B33:C34"/>
    <mergeCell ref="D33:E34"/>
    <mergeCell ref="B23:C24"/>
    <mergeCell ref="B29:C30"/>
    <mergeCell ref="D31:E32"/>
    <mergeCell ref="B31:C32"/>
    <mergeCell ref="B27:C28"/>
    <mergeCell ref="D29:E30"/>
    <mergeCell ref="D27:E28"/>
    <mergeCell ref="B21:C22"/>
    <mergeCell ref="N23:O24"/>
    <mergeCell ref="N18:O22"/>
    <mergeCell ref="N27:O28"/>
    <mergeCell ref="N25:O26"/>
    <mergeCell ref="N29:O30"/>
    <mergeCell ref="B16:L16"/>
    <mergeCell ref="L18:M22"/>
    <mergeCell ref="L23:M24"/>
    <mergeCell ref="D23:E24"/>
    <mergeCell ref="J25:K26"/>
    <mergeCell ref="J27:K28"/>
    <mergeCell ref="L27:M28"/>
    <mergeCell ref="L25:M26"/>
    <mergeCell ref="H25:I26"/>
    <mergeCell ref="F27:G28"/>
    <mergeCell ref="N16:X16"/>
    <mergeCell ref="F18:G22"/>
    <mergeCell ref="F23:G24"/>
    <mergeCell ref="X20:Y22"/>
    <mergeCell ref="V20:W22"/>
    <mergeCell ref="T27:U28"/>
    <mergeCell ref="R27:S28"/>
    <mergeCell ref="X27:Y28"/>
    <mergeCell ref="R33:S34"/>
    <mergeCell ref="J33:K34"/>
    <mergeCell ref="N33:O34"/>
    <mergeCell ref="N31:O32"/>
    <mergeCell ref="P18:Q22"/>
    <mergeCell ref="P23:Q24"/>
    <mergeCell ref="P25:Q26"/>
    <mergeCell ref="P27:Q28"/>
    <mergeCell ref="P31:Q32"/>
    <mergeCell ref="P33:Q34"/>
    <mergeCell ref="P29:Q30"/>
    <mergeCell ref="J31:K32"/>
    <mergeCell ref="L31:M32"/>
    <mergeCell ref="AR27:AS28"/>
    <mergeCell ref="AX27:AY28"/>
    <mergeCell ref="AV27:AW28"/>
    <mergeCell ref="AR33:AS34"/>
    <mergeCell ref="AP33:AQ34"/>
    <mergeCell ref="AT31:AU32"/>
    <mergeCell ref="AR31:AS32"/>
    <mergeCell ref="AV31:AW32"/>
    <mergeCell ref="AV29:AW30"/>
    <mergeCell ref="AX29:AY30"/>
    <mergeCell ref="AR29:AS30"/>
    <mergeCell ref="AP29:AQ30"/>
    <mergeCell ref="AV33:AW34"/>
    <mergeCell ref="AX33:AY34"/>
    <mergeCell ref="AT33:AU34"/>
    <mergeCell ref="AP27:AQ28"/>
    <mergeCell ref="AN23:AO24"/>
    <mergeCell ref="BH25:BI26"/>
    <mergeCell ref="B25:C26"/>
    <mergeCell ref="D25:E26"/>
    <mergeCell ref="F25:G26"/>
    <mergeCell ref="H23:I24"/>
    <mergeCell ref="T25:U26"/>
    <mergeCell ref="R25:S26"/>
    <mergeCell ref="BB25:BC26"/>
    <mergeCell ref="AV25:AW26"/>
    <mergeCell ref="AZ25:BA26"/>
    <mergeCell ref="AX25:AY26"/>
    <mergeCell ref="AT25:AU26"/>
    <mergeCell ref="AR25:AS26"/>
    <mergeCell ref="J23:K24"/>
    <mergeCell ref="R23:S24"/>
    <mergeCell ref="T23:U24"/>
    <mergeCell ref="V23:W24"/>
    <mergeCell ref="V25:W26"/>
    <mergeCell ref="AP23:AQ24"/>
    <mergeCell ref="AP25:AQ26"/>
    <mergeCell ref="BB18:BC22"/>
    <mergeCell ref="BF20:BG22"/>
    <mergeCell ref="BD20:BE22"/>
    <mergeCell ref="AV18:AW22"/>
    <mergeCell ref="AT18:AU22"/>
    <mergeCell ref="J18:K22"/>
    <mergeCell ref="D18:E22"/>
    <mergeCell ref="BL21:BV22"/>
    <mergeCell ref="BM17:BV20"/>
    <mergeCell ref="AZ18:BA22"/>
    <mergeCell ref="AN21:AO22"/>
    <mergeCell ref="Z1:AJ2"/>
    <mergeCell ref="AN1:BJ2"/>
    <mergeCell ref="AN3:BJ4"/>
    <mergeCell ref="BL1:BV2"/>
    <mergeCell ref="BY1:BY2"/>
    <mergeCell ref="BZ1:BZ2"/>
    <mergeCell ref="CA1:CA2"/>
    <mergeCell ref="BL3:BV4"/>
    <mergeCell ref="B7:L8"/>
    <mergeCell ref="N7:X8"/>
    <mergeCell ref="N5:X6"/>
    <mergeCell ref="B1:X2"/>
    <mergeCell ref="B3:X4"/>
    <mergeCell ref="BY4:BY5"/>
    <mergeCell ref="BL7:BV8"/>
    <mergeCell ref="BL5:BV6"/>
    <mergeCell ref="B10:L10"/>
    <mergeCell ref="N10:X10"/>
    <mergeCell ref="B5:I6"/>
    <mergeCell ref="B12:L12"/>
    <mergeCell ref="B11:L11"/>
    <mergeCell ref="BF25:BG26"/>
    <mergeCell ref="BF23:BG24"/>
    <mergeCell ref="BD18:BK19"/>
    <mergeCell ref="AZ16:BJ16"/>
    <mergeCell ref="BJ20:BK22"/>
    <mergeCell ref="BH20:BI22"/>
    <mergeCell ref="AZ15:BJ15"/>
    <mergeCell ref="AZ14:BJ14"/>
    <mergeCell ref="AZ12:BJ12"/>
    <mergeCell ref="AZ11:BJ11"/>
    <mergeCell ref="AZ13:BJ13"/>
    <mergeCell ref="AZ7:BJ8"/>
    <mergeCell ref="AZ5:BJ6"/>
    <mergeCell ref="AZ10:BJ10"/>
    <mergeCell ref="X23:Y24"/>
    <mergeCell ref="AR23:AS24"/>
    <mergeCell ref="Z23:AJ24"/>
    <mergeCell ref="X25:Y26"/>
    <mergeCell ref="AN25:AO26"/>
    <mergeCell ref="BL9:BV12"/>
    <mergeCell ref="BF31:BG32"/>
    <mergeCell ref="BF33:BG34"/>
    <mergeCell ref="BJ31:BK32"/>
    <mergeCell ref="BH29:BI30"/>
    <mergeCell ref="BH27:BI28"/>
    <mergeCell ref="BH31:BI32"/>
    <mergeCell ref="BH33:BI34"/>
    <mergeCell ref="BH53:BI54"/>
    <mergeCell ref="BH51:BI52"/>
    <mergeCell ref="BF53:BG54"/>
    <mergeCell ref="BF51:BG52"/>
    <mergeCell ref="BH49:BI50"/>
    <mergeCell ref="BH47:BI48"/>
    <mergeCell ref="BJ29:BK30"/>
    <mergeCell ref="BJ27:BK28"/>
    <mergeCell ref="BJ37:BK38"/>
    <mergeCell ref="BJ35:BK36"/>
    <mergeCell ref="BH41:BI42"/>
    <mergeCell ref="BH43:BI44"/>
    <mergeCell ref="BF37:BG38"/>
    <mergeCell ref="BH37:BI38"/>
    <mergeCell ref="BF27:BG28"/>
    <mergeCell ref="BF29:BG30"/>
    <mergeCell ref="BB35:BC36"/>
    <mergeCell ref="BH39:BI40"/>
    <mergeCell ref="BF47:BG48"/>
    <mergeCell ref="BB53:BC54"/>
    <mergeCell ref="BB51:BC52"/>
    <mergeCell ref="BJ53:BK54"/>
    <mergeCell ref="BJ49:BK50"/>
    <mergeCell ref="BJ51:BK52"/>
    <mergeCell ref="BD53:BE54"/>
    <mergeCell ref="BD49:BE50"/>
    <mergeCell ref="BD51:BE52"/>
    <mergeCell ref="BB47:BC48"/>
    <mergeCell ref="BB49:BC50"/>
    <mergeCell ref="BD41:BE42"/>
    <mergeCell ref="BD47:BE48"/>
    <mergeCell ref="BJ39:BK40"/>
    <mergeCell ref="BJ41:BK42"/>
    <mergeCell ref="BH45:BI46"/>
    <mergeCell ref="BF41:BG42"/>
    <mergeCell ref="BF39:BG40"/>
    <mergeCell ref="BF49:BG50"/>
    <mergeCell ref="BD39:BE40"/>
    <mergeCell ref="BB39:BC40"/>
    <mergeCell ref="BD45:BE46"/>
    <mergeCell ref="AZ39:BA40"/>
    <mergeCell ref="AX41:AY42"/>
    <mergeCell ref="AX39:AY40"/>
    <mergeCell ref="AT39:AU40"/>
    <mergeCell ref="AR39:AS40"/>
    <mergeCell ref="AT41:AU42"/>
    <mergeCell ref="AR41:AS42"/>
    <mergeCell ref="BB41:BC42"/>
    <mergeCell ref="AV41:AW42"/>
    <mergeCell ref="AZ41:BA42"/>
    <mergeCell ref="AV39:AW40"/>
    <mergeCell ref="AR43:AS44"/>
    <mergeCell ref="AR45:AS46"/>
    <mergeCell ref="AT43:AU44"/>
    <mergeCell ref="AZ45:BA46"/>
    <mergeCell ref="AT49:AU50"/>
    <mergeCell ref="AZ49:BA50"/>
    <mergeCell ref="AR47:AS48"/>
    <mergeCell ref="AT47:AU48"/>
    <mergeCell ref="AZ47:BA48"/>
    <mergeCell ref="AX47:AY48"/>
    <mergeCell ref="AV47:AW48"/>
    <mergeCell ref="AX45:AY46"/>
    <mergeCell ref="AT45:AU46"/>
    <mergeCell ref="BL43:BV44"/>
    <mergeCell ref="BJ43:BK44"/>
    <mergeCell ref="BL39:BV40"/>
    <mergeCell ref="BL41:BV42"/>
    <mergeCell ref="BL35:BV36"/>
    <mergeCell ref="BL37:BV38"/>
    <mergeCell ref="BH35:BI36"/>
    <mergeCell ref="BF35:BG36"/>
    <mergeCell ref="BL47:BV48"/>
    <mergeCell ref="BJ47:BK48"/>
    <mergeCell ref="BF43:BG44"/>
    <mergeCell ref="BF45:BG46"/>
    <mergeCell ref="BL45:BV46"/>
    <mergeCell ref="BJ45:BK46"/>
    <mergeCell ref="BL23:BV24"/>
    <mergeCell ref="BJ23:BK24"/>
    <mergeCell ref="AT23:AU24"/>
    <mergeCell ref="BL25:BV26"/>
    <mergeCell ref="BD23:BE24"/>
    <mergeCell ref="AX31:AY32"/>
    <mergeCell ref="AT29:AU30"/>
    <mergeCell ref="AZ29:BA30"/>
    <mergeCell ref="AZ31:BA32"/>
    <mergeCell ref="BD29:BE30"/>
    <mergeCell ref="BB29:BC30"/>
    <mergeCell ref="AV23:AW24"/>
    <mergeCell ref="BB23:BC24"/>
    <mergeCell ref="AZ23:BA24"/>
    <mergeCell ref="AX23:AY24"/>
    <mergeCell ref="BH23:BI24"/>
    <mergeCell ref="AT27:AU28"/>
    <mergeCell ref="BL33:BV34"/>
    <mergeCell ref="BJ33:BK34"/>
    <mergeCell ref="BL29:BV30"/>
    <mergeCell ref="BL27:BV28"/>
    <mergeCell ref="BL31:BV32"/>
    <mergeCell ref="BJ25:BK26"/>
    <mergeCell ref="BD25:BE26"/>
    <mergeCell ref="AZ33:BA34"/>
    <mergeCell ref="BD33:BE34"/>
    <mergeCell ref="BB33:BC34"/>
    <mergeCell ref="Z27:AJ28"/>
    <mergeCell ref="V27:W28"/>
    <mergeCell ref="Z25:AJ26"/>
    <mergeCell ref="Z29:AJ30"/>
    <mergeCell ref="BD31:BE32"/>
    <mergeCell ref="BB31:BC32"/>
    <mergeCell ref="AP31:AQ32"/>
    <mergeCell ref="R53:S54"/>
    <mergeCell ref="T53:U54"/>
    <mergeCell ref="X39:Y40"/>
    <mergeCell ref="X35:Y36"/>
    <mergeCell ref="V53:W54"/>
    <mergeCell ref="X53:Y54"/>
    <mergeCell ref="AZ27:BA28"/>
    <mergeCell ref="BB27:BC28"/>
    <mergeCell ref="BD27:BE28"/>
    <mergeCell ref="AR35:AS36"/>
    <mergeCell ref="AT35:AU36"/>
    <mergeCell ref="AV37:AW38"/>
    <mergeCell ref="AP37:AQ38"/>
    <mergeCell ref="AT37:AU38"/>
    <mergeCell ref="AR37:AS38"/>
    <mergeCell ref="AZ37:BA38"/>
    <mergeCell ref="AZ35:BA36"/>
    <mergeCell ref="BB37:BC38"/>
    <mergeCell ref="BD37:BE38"/>
    <mergeCell ref="BD35:BE36"/>
    <mergeCell ref="AX37:AY38"/>
    <mergeCell ref="AX35:AY36"/>
    <mergeCell ref="AX51:AY52"/>
    <mergeCell ref="AZ51:BA52"/>
    <mergeCell ref="P53:Q54"/>
    <mergeCell ref="N53:O54"/>
    <mergeCell ref="Z53:AJ54"/>
    <mergeCell ref="P41:Q42"/>
    <mergeCell ref="P43:Q44"/>
    <mergeCell ref="R39:S40"/>
    <mergeCell ref="Z39:AJ40"/>
    <mergeCell ref="N43:O44"/>
    <mergeCell ref="P45:Q46"/>
    <mergeCell ref="N45:O46"/>
    <mergeCell ref="N39:O40"/>
    <mergeCell ref="P39:Q40"/>
    <mergeCell ref="N35:O36"/>
    <mergeCell ref="P35:Q36"/>
    <mergeCell ref="N37:O38"/>
    <mergeCell ref="P37:Q38"/>
    <mergeCell ref="R37:S38"/>
    <mergeCell ref="H35:I36"/>
    <mergeCell ref="H37:I38"/>
    <mergeCell ref="L53:M54"/>
    <mergeCell ref="J53:K54"/>
    <mergeCell ref="H51:I52"/>
    <mergeCell ref="H53:I54"/>
    <mergeCell ref="L41:M42"/>
    <mergeCell ref="L39:M40"/>
    <mergeCell ref="J35:K36"/>
    <mergeCell ref="J39:K40"/>
    <mergeCell ref="H41:I42"/>
    <mergeCell ref="J41:K42"/>
    <mergeCell ref="L35:M36"/>
    <mergeCell ref="L37:M38"/>
    <mergeCell ref="AN61:BD64"/>
    <mergeCell ref="AN59:BD60"/>
    <mergeCell ref="AR51:AS52"/>
    <mergeCell ref="AR53:AS54"/>
    <mergeCell ref="BA55:BL56"/>
    <mergeCell ref="BA57:BL58"/>
    <mergeCell ref="AT51:AU52"/>
    <mergeCell ref="AR49:AS50"/>
    <mergeCell ref="AN57:AY58"/>
    <mergeCell ref="AN55:AY56"/>
    <mergeCell ref="AV51:AW52"/>
    <mergeCell ref="AX53:AY54"/>
    <mergeCell ref="AZ53:BA54"/>
    <mergeCell ref="AV53:AW54"/>
    <mergeCell ref="AT53:AU54"/>
    <mergeCell ref="AX49:AY50"/>
    <mergeCell ref="AV49:AW50"/>
    <mergeCell ref="BF61:BV64"/>
    <mergeCell ref="BF59:BV60"/>
    <mergeCell ref="BL53:BV54"/>
    <mergeCell ref="BL51:BV52"/>
    <mergeCell ref="BL49:BV50"/>
    <mergeCell ref="BN57:BV58"/>
    <mergeCell ref="BN55:BV56"/>
    <mergeCell ref="V31:W32"/>
    <mergeCell ref="R31:S32"/>
    <mergeCell ref="T31:U32"/>
    <mergeCell ref="V35:W36"/>
    <mergeCell ref="BB45:BC46"/>
    <mergeCell ref="AZ43:BA44"/>
    <mergeCell ref="BD43:BE44"/>
    <mergeCell ref="BB43:BC44"/>
    <mergeCell ref="Z43:AJ44"/>
    <mergeCell ref="V43:W44"/>
    <mergeCell ref="X43:Y44"/>
    <mergeCell ref="R43:S44"/>
    <mergeCell ref="T43:U44"/>
    <mergeCell ref="T35:U36"/>
    <mergeCell ref="R35:S36"/>
    <mergeCell ref="X41:Y42"/>
    <mergeCell ref="T41:U42"/>
    <mergeCell ref="R41:S42"/>
    <mergeCell ref="T37:U38"/>
    <mergeCell ref="V37:W38"/>
    <mergeCell ref="AV35:AW36"/>
    <mergeCell ref="AV45:AW46"/>
    <mergeCell ref="AV43:AW44"/>
    <mergeCell ref="AX43:AY44"/>
    <mergeCell ref="AN31:AO32"/>
    <mergeCell ref="AN29:AO30"/>
    <mergeCell ref="X29:Y30"/>
    <mergeCell ref="AB57:AJ58"/>
    <mergeCell ref="AB55:AJ56"/>
    <mergeCell ref="Z49:AJ50"/>
    <mergeCell ref="Z47:AJ48"/>
    <mergeCell ref="X47:Y48"/>
    <mergeCell ref="X49:Y50"/>
    <mergeCell ref="Z51:AJ52"/>
    <mergeCell ref="X51:Y52"/>
    <mergeCell ref="AN49:AO50"/>
    <mergeCell ref="AN39:AO40"/>
    <mergeCell ref="Z45:AJ46"/>
    <mergeCell ref="X45:Y46"/>
    <mergeCell ref="Z41:AJ42"/>
    <mergeCell ref="Z31:AJ32"/>
    <mergeCell ref="X31:Y32"/>
    <mergeCell ref="AN33:AO34"/>
    <mergeCell ref="Z37:AJ38"/>
    <mergeCell ref="Z35:AJ36"/>
    <mergeCell ref="AN37:AO38"/>
    <mergeCell ref="X37:Y38"/>
    <mergeCell ref="B57:M58"/>
    <mergeCell ref="B55:M56"/>
    <mergeCell ref="B61:R64"/>
    <mergeCell ref="B59:R60"/>
    <mergeCell ref="T61:AJ64"/>
    <mergeCell ref="T59:AJ60"/>
    <mergeCell ref="O57:Z58"/>
    <mergeCell ref="O55:Z56"/>
    <mergeCell ref="V29:W30"/>
    <mergeCell ref="R29:S30"/>
    <mergeCell ref="T29:U30"/>
    <mergeCell ref="B35:C36"/>
    <mergeCell ref="D37:E38"/>
    <mergeCell ref="B37:C38"/>
    <mergeCell ref="D35:E36"/>
    <mergeCell ref="J37:K38"/>
    <mergeCell ref="D51:E52"/>
    <mergeCell ref="B53:C54"/>
    <mergeCell ref="B51:C52"/>
    <mergeCell ref="F51:G52"/>
    <mergeCell ref="D53:E54"/>
    <mergeCell ref="F53:G54"/>
    <mergeCell ref="Z33:AJ34"/>
    <mergeCell ref="L33:M34"/>
    <mergeCell ref="V33:W34"/>
    <mergeCell ref="T33:U34"/>
    <mergeCell ref="AP47:AQ48"/>
    <mergeCell ref="AP49:AQ50"/>
    <mergeCell ref="AN47:AO48"/>
    <mergeCell ref="AN51:AO52"/>
    <mergeCell ref="AN45:AO46"/>
    <mergeCell ref="AN43:AO44"/>
    <mergeCell ref="AP45:AQ46"/>
    <mergeCell ref="AP43:AQ44"/>
    <mergeCell ref="AN41:AO42"/>
    <mergeCell ref="AP41:AQ42"/>
    <mergeCell ref="AP39:AQ40"/>
    <mergeCell ref="AN27:AO28"/>
    <mergeCell ref="AN35:AO36"/>
    <mergeCell ref="AP35:AQ36"/>
    <mergeCell ref="AN53:AO54"/>
    <mergeCell ref="AP53:AQ54"/>
    <mergeCell ref="AP51:AQ52"/>
    <mergeCell ref="F39:G40"/>
    <mergeCell ref="H39:I40"/>
    <mergeCell ref="F45:G46"/>
    <mergeCell ref="H47:I48"/>
    <mergeCell ref="H45:I46"/>
    <mergeCell ref="V45:W46"/>
    <mergeCell ref="T45:U46"/>
    <mergeCell ref="R47:S48"/>
    <mergeCell ref="P47:Q48"/>
    <mergeCell ref="F35:G36"/>
    <mergeCell ref="F37:G38"/>
    <mergeCell ref="T51:U52"/>
    <mergeCell ref="V51:W52"/>
    <mergeCell ref="N51:O52"/>
    <mergeCell ref="J51:K52"/>
    <mergeCell ref="L51:M52"/>
    <mergeCell ref="F47:G48"/>
    <mergeCell ref="R45:S46"/>
    <mergeCell ref="B41:C42"/>
    <mergeCell ref="B39:C40"/>
    <mergeCell ref="V39:W40"/>
    <mergeCell ref="T39:U40"/>
    <mergeCell ref="D41:E42"/>
    <mergeCell ref="L43:M44"/>
    <mergeCell ref="H43:I44"/>
    <mergeCell ref="J43:K44"/>
    <mergeCell ref="F41:G42"/>
    <mergeCell ref="D39:E40"/>
    <mergeCell ref="D43:E44"/>
    <mergeCell ref="F43:G44"/>
    <mergeCell ref="B43:C44"/>
    <mergeCell ref="N41:O42"/>
    <mergeCell ref="V41:W42"/>
    <mergeCell ref="P51:Q52"/>
    <mergeCell ref="R51:S52"/>
    <mergeCell ref="B47:C48"/>
    <mergeCell ref="J49:K50"/>
    <mergeCell ref="N47:O48"/>
    <mergeCell ref="L45:M46"/>
    <mergeCell ref="J45:K46"/>
    <mergeCell ref="T47:U48"/>
    <mergeCell ref="V47:W48"/>
    <mergeCell ref="T49:U50"/>
    <mergeCell ref="V49:W50"/>
    <mergeCell ref="P49:Q50"/>
    <mergeCell ref="R49:S50"/>
    <mergeCell ref="B49:C50"/>
    <mergeCell ref="D49:E50"/>
    <mergeCell ref="L49:M50"/>
    <mergeCell ref="N49:O50"/>
    <mergeCell ref="F49:G50"/>
    <mergeCell ref="H49:I50"/>
    <mergeCell ref="B45:C46"/>
    <mergeCell ref="D45:E46"/>
    <mergeCell ref="J47:K48"/>
    <mergeCell ref="L47:M48"/>
    <mergeCell ref="D47:E48"/>
  </mergeCells>
  <dataValidations count="5">
    <dataValidation type="list" allowBlank="1" sqref="AB57 BN57">
      <formula1>#REF!</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sheetPr codeName="Sheet13">
    <tabColor rgb="FF000000"/>
    <outlinePr summaryBelow="0" summaryRight="0"/>
  </sheetPr>
  <dimension ref="A1:CD65"/>
  <sheetViews>
    <sheetView workbookViewId="0">
      <selection activeCell="AN11" sqref="AN11:AX11"/>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59</v>
      </c>
      <c r="C3" s="90"/>
      <c r="D3" s="90"/>
      <c r="E3" s="90"/>
      <c r="F3" s="90"/>
      <c r="G3" s="90"/>
      <c r="H3" s="90"/>
      <c r="I3" s="90"/>
      <c r="J3" s="90"/>
      <c r="K3" s="90"/>
      <c r="L3" s="90"/>
      <c r="M3" s="90"/>
      <c r="N3" s="90"/>
      <c r="O3" s="90"/>
      <c r="P3" s="90"/>
      <c r="Q3" s="90"/>
      <c r="R3" s="90"/>
      <c r="S3" s="90"/>
      <c r="T3" s="90"/>
      <c r="U3" s="90"/>
      <c r="V3" s="90"/>
      <c r="W3" s="90"/>
      <c r="X3" s="92"/>
      <c r="Y3" s="18"/>
      <c r="Z3" s="168">
        <v>1110000</v>
      </c>
      <c r="AA3" s="90"/>
      <c r="AB3" s="90"/>
      <c r="AC3" s="90"/>
      <c r="AD3" s="90"/>
      <c r="AE3" s="90"/>
      <c r="AF3" s="90"/>
      <c r="AG3" s="90"/>
      <c r="AH3" s="90"/>
      <c r="AI3" s="90"/>
      <c r="AJ3" s="92"/>
      <c r="AK3" s="20"/>
      <c r="AL3" s="21"/>
      <c r="AM3" s="22"/>
      <c r="AN3" s="178" t="s">
        <v>92</v>
      </c>
      <c r="AO3" s="90"/>
      <c r="AP3" s="90"/>
      <c r="AQ3" s="90"/>
      <c r="AR3" s="90"/>
      <c r="AS3" s="90"/>
      <c r="AT3" s="90"/>
      <c r="AU3" s="90"/>
      <c r="AV3" s="90"/>
      <c r="AW3" s="90"/>
      <c r="AX3" s="90"/>
      <c r="AY3" s="90"/>
      <c r="AZ3" s="90"/>
      <c r="BA3" s="90"/>
      <c r="BB3" s="90"/>
      <c r="BC3" s="90"/>
      <c r="BD3" s="90"/>
      <c r="BE3" s="90"/>
      <c r="BF3" s="90"/>
      <c r="BG3" s="90"/>
      <c r="BH3" s="90"/>
      <c r="BI3" s="90"/>
      <c r="BJ3" s="92"/>
      <c r="BK3" s="25"/>
      <c r="BL3" s="168">
        <v>1030000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0">
        <f>IF(BL3&lt;Z3,Z3-BL3,0)</f>
        <v>80000</v>
      </c>
      <c r="BZ6" s="32"/>
      <c r="CA6" s="11"/>
      <c r="CB6" s="11"/>
      <c r="CC6" s="11"/>
      <c r="CD6" s="9"/>
    </row>
    <row r="7" spans="1:82" ht="9" customHeight="1">
      <c r="A7" s="10"/>
      <c r="B7" s="172" t="str">
        <f>IF(BY3=0,"0 gp",BY3)</f>
        <v>0 gp</v>
      </c>
      <c r="C7" s="90"/>
      <c r="D7" s="90"/>
      <c r="E7" s="90"/>
      <c r="F7" s="90"/>
      <c r="G7" s="90"/>
      <c r="H7" s="90"/>
      <c r="I7" s="90"/>
      <c r="J7" s="90"/>
      <c r="K7" s="90"/>
      <c r="L7" s="92"/>
      <c r="M7" s="12"/>
      <c r="N7" s="176">
        <v>8000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f>IF(BY6=0,"0 gp",BY6)</f>
        <v>80000</v>
      </c>
      <c r="AO7" s="90"/>
      <c r="AP7" s="90"/>
      <c r="AQ7" s="90"/>
      <c r="AR7" s="90"/>
      <c r="AS7" s="90"/>
      <c r="AT7" s="90"/>
      <c r="AU7" s="90"/>
      <c r="AV7" s="90"/>
      <c r="AW7" s="90"/>
      <c r="AX7" s="92"/>
      <c r="AY7" s="15"/>
      <c r="AZ7" s="184">
        <v>12000</v>
      </c>
      <c r="BA7" s="90"/>
      <c r="BB7" s="90"/>
      <c r="BC7" s="90"/>
      <c r="BD7" s="90"/>
      <c r="BE7" s="90"/>
      <c r="BF7" s="90"/>
      <c r="BG7" s="90"/>
      <c r="BH7" s="90"/>
      <c r="BI7" s="90"/>
      <c r="BJ7" s="92"/>
      <c r="BK7" s="15"/>
      <c r="BL7" s="169" t="str">
        <f>BZ8</f>
        <v>+1</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+1</v>
      </c>
      <c r="CA8" s="46" t="str">
        <f>IF(AZ7&lt;=N7,"+0",CB8)</f>
        <v>+1</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t="s">
        <v>664</v>
      </c>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4">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4">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4">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153</v>
      </c>
      <c r="E18" s="129"/>
      <c r="F18" s="133" t="s">
        <v>154</v>
      </c>
      <c r="G18" s="129"/>
      <c r="H18" s="133" t="s">
        <v>155</v>
      </c>
      <c r="I18" s="129"/>
      <c r="J18" s="133" t="s">
        <v>156</v>
      </c>
      <c r="K18" s="129"/>
      <c r="L18" s="128" t="s">
        <v>15</v>
      </c>
      <c r="M18" s="129"/>
      <c r="N18" s="133" t="s">
        <v>157</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158</v>
      </c>
      <c r="AQ18" s="129"/>
      <c r="AR18" s="156" t="s">
        <v>159</v>
      </c>
      <c r="AS18" s="129"/>
      <c r="AT18" s="156" t="s">
        <v>160</v>
      </c>
      <c r="AU18" s="129"/>
      <c r="AV18" s="156" t="s">
        <v>161</v>
      </c>
      <c r="AW18" s="129"/>
      <c r="AX18" s="161" t="s">
        <v>15</v>
      </c>
      <c r="AY18" s="129"/>
      <c r="AZ18" s="156" t="s">
        <v>163</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v>2</v>
      </c>
      <c r="E23" s="129"/>
      <c r="F23" s="136"/>
      <c r="G23" s="129"/>
      <c r="H23" s="136"/>
      <c r="I23" s="129"/>
      <c r="J23" s="136"/>
      <c r="K23" s="129"/>
      <c r="L23" s="136"/>
      <c r="M23" s="129"/>
      <c r="N23" s="136"/>
      <c r="O23" s="129"/>
      <c r="P23" s="137">
        <f>IF(B3="","",(SUM(D23+(F23*3)+(H23*2)+(J23*2)+(N23*5))))</f>
        <v>2</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v>1</v>
      </c>
      <c r="G25" s="111"/>
      <c r="H25" s="113"/>
      <c r="I25" s="111"/>
      <c r="J25" s="113"/>
      <c r="K25" s="111"/>
      <c r="L25" s="113"/>
      <c r="M25" s="111"/>
      <c r="N25" s="113"/>
      <c r="O25" s="106"/>
      <c r="P25" s="123">
        <f>IF(B3="","",(SUM(D25+(F25*3)+(H25*2)+(J25*2)+(N25*5))))</f>
        <v>3</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v>1</v>
      </c>
      <c r="AW25" s="111"/>
      <c r="AX25" s="124"/>
      <c r="AY25" s="111"/>
      <c r="AZ25" s="124">
        <v>1</v>
      </c>
      <c r="BA25" s="106"/>
      <c r="BB25" s="123">
        <f>IF(AN3="","",(SUM(AP25+(AR25*3)+(AT25*2)+(AV25*2)+(AZ25*5))))</f>
        <v>7</v>
      </c>
      <c r="BC25" s="102"/>
      <c r="BD25" s="126"/>
      <c r="BE25" s="111"/>
      <c r="BF25" s="124"/>
      <c r="BG25" s="111"/>
      <c r="BH25" s="124"/>
      <c r="BI25" s="111"/>
      <c r="BJ25" s="141"/>
      <c r="BK25" s="102"/>
      <c r="BL25" s="140" t="s">
        <v>127</v>
      </c>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v>1</v>
      </c>
      <c r="AW29" s="111"/>
      <c r="AX29" s="124"/>
      <c r="AY29" s="111"/>
      <c r="AZ29" s="124"/>
      <c r="BA29" s="106"/>
      <c r="BB29" s="123">
        <f>IF(AN3="","",(SUM(AP29+(AR29*3)+(AT29*2)+(AV29*2)+(AZ29*5))))</f>
        <v>2</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v>1</v>
      </c>
      <c r="O31" s="111"/>
      <c r="P31" s="120">
        <f>IF(B3="","",(SUM(D31+(F31*3)+(H31*2)+(J31*2)+(N31*5))))</f>
        <v>5</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v>1</v>
      </c>
      <c r="AS35" s="111"/>
      <c r="AT35" s="118"/>
      <c r="AU35" s="111"/>
      <c r="AV35" s="118">
        <v>1</v>
      </c>
      <c r="AW35" s="111"/>
      <c r="AX35" s="118"/>
      <c r="AY35" s="111"/>
      <c r="AZ35" s="118"/>
      <c r="BA35" s="111"/>
      <c r="BB35" s="120">
        <f>IF(AN3="","",(SUM(AP35+(AR35*3)+(AT35*2)+(AV35*2)+(AZ35*5))))</f>
        <v>5</v>
      </c>
      <c r="BC35" s="102"/>
      <c r="BD35" s="119"/>
      <c r="BE35" s="111"/>
      <c r="BF35" s="118"/>
      <c r="BG35" s="111"/>
      <c r="BH35" s="118"/>
      <c r="BI35" s="111"/>
      <c r="BJ35" s="101"/>
      <c r="BK35" s="102"/>
      <c r="BL35" s="105" t="s">
        <v>128</v>
      </c>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v>1</v>
      </c>
      <c r="K37" s="111"/>
      <c r="L37" s="113"/>
      <c r="M37" s="111"/>
      <c r="N37" s="113"/>
      <c r="O37" s="106"/>
      <c r="P37" s="123">
        <f>IF(B3="","",(SUM(D37+(F37*3)+(H37*2)+(J37*2)+(N37*5))))</f>
        <v>2</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v>1</v>
      </c>
      <c r="AW39" s="111"/>
      <c r="AX39" s="118"/>
      <c r="AY39" s="111"/>
      <c r="AZ39" s="118"/>
      <c r="BA39" s="111"/>
      <c r="BB39" s="120">
        <f>IF(AN3="","",(SUM(AP39+(AR39*3)+(AT39*2)+(AV39*2)+(AZ39*5))))</f>
        <v>2</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v>1</v>
      </c>
      <c r="K41" s="111"/>
      <c r="L41" s="113"/>
      <c r="M41" s="111"/>
      <c r="N41" s="113"/>
      <c r="O41" s="106"/>
      <c r="P41" s="123">
        <f>IF(B3="","",(SUM(D41+(F41*3)+(H41*2)+(J41*2)+(N41*5))))</f>
        <v>2</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60000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50000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t="s">
        <v>130</v>
      </c>
      <c r="AO61" s="90"/>
      <c r="AP61" s="90"/>
      <c r="AQ61" s="90"/>
      <c r="AR61" s="90"/>
      <c r="AS61" s="90"/>
      <c r="AT61" s="90"/>
      <c r="AU61" s="90"/>
      <c r="AV61" s="90"/>
      <c r="AW61" s="90"/>
      <c r="AX61" s="90"/>
      <c r="AY61" s="90"/>
      <c r="AZ61" s="90"/>
      <c r="BA61" s="90"/>
      <c r="BB61" s="90"/>
      <c r="BC61" s="90"/>
      <c r="BD61" s="92"/>
      <c r="BE61" s="70"/>
      <c r="BF61" s="187"/>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AN10:AX10"/>
    <mergeCell ref="Z9:AJ13"/>
    <mergeCell ref="AN7:AX8"/>
    <mergeCell ref="AN5:AU6"/>
    <mergeCell ref="AN16:AX16"/>
    <mergeCell ref="AR18:AS22"/>
    <mergeCell ref="AP18:AQ22"/>
    <mergeCell ref="AX18:AY22"/>
    <mergeCell ref="R18:Y19"/>
    <mergeCell ref="N11:X11"/>
    <mergeCell ref="N12:X12"/>
    <mergeCell ref="AN11:AX11"/>
    <mergeCell ref="AN15:AX15"/>
    <mergeCell ref="AN14:AX14"/>
    <mergeCell ref="AN12:AX12"/>
    <mergeCell ref="AN13:AX13"/>
    <mergeCell ref="F33:G34"/>
    <mergeCell ref="H33:I34"/>
    <mergeCell ref="H27:I28"/>
    <mergeCell ref="H29:I30"/>
    <mergeCell ref="J29:K30"/>
    <mergeCell ref="L29:M30"/>
    <mergeCell ref="H31:I32"/>
    <mergeCell ref="F31:G32"/>
    <mergeCell ref="Z3:AJ4"/>
    <mergeCell ref="Z7:AJ8"/>
    <mergeCell ref="Z5:AJ6"/>
    <mergeCell ref="Z21:AJ22"/>
    <mergeCell ref="AA17:AJ20"/>
    <mergeCell ref="T20:U22"/>
    <mergeCell ref="R20:S22"/>
    <mergeCell ref="F29:G30"/>
    <mergeCell ref="H18:I22"/>
    <mergeCell ref="B14:L14"/>
    <mergeCell ref="B15:L15"/>
    <mergeCell ref="N13:X13"/>
    <mergeCell ref="N14:X14"/>
    <mergeCell ref="N15:X15"/>
    <mergeCell ref="B13:L13"/>
    <mergeCell ref="X33:Y34"/>
    <mergeCell ref="B33:C34"/>
    <mergeCell ref="D33:E34"/>
    <mergeCell ref="B23:C24"/>
    <mergeCell ref="B29:C30"/>
    <mergeCell ref="D31:E32"/>
    <mergeCell ref="B31:C32"/>
    <mergeCell ref="B27:C28"/>
    <mergeCell ref="D29:E30"/>
    <mergeCell ref="D27:E28"/>
    <mergeCell ref="B21:C22"/>
    <mergeCell ref="N23:O24"/>
    <mergeCell ref="N18:O22"/>
    <mergeCell ref="N27:O28"/>
    <mergeCell ref="N25:O26"/>
    <mergeCell ref="N29:O30"/>
    <mergeCell ref="B16:L16"/>
    <mergeCell ref="L18:M22"/>
    <mergeCell ref="L23:M24"/>
    <mergeCell ref="D23:E24"/>
    <mergeCell ref="J25:K26"/>
    <mergeCell ref="J27:K28"/>
    <mergeCell ref="L27:M28"/>
    <mergeCell ref="L25:M26"/>
    <mergeCell ref="H25:I26"/>
    <mergeCell ref="F27:G28"/>
    <mergeCell ref="N16:X16"/>
    <mergeCell ref="F18:G22"/>
    <mergeCell ref="F23:G24"/>
    <mergeCell ref="X20:Y22"/>
    <mergeCell ref="V20:W22"/>
    <mergeCell ref="T27:U28"/>
    <mergeCell ref="R27:S28"/>
    <mergeCell ref="X27:Y28"/>
    <mergeCell ref="R33:S34"/>
    <mergeCell ref="J33:K34"/>
    <mergeCell ref="N33:O34"/>
    <mergeCell ref="N31:O32"/>
    <mergeCell ref="P18:Q22"/>
    <mergeCell ref="P23:Q24"/>
    <mergeCell ref="P25:Q26"/>
    <mergeCell ref="P27:Q28"/>
    <mergeCell ref="P31:Q32"/>
    <mergeCell ref="P33:Q34"/>
    <mergeCell ref="P29:Q30"/>
    <mergeCell ref="J31:K32"/>
    <mergeCell ref="L31:M32"/>
    <mergeCell ref="AR27:AS28"/>
    <mergeCell ref="AX27:AY28"/>
    <mergeCell ref="AV27:AW28"/>
    <mergeCell ref="AR33:AS34"/>
    <mergeCell ref="AP33:AQ34"/>
    <mergeCell ref="AT31:AU32"/>
    <mergeCell ref="AR31:AS32"/>
    <mergeCell ref="AV31:AW32"/>
    <mergeCell ref="AV29:AW30"/>
    <mergeCell ref="AX29:AY30"/>
    <mergeCell ref="AR29:AS30"/>
    <mergeCell ref="AP29:AQ30"/>
    <mergeCell ref="AV33:AW34"/>
    <mergeCell ref="AX33:AY34"/>
    <mergeCell ref="AT33:AU34"/>
    <mergeCell ref="AP27:AQ28"/>
    <mergeCell ref="AN23:AO24"/>
    <mergeCell ref="BH25:BI26"/>
    <mergeCell ref="B25:C26"/>
    <mergeCell ref="D25:E26"/>
    <mergeCell ref="F25:G26"/>
    <mergeCell ref="H23:I24"/>
    <mergeCell ref="T25:U26"/>
    <mergeCell ref="R25:S26"/>
    <mergeCell ref="BB25:BC26"/>
    <mergeCell ref="AV25:AW26"/>
    <mergeCell ref="AZ25:BA26"/>
    <mergeCell ref="AX25:AY26"/>
    <mergeCell ref="AT25:AU26"/>
    <mergeCell ref="AR25:AS26"/>
    <mergeCell ref="J23:K24"/>
    <mergeCell ref="R23:S24"/>
    <mergeCell ref="T23:U24"/>
    <mergeCell ref="V23:W24"/>
    <mergeCell ref="V25:W26"/>
    <mergeCell ref="AP23:AQ24"/>
    <mergeCell ref="AP25:AQ26"/>
    <mergeCell ref="BB18:BC22"/>
    <mergeCell ref="BF20:BG22"/>
    <mergeCell ref="BD20:BE22"/>
    <mergeCell ref="AV18:AW22"/>
    <mergeCell ref="AT18:AU22"/>
    <mergeCell ref="J18:K22"/>
    <mergeCell ref="D18:E22"/>
    <mergeCell ref="BL21:BV22"/>
    <mergeCell ref="BM17:BV20"/>
    <mergeCell ref="AZ18:BA22"/>
    <mergeCell ref="AN21:AO22"/>
    <mergeCell ref="Z1:AJ2"/>
    <mergeCell ref="AN1:BJ2"/>
    <mergeCell ref="AN3:BJ4"/>
    <mergeCell ref="BL1:BV2"/>
    <mergeCell ref="BY1:BY2"/>
    <mergeCell ref="BZ1:BZ2"/>
    <mergeCell ref="CA1:CA2"/>
    <mergeCell ref="BL3:BV4"/>
    <mergeCell ref="B7:L8"/>
    <mergeCell ref="N7:X8"/>
    <mergeCell ref="N5:X6"/>
    <mergeCell ref="B1:X2"/>
    <mergeCell ref="B3:X4"/>
    <mergeCell ref="BY4:BY5"/>
    <mergeCell ref="BL7:BV8"/>
    <mergeCell ref="BL5:BV6"/>
    <mergeCell ref="B10:L10"/>
    <mergeCell ref="N10:X10"/>
    <mergeCell ref="B5:I6"/>
    <mergeCell ref="B12:L12"/>
    <mergeCell ref="B11:L11"/>
    <mergeCell ref="BF25:BG26"/>
    <mergeCell ref="BF23:BG24"/>
    <mergeCell ref="BD18:BK19"/>
    <mergeCell ref="AZ16:BJ16"/>
    <mergeCell ref="BJ20:BK22"/>
    <mergeCell ref="BH20:BI22"/>
    <mergeCell ref="AZ15:BJ15"/>
    <mergeCell ref="AZ14:BJ14"/>
    <mergeCell ref="AZ12:BJ12"/>
    <mergeCell ref="AZ11:BJ11"/>
    <mergeCell ref="AZ13:BJ13"/>
    <mergeCell ref="AZ7:BJ8"/>
    <mergeCell ref="AZ5:BJ6"/>
    <mergeCell ref="AZ10:BJ10"/>
    <mergeCell ref="X23:Y24"/>
    <mergeCell ref="AR23:AS24"/>
    <mergeCell ref="Z23:AJ24"/>
    <mergeCell ref="X25:Y26"/>
    <mergeCell ref="AN25:AO26"/>
    <mergeCell ref="BL9:BV12"/>
    <mergeCell ref="BF31:BG32"/>
    <mergeCell ref="BF33:BG34"/>
    <mergeCell ref="BJ31:BK32"/>
    <mergeCell ref="BH29:BI30"/>
    <mergeCell ref="BH27:BI28"/>
    <mergeCell ref="BH31:BI32"/>
    <mergeCell ref="BH33:BI34"/>
    <mergeCell ref="BH53:BI54"/>
    <mergeCell ref="BH51:BI52"/>
    <mergeCell ref="BF53:BG54"/>
    <mergeCell ref="BF51:BG52"/>
    <mergeCell ref="BH49:BI50"/>
    <mergeCell ref="BH47:BI48"/>
    <mergeCell ref="BJ29:BK30"/>
    <mergeCell ref="BJ27:BK28"/>
    <mergeCell ref="BJ37:BK38"/>
    <mergeCell ref="BJ35:BK36"/>
    <mergeCell ref="BH41:BI42"/>
    <mergeCell ref="BH43:BI44"/>
    <mergeCell ref="BF37:BG38"/>
    <mergeCell ref="BH37:BI38"/>
    <mergeCell ref="BF27:BG28"/>
    <mergeCell ref="BF29:BG30"/>
    <mergeCell ref="BB35:BC36"/>
    <mergeCell ref="BH39:BI40"/>
    <mergeCell ref="BF47:BG48"/>
    <mergeCell ref="BB53:BC54"/>
    <mergeCell ref="BB51:BC52"/>
    <mergeCell ref="BJ53:BK54"/>
    <mergeCell ref="BJ49:BK50"/>
    <mergeCell ref="BJ51:BK52"/>
    <mergeCell ref="BD53:BE54"/>
    <mergeCell ref="BD49:BE50"/>
    <mergeCell ref="BD51:BE52"/>
    <mergeCell ref="BB47:BC48"/>
    <mergeCell ref="BB49:BC50"/>
    <mergeCell ref="BD41:BE42"/>
    <mergeCell ref="BD47:BE48"/>
    <mergeCell ref="BJ39:BK40"/>
    <mergeCell ref="BJ41:BK42"/>
    <mergeCell ref="BH45:BI46"/>
    <mergeCell ref="BF41:BG42"/>
    <mergeCell ref="BF39:BG40"/>
    <mergeCell ref="BF49:BG50"/>
    <mergeCell ref="BD39:BE40"/>
    <mergeCell ref="BB39:BC40"/>
    <mergeCell ref="BD45:BE46"/>
    <mergeCell ref="AZ39:BA40"/>
    <mergeCell ref="AX41:AY42"/>
    <mergeCell ref="AX39:AY40"/>
    <mergeCell ref="AT39:AU40"/>
    <mergeCell ref="AR39:AS40"/>
    <mergeCell ref="AT41:AU42"/>
    <mergeCell ref="AR41:AS42"/>
    <mergeCell ref="BB41:BC42"/>
    <mergeCell ref="AV41:AW42"/>
    <mergeCell ref="AZ41:BA42"/>
    <mergeCell ref="AV39:AW40"/>
    <mergeCell ref="AR43:AS44"/>
    <mergeCell ref="AR45:AS46"/>
    <mergeCell ref="AT43:AU44"/>
    <mergeCell ref="AZ45:BA46"/>
    <mergeCell ref="AT49:AU50"/>
    <mergeCell ref="AZ49:BA50"/>
    <mergeCell ref="AR47:AS48"/>
    <mergeCell ref="AT47:AU48"/>
    <mergeCell ref="AZ47:BA48"/>
    <mergeCell ref="AX47:AY48"/>
    <mergeCell ref="AV47:AW48"/>
    <mergeCell ref="AX45:AY46"/>
    <mergeCell ref="AT45:AU46"/>
    <mergeCell ref="BL43:BV44"/>
    <mergeCell ref="BJ43:BK44"/>
    <mergeCell ref="BL39:BV40"/>
    <mergeCell ref="BL41:BV42"/>
    <mergeCell ref="BL35:BV36"/>
    <mergeCell ref="BL37:BV38"/>
    <mergeCell ref="BH35:BI36"/>
    <mergeCell ref="BF35:BG36"/>
    <mergeCell ref="BL47:BV48"/>
    <mergeCell ref="BJ47:BK48"/>
    <mergeCell ref="BF43:BG44"/>
    <mergeCell ref="BF45:BG46"/>
    <mergeCell ref="BL45:BV46"/>
    <mergeCell ref="BJ45:BK46"/>
    <mergeCell ref="BL23:BV24"/>
    <mergeCell ref="BJ23:BK24"/>
    <mergeCell ref="AT23:AU24"/>
    <mergeCell ref="BL25:BV26"/>
    <mergeCell ref="BD23:BE24"/>
    <mergeCell ref="AX31:AY32"/>
    <mergeCell ref="AT29:AU30"/>
    <mergeCell ref="AZ29:BA30"/>
    <mergeCell ref="AZ31:BA32"/>
    <mergeCell ref="BD29:BE30"/>
    <mergeCell ref="BB29:BC30"/>
    <mergeCell ref="AV23:AW24"/>
    <mergeCell ref="BB23:BC24"/>
    <mergeCell ref="AZ23:BA24"/>
    <mergeCell ref="AX23:AY24"/>
    <mergeCell ref="BH23:BI24"/>
    <mergeCell ref="AT27:AU28"/>
    <mergeCell ref="BL33:BV34"/>
    <mergeCell ref="BJ33:BK34"/>
    <mergeCell ref="BL29:BV30"/>
    <mergeCell ref="BL27:BV28"/>
    <mergeCell ref="BL31:BV32"/>
    <mergeCell ref="BJ25:BK26"/>
    <mergeCell ref="BD25:BE26"/>
    <mergeCell ref="AZ33:BA34"/>
    <mergeCell ref="BD33:BE34"/>
    <mergeCell ref="BB33:BC34"/>
    <mergeCell ref="Z27:AJ28"/>
    <mergeCell ref="V27:W28"/>
    <mergeCell ref="Z25:AJ26"/>
    <mergeCell ref="Z29:AJ30"/>
    <mergeCell ref="BD31:BE32"/>
    <mergeCell ref="BB31:BC32"/>
    <mergeCell ref="AP31:AQ32"/>
    <mergeCell ref="R53:S54"/>
    <mergeCell ref="T53:U54"/>
    <mergeCell ref="X39:Y40"/>
    <mergeCell ref="X35:Y36"/>
    <mergeCell ref="V53:W54"/>
    <mergeCell ref="X53:Y54"/>
    <mergeCell ref="AZ27:BA28"/>
    <mergeCell ref="BB27:BC28"/>
    <mergeCell ref="BD27:BE28"/>
    <mergeCell ref="AR35:AS36"/>
    <mergeCell ref="AT35:AU36"/>
    <mergeCell ref="AV37:AW38"/>
    <mergeCell ref="AP37:AQ38"/>
    <mergeCell ref="AT37:AU38"/>
    <mergeCell ref="AR37:AS38"/>
    <mergeCell ref="AZ37:BA38"/>
    <mergeCell ref="AZ35:BA36"/>
    <mergeCell ref="BB37:BC38"/>
    <mergeCell ref="BD37:BE38"/>
    <mergeCell ref="BD35:BE36"/>
    <mergeCell ref="AX37:AY38"/>
    <mergeCell ref="AX35:AY36"/>
    <mergeCell ref="AX51:AY52"/>
    <mergeCell ref="AZ51:BA52"/>
    <mergeCell ref="P53:Q54"/>
    <mergeCell ref="N53:O54"/>
    <mergeCell ref="Z53:AJ54"/>
    <mergeCell ref="P41:Q42"/>
    <mergeCell ref="P43:Q44"/>
    <mergeCell ref="R39:S40"/>
    <mergeCell ref="Z39:AJ40"/>
    <mergeCell ref="N43:O44"/>
    <mergeCell ref="P45:Q46"/>
    <mergeCell ref="N45:O46"/>
    <mergeCell ref="N39:O40"/>
    <mergeCell ref="P39:Q40"/>
    <mergeCell ref="N35:O36"/>
    <mergeCell ref="P35:Q36"/>
    <mergeCell ref="N37:O38"/>
    <mergeCell ref="P37:Q38"/>
    <mergeCell ref="R37:S38"/>
    <mergeCell ref="H35:I36"/>
    <mergeCell ref="H37:I38"/>
    <mergeCell ref="L53:M54"/>
    <mergeCell ref="J53:K54"/>
    <mergeCell ref="H51:I52"/>
    <mergeCell ref="H53:I54"/>
    <mergeCell ref="L41:M42"/>
    <mergeCell ref="L39:M40"/>
    <mergeCell ref="J35:K36"/>
    <mergeCell ref="J39:K40"/>
    <mergeCell ref="H41:I42"/>
    <mergeCell ref="J41:K42"/>
    <mergeCell ref="L35:M36"/>
    <mergeCell ref="L37:M38"/>
    <mergeCell ref="AN61:BD64"/>
    <mergeCell ref="AN59:BD60"/>
    <mergeCell ref="AR51:AS52"/>
    <mergeCell ref="AR53:AS54"/>
    <mergeCell ref="BA55:BL56"/>
    <mergeCell ref="BA57:BL58"/>
    <mergeCell ref="AT51:AU52"/>
    <mergeCell ref="AR49:AS50"/>
    <mergeCell ref="AN57:AY58"/>
    <mergeCell ref="AN55:AY56"/>
    <mergeCell ref="AV51:AW52"/>
    <mergeCell ref="AX53:AY54"/>
    <mergeCell ref="AZ53:BA54"/>
    <mergeCell ref="AV53:AW54"/>
    <mergeCell ref="AT53:AU54"/>
    <mergeCell ref="AX49:AY50"/>
    <mergeCell ref="AV49:AW50"/>
    <mergeCell ref="BF61:BV64"/>
    <mergeCell ref="BF59:BV60"/>
    <mergeCell ref="BL53:BV54"/>
    <mergeCell ref="BL51:BV52"/>
    <mergeCell ref="BL49:BV50"/>
    <mergeCell ref="BN57:BV58"/>
    <mergeCell ref="BN55:BV56"/>
    <mergeCell ref="V31:W32"/>
    <mergeCell ref="R31:S32"/>
    <mergeCell ref="T31:U32"/>
    <mergeCell ref="V35:W36"/>
    <mergeCell ref="BB45:BC46"/>
    <mergeCell ref="AZ43:BA44"/>
    <mergeCell ref="BD43:BE44"/>
    <mergeCell ref="BB43:BC44"/>
    <mergeCell ref="Z43:AJ44"/>
    <mergeCell ref="V43:W44"/>
    <mergeCell ref="X43:Y44"/>
    <mergeCell ref="R43:S44"/>
    <mergeCell ref="T43:U44"/>
    <mergeCell ref="T35:U36"/>
    <mergeCell ref="R35:S36"/>
    <mergeCell ref="X41:Y42"/>
    <mergeCell ref="T41:U42"/>
    <mergeCell ref="R41:S42"/>
    <mergeCell ref="T37:U38"/>
    <mergeCell ref="V37:W38"/>
    <mergeCell ref="AV35:AW36"/>
    <mergeCell ref="AV45:AW46"/>
    <mergeCell ref="AV43:AW44"/>
    <mergeCell ref="AX43:AY44"/>
    <mergeCell ref="AN31:AO32"/>
    <mergeCell ref="AN29:AO30"/>
    <mergeCell ref="X29:Y30"/>
    <mergeCell ref="AB57:AJ58"/>
    <mergeCell ref="AB55:AJ56"/>
    <mergeCell ref="Z49:AJ50"/>
    <mergeCell ref="Z47:AJ48"/>
    <mergeCell ref="X47:Y48"/>
    <mergeCell ref="X49:Y50"/>
    <mergeCell ref="Z51:AJ52"/>
    <mergeCell ref="X51:Y52"/>
    <mergeCell ref="AN49:AO50"/>
    <mergeCell ref="AN39:AO40"/>
    <mergeCell ref="Z45:AJ46"/>
    <mergeCell ref="X45:Y46"/>
    <mergeCell ref="Z41:AJ42"/>
    <mergeCell ref="Z31:AJ32"/>
    <mergeCell ref="X31:Y32"/>
    <mergeCell ref="AN33:AO34"/>
    <mergeCell ref="Z37:AJ38"/>
    <mergeCell ref="Z35:AJ36"/>
    <mergeCell ref="AN37:AO38"/>
    <mergeCell ref="X37:Y38"/>
    <mergeCell ref="B57:M58"/>
    <mergeCell ref="B55:M56"/>
    <mergeCell ref="B61:R64"/>
    <mergeCell ref="B59:R60"/>
    <mergeCell ref="T61:AJ64"/>
    <mergeCell ref="T59:AJ60"/>
    <mergeCell ref="O57:Z58"/>
    <mergeCell ref="O55:Z56"/>
    <mergeCell ref="V29:W30"/>
    <mergeCell ref="R29:S30"/>
    <mergeCell ref="T29:U30"/>
    <mergeCell ref="B35:C36"/>
    <mergeCell ref="D37:E38"/>
    <mergeCell ref="B37:C38"/>
    <mergeCell ref="D35:E36"/>
    <mergeCell ref="J37:K38"/>
    <mergeCell ref="D51:E52"/>
    <mergeCell ref="B53:C54"/>
    <mergeCell ref="B51:C52"/>
    <mergeCell ref="F51:G52"/>
    <mergeCell ref="D53:E54"/>
    <mergeCell ref="F53:G54"/>
    <mergeCell ref="Z33:AJ34"/>
    <mergeCell ref="L33:M34"/>
    <mergeCell ref="V33:W34"/>
    <mergeCell ref="T33:U34"/>
    <mergeCell ref="AP47:AQ48"/>
    <mergeCell ref="AP49:AQ50"/>
    <mergeCell ref="AN47:AO48"/>
    <mergeCell ref="AN51:AO52"/>
    <mergeCell ref="AN45:AO46"/>
    <mergeCell ref="AN43:AO44"/>
    <mergeCell ref="AP45:AQ46"/>
    <mergeCell ref="AP43:AQ44"/>
    <mergeCell ref="AN41:AO42"/>
    <mergeCell ref="AP41:AQ42"/>
    <mergeCell ref="AP39:AQ40"/>
    <mergeCell ref="AN27:AO28"/>
    <mergeCell ref="AN35:AO36"/>
    <mergeCell ref="AP35:AQ36"/>
    <mergeCell ref="AN53:AO54"/>
    <mergeCell ref="AP53:AQ54"/>
    <mergeCell ref="AP51:AQ52"/>
    <mergeCell ref="F39:G40"/>
    <mergeCell ref="H39:I40"/>
    <mergeCell ref="F45:G46"/>
    <mergeCell ref="H47:I48"/>
    <mergeCell ref="H45:I46"/>
    <mergeCell ref="V45:W46"/>
    <mergeCell ref="T45:U46"/>
    <mergeCell ref="R47:S48"/>
    <mergeCell ref="P47:Q48"/>
    <mergeCell ref="F35:G36"/>
    <mergeCell ref="F37:G38"/>
    <mergeCell ref="T51:U52"/>
    <mergeCell ref="V51:W52"/>
    <mergeCell ref="N51:O52"/>
    <mergeCell ref="J51:K52"/>
    <mergeCell ref="L51:M52"/>
    <mergeCell ref="F47:G48"/>
    <mergeCell ref="R45:S46"/>
    <mergeCell ref="B41:C42"/>
    <mergeCell ref="B39:C40"/>
    <mergeCell ref="V39:W40"/>
    <mergeCell ref="T39:U40"/>
    <mergeCell ref="D41:E42"/>
    <mergeCell ref="L43:M44"/>
    <mergeCell ref="H43:I44"/>
    <mergeCell ref="J43:K44"/>
    <mergeCell ref="F41:G42"/>
    <mergeCell ref="D39:E40"/>
    <mergeCell ref="D43:E44"/>
    <mergeCell ref="F43:G44"/>
    <mergeCell ref="B43:C44"/>
    <mergeCell ref="N41:O42"/>
    <mergeCell ref="V41:W42"/>
    <mergeCell ref="P51:Q52"/>
    <mergeCell ref="R51:S52"/>
    <mergeCell ref="B47:C48"/>
    <mergeCell ref="J49:K50"/>
    <mergeCell ref="N47:O48"/>
    <mergeCell ref="L45:M46"/>
    <mergeCell ref="J45:K46"/>
    <mergeCell ref="T47:U48"/>
    <mergeCell ref="V47:W48"/>
    <mergeCell ref="T49:U50"/>
    <mergeCell ref="V49:W50"/>
    <mergeCell ref="P49:Q50"/>
    <mergeCell ref="R49:S50"/>
    <mergeCell ref="B49:C50"/>
    <mergeCell ref="D49:E50"/>
    <mergeCell ref="L49:M50"/>
    <mergeCell ref="N49:O50"/>
    <mergeCell ref="F49:G50"/>
    <mergeCell ref="H49:I50"/>
    <mergeCell ref="B45:C46"/>
    <mergeCell ref="D45:E46"/>
    <mergeCell ref="J47:K48"/>
    <mergeCell ref="L47:M48"/>
    <mergeCell ref="D47:E48"/>
  </mergeCells>
  <dataValidations count="5">
    <dataValidation type="list" allowBlank="1" sqref="AB57 BN57">
      <formula1>#REF!</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sheetPr codeName="Sheet14">
    <tabColor rgb="FF000000"/>
    <outlinePr summaryBelow="0" summaryRight="0"/>
  </sheetPr>
  <dimension ref="A1:CD65"/>
  <sheetViews>
    <sheetView workbookViewId="0">
      <selection activeCell="B12" sqref="B12:L12"/>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165</v>
      </c>
      <c r="C3" s="90"/>
      <c r="D3" s="90"/>
      <c r="E3" s="90"/>
      <c r="F3" s="90"/>
      <c r="G3" s="90"/>
      <c r="H3" s="90"/>
      <c r="I3" s="90"/>
      <c r="J3" s="90"/>
      <c r="K3" s="90"/>
      <c r="L3" s="90"/>
      <c r="M3" s="90"/>
      <c r="N3" s="90"/>
      <c r="O3" s="90"/>
      <c r="P3" s="90"/>
      <c r="Q3" s="90"/>
      <c r="R3" s="90"/>
      <c r="S3" s="90"/>
      <c r="T3" s="90"/>
      <c r="U3" s="90"/>
      <c r="V3" s="90"/>
      <c r="W3" s="90"/>
      <c r="X3" s="92"/>
      <c r="Y3" s="18"/>
      <c r="Z3" s="168">
        <v>1000000</v>
      </c>
      <c r="AA3" s="90"/>
      <c r="AB3" s="90"/>
      <c r="AC3" s="90"/>
      <c r="AD3" s="90"/>
      <c r="AE3" s="90"/>
      <c r="AF3" s="90"/>
      <c r="AG3" s="90"/>
      <c r="AH3" s="90"/>
      <c r="AI3" s="90"/>
      <c r="AJ3" s="92"/>
      <c r="AK3" s="20"/>
      <c r="AL3" s="21"/>
      <c r="AM3" s="22"/>
      <c r="AN3" s="178" t="s">
        <v>166</v>
      </c>
      <c r="AO3" s="90"/>
      <c r="AP3" s="90"/>
      <c r="AQ3" s="90"/>
      <c r="AR3" s="90"/>
      <c r="AS3" s="90"/>
      <c r="AT3" s="90"/>
      <c r="AU3" s="90"/>
      <c r="AV3" s="90"/>
      <c r="AW3" s="90"/>
      <c r="AX3" s="90"/>
      <c r="AY3" s="90"/>
      <c r="AZ3" s="90"/>
      <c r="BA3" s="90"/>
      <c r="BB3" s="90"/>
      <c r="BC3" s="90"/>
      <c r="BD3" s="90"/>
      <c r="BE3" s="90"/>
      <c r="BF3" s="90"/>
      <c r="BG3" s="90"/>
      <c r="BH3" s="90"/>
      <c r="BI3" s="90"/>
      <c r="BJ3" s="92"/>
      <c r="BK3" s="25"/>
      <c r="BL3" s="168">
        <f>1315000-55000</f>
        <v>1260000</v>
      </c>
      <c r="BM3" s="90"/>
      <c r="BN3" s="90"/>
      <c r="BO3" s="90"/>
      <c r="BP3" s="90"/>
      <c r="BQ3" s="90"/>
      <c r="BR3" s="90"/>
      <c r="BS3" s="90"/>
      <c r="BT3" s="90"/>
      <c r="BU3" s="90"/>
      <c r="BV3" s="92"/>
      <c r="BW3" s="28"/>
      <c r="BX3" s="29"/>
      <c r="BY3" s="82">
        <f>IF(Z3&lt;BL3,BL3-Z3,0)</f>
        <v>260000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260000</v>
      </c>
      <c r="C7" s="90"/>
      <c r="D7" s="90"/>
      <c r="E7" s="90"/>
      <c r="F7" s="90"/>
      <c r="G7" s="90"/>
      <c r="H7" s="90"/>
      <c r="I7" s="90"/>
      <c r="J7" s="90"/>
      <c r="K7" s="90"/>
      <c r="L7" s="92"/>
      <c r="M7" s="12"/>
      <c r="N7" s="176">
        <v>8000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84">
        <v>7000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t="s">
        <v>141</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t="s">
        <v>665</v>
      </c>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4">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4">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4">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168</v>
      </c>
      <c r="E18" s="129"/>
      <c r="F18" s="133" t="s">
        <v>169</v>
      </c>
      <c r="G18" s="129"/>
      <c r="H18" s="133" t="s">
        <v>170</v>
      </c>
      <c r="I18" s="129"/>
      <c r="J18" s="133" t="s">
        <v>171</v>
      </c>
      <c r="K18" s="129"/>
      <c r="L18" s="128" t="s">
        <v>15</v>
      </c>
      <c r="M18" s="129"/>
      <c r="N18" s="133" t="s">
        <v>172</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173</v>
      </c>
      <c r="AQ18" s="129"/>
      <c r="AR18" s="156" t="s">
        <v>174</v>
      </c>
      <c r="AS18" s="129"/>
      <c r="AT18" s="156" t="s">
        <v>175</v>
      </c>
      <c r="AU18" s="129"/>
      <c r="AV18" s="156" t="s">
        <v>176</v>
      </c>
      <c r="AW18" s="129"/>
      <c r="AX18" s="161" t="s">
        <v>15</v>
      </c>
      <c r="AY18" s="129"/>
      <c r="AZ18" s="156" t="s">
        <v>177</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v>1</v>
      </c>
      <c r="AW23" s="129"/>
      <c r="AX23" s="136"/>
      <c r="AY23" s="129"/>
      <c r="AZ23" s="136"/>
      <c r="BA23" s="129"/>
      <c r="BB23" s="137">
        <f>IF(AN3="","",(SUM(AP23+(AR23*3)+(AT23*2)+(AV23*2)+(AZ23*5))))</f>
        <v>2</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v>1</v>
      </c>
      <c r="K25" s="111"/>
      <c r="L25" s="113"/>
      <c r="M25" s="111"/>
      <c r="N25" s="113"/>
      <c r="O25" s="106"/>
      <c r="P25" s="123">
        <f>IF(B3="","",(SUM(D25+(F25*3)+(H25*2)+(J25*2)+(N25*5))))</f>
        <v>2</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v>1</v>
      </c>
      <c r="E27" s="111"/>
      <c r="F27" s="118"/>
      <c r="G27" s="111"/>
      <c r="H27" s="118"/>
      <c r="I27" s="111"/>
      <c r="J27" s="118"/>
      <c r="K27" s="111"/>
      <c r="L27" s="118"/>
      <c r="M27" s="111"/>
      <c r="N27" s="118"/>
      <c r="O27" s="111"/>
      <c r="P27" s="120">
        <f>IF(B3="","",(SUM(D27+(F27*3)+(H27*2)+(J27*2)+(N27*5))))</f>
        <v>1</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v>1</v>
      </c>
      <c r="O29" s="106"/>
      <c r="P29" s="123">
        <f>IF(B3="","",(SUM(D29+(F29*3)+(H29*2)+(J29*2)+(N29*5))))</f>
        <v>5</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v>1</v>
      </c>
      <c r="BA43" s="111"/>
      <c r="BB43" s="120">
        <f>IF(AN3="","",(SUM(AP43+(AR43*3)+(AT43*2)+(AV43*2)+(AZ43*5))))</f>
        <v>5</v>
      </c>
      <c r="BC43" s="102"/>
      <c r="BD43" s="119"/>
      <c r="BE43" s="111"/>
      <c r="BF43" s="118"/>
      <c r="BG43" s="111"/>
      <c r="BH43" s="118"/>
      <c r="BI43" s="111"/>
      <c r="BJ43" s="101"/>
      <c r="BK43" s="102"/>
      <c r="BL43" s="105" t="s">
        <v>127</v>
      </c>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v>2</v>
      </c>
      <c r="AS45" s="111"/>
      <c r="AT45" s="124"/>
      <c r="AU45" s="111"/>
      <c r="AV45" s="124"/>
      <c r="AW45" s="111"/>
      <c r="AX45" s="124"/>
      <c r="AY45" s="111"/>
      <c r="AZ45" s="124"/>
      <c r="BA45" s="106"/>
      <c r="BB45" s="123">
        <f>IF(AN3="","",(SUM(AP45+(AR45*3)+(AT45*2)+(AV45*2)+(AZ45*5))))</f>
        <v>6</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70000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f>1</f>
        <v>1</v>
      </c>
      <c r="AC57" s="90"/>
      <c r="AD57" s="90"/>
      <c r="AE57" s="90"/>
      <c r="AF57" s="90"/>
      <c r="AG57" s="90"/>
      <c r="AH57" s="90"/>
      <c r="AI57" s="90"/>
      <c r="AJ57" s="92"/>
      <c r="AK57" s="58"/>
      <c r="AL57" s="59"/>
      <c r="AM57" s="60"/>
      <c r="AN57" s="99">
        <v>70000</v>
      </c>
      <c r="AO57" s="90"/>
      <c r="AP57" s="90"/>
      <c r="AQ57" s="90"/>
      <c r="AR57" s="90"/>
      <c r="AS57" s="90"/>
      <c r="AT57" s="90"/>
      <c r="AU57" s="90"/>
      <c r="AV57" s="90"/>
      <c r="AW57" s="90"/>
      <c r="AX57" s="90"/>
      <c r="AY57" s="92"/>
      <c r="AZ57" s="61"/>
      <c r="BA57" s="99">
        <v>30000</v>
      </c>
      <c r="BB57" s="90"/>
      <c r="BC57" s="90"/>
      <c r="BD57" s="90"/>
      <c r="BE57" s="90"/>
      <c r="BF57" s="90"/>
      <c r="BG57" s="90"/>
      <c r="BH57" s="90"/>
      <c r="BI57" s="90"/>
      <c r="BJ57" s="90"/>
      <c r="BK57" s="90"/>
      <c r="BL57" s="92"/>
      <c r="BM57" s="61"/>
      <c r="BN57" s="91">
        <f>1</f>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t="s">
        <v>199</v>
      </c>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187" t="s">
        <v>200</v>
      </c>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45:BV46"/>
    <mergeCell ref="BJ45:BK46"/>
    <mergeCell ref="AX45:AY46"/>
    <mergeCell ref="BB45:BC46"/>
    <mergeCell ref="BH45:BI46"/>
    <mergeCell ref="BH47:BI48"/>
    <mergeCell ref="BH51:BI52"/>
    <mergeCell ref="BF51:BG52"/>
    <mergeCell ref="BL51:BV52"/>
    <mergeCell ref="BL49:BV50"/>
    <mergeCell ref="BF49:BG50"/>
    <mergeCell ref="BD47:BE48"/>
    <mergeCell ref="BF47:BG48"/>
    <mergeCell ref="AT47:AU48"/>
    <mergeCell ref="AV45:AW46"/>
    <mergeCell ref="AX47:AY48"/>
    <mergeCell ref="BH49:BI50"/>
    <mergeCell ref="AT45:AU46"/>
    <mergeCell ref="AT51:AU52"/>
    <mergeCell ref="V49:W50"/>
    <mergeCell ref="V51:W52"/>
    <mergeCell ref="V47:W48"/>
    <mergeCell ref="BD45:BE46"/>
    <mergeCell ref="AR51:AS52"/>
    <mergeCell ref="BN55:BV56"/>
    <mergeCell ref="BN57:BV58"/>
    <mergeCell ref="BJ49:BK50"/>
    <mergeCell ref="BJ51:BK52"/>
    <mergeCell ref="AR49:AS50"/>
    <mergeCell ref="AR47:AS48"/>
    <mergeCell ref="AV47:AW48"/>
    <mergeCell ref="AR45:AS46"/>
    <mergeCell ref="AN47:AO48"/>
    <mergeCell ref="AN45:AO46"/>
    <mergeCell ref="AP47:AQ48"/>
    <mergeCell ref="AP53:AQ54"/>
    <mergeCell ref="AN53:AO54"/>
    <mergeCell ref="AN49:AO50"/>
    <mergeCell ref="AP49:AQ50"/>
    <mergeCell ref="AN51:AO52"/>
    <mergeCell ref="AP51:AQ52"/>
    <mergeCell ref="AP45:AQ46"/>
    <mergeCell ref="BA55:BL56"/>
    <mergeCell ref="AZ47:BA48"/>
    <mergeCell ref="BL47:BV48"/>
    <mergeCell ref="BJ47:BK48"/>
    <mergeCell ref="BB47:BC48"/>
    <mergeCell ref="BF45:BG46"/>
    <mergeCell ref="BF61:BV64"/>
    <mergeCell ref="BL53:BV54"/>
    <mergeCell ref="BF53:BG54"/>
    <mergeCell ref="BH53:BI54"/>
    <mergeCell ref="BF59:BV60"/>
    <mergeCell ref="BJ53:BK54"/>
    <mergeCell ref="AX49:AY50"/>
    <mergeCell ref="AX51:AY52"/>
    <mergeCell ref="AT49:AU50"/>
    <mergeCell ref="AV49:AW50"/>
    <mergeCell ref="AT53:AU54"/>
    <mergeCell ref="AV51:AW52"/>
    <mergeCell ref="AZ51:BA52"/>
    <mergeCell ref="AZ49:BA50"/>
    <mergeCell ref="AN55:AY56"/>
    <mergeCell ref="AN61:BD64"/>
    <mergeCell ref="AN59:BD60"/>
    <mergeCell ref="AN57:AY58"/>
    <mergeCell ref="AR53:AS54"/>
    <mergeCell ref="AV53:AW54"/>
    <mergeCell ref="AX53:AY54"/>
    <mergeCell ref="BD53:BE54"/>
    <mergeCell ref="BB53:BC54"/>
    <mergeCell ref="AZ53:BA54"/>
    <mergeCell ref="T61:AJ64"/>
    <mergeCell ref="T59:AJ60"/>
    <mergeCell ref="T53:U54"/>
    <mergeCell ref="AB55:AJ56"/>
    <mergeCell ref="V53:W54"/>
    <mergeCell ref="B59:R60"/>
    <mergeCell ref="B61:R64"/>
    <mergeCell ref="X51:Y52"/>
    <mergeCell ref="B53:C54"/>
    <mergeCell ref="B51:C52"/>
    <mergeCell ref="P51:Q52"/>
    <mergeCell ref="O55:Z56"/>
    <mergeCell ref="B55:M56"/>
    <mergeCell ref="X53:Y54"/>
    <mergeCell ref="T51:U52"/>
    <mergeCell ref="D51:E52"/>
    <mergeCell ref="D53:E54"/>
    <mergeCell ref="F53:G54"/>
    <mergeCell ref="H53:I54"/>
    <mergeCell ref="J53:K54"/>
    <mergeCell ref="L53:M54"/>
    <mergeCell ref="N53:O54"/>
    <mergeCell ref="P53:Q54"/>
    <mergeCell ref="R53:S54"/>
    <mergeCell ref="L45:M46"/>
    <mergeCell ref="H45:I46"/>
    <mergeCell ref="H47:I48"/>
    <mergeCell ref="F45:G46"/>
    <mergeCell ref="F47:G48"/>
    <mergeCell ref="J45:K46"/>
    <mergeCell ref="R47:S48"/>
    <mergeCell ref="P47:Q48"/>
    <mergeCell ref="BA57:BL58"/>
    <mergeCell ref="B57:M58"/>
    <mergeCell ref="AB57:AJ58"/>
    <mergeCell ref="O57:Z58"/>
    <mergeCell ref="Z51:AJ52"/>
    <mergeCell ref="Z53:AJ54"/>
    <mergeCell ref="AZ45:BA46"/>
    <mergeCell ref="X45:Y46"/>
    <mergeCell ref="V45:W46"/>
    <mergeCell ref="Z45:AJ46"/>
    <mergeCell ref="T45:U46"/>
    <mergeCell ref="X47:Y48"/>
    <mergeCell ref="Z47:AJ48"/>
    <mergeCell ref="T47:U48"/>
    <mergeCell ref="BD51:BE52"/>
    <mergeCell ref="BB51:BC52"/>
    <mergeCell ref="R51:S52"/>
    <mergeCell ref="F51:G52"/>
    <mergeCell ref="N51:O52"/>
    <mergeCell ref="L51:M52"/>
    <mergeCell ref="H51:I52"/>
    <mergeCell ref="J51:K52"/>
    <mergeCell ref="F49:G50"/>
    <mergeCell ref="H49:I50"/>
    <mergeCell ref="J47:K48"/>
    <mergeCell ref="J49:K50"/>
    <mergeCell ref="L49:M50"/>
    <mergeCell ref="L47:M48"/>
    <mergeCell ref="N49:O50"/>
    <mergeCell ref="N47:O48"/>
    <mergeCell ref="BJ25:BK26"/>
    <mergeCell ref="AZ25:BA26"/>
    <mergeCell ref="BH25:BI26"/>
    <mergeCell ref="BL29:BV30"/>
    <mergeCell ref="BJ23:BK24"/>
    <mergeCell ref="BJ29:BK30"/>
    <mergeCell ref="BL27:BV28"/>
    <mergeCell ref="AZ23:BA24"/>
    <mergeCell ref="B49:C50"/>
    <mergeCell ref="B47:C48"/>
    <mergeCell ref="B45:C46"/>
    <mergeCell ref="D47:E48"/>
    <mergeCell ref="D45:E46"/>
    <mergeCell ref="D49:E50"/>
    <mergeCell ref="BB49:BC50"/>
    <mergeCell ref="BD49:BE50"/>
    <mergeCell ref="X49:Y50"/>
    <mergeCell ref="Z49:AJ50"/>
    <mergeCell ref="T49:U50"/>
    <mergeCell ref="P49:Q50"/>
    <mergeCell ref="R49:S50"/>
    <mergeCell ref="P45:Q46"/>
    <mergeCell ref="R45:S46"/>
    <mergeCell ref="N45:O46"/>
    <mergeCell ref="AP37:AQ38"/>
    <mergeCell ref="AN33:AO34"/>
    <mergeCell ref="AT37:AU38"/>
    <mergeCell ref="AP29:AQ30"/>
    <mergeCell ref="AP27:AQ28"/>
    <mergeCell ref="AN31:AO32"/>
    <mergeCell ref="BY1:BY2"/>
    <mergeCell ref="BZ1:BZ2"/>
    <mergeCell ref="CA1:CA2"/>
    <mergeCell ref="AN1:BJ2"/>
    <mergeCell ref="BL1:BV2"/>
    <mergeCell ref="AN3:BJ4"/>
    <mergeCell ref="BL3:BV4"/>
    <mergeCell ref="AZ12:BJ12"/>
    <mergeCell ref="AZ13:BJ13"/>
    <mergeCell ref="BL9:BV12"/>
    <mergeCell ref="BY4:BY5"/>
    <mergeCell ref="BL5:BV6"/>
    <mergeCell ref="BL7:BV8"/>
    <mergeCell ref="AZ7:BJ8"/>
    <mergeCell ref="AZ5:BJ6"/>
    <mergeCell ref="AZ10:BJ10"/>
    <mergeCell ref="BJ27:BK28"/>
    <mergeCell ref="BH27:BI28"/>
    <mergeCell ref="BL23:BV24"/>
    <mergeCell ref="BL21:BV22"/>
    <mergeCell ref="BM17:BV20"/>
    <mergeCell ref="BL33:BV34"/>
    <mergeCell ref="BL31:BV32"/>
    <mergeCell ref="BL35:BV36"/>
    <mergeCell ref="AV33:AW34"/>
    <mergeCell ref="AX35:AY36"/>
    <mergeCell ref="AX33:AY34"/>
    <mergeCell ref="BB33:BC34"/>
    <mergeCell ref="BB35:BC36"/>
    <mergeCell ref="AV35:AW36"/>
    <mergeCell ref="AZ35:BA36"/>
    <mergeCell ref="AZ33:BA34"/>
    <mergeCell ref="BB29:BC30"/>
    <mergeCell ref="BB31:BC32"/>
    <mergeCell ref="BB27:BC28"/>
    <mergeCell ref="BB25:BC26"/>
    <mergeCell ref="BB23:BC24"/>
    <mergeCell ref="AZ29:BA30"/>
    <mergeCell ref="AZ27:BA28"/>
    <mergeCell ref="AZ31:BA32"/>
    <mergeCell ref="BJ31:BK32"/>
    <mergeCell ref="BL25:BV26"/>
    <mergeCell ref="BD31:BE32"/>
    <mergeCell ref="BD39:BE40"/>
    <mergeCell ref="BH31:BI32"/>
    <mergeCell ref="BH29:BI30"/>
    <mergeCell ref="BH23:BI24"/>
    <mergeCell ref="BD29:BE30"/>
    <mergeCell ref="BF31:BG32"/>
    <mergeCell ref="BF29:BG30"/>
    <mergeCell ref="BH35:BI36"/>
    <mergeCell ref="BH33:BI34"/>
    <mergeCell ref="BD27:BE28"/>
    <mergeCell ref="BF27:BG28"/>
    <mergeCell ref="BD25:BE26"/>
    <mergeCell ref="BD23:BE24"/>
    <mergeCell ref="BF33:BG34"/>
    <mergeCell ref="BF35:BG36"/>
    <mergeCell ref="BD35:BE36"/>
    <mergeCell ref="BD33:BE34"/>
    <mergeCell ref="BF25:BG26"/>
    <mergeCell ref="AP33:AQ34"/>
    <mergeCell ref="AR27:AS28"/>
    <mergeCell ref="AT29:AU30"/>
    <mergeCell ref="AN39:AO40"/>
    <mergeCell ref="AN41:AO42"/>
    <mergeCell ref="AP39:AQ40"/>
    <mergeCell ref="AP41:AQ42"/>
    <mergeCell ref="AR33:AS34"/>
    <mergeCell ref="AR37:AS38"/>
    <mergeCell ref="AR35:AS36"/>
    <mergeCell ref="AN29:AO30"/>
    <mergeCell ref="AR29:AS30"/>
    <mergeCell ref="AT33:AU34"/>
    <mergeCell ref="AT35:AU36"/>
    <mergeCell ref="AP31:AQ32"/>
    <mergeCell ref="AR31:AS32"/>
    <mergeCell ref="AT39:AU40"/>
    <mergeCell ref="AR39:AS40"/>
    <mergeCell ref="AR41:AS42"/>
    <mergeCell ref="AT41:AU42"/>
    <mergeCell ref="AN35:AO36"/>
    <mergeCell ref="AT31:AU32"/>
    <mergeCell ref="AT27:AU28"/>
    <mergeCell ref="AP35:AQ36"/>
    <mergeCell ref="BL43:BV44"/>
    <mergeCell ref="BJ43:BK44"/>
    <mergeCell ref="AZ43:BA44"/>
    <mergeCell ref="BB43:BC44"/>
    <mergeCell ref="Z43:AJ44"/>
    <mergeCell ref="V43:W44"/>
    <mergeCell ref="X43:Y44"/>
    <mergeCell ref="AN43:AO44"/>
    <mergeCell ref="AT43:AU44"/>
    <mergeCell ref="AP43:AQ44"/>
    <mergeCell ref="AR43:AS44"/>
    <mergeCell ref="BH41:BI42"/>
    <mergeCell ref="BH43:BI44"/>
    <mergeCell ref="BD41:BE42"/>
    <mergeCell ref="AV43:AW44"/>
    <mergeCell ref="AX43:AY44"/>
    <mergeCell ref="BF41:BG42"/>
    <mergeCell ref="AV41:AW42"/>
    <mergeCell ref="BF43:BG44"/>
    <mergeCell ref="BD43:BE44"/>
    <mergeCell ref="AV39:AW40"/>
    <mergeCell ref="BL39:BV40"/>
    <mergeCell ref="BJ39:BK40"/>
    <mergeCell ref="BL41:BV42"/>
    <mergeCell ref="BJ41:BK42"/>
    <mergeCell ref="BL37:BV38"/>
    <mergeCell ref="BB39:BC40"/>
    <mergeCell ref="Z39:AJ40"/>
    <mergeCell ref="Z41:AJ42"/>
    <mergeCell ref="AX41:AY42"/>
    <mergeCell ref="BB41:BC42"/>
    <mergeCell ref="AZ41:BA42"/>
    <mergeCell ref="BF37:BG38"/>
    <mergeCell ref="BB37:BC38"/>
    <mergeCell ref="AZ37:BA38"/>
    <mergeCell ref="BJ37:BK38"/>
    <mergeCell ref="BH37:BI38"/>
    <mergeCell ref="AN37:AO38"/>
    <mergeCell ref="AX37:AY38"/>
    <mergeCell ref="AV37:AW38"/>
    <mergeCell ref="BH39:BI40"/>
    <mergeCell ref="BF39:BG40"/>
    <mergeCell ref="AZ39:BA40"/>
    <mergeCell ref="AX39:AY40"/>
    <mergeCell ref="P33:Q34"/>
    <mergeCell ref="X25:Y26"/>
    <mergeCell ref="Z25:AJ26"/>
    <mergeCell ref="P27:Q28"/>
    <mergeCell ref="P29:Q30"/>
    <mergeCell ref="X31:Y32"/>
    <mergeCell ref="X37:Y38"/>
    <mergeCell ref="V37:W38"/>
    <mergeCell ref="P37:Q38"/>
    <mergeCell ref="T37:U38"/>
    <mergeCell ref="R37:S38"/>
    <mergeCell ref="Z37:AJ38"/>
    <mergeCell ref="Z35:AJ36"/>
    <mergeCell ref="Z33:AJ34"/>
    <mergeCell ref="P25:Q26"/>
    <mergeCell ref="R25:S26"/>
    <mergeCell ref="V29:W30"/>
    <mergeCell ref="V31:W32"/>
    <mergeCell ref="Z31:AJ32"/>
    <mergeCell ref="Z29:AJ30"/>
    <mergeCell ref="P43:Q44"/>
    <mergeCell ref="P39:Q40"/>
    <mergeCell ref="R43:S44"/>
    <mergeCell ref="R39:S40"/>
    <mergeCell ref="P41:Q42"/>
    <mergeCell ref="N39:O40"/>
    <mergeCell ref="X39:Y40"/>
    <mergeCell ref="V39:W40"/>
    <mergeCell ref="T39:U40"/>
    <mergeCell ref="R41:S42"/>
    <mergeCell ref="X41:Y42"/>
    <mergeCell ref="V41:W42"/>
    <mergeCell ref="T43:U44"/>
    <mergeCell ref="T41:U42"/>
    <mergeCell ref="N41:O42"/>
    <mergeCell ref="N43:O44"/>
    <mergeCell ref="B43:C44"/>
    <mergeCell ref="B41:C42"/>
    <mergeCell ref="B39:C40"/>
    <mergeCell ref="L35:M36"/>
    <mergeCell ref="H35:I36"/>
    <mergeCell ref="J35:K36"/>
    <mergeCell ref="D35:E36"/>
    <mergeCell ref="B37:C38"/>
    <mergeCell ref="B35:C36"/>
    <mergeCell ref="D37:E38"/>
    <mergeCell ref="H41:I42"/>
    <mergeCell ref="H39:I40"/>
    <mergeCell ref="J39:K40"/>
    <mergeCell ref="L39:M40"/>
    <mergeCell ref="J41:K42"/>
    <mergeCell ref="L41:M42"/>
    <mergeCell ref="J43:K44"/>
    <mergeCell ref="L43:M44"/>
    <mergeCell ref="F39:G40"/>
    <mergeCell ref="D39:E40"/>
    <mergeCell ref="F41:G42"/>
    <mergeCell ref="D41:E42"/>
    <mergeCell ref="D43:E44"/>
    <mergeCell ref="F43:G44"/>
    <mergeCell ref="H43:I44"/>
    <mergeCell ref="N37:O38"/>
    <mergeCell ref="L37:M38"/>
    <mergeCell ref="N35:O36"/>
    <mergeCell ref="N33:O34"/>
    <mergeCell ref="L33:M34"/>
    <mergeCell ref="H37:I38"/>
    <mergeCell ref="J37:K38"/>
    <mergeCell ref="B12:L12"/>
    <mergeCell ref="F35:G36"/>
    <mergeCell ref="F37:G38"/>
    <mergeCell ref="N25:O26"/>
    <mergeCell ref="L25:M26"/>
    <mergeCell ref="L23:M24"/>
    <mergeCell ref="J23:K24"/>
    <mergeCell ref="J25:K26"/>
    <mergeCell ref="F18:G22"/>
    <mergeCell ref="D18:E22"/>
    <mergeCell ref="N18:O22"/>
    <mergeCell ref="N12:X12"/>
    <mergeCell ref="N15:X15"/>
    <mergeCell ref="N13:X13"/>
    <mergeCell ref="N14:X14"/>
    <mergeCell ref="N16:X16"/>
    <mergeCell ref="B11:L11"/>
    <mergeCell ref="N11:X11"/>
    <mergeCell ref="N31:O32"/>
    <mergeCell ref="N29:O30"/>
    <mergeCell ref="D27:E28"/>
    <mergeCell ref="D25:E26"/>
    <mergeCell ref="D23:E24"/>
    <mergeCell ref="J33:K34"/>
    <mergeCell ref="H33:I34"/>
    <mergeCell ref="F33:G34"/>
    <mergeCell ref="D33:E34"/>
    <mergeCell ref="D31:E32"/>
    <mergeCell ref="F31:G32"/>
    <mergeCell ref="D29:E30"/>
    <mergeCell ref="F27:G28"/>
    <mergeCell ref="F25:G26"/>
    <mergeCell ref="B31:C32"/>
    <mergeCell ref="B33:C34"/>
    <mergeCell ref="B21:C22"/>
    <mergeCell ref="B29:C30"/>
    <mergeCell ref="B27:C28"/>
    <mergeCell ref="B25:C26"/>
    <mergeCell ref="B23:C24"/>
    <mergeCell ref="H23:I24"/>
    <mergeCell ref="AZ11:BJ11"/>
    <mergeCell ref="BD18:BK19"/>
    <mergeCell ref="N7:X8"/>
    <mergeCell ref="N10:X10"/>
    <mergeCell ref="B13:L13"/>
    <mergeCell ref="B14:L14"/>
    <mergeCell ref="B15:L15"/>
    <mergeCell ref="B16:L16"/>
    <mergeCell ref="B10:L10"/>
    <mergeCell ref="AV18:AW22"/>
    <mergeCell ref="AT18:AU22"/>
    <mergeCell ref="AX18:AY22"/>
    <mergeCell ref="BH20:BI22"/>
    <mergeCell ref="BJ20:BK22"/>
    <mergeCell ref="BB18:BC22"/>
    <mergeCell ref="AZ18:BA22"/>
    <mergeCell ref="AZ15:BJ15"/>
    <mergeCell ref="AZ14:BJ14"/>
    <mergeCell ref="AZ16:BJ16"/>
    <mergeCell ref="Z21:AJ22"/>
    <mergeCell ref="AN13:AX13"/>
    <mergeCell ref="AN15:AX15"/>
    <mergeCell ref="AN16:AX16"/>
    <mergeCell ref="AN14:AX14"/>
    <mergeCell ref="Z23:AJ24"/>
    <mergeCell ref="BF23:BG24"/>
    <mergeCell ref="AV23:AW24"/>
    <mergeCell ref="AV25:AW26"/>
    <mergeCell ref="AT25:AU26"/>
    <mergeCell ref="AX23:AY24"/>
    <mergeCell ref="AX25:AY26"/>
    <mergeCell ref="Z27:AJ28"/>
    <mergeCell ref="AN27:AO28"/>
    <mergeCell ref="AP25:AQ26"/>
    <mergeCell ref="AX29:AY30"/>
    <mergeCell ref="AX27:AY28"/>
    <mergeCell ref="AX31:AY32"/>
    <mergeCell ref="AV31:AW32"/>
    <mergeCell ref="AV29:AW30"/>
    <mergeCell ref="AV27:AW28"/>
    <mergeCell ref="AN23:AO24"/>
    <mergeCell ref="AP23:AQ24"/>
    <mergeCell ref="AT23:AU24"/>
    <mergeCell ref="AR23:AS24"/>
    <mergeCell ref="AR25:AS26"/>
    <mergeCell ref="AN25:AO26"/>
    <mergeCell ref="BF20:BG22"/>
    <mergeCell ref="BD20:BE22"/>
    <mergeCell ref="H18:I22"/>
    <mergeCell ref="AR18:AS22"/>
    <mergeCell ref="AP18:AQ22"/>
    <mergeCell ref="AN21:AO22"/>
    <mergeCell ref="AA17:AJ20"/>
    <mergeCell ref="R20:S22"/>
    <mergeCell ref="R18:Y19"/>
    <mergeCell ref="BJ33:BK34"/>
    <mergeCell ref="BJ35:BK36"/>
    <mergeCell ref="BD37:BE38"/>
    <mergeCell ref="Z9:AJ13"/>
    <mergeCell ref="Z5:AJ6"/>
    <mergeCell ref="Z3:AJ4"/>
    <mergeCell ref="Z1:AJ2"/>
    <mergeCell ref="N5:X6"/>
    <mergeCell ref="B3:X4"/>
    <mergeCell ref="B1:X2"/>
    <mergeCell ref="B5:I6"/>
    <mergeCell ref="Z7:AJ8"/>
    <mergeCell ref="B7:L8"/>
    <mergeCell ref="AN10:AX10"/>
    <mergeCell ref="AN11:AX11"/>
    <mergeCell ref="AN7:AX8"/>
    <mergeCell ref="AN5:AU6"/>
    <mergeCell ref="AN12:AX12"/>
    <mergeCell ref="V20:W22"/>
    <mergeCell ref="V23:W24"/>
    <mergeCell ref="N23:O24"/>
    <mergeCell ref="R23:S24"/>
    <mergeCell ref="P23:Q24"/>
    <mergeCell ref="T20:U22"/>
    <mergeCell ref="X23:Y24"/>
    <mergeCell ref="X29:Y30"/>
    <mergeCell ref="J27:K28"/>
    <mergeCell ref="L27:M28"/>
    <mergeCell ref="R29:S30"/>
    <mergeCell ref="R27:S28"/>
    <mergeCell ref="L29:M30"/>
    <mergeCell ref="J29:K30"/>
    <mergeCell ref="X20:Y22"/>
    <mergeCell ref="V25:W26"/>
    <mergeCell ref="T25:U26"/>
    <mergeCell ref="T23:U24"/>
    <mergeCell ref="N27:O28"/>
    <mergeCell ref="P18:Q22"/>
    <mergeCell ref="L18:M22"/>
    <mergeCell ref="J18:K22"/>
    <mergeCell ref="F29:G30"/>
    <mergeCell ref="T27:U28"/>
    <mergeCell ref="F23:G24"/>
    <mergeCell ref="R35:S36"/>
    <mergeCell ref="R33:S34"/>
    <mergeCell ref="X33:Y34"/>
    <mergeCell ref="V33:W34"/>
    <mergeCell ref="X35:Y36"/>
    <mergeCell ref="V35:W36"/>
    <mergeCell ref="X27:Y28"/>
    <mergeCell ref="P35:Q36"/>
    <mergeCell ref="T35:U36"/>
    <mergeCell ref="T33:U34"/>
    <mergeCell ref="T31:U32"/>
    <mergeCell ref="T29:U30"/>
    <mergeCell ref="V27:W28"/>
    <mergeCell ref="H31:I32"/>
    <mergeCell ref="J31:K32"/>
    <mergeCell ref="R31:S32"/>
    <mergeCell ref="P31:Q32"/>
    <mergeCell ref="L31:M32"/>
    <mergeCell ref="H27:I28"/>
    <mergeCell ref="H29:I30"/>
    <mergeCell ref="H25:I26"/>
  </mergeCells>
  <dataValidations count="5">
    <dataValidation type="list" allowBlank="1" sqref="AB57 BN57">
      <formula1>#REF!</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sheetPr codeName="Sheet15">
    <tabColor rgb="FF000000"/>
    <outlinePr summaryBelow="0" summaryRight="0"/>
  </sheetPr>
  <dimension ref="A1:CD65"/>
  <sheetViews>
    <sheetView workbookViewId="0">
      <selection activeCell="B7" sqref="B7:L8"/>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5</v>
      </c>
      <c r="C3" s="90"/>
      <c r="D3" s="90"/>
      <c r="E3" s="90"/>
      <c r="F3" s="90"/>
      <c r="G3" s="90"/>
      <c r="H3" s="90"/>
      <c r="I3" s="90"/>
      <c r="J3" s="90"/>
      <c r="K3" s="90"/>
      <c r="L3" s="90"/>
      <c r="M3" s="90"/>
      <c r="N3" s="90"/>
      <c r="O3" s="90"/>
      <c r="P3" s="90"/>
      <c r="Q3" s="90"/>
      <c r="R3" s="90"/>
      <c r="S3" s="90"/>
      <c r="T3" s="90"/>
      <c r="U3" s="90"/>
      <c r="V3" s="90"/>
      <c r="W3" s="90"/>
      <c r="X3" s="92"/>
      <c r="Y3" s="18"/>
      <c r="Z3" s="168">
        <v>1090000</v>
      </c>
      <c r="AA3" s="90"/>
      <c r="AB3" s="90"/>
      <c r="AC3" s="90"/>
      <c r="AD3" s="90"/>
      <c r="AE3" s="90"/>
      <c r="AF3" s="90"/>
      <c r="AG3" s="90"/>
      <c r="AH3" s="90"/>
      <c r="AI3" s="90"/>
      <c r="AJ3" s="92"/>
      <c r="AK3" s="20"/>
      <c r="AL3" s="21"/>
      <c r="AM3" s="22"/>
      <c r="AN3" s="178" t="s">
        <v>54</v>
      </c>
      <c r="AO3" s="90"/>
      <c r="AP3" s="90"/>
      <c r="AQ3" s="90"/>
      <c r="AR3" s="90"/>
      <c r="AS3" s="90"/>
      <c r="AT3" s="90"/>
      <c r="AU3" s="90"/>
      <c r="AV3" s="90"/>
      <c r="AW3" s="90"/>
      <c r="AX3" s="90"/>
      <c r="AY3" s="90"/>
      <c r="AZ3" s="90"/>
      <c r="BA3" s="90"/>
      <c r="BB3" s="90"/>
      <c r="BC3" s="90"/>
      <c r="BD3" s="90"/>
      <c r="BE3" s="90"/>
      <c r="BF3" s="90"/>
      <c r="BG3" s="90"/>
      <c r="BH3" s="90"/>
      <c r="BI3" s="90"/>
      <c r="BJ3" s="92"/>
      <c r="BK3" s="25"/>
      <c r="BL3" s="168">
        <v>1020000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0">
        <f>IF(BL3&lt;Z3,Z3-BL3,0)</f>
        <v>70000</v>
      </c>
      <c r="BZ6" s="32"/>
      <c r="CA6" s="11"/>
      <c r="CB6" s="11"/>
      <c r="CC6" s="11"/>
      <c r="CD6" s="9"/>
    </row>
    <row r="7" spans="1:82" ht="9" customHeight="1">
      <c r="A7" s="10"/>
      <c r="B7" s="172" t="str">
        <f>IF(BY3=0,"0 gp",BY3)</f>
        <v>0 gp</v>
      </c>
      <c r="C7" s="90"/>
      <c r="D7" s="90"/>
      <c r="E7" s="90"/>
      <c r="F7" s="90"/>
      <c r="G7" s="90"/>
      <c r="H7" s="90"/>
      <c r="I7" s="90"/>
      <c r="J7" s="90"/>
      <c r="K7" s="90"/>
      <c r="L7" s="92"/>
      <c r="M7" s="12"/>
      <c r="N7" s="176">
        <v>8000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v>70000</v>
      </c>
      <c r="AO7" s="90"/>
      <c r="AP7" s="90"/>
      <c r="AQ7" s="90"/>
      <c r="AR7" s="90"/>
      <c r="AS7" s="90"/>
      <c r="AT7" s="90"/>
      <c r="AU7" s="90"/>
      <c r="AV7" s="90"/>
      <c r="AW7" s="90"/>
      <c r="AX7" s="92"/>
      <c r="AY7" s="15"/>
      <c r="AZ7" s="176">
        <v>8000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t="s">
        <v>141</v>
      </c>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178</v>
      </c>
      <c r="E18" s="129"/>
      <c r="F18" s="133" t="s">
        <v>179</v>
      </c>
      <c r="G18" s="129"/>
      <c r="H18" s="133" t="s">
        <v>180</v>
      </c>
      <c r="I18" s="129"/>
      <c r="J18" s="133" t="s">
        <v>181</v>
      </c>
      <c r="K18" s="129"/>
      <c r="L18" s="128" t="s">
        <v>15</v>
      </c>
      <c r="M18" s="129"/>
      <c r="N18" s="133" t="s">
        <v>182</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183</v>
      </c>
      <c r="AQ18" s="129"/>
      <c r="AR18" s="156" t="s">
        <v>184</v>
      </c>
      <c r="AS18" s="129"/>
      <c r="AT18" s="156" t="s">
        <v>185</v>
      </c>
      <c r="AU18" s="129"/>
      <c r="AV18" s="156" t="s">
        <v>186</v>
      </c>
      <c r="AW18" s="129"/>
      <c r="AX18" s="161" t="s">
        <v>15</v>
      </c>
      <c r="AY18" s="129"/>
      <c r="AZ18" s="156" t="s">
        <v>187</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v>1</v>
      </c>
      <c r="AW23" s="129"/>
      <c r="AX23" s="136"/>
      <c r="AY23" s="129"/>
      <c r="AZ23" s="136">
        <v>1</v>
      </c>
      <c r="BA23" s="129"/>
      <c r="BB23" s="137">
        <f>IF(AN3="","",(SUM(AP23+(AR23*3)+(AT23*2)+(AV23*2)+(AZ23*5))))</f>
        <v>7</v>
      </c>
      <c r="BC23" s="92"/>
      <c r="BD23" s="151"/>
      <c r="BE23" s="129"/>
      <c r="BF23" s="136"/>
      <c r="BG23" s="129"/>
      <c r="BH23" s="136"/>
      <c r="BI23" s="129"/>
      <c r="BJ23" s="157"/>
      <c r="BK23" s="92"/>
      <c r="BL23" s="159" t="s">
        <v>127</v>
      </c>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v>1</v>
      </c>
      <c r="AW25" s="111"/>
      <c r="AX25" s="124"/>
      <c r="AY25" s="111"/>
      <c r="AZ25" s="124"/>
      <c r="BA25" s="106"/>
      <c r="BB25" s="123">
        <f>IF(AN3="","",(SUM(AP25+(AR25*3)+(AT25*2)+(AV25*2)+(AZ25*5))))</f>
        <v>2</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v>1</v>
      </c>
      <c r="E27" s="111"/>
      <c r="F27" s="118"/>
      <c r="G27" s="111"/>
      <c r="H27" s="118"/>
      <c r="I27" s="111"/>
      <c r="J27" s="118"/>
      <c r="K27" s="111"/>
      <c r="L27" s="118"/>
      <c r="M27" s="111"/>
      <c r="N27" s="118"/>
      <c r="O27" s="111"/>
      <c r="P27" s="120">
        <f>IF(B3="","",(SUM(D27+(F27*3)+(H27*2)+(J27*2)+(N27*5))))</f>
        <v>1</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v>1</v>
      </c>
      <c r="K33" s="111"/>
      <c r="L33" s="113"/>
      <c r="M33" s="111"/>
      <c r="N33" s="113">
        <v>1</v>
      </c>
      <c r="O33" s="106"/>
      <c r="P33" s="123">
        <f>IF(B3="","",(SUM(D33+(F33*3)+(H33*2)+(J33*2)+(N33*5))))</f>
        <v>7</v>
      </c>
      <c r="Q33" s="102"/>
      <c r="R33" s="127"/>
      <c r="S33" s="111"/>
      <c r="T33" s="113"/>
      <c r="U33" s="111"/>
      <c r="V33" s="113"/>
      <c r="W33" s="111"/>
      <c r="X33" s="121"/>
      <c r="Y33" s="102"/>
      <c r="Z33" s="122" t="s">
        <v>198</v>
      </c>
      <c r="AA33" s="106"/>
      <c r="AB33" s="106"/>
      <c r="AC33" s="106"/>
      <c r="AD33" s="106"/>
      <c r="AE33" s="106"/>
      <c r="AF33" s="106"/>
      <c r="AG33" s="106"/>
      <c r="AH33" s="106"/>
      <c r="AI33" s="106"/>
      <c r="AJ33" s="102"/>
      <c r="AK33" s="13"/>
      <c r="AL33" s="4"/>
      <c r="AM33" s="14"/>
      <c r="AN33" s="117">
        <v>6</v>
      </c>
      <c r="AO33" s="106"/>
      <c r="AP33" s="125">
        <v>2</v>
      </c>
      <c r="AQ33" s="111"/>
      <c r="AR33" s="124"/>
      <c r="AS33" s="111"/>
      <c r="AT33" s="124"/>
      <c r="AU33" s="111"/>
      <c r="AV33" s="124"/>
      <c r="AW33" s="111"/>
      <c r="AX33" s="124"/>
      <c r="AY33" s="111"/>
      <c r="AZ33" s="124"/>
      <c r="BA33" s="106"/>
      <c r="BB33" s="123">
        <f>IF(AN3="","",(SUM(AP33+(AR33*3)+(AT33*2)+(AV33*2)+(AZ33*5))))</f>
        <v>2</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v>1</v>
      </c>
      <c r="AS35" s="111"/>
      <c r="AT35" s="118"/>
      <c r="AU35" s="111"/>
      <c r="AV35" s="118"/>
      <c r="AW35" s="111"/>
      <c r="AX35" s="118"/>
      <c r="AY35" s="111"/>
      <c r="AZ35" s="118"/>
      <c r="BA35" s="111"/>
      <c r="BB35" s="120">
        <f>IF(AN3="","",(SUM(AP35+(AR35*3)+(AT35*2)+(AV35*2)+(AZ35*5))))</f>
        <v>3</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v>1</v>
      </c>
      <c r="G39" s="111"/>
      <c r="H39" s="118"/>
      <c r="I39" s="111"/>
      <c r="J39" s="118"/>
      <c r="K39" s="111"/>
      <c r="L39" s="118"/>
      <c r="M39" s="111"/>
      <c r="N39" s="118"/>
      <c r="O39" s="111"/>
      <c r="P39" s="120">
        <f>IF(B3="","",(SUM(D39+(F39*3)+(H39*2)+(J39*2)+(N39*5))))</f>
        <v>3</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v>2</v>
      </c>
      <c r="AS43" s="111"/>
      <c r="AT43" s="118"/>
      <c r="AU43" s="111"/>
      <c r="AV43" s="118"/>
      <c r="AW43" s="111"/>
      <c r="AX43" s="118"/>
      <c r="AY43" s="111"/>
      <c r="AZ43" s="118"/>
      <c r="BA43" s="111"/>
      <c r="BB43" s="120">
        <f>IF(AN3="","",(SUM(AP43+(AR43*3)+(AT43*2)+(AV43*2)+(AZ43*5))))</f>
        <v>6</v>
      </c>
      <c r="BC43" s="102"/>
      <c r="BD43" s="119"/>
      <c r="BE43" s="111"/>
      <c r="BF43" s="118"/>
      <c r="BG43" s="111"/>
      <c r="BH43" s="118"/>
      <c r="BI43" s="111"/>
      <c r="BJ43" s="101"/>
      <c r="BK43" s="102"/>
      <c r="BL43" s="105" t="s">
        <v>128</v>
      </c>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30000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50000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t="s">
        <v>130</v>
      </c>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sheetPr codeName="Sheet16">
    <tabColor rgb="FF000000"/>
    <outlinePr summaryBelow="0" summaryRight="0"/>
  </sheetPr>
  <dimension ref="A1:CD65"/>
  <sheetViews>
    <sheetView workbookViewId="0">
      <selection activeCell="B65" sqref="B65"/>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8" t="s">
        <v>56</v>
      </c>
      <c r="C3" s="90"/>
      <c r="D3" s="90"/>
      <c r="E3" s="90"/>
      <c r="F3" s="90"/>
      <c r="G3" s="90"/>
      <c r="H3" s="90"/>
      <c r="I3" s="90"/>
      <c r="J3" s="90"/>
      <c r="K3" s="90"/>
      <c r="L3" s="90"/>
      <c r="M3" s="90"/>
      <c r="N3" s="90"/>
      <c r="O3" s="90"/>
      <c r="P3" s="90"/>
      <c r="Q3" s="90"/>
      <c r="R3" s="90"/>
      <c r="S3" s="90"/>
      <c r="T3" s="90"/>
      <c r="U3" s="90"/>
      <c r="V3" s="90"/>
      <c r="W3" s="90"/>
      <c r="X3" s="92"/>
      <c r="Y3" s="18"/>
      <c r="Z3" s="168">
        <v>1100000</v>
      </c>
      <c r="AA3" s="90"/>
      <c r="AB3" s="90"/>
      <c r="AC3" s="90"/>
      <c r="AD3" s="90"/>
      <c r="AE3" s="90"/>
      <c r="AF3" s="90"/>
      <c r="AG3" s="90"/>
      <c r="AH3" s="90"/>
      <c r="AI3" s="90"/>
      <c r="AJ3" s="92"/>
      <c r="AK3" s="20"/>
      <c r="AL3" s="21"/>
      <c r="AM3" s="22"/>
      <c r="AN3" s="178" t="s">
        <v>93</v>
      </c>
      <c r="AO3" s="90"/>
      <c r="AP3" s="90"/>
      <c r="AQ3" s="90"/>
      <c r="AR3" s="90"/>
      <c r="AS3" s="90"/>
      <c r="AT3" s="90"/>
      <c r="AU3" s="90"/>
      <c r="AV3" s="90"/>
      <c r="AW3" s="90"/>
      <c r="AX3" s="90"/>
      <c r="AY3" s="90"/>
      <c r="AZ3" s="90"/>
      <c r="BA3" s="90"/>
      <c r="BB3" s="90"/>
      <c r="BC3" s="90"/>
      <c r="BD3" s="90"/>
      <c r="BE3" s="90"/>
      <c r="BF3" s="90"/>
      <c r="BG3" s="90"/>
      <c r="BH3" s="90"/>
      <c r="BI3" s="90"/>
      <c r="BJ3" s="92"/>
      <c r="BK3" s="25"/>
      <c r="BL3" s="168">
        <v>1100000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t="str">
        <f>IF(BY3=0,"0 gp",BY3)</f>
        <v>0 gp</v>
      </c>
      <c r="C7" s="90"/>
      <c r="D7" s="90"/>
      <c r="E7" s="90"/>
      <c r="F7" s="90"/>
      <c r="G7" s="90"/>
      <c r="H7" s="90"/>
      <c r="I7" s="90"/>
      <c r="J7" s="90"/>
      <c r="K7" s="90"/>
      <c r="L7" s="92"/>
      <c r="M7" s="12"/>
      <c r="N7" s="176">
        <v>6000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7000</v>
      </c>
      <c r="BA7" s="90"/>
      <c r="BB7" s="90"/>
      <c r="BC7" s="90"/>
      <c r="BD7" s="90"/>
      <c r="BE7" s="90"/>
      <c r="BF7" s="90"/>
      <c r="BG7" s="90"/>
      <c r="BH7" s="90"/>
      <c r="BI7" s="90"/>
      <c r="BJ7" s="92"/>
      <c r="BK7" s="15"/>
      <c r="BL7" s="169" t="str">
        <f>BZ8</f>
        <v>+1</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+1</v>
      </c>
      <c r="CA8" s="46" t="str">
        <f>IF(AZ7&lt;=N7,"+0",CB8)</f>
        <v>+1</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188</v>
      </c>
      <c r="E18" s="129"/>
      <c r="F18" s="133" t="s">
        <v>189</v>
      </c>
      <c r="G18" s="129"/>
      <c r="H18" s="133" t="s">
        <v>190</v>
      </c>
      <c r="I18" s="129"/>
      <c r="J18" s="133" t="s">
        <v>191</v>
      </c>
      <c r="K18" s="129"/>
      <c r="L18" s="128" t="s">
        <v>15</v>
      </c>
      <c r="M18" s="129"/>
      <c r="N18" s="133" t="s">
        <v>192</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193</v>
      </c>
      <c r="AQ18" s="129"/>
      <c r="AR18" s="156" t="s">
        <v>194</v>
      </c>
      <c r="AS18" s="129"/>
      <c r="AT18" s="156" t="s">
        <v>195</v>
      </c>
      <c r="AU18" s="129"/>
      <c r="AV18" s="156" t="s">
        <v>196</v>
      </c>
      <c r="AW18" s="129"/>
      <c r="AX18" s="161" t="s">
        <v>15</v>
      </c>
      <c r="AY18" s="129"/>
      <c r="AZ18" s="156" t="s">
        <v>197</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v>1</v>
      </c>
      <c r="O23" s="129"/>
      <c r="P23" s="137">
        <f>IF(B3="","",(SUM(D23+(F23*3)+(H23*2)+(J23*2)+(N23*5))))</f>
        <v>5</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v>1</v>
      </c>
      <c r="AS25" s="111"/>
      <c r="AT25" s="124"/>
      <c r="AU25" s="111"/>
      <c r="AV25" s="124"/>
      <c r="AW25" s="111"/>
      <c r="AX25" s="124"/>
      <c r="AY25" s="111"/>
      <c r="AZ25" s="124"/>
      <c r="BA25" s="106"/>
      <c r="BB25" s="123">
        <f>IF(AN3="","",(SUM(AP25+(AR25*3)+(AT25*2)+(AV25*2)+(AZ25*5))))</f>
        <v>3</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v>1</v>
      </c>
      <c r="G29" s="111"/>
      <c r="H29" s="113"/>
      <c r="I29" s="111"/>
      <c r="J29" s="113"/>
      <c r="K29" s="111"/>
      <c r="L29" s="113"/>
      <c r="M29" s="111"/>
      <c r="N29" s="113"/>
      <c r="O29" s="106"/>
      <c r="P29" s="123">
        <f>IF(B3="","",(SUM(D29+(F29*3)+(H29*2)+(J29*2)+(N29*5))))</f>
        <v>3</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v>1</v>
      </c>
      <c r="AW29" s="111"/>
      <c r="AX29" s="124"/>
      <c r="AY29" s="111"/>
      <c r="AZ29" s="124"/>
      <c r="BA29" s="106"/>
      <c r="BB29" s="123">
        <f>IF(AN3="","",(SUM(AP29+(AR29*3)+(AT29*2)+(AV29*2)+(AZ29*5))))</f>
        <v>2</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v>1</v>
      </c>
      <c r="AW37" s="111"/>
      <c r="AX37" s="124">
        <v>1</v>
      </c>
      <c r="AY37" s="111"/>
      <c r="AZ37" s="124"/>
      <c r="BA37" s="106"/>
      <c r="BB37" s="123">
        <f>IF(AN3="","",(SUM(AP37+(AR37*3)+(AT37*2)+(AV37*2)+(AZ37*5))))</f>
        <v>2</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v>1</v>
      </c>
      <c r="AQ39" s="111"/>
      <c r="AR39" s="118"/>
      <c r="AS39" s="111"/>
      <c r="AT39" s="118"/>
      <c r="AU39" s="111"/>
      <c r="AV39" s="118"/>
      <c r="AW39" s="111"/>
      <c r="AX39" s="118"/>
      <c r="AY39" s="111"/>
      <c r="AZ39" s="118"/>
      <c r="BA39" s="111"/>
      <c r="BB39" s="120">
        <f>IF(AN3="","",(SUM(AP39+(AR39*3)+(AT39*2)+(AV39*2)+(AZ39*5))))</f>
        <v>1</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v>1</v>
      </c>
      <c r="AS43" s="111"/>
      <c r="AT43" s="118"/>
      <c r="AU43" s="111"/>
      <c r="AV43" s="118"/>
      <c r="AW43" s="111"/>
      <c r="AX43" s="118"/>
      <c r="AY43" s="111"/>
      <c r="AZ43" s="118"/>
      <c r="BA43" s="111"/>
      <c r="BB43" s="120">
        <f>IF(AN3="","",(SUM(AP43+(AR43*3)+(AT43*2)+(AV43*2)+(AZ43*5))))</f>
        <v>3</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v>1</v>
      </c>
      <c r="AW45" s="111"/>
      <c r="AX45" s="124"/>
      <c r="AY45" s="111"/>
      <c r="AZ45" s="124"/>
      <c r="BA45" s="106"/>
      <c r="BB45" s="123">
        <f>IF(AN3="","",(SUM(AP45+(AR45*3)+(AT45*2)+(AV45*2)+(AZ45*5))))</f>
        <v>2</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v>1</v>
      </c>
      <c r="AW49" s="111"/>
      <c r="AX49" s="124"/>
      <c r="AY49" s="111"/>
      <c r="AZ49" s="124">
        <v>1</v>
      </c>
      <c r="BA49" s="106"/>
      <c r="BB49" s="123">
        <f>IF(AN3="","",(SUM(AP49+(AR49*3)+(AT49*2)+(AV49*2)+(AZ49*5))))</f>
        <v>7</v>
      </c>
      <c r="BC49" s="102"/>
      <c r="BD49" s="126"/>
      <c r="BE49" s="111"/>
      <c r="BF49" s="124"/>
      <c r="BG49" s="111"/>
      <c r="BH49" s="124"/>
      <c r="BI49" s="111"/>
      <c r="BJ49" s="141"/>
      <c r="BK49" s="102"/>
      <c r="BL49" s="140" t="s">
        <v>152</v>
      </c>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t="s">
        <v>40</v>
      </c>
      <c r="W53" s="111"/>
      <c r="X53" s="121"/>
      <c r="Y53" s="102"/>
      <c r="Z53" s="122" t="s">
        <v>202</v>
      </c>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50000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40000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t="s">
        <v>680</v>
      </c>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t="s">
        <v>203</v>
      </c>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sheetPr codeName="Sheet17">
    <tabColor rgb="FF000000"/>
    <outlinePr summaryBelow="0" summaryRight="0"/>
  </sheetPr>
  <dimension ref="A1:CD65"/>
  <sheetViews>
    <sheetView workbookViewId="0">
      <selection activeCell="AN65" sqref="AN65"/>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201</v>
      </c>
      <c r="C3" s="90"/>
      <c r="D3" s="90"/>
      <c r="E3" s="90"/>
      <c r="F3" s="90"/>
      <c r="G3" s="90"/>
      <c r="H3" s="90"/>
      <c r="I3" s="90"/>
      <c r="J3" s="90"/>
      <c r="K3" s="90"/>
      <c r="L3" s="90"/>
      <c r="M3" s="90"/>
      <c r="N3" s="90"/>
      <c r="O3" s="90"/>
      <c r="P3" s="90"/>
      <c r="Q3" s="90"/>
      <c r="R3" s="90"/>
      <c r="S3" s="90"/>
      <c r="T3" s="90"/>
      <c r="U3" s="90"/>
      <c r="V3" s="90"/>
      <c r="W3" s="90"/>
      <c r="X3" s="92"/>
      <c r="Y3" s="18"/>
      <c r="Z3" s="168">
        <v>1000000</v>
      </c>
      <c r="AA3" s="90"/>
      <c r="AB3" s="90"/>
      <c r="AC3" s="90"/>
      <c r="AD3" s="90"/>
      <c r="AE3" s="90"/>
      <c r="AF3" s="90"/>
      <c r="AG3" s="90"/>
      <c r="AH3" s="90"/>
      <c r="AI3" s="90"/>
      <c r="AJ3" s="92"/>
      <c r="AK3" s="20"/>
      <c r="AL3" s="21"/>
      <c r="AM3" s="22"/>
      <c r="AN3" s="178" t="s">
        <v>92</v>
      </c>
      <c r="AO3" s="90"/>
      <c r="AP3" s="90"/>
      <c r="AQ3" s="90"/>
      <c r="AR3" s="90"/>
      <c r="AS3" s="90"/>
      <c r="AT3" s="90"/>
      <c r="AU3" s="90"/>
      <c r="AV3" s="90"/>
      <c r="AW3" s="90"/>
      <c r="AX3" s="90"/>
      <c r="AY3" s="90"/>
      <c r="AZ3" s="90"/>
      <c r="BA3" s="90"/>
      <c r="BB3" s="90"/>
      <c r="BC3" s="90"/>
      <c r="BD3" s="90"/>
      <c r="BE3" s="90"/>
      <c r="BF3" s="90"/>
      <c r="BG3" s="90"/>
      <c r="BH3" s="90"/>
      <c r="BI3" s="90"/>
      <c r="BJ3" s="92"/>
      <c r="BK3" s="25"/>
      <c r="BL3" s="168">
        <v>1130000</v>
      </c>
      <c r="BM3" s="90"/>
      <c r="BN3" s="90"/>
      <c r="BO3" s="90"/>
      <c r="BP3" s="90"/>
      <c r="BQ3" s="90"/>
      <c r="BR3" s="90"/>
      <c r="BS3" s="90"/>
      <c r="BT3" s="90"/>
      <c r="BU3" s="90"/>
      <c r="BV3" s="92"/>
      <c r="BW3" s="28"/>
      <c r="BX3" s="29"/>
      <c r="BY3" s="82">
        <f>IF(Z3&lt;BL3,BL3-Z3,0)</f>
        <v>130000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130000</v>
      </c>
      <c r="C7" s="90"/>
      <c r="D7" s="90"/>
      <c r="E7" s="90"/>
      <c r="F7" s="90"/>
      <c r="G7" s="90"/>
      <c r="H7" s="90"/>
      <c r="I7" s="90"/>
      <c r="J7" s="90"/>
      <c r="K7" s="90"/>
      <c r="L7" s="92"/>
      <c r="M7" s="12"/>
      <c r="N7" s="176">
        <v>60000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70000</v>
      </c>
      <c r="BA7" s="90"/>
      <c r="BB7" s="90"/>
      <c r="BC7" s="90"/>
      <c r="BD7" s="90"/>
      <c r="BE7" s="90"/>
      <c r="BF7" s="90"/>
      <c r="BG7" s="90"/>
      <c r="BH7" s="90"/>
      <c r="BI7" s="90"/>
      <c r="BJ7" s="92"/>
      <c r="BK7" s="15"/>
      <c r="BL7" s="169" t="str">
        <f>BZ8</f>
        <v>+1</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+1</v>
      </c>
      <c r="CA8" s="46" t="str">
        <f>IF(AZ7&lt;=N7,"+0",CB8)</f>
        <v>+1</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t="s">
        <v>60</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204</v>
      </c>
      <c r="E18" s="129"/>
      <c r="F18" s="133" t="s">
        <v>205</v>
      </c>
      <c r="G18" s="129"/>
      <c r="H18" s="133" t="s">
        <v>206</v>
      </c>
      <c r="I18" s="129"/>
      <c r="J18" s="133" t="s">
        <v>207</v>
      </c>
      <c r="K18" s="129"/>
      <c r="L18" s="128" t="s">
        <v>15</v>
      </c>
      <c r="M18" s="129"/>
      <c r="N18" s="133" t="s">
        <v>208</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209</v>
      </c>
      <c r="AQ18" s="129"/>
      <c r="AR18" s="156" t="s">
        <v>210</v>
      </c>
      <c r="AS18" s="129"/>
      <c r="AT18" s="156" t="s">
        <v>211</v>
      </c>
      <c r="AU18" s="129"/>
      <c r="AV18" s="156" t="s">
        <v>212</v>
      </c>
      <c r="AW18" s="129"/>
      <c r="AX18" s="161" t="s">
        <v>15</v>
      </c>
      <c r="AY18" s="129"/>
      <c r="AZ18" s="156" t="s">
        <v>213</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v>1</v>
      </c>
      <c r="O23" s="129"/>
      <c r="P23" s="137">
        <f>IF(B3="","",(SUM(D23+(F23*3)+(H23*2)+(J23*2)+(N23*5))))</f>
        <v>5</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v>1</v>
      </c>
      <c r="K25" s="111"/>
      <c r="L25" s="113"/>
      <c r="M25" s="111"/>
      <c r="N25" s="113"/>
      <c r="O25" s="106"/>
      <c r="P25" s="123">
        <f>IF(B3="","",(SUM(D25+(F25*3)+(H25*2)+(J25*2)+(N25*5))))</f>
        <v>2</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v>1</v>
      </c>
      <c r="K27" s="111"/>
      <c r="L27" s="118"/>
      <c r="M27" s="111"/>
      <c r="N27" s="118"/>
      <c r="O27" s="111"/>
      <c r="P27" s="120">
        <f>IF(B3="","",(SUM(D27+(F27*3)+(H27*2)+(J27*2)+(N27*5))))</f>
        <v>2</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t="s">
        <v>28</v>
      </c>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v>1</v>
      </c>
      <c r="BA29" s="106"/>
      <c r="BB29" s="123">
        <f>IF(AN3="","",(SUM(AP29+(AR29*3)+(AT29*2)+(AV29*2)+(AZ29*5))))</f>
        <v>5</v>
      </c>
      <c r="BC29" s="102"/>
      <c r="BD29" s="126"/>
      <c r="BE29" s="111"/>
      <c r="BF29" s="124"/>
      <c r="BG29" s="111"/>
      <c r="BH29" s="124"/>
      <c r="BI29" s="111"/>
      <c r="BJ29" s="141"/>
      <c r="BK29" s="102"/>
      <c r="BL29" s="140" t="s">
        <v>127</v>
      </c>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v>1</v>
      </c>
      <c r="G35" s="111"/>
      <c r="H35" s="118"/>
      <c r="I35" s="111"/>
      <c r="J35" s="118"/>
      <c r="K35" s="111"/>
      <c r="L35" s="118"/>
      <c r="M35" s="111"/>
      <c r="N35" s="118"/>
      <c r="O35" s="111"/>
      <c r="P35" s="120">
        <f>IF(B3="","",(SUM(D35+(F35*3)+(H35*2)+(J35*2)+(N35*5))))</f>
        <v>3</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v>1</v>
      </c>
      <c r="AQ35" s="111"/>
      <c r="AR35" s="118"/>
      <c r="AS35" s="111"/>
      <c r="AT35" s="118">
        <v>2</v>
      </c>
      <c r="AU35" s="111"/>
      <c r="AV35" s="118"/>
      <c r="AW35" s="111"/>
      <c r="AX35" s="118"/>
      <c r="AY35" s="111"/>
      <c r="AZ35" s="118"/>
      <c r="BA35" s="111"/>
      <c r="BB35" s="120">
        <f>IF(AN3="","",(SUM(AP35+(AR35*3)+(AT35*2)+(AV35*2)+(AZ35*5))))</f>
        <v>5</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t="s">
        <v>28</v>
      </c>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70000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60000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t="s">
        <v>130</v>
      </c>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t="s">
        <v>672</v>
      </c>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D23:BE24"/>
    <mergeCell ref="AX35:AY36"/>
    <mergeCell ref="AX31:AY32"/>
    <mergeCell ref="AZ35:BA36"/>
    <mergeCell ref="AX33:AY34"/>
    <mergeCell ref="BH31:BI32"/>
    <mergeCell ref="BF31:BG32"/>
    <mergeCell ref="BF35:BG36"/>
    <mergeCell ref="BF33:BG34"/>
    <mergeCell ref="BH29:BI30"/>
    <mergeCell ref="BF29:BG30"/>
    <mergeCell ref="BB27:BC28"/>
    <mergeCell ref="BB33:BC34"/>
    <mergeCell ref="BH33:BI34"/>
    <mergeCell ref="AZ27:BA28"/>
    <mergeCell ref="AZ33:BA34"/>
    <mergeCell ref="AX27:AY28"/>
    <mergeCell ref="AX29:AY30"/>
    <mergeCell ref="BD29:BE30"/>
    <mergeCell ref="BD31:BE32"/>
    <mergeCell ref="BD27:BE28"/>
    <mergeCell ref="BF27:BG28"/>
    <mergeCell ref="BH27:BI28"/>
    <mergeCell ref="BD35:BE36"/>
    <mergeCell ref="AX25:AY26"/>
    <mergeCell ref="AR39:AS40"/>
    <mergeCell ref="AX41:AY42"/>
    <mergeCell ref="BB29:BC30"/>
    <mergeCell ref="AZ29:BA30"/>
    <mergeCell ref="AZ25:BA26"/>
    <mergeCell ref="AZ41:BA42"/>
    <mergeCell ref="BB41:BC42"/>
    <mergeCell ref="AZ31:BA32"/>
    <mergeCell ref="BB31:BC32"/>
    <mergeCell ref="AZ37:BA38"/>
    <mergeCell ref="BB37:BC38"/>
    <mergeCell ref="BB35:BC36"/>
    <mergeCell ref="BB25:BC26"/>
    <mergeCell ref="AZ39:BA40"/>
    <mergeCell ref="BB39:BC40"/>
    <mergeCell ref="AR25:AS26"/>
    <mergeCell ref="AX39:AY40"/>
    <mergeCell ref="AX37:AY38"/>
    <mergeCell ref="AT33:AU34"/>
    <mergeCell ref="AV33:AW34"/>
    <mergeCell ref="AT41:AU42"/>
    <mergeCell ref="AV41:AW42"/>
    <mergeCell ref="BD33:BE34"/>
    <mergeCell ref="BH37:BI38"/>
    <mergeCell ref="BH39:BI40"/>
    <mergeCell ref="BF39:BG40"/>
    <mergeCell ref="BH35:BI36"/>
    <mergeCell ref="BH41:BI42"/>
    <mergeCell ref="BD37:BE38"/>
    <mergeCell ref="BD39:BE40"/>
    <mergeCell ref="AZ43:BA44"/>
    <mergeCell ref="BB43:BC44"/>
    <mergeCell ref="BD43:BE44"/>
    <mergeCell ref="BH43:BI44"/>
    <mergeCell ref="BF43:BG44"/>
    <mergeCell ref="AX43:AY44"/>
    <mergeCell ref="BD45:BE46"/>
    <mergeCell ref="BF41:BG42"/>
    <mergeCell ref="BD41:BE42"/>
    <mergeCell ref="BL53:BV54"/>
    <mergeCell ref="BL51:BV52"/>
    <mergeCell ref="BJ49:BK50"/>
    <mergeCell ref="BL47:BV48"/>
    <mergeCell ref="BL45:BV46"/>
    <mergeCell ref="BB45:BC46"/>
    <mergeCell ref="AX45:AY46"/>
    <mergeCell ref="AZ45:BA46"/>
    <mergeCell ref="BL31:BV32"/>
    <mergeCell ref="BJ31:BK32"/>
    <mergeCell ref="BL33:BV34"/>
    <mergeCell ref="BL35:BV36"/>
    <mergeCell ref="BJ33:BK34"/>
    <mergeCell ref="BJ35:BK36"/>
    <mergeCell ref="AN61:BD64"/>
    <mergeCell ref="AN59:BD60"/>
    <mergeCell ref="AN57:AY58"/>
    <mergeCell ref="AN55:AY56"/>
    <mergeCell ref="AN49:AO50"/>
    <mergeCell ref="AN53:AO54"/>
    <mergeCell ref="AP53:AQ54"/>
    <mergeCell ref="AN51:AO52"/>
    <mergeCell ref="AP51:AQ52"/>
    <mergeCell ref="AR53:AS54"/>
    <mergeCell ref="AR49:AS50"/>
    <mergeCell ref="BH49:BI50"/>
    <mergeCell ref="AP49:AQ50"/>
    <mergeCell ref="BB49:BC50"/>
    <mergeCell ref="BD49:BE50"/>
    <mergeCell ref="AX47:AY48"/>
    <mergeCell ref="AR51:AS52"/>
    <mergeCell ref="BL49:BV50"/>
    <mergeCell ref="BN55:BV56"/>
    <mergeCell ref="BF61:BV64"/>
    <mergeCell ref="BF59:BV60"/>
    <mergeCell ref="BN57:BV58"/>
    <mergeCell ref="BF45:BG46"/>
    <mergeCell ref="BJ53:BK54"/>
    <mergeCell ref="BH53:BI54"/>
    <mergeCell ref="BJ51:BK52"/>
    <mergeCell ref="BH51:BI52"/>
    <mergeCell ref="BF51:BG52"/>
    <mergeCell ref="BF53:BG54"/>
    <mergeCell ref="BF49:BG50"/>
    <mergeCell ref="BA55:BL56"/>
    <mergeCell ref="BA57:BL58"/>
    <mergeCell ref="AZ53:BA54"/>
    <mergeCell ref="BJ45:BK46"/>
    <mergeCell ref="AT53:AU54"/>
    <mergeCell ref="AX49:AY50"/>
    <mergeCell ref="BL41:BV42"/>
    <mergeCell ref="BJ39:BK40"/>
    <mergeCell ref="BJ41:BK42"/>
    <mergeCell ref="BJ37:BK38"/>
    <mergeCell ref="BF37:BG38"/>
    <mergeCell ref="BL39:BV40"/>
    <mergeCell ref="BL37:BV38"/>
    <mergeCell ref="BJ47:BK48"/>
    <mergeCell ref="BH47:BI48"/>
    <mergeCell ref="BF47:BG48"/>
    <mergeCell ref="BL43:BV44"/>
    <mergeCell ref="BJ43:BK44"/>
    <mergeCell ref="BH45:BI46"/>
    <mergeCell ref="BD53:BE54"/>
    <mergeCell ref="AZ47:BA48"/>
    <mergeCell ref="AZ51:BA52"/>
    <mergeCell ref="AZ49:BA50"/>
    <mergeCell ref="BD51:BE52"/>
    <mergeCell ref="BB51:BC52"/>
    <mergeCell ref="AT51:AU52"/>
    <mergeCell ref="AX51:AY52"/>
    <mergeCell ref="AV51:AW52"/>
    <mergeCell ref="AV53:AW54"/>
    <mergeCell ref="AX53:AY54"/>
    <mergeCell ref="BD47:BE48"/>
    <mergeCell ref="AT49:AU50"/>
    <mergeCell ref="AV49:AW50"/>
    <mergeCell ref="BB47:BC48"/>
    <mergeCell ref="BB53:BC54"/>
    <mergeCell ref="D35:E36"/>
    <mergeCell ref="F27:G28"/>
    <mergeCell ref="V41:W42"/>
    <mergeCell ref="V35:W36"/>
    <mergeCell ref="R43:S44"/>
    <mergeCell ref="V43:W44"/>
    <mergeCell ref="T31:U32"/>
    <mergeCell ref="N47:O48"/>
    <mergeCell ref="J47:K48"/>
    <mergeCell ref="L47:M48"/>
    <mergeCell ref="H47:I48"/>
    <mergeCell ref="F47:G48"/>
    <mergeCell ref="AV43:AW44"/>
    <mergeCell ref="AR47:AS48"/>
    <mergeCell ref="AT47:AU48"/>
    <mergeCell ref="AV47:AW48"/>
    <mergeCell ref="AN47:AO48"/>
    <mergeCell ref="B43:C44"/>
    <mergeCell ref="J33:K34"/>
    <mergeCell ref="V39:W40"/>
    <mergeCell ref="H27:I28"/>
    <mergeCell ref="B37:C38"/>
    <mergeCell ref="B35:C36"/>
    <mergeCell ref="F31:G32"/>
    <mergeCell ref="F29:G30"/>
    <mergeCell ref="D31:E32"/>
    <mergeCell ref="B31:C32"/>
    <mergeCell ref="N31:O32"/>
    <mergeCell ref="N29:O30"/>
    <mergeCell ref="V29:W30"/>
    <mergeCell ref="V31:W32"/>
    <mergeCell ref="T35:U36"/>
    <mergeCell ref="T33:U34"/>
    <mergeCell ref="R31:S32"/>
    <mergeCell ref="B27:C28"/>
    <mergeCell ref="B29:C30"/>
    <mergeCell ref="F37:G38"/>
    <mergeCell ref="H41:I42"/>
    <mergeCell ref="B39:C40"/>
    <mergeCell ref="V33:W34"/>
    <mergeCell ref="D33:E34"/>
    <mergeCell ref="V23:W24"/>
    <mergeCell ref="B21:C22"/>
    <mergeCell ref="B23:C24"/>
    <mergeCell ref="J43:K44"/>
    <mergeCell ref="L37:M38"/>
    <mergeCell ref="P35:Q36"/>
    <mergeCell ref="T39:U40"/>
    <mergeCell ref="T43:U44"/>
    <mergeCell ref="T41:U42"/>
    <mergeCell ref="T37:U38"/>
    <mergeCell ref="H29:I30"/>
    <mergeCell ref="J29:K30"/>
    <mergeCell ref="J31:K32"/>
    <mergeCell ref="H31:I32"/>
    <mergeCell ref="L31:M32"/>
    <mergeCell ref="L27:M28"/>
    <mergeCell ref="L29:M30"/>
    <mergeCell ref="P31:Q32"/>
    <mergeCell ref="P27:Q28"/>
    <mergeCell ref="P25:Q26"/>
    <mergeCell ref="D41:E42"/>
    <mergeCell ref="J23:K24"/>
    <mergeCell ref="L23:M24"/>
    <mergeCell ref="N27:O28"/>
    <mergeCell ref="AP18:AQ22"/>
    <mergeCell ref="AN21:AO22"/>
    <mergeCell ref="AR18:AS22"/>
    <mergeCell ref="AT18:AU22"/>
    <mergeCell ref="AV18:AW22"/>
    <mergeCell ref="AT25:AU26"/>
    <mergeCell ref="AV25:AW26"/>
    <mergeCell ref="AT31:AU32"/>
    <mergeCell ref="AT23:AU24"/>
    <mergeCell ref="AN25:AO26"/>
    <mergeCell ref="AP25:AQ26"/>
    <mergeCell ref="AV27:AW28"/>
    <mergeCell ref="AR27:AS28"/>
    <mergeCell ref="AT27:AU28"/>
    <mergeCell ref="AP29:AQ30"/>
    <mergeCell ref="AN31:AO32"/>
    <mergeCell ref="D45:E46"/>
    <mergeCell ref="H45:I46"/>
    <mergeCell ref="F41:G42"/>
    <mergeCell ref="F39:G40"/>
    <mergeCell ref="H39:I40"/>
    <mergeCell ref="AT43:AU44"/>
    <mergeCell ref="T23:U24"/>
    <mergeCell ref="D43:E44"/>
    <mergeCell ref="F25:G26"/>
    <mergeCell ref="D23:E24"/>
    <mergeCell ref="F23:G24"/>
    <mergeCell ref="L25:M26"/>
    <mergeCell ref="T25:U26"/>
    <mergeCell ref="AR41:AS42"/>
    <mergeCell ref="AN39:AO40"/>
    <mergeCell ref="AP39:AQ40"/>
    <mergeCell ref="AP35:AQ36"/>
    <mergeCell ref="AN33:AO34"/>
    <mergeCell ref="V25:W26"/>
    <mergeCell ref="T29:U30"/>
    <mergeCell ref="T27:U28"/>
    <mergeCell ref="Z41:AJ42"/>
    <mergeCell ref="Z35:AJ36"/>
    <mergeCell ref="Z43:AJ44"/>
    <mergeCell ref="F33:G34"/>
    <mergeCell ref="H33:I34"/>
    <mergeCell ref="B33:C34"/>
    <mergeCell ref="P41:Q42"/>
    <mergeCell ref="R37:S38"/>
    <mergeCell ref="R39:S40"/>
    <mergeCell ref="R35:S36"/>
    <mergeCell ref="R33:S34"/>
    <mergeCell ref="P33:Q34"/>
    <mergeCell ref="D39:E40"/>
    <mergeCell ref="P37:Q38"/>
    <mergeCell ref="AT45:AU46"/>
    <mergeCell ref="AV45:AW46"/>
    <mergeCell ref="AR45:AS46"/>
    <mergeCell ref="AT39:AU40"/>
    <mergeCell ref="AV29:AW30"/>
    <mergeCell ref="AR37:AS38"/>
    <mergeCell ref="AT37:AU38"/>
    <mergeCell ref="AV31:AW32"/>
    <mergeCell ref="AR43:AS44"/>
    <mergeCell ref="AR31:AS32"/>
    <mergeCell ref="AR33:AS34"/>
    <mergeCell ref="AR35:AS36"/>
    <mergeCell ref="AV35:AW36"/>
    <mergeCell ref="AT35:AU36"/>
    <mergeCell ref="AV39:AW40"/>
    <mergeCell ref="AV37:AW38"/>
    <mergeCell ref="AT29:AU30"/>
    <mergeCell ref="AR29:AS30"/>
    <mergeCell ref="Z45:AJ46"/>
    <mergeCell ref="AP37:AQ38"/>
    <mergeCell ref="AN37:AO38"/>
    <mergeCell ref="AN27:AO28"/>
    <mergeCell ref="AP27:AQ28"/>
    <mergeCell ref="AP41:AQ42"/>
    <mergeCell ref="AN41:AO42"/>
    <mergeCell ref="AN35:AO36"/>
    <mergeCell ref="Z29:AJ30"/>
    <mergeCell ref="Z27:AJ28"/>
    <mergeCell ref="AP45:AQ46"/>
    <mergeCell ref="AN43:AO44"/>
    <mergeCell ref="AN45:AO46"/>
    <mergeCell ref="AP43:AQ44"/>
    <mergeCell ref="AP33:AQ34"/>
    <mergeCell ref="Z33:AJ34"/>
    <mergeCell ref="Z37:AJ38"/>
    <mergeCell ref="Z39:AJ40"/>
    <mergeCell ref="AN29:AO30"/>
    <mergeCell ref="AP31:AQ32"/>
    <mergeCell ref="T51:U52"/>
    <mergeCell ref="R41:S42"/>
    <mergeCell ref="P49:Q50"/>
    <mergeCell ref="J41:K42"/>
    <mergeCell ref="N43:O44"/>
    <mergeCell ref="N41:O42"/>
    <mergeCell ref="L43:M44"/>
    <mergeCell ref="L39:M40"/>
    <mergeCell ref="L41:M42"/>
    <mergeCell ref="J39:K40"/>
    <mergeCell ref="R45:S46"/>
    <mergeCell ref="T45:U46"/>
    <mergeCell ref="T47:U48"/>
    <mergeCell ref="J45:K46"/>
    <mergeCell ref="L45:M46"/>
    <mergeCell ref="N45:O46"/>
    <mergeCell ref="R47:S48"/>
    <mergeCell ref="R51:S52"/>
    <mergeCell ref="CA1:CA2"/>
    <mergeCell ref="BZ1:BZ2"/>
    <mergeCell ref="B3:X4"/>
    <mergeCell ref="B1:X2"/>
    <mergeCell ref="BL7:BV8"/>
    <mergeCell ref="BL9:BV12"/>
    <mergeCell ref="BY1:BY2"/>
    <mergeCell ref="BL1:BV2"/>
    <mergeCell ref="AN1:BJ2"/>
    <mergeCell ref="Z1:AJ2"/>
    <mergeCell ref="BY4:BY5"/>
    <mergeCell ref="B7:L8"/>
    <mergeCell ref="B5:I6"/>
    <mergeCell ref="N7:X8"/>
    <mergeCell ref="N5:X6"/>
    <mergeCell ref="B12:L12"/>
    <mergeCell ref="AZ11:BJ11"/>
    <mergeCell ref="AZ10:BJ10"/>
    <mergeCell ref="AN3:BJ4"/>
    <mergeCell ref="Z3:AJ4"/>
    <mergeCell ref="BL3:BV4"/>
    <mergeCell ref="BL5:BV6"/>
    <mergeCell ref="AZ5:BJ6"/>
    <mergeCell ref="AZ7:BJ8"/>
    <mergeCell ref="AN13:AX13"/>
    <mergeCell ref="AN5:AU6"/>
    <mergeCell ref="AN7:AX8"/>
    <mergeCell ref="N11:X11"/>
    <mergeCell ref="B10:L10"/>
    <mergeCell ref="N10:X10"/>
    <mergeCell ref="N12:X12"/>
    <mergeCell ref="AN11:AX11"/>
    <mergeCell ref="Z9:AJ13"/>
    <mergeCell ref="Z7:AJ8"/>
    <mergeCell ref="AN10:AX10"/>
    <mergeCell ref="Z5:AJ6"/>
    <mergeCell ref="B11:L11"/>
    <mergeCell ref="B25:C26"/>
    <mergeCell ref="D25:E26"/>
    <mergeCell ref="R25:S26"/>
    <mergeCell ref="N15:X15"/>
    <mergeCell ref="N16:X16"/>
    <mergeCell ref="N14:X14"/>
    <mergeCell ref="N13:X13"/>
    <mergeCell ref="B16:L16"/>
    <mergeCell ref="B15:L15"/>
    <mergeCell ref="N25:O26"/>
    <mergeCell ref="N23:O24"/>
    <mergeCell ref="J18:K22"/>
    <mergeCell ref="H18:I22"/>
    <mergeCell ref="D18:E22"/>
    <mergeCell ref="F18:G22"/>
    <mergeCell ref="L18:M22"/>
    <mergeCell ref="N18:O22"/>
    <mergeCell ref="X20:Y22"/>
    <mergeCell ref="P18:Q22"/>
    <mergeCell ref="B13:L13"/>
    <mergeCell ref="B14:L14"/>
    <mergeCell ref="V20:W22"/>
    <mergeCell ref="T20:U22"/>
    <mergeCell ref="P23:Q24"/>
    <mergeCell ref="AB57:AJ58"/>
    <mergeCell ref="AB55:AJ56"/>
    <mergeCell ref="T61:AJ64"/>
    <mergeCell ref="T59:AJ60"/>
    <mergeCell ref="AA17:AJ20"/>
    <mergeCell ref="Z21:AJ22"/>
    <mergeCell ref="Z31:AJ32"/>
    <mergeCell ref="X29:Y30"/>
    <mergeCell ref="X31:Y32"/>
    <mergeCell ref="X33:Y34"/>
    <mergeCell ref="Z25:AJ26"/>
    <mergeCell ref="Z23:AJ24"/>
    <mergeCell ref="X23:Y24"/>
    <mergeCell ref="V27:W28"/>
    <mergeCell ref="O57:Z58"/>
    <mergeCell ref="O55:Z56"/>
    <mergeCell ref="T53:U54"/>
    <mergeCell ref="V53:W54"/>
    <mergeCell ref="X53:Y54"/>
    <mergeCell ref="N53:O54"/>
    <mergeCell ref="N51:O52"/>
    <mergeCell ref="P51:Q52"/>
    <mergeCell ref="P39:Q40"/>
    <mergeCell ref="N39:O40"/>
    <mergeCell ref="AZ14:BJ14"/>
    <mergeCell ref="AZ13:BJ13"/>
    <mergeCell ref="AZ15:BJ15"/>
    <mergeCell ref="AZ16:BJ16"/>
    <mergeCell ref="AN12:AX12"/>
    <mergeCell ref="AN15:AX15"/>
    <mergeCell ref="AN16:AX16"/>
    <mergeCell ref="BJ25:BK26"/>
    <mergeCell ref="BD20:BE22"/>
    <mergeCell ref="BH20:BI22"/>
    <mergeCell ref="BJ20:BK22"/>
    <mergeCell ref="BB18:BC22"/>
    <mergeCell ref="BF20:BG22"/>
    <mergeCell ref="BB23:BC24"/>
    <mergeCell ref="AX23:AY24"/>
    <mergeCell ref="AZ23:BA24"/>
    <mergeCell ref="AZ18:BA22"/>
    <mergeCell ref="AN14:AX14"/>
    <mergeCell ref="AZ12:BJ12"/>
    <mergeCell ref="BF25:BG26"/>
    <mergeCell ref="AV23:AW24"/>
    <mergeCell ref="AN23:AO24"/>
    <mergeCell ref="AP23:AQ24"/>
    <mergeCell ref="AR23:AS24"/>
    <mergeCell ref="X25:Y26"/>
    <mergeCell ref="R29:S30"/>
    <mergeCell ref="T49:U50"/>
    <mergeCell ref="V49:W50"/>
    <mergeCell ref="R49:S50"/>
    <mergeCell ref="D29:E30"/>
    <mergeCell ref="D27:E28"/>
    <mergeCell ref="L49:M50"/>
    <mergeCell ref="N33:O34"/>
    <mergeCell ref="J37:K38"/>
    <mergeCell ref="H35:I36"/>
    <mergeCell ref="F35:G36"/>
    <mergeCell ref="N35:O36"/>
    <mergeCell ref="J35:K36"/>
    <mergeCell ref="D37:E38"/>
    <mergeCell ref="H37:I38"/>
    <mergeCell ref="N37:O38"/>
    <mergeCell ref="X45:Y46"/>
    <mergeCell ref="X37:Y38"/>
    <mergeCell ref="X41:Y42"/>
    <mergeCell ref="X39:Y40"/>
    <mergeCell ref="X35:Y36"/>
    <mergeCell ref="X43:Y44"/>
    <mergeCell ref="V37:W38"/>
    <mergeCell ref="BM17:BV20"/>
    <mergeCell ref="BL29:BV30"/>
    <mergeCell ref="BJ29:BK30"/>
    <mergeCell ref="F49:G50"/>
    <mergeCell ref="BJ27:BK28"/>
    <mergeCell ref="AX18:AY22"/>
    <mergeCell ref="BJ23:BK24"/>
    <mergeCell ref="BD18:BK19"/>
    <mergeCell ref="Z49:AJ50"/>
    <mergeCell ref="X49:Y50"/>
    <mergeCell ref="J27:K28"/>
    <mergeCell ref="J25:K26"/>
    <mergeCell ref="H25:I26"/>
    <mergeCell ref="H23:I24"/>
    <mergeCell ref="R18:Y19"/>
    <mergeCell ref="V47:W48"/>
    <mergeCell ref="V45:W46"/>
    <mergeCell ref="AP47:AQ48"/>
    <mergeCell ref="Z47:AJ48"/>
    <mergeCell ref="X47:Y48"/>
    <mergeCell ref="R27:S28"/>
    <mergeCell ref="R23:S24"/>
    <mergeCell ref="R20:S22"/>
    <mergeCell ref="BD25:BE26"/>
    <mergeCell ref="B53:C54"/>
    <mergeCell ref="B55:M56"/>
    <mergeCell ref="B51:C52"/>
    <mergeCell ref="H51:I52"/>
    <mergeCell ref="F51:G52"/>
    <mergeCell ref="BL25:BV26"/>
    <mergeCell ref="BL27:BV28"/>
    <mergeCell ref="BL23:BV24"/>
    <mergeCell ref="BL21:BV22"/>
    <mergeCell ref="Z53:AJ54"/>
    <mergeCell ref="Z51:AJ52"/>
    <mergeCell ref="L53:M54"/>
    <mergeCell ref="BH23:BI24"/>
    <mergeCell ref="BH25:BI26"/>
    <mergeCell ref="BF23:BG24"/>
    <mergeCell ref="N49:O50"/>
    <mergeCell ref="L35:M36"/>
    <mergeCell ref="L33:M34"/>
    <mergeCell ref="P29:Q30"/>
    <mergeCell ref="R53:S54"/>
    <mergeCell ref="P53:Q54"/>
    <mergeCell ref="X51:Y52"/>
    <mergeCell ref="V51:W52"/>
    <mergeCell ref="X27:Y28"/>
    <mergeCell ref="D51:E52"/>
    <mergeCell ref="H53:I54"/>
    <mergeCell ref="J53:K54"/>
    <mergeCell ref="L51:M52"/>
    <mergeCell ref="B41:C42"/>
    <mergeCell ref="B49:C50"/>
    <mergeCell ref="H43:I44"/>
    <mergeCell ref="F43:G44"/>
    <mergeCell ref="B61:R64"/>
    <mergeCell ref="B59:R60"/>
    <mergeCell ref="P43:Q44"/>
    <mergeCell ref="P45:Q46"/>
    <mergeCell ref="B57:M58"/>
    <mergeCell ref="D47:E48"/>
    <mergeCell ref="P47:Q48"/>
    <mergeCell ref="F45:G46"/>
    <mergeCell ref="F53:G54"/>
    <mergeCell ref="D49:E50"/>
    <mergeCell ref="J51:K52"/>
    <mergeCell ref="B45:C46"/>
    <mergeCell ref="B47:C48"/>
    <mergeCell ref="J49:K50"/>
    <mergeCell ref="H49:I50"/>
    <mergeCell ref="D53:E54"/>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sheetPr codeName="Sheet18">
    <tabColor rgb="FF000000"/>
    <outlinePr summaryBelow="0" summaryRight="0"/>
  </sheetPr>
  <dimension ref="A1:CD65"/>
  <sheetViews>
    <sheetView workbookViewId="0">
      <selection activeCell="B65" sqref="B65"/>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56</v>
      </c>
      <c r="C3" s="90"/>
      <c r="D3" s="90"/>
      <c r="E3" s="90"/>
      <c r="F3" s="90"/>
      <c r="G3" s="90"/>
      <c r="H3" s="90"/>
      <c r="I3" s="90"/>
      <c r="J3" s="90"/>
      <c r="K3" s="90"/>
      <c r="L3" s="90"/>
      <c r="M3" s="90"/>
      <c r="N3" s="90"/>
      <c r="O3" s="90"/>
      <c r="P3" s="90"/>
      <c r="Q3" s="90"/>
      <c r="R3" s="90"/>
      <c r="S3" s="90"/>
      <c r="T3" s="90"/>
      <c r="U3" s="90"/>
      <c r="V3" s="90"/>
      <c r="W3" s="90"/>
      <c r="X3" s="92"/>
      <c r="Y3" s="18"/>
      <c r="Z3" s="168">
        <v>1100000</v>
      </c>
      <c r="AA3" s="90"/>
      <c r="AB3" s="90"/>
      <c r="AC3" s="90"/>
      <c r="AD3" s="90"/>
      <c r="AE3" s="90"/>
      <c r="AF3" s="90"/>
      <c r="AG3" s="90"/>
      <c r="AH3" s="90"/>
      <c r="AI3" s="90"/>
      <c r="AJ3" s="92"/>
      <c r="AK3" s="20"/>
      <c r="AL3" s="21"/>
      <c r="AM3" s="22"/>
      <c r="AN3" s="178" t="s">
        <v>214</v>
      </c>
      <c r="AO3" s="90"/>
      <c r="AP3" s="90"/>
      <c r="AQ3" s="90"/>
      <c r="AR3" s="90"/>
      <c r="AS3" s="90"/>
      <c r="AT3" s="90"/>
      <c r="AU3" s="90"/>
      <c r="AV3" s="90"/>
      <c r="AW3" s="90"/>
      <c r="AX3" s="90"/>
      <c r="AY3" s="90"/>
      <c r="AZ3" s="90"/>
      <c r="BA3" s="90"/>
      <c r="BB3" s="90"/>
      <c r="BC3" s="90"/>
      <c r="BD3" s="90"/>
      <c r="BE3" s="90"/>
      <c r="BF3" s="90"/>
      <c r="BG3" s="90"/>
      <c r="BH3" s="90"/>
      <c r="BI3" s="90"/>
      <c r="BJ3" s="92"/>
      <c r="BK3" s="25"/>
      <c r="BL3" s="168">
        <v>1010000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0">
        <f>IF(BL3&lt;Z3,Z3-BL3,0)</f>
        <v>90000</v>
      </c>
      <c r="BZ6" s="32"/>
      <c r="CA6" s="11"/>
      <c r="CB6" s="11"/>
      <c r="CC6" s="11"/>
      <c r="CD6" s="9"/>
    </row>
    <row r="7" spans="1:82" ht="9" customHeight="1">
      <c r="A7" s="10"/>
      <c r="B7" s="172" t="str">
        <f>IF(BY3=0,"0 gp",BY3)</f>
        <v>0 gp</v>
      </c>
      <c r="C7" s="90"/>
      <c r="D7" s="90"/>
      <c r="E7" s="90"/>
      <c r="F7" s="90"/>
      <c r="G7" s="90"/>
      <c r="H7" s="90"/>
      <c r="I7" s="90"/>
      <c r="J7" s="90"/>
      <c r="K7" s="90"/>
      <c r="L7" s="92"/>
      <c r="M7" s="12"/>
      <c r="N7" s="176">
        <v>9000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f>IF(BY6=0,"0 gp",BY6)</f>
        <v>90000</v>
      </c>
      <c r="AO7" s="90"/>
      <c r="AP7" s="90"/>
      <c r="AQ7" s="90"/>
      <c r="AR7" s="90"/>
      <c r="AS7" s="90"/>
      <c r="AT7" s="90"/>
      <c r="AU7" s="90"/>
      <c r="AV7" s="90"/>
      <c r="AW7" s="90"/>
      <c r="AX7" s="92"/>
      <c r="AY7" s="15"/>
      <c r="AZ7" s="176">
        <v>8000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t="s">
        <v>141</v>
      </c>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217</v>
      </c>
      <c r="E18" s="129"/>
      <c r="F18" s="133" t="s">
        <v>218</v>
      </c>
      <c r="G18" s="129"/>
      <c r="H18" s="133" t="s">
        <v>219</v>
      </c>
      <c r="I18" s="129"/>
      <c r="J18" s="133" t="s">
        <v>220</v>
      </c>
      <c r="K18" s="129"/>
      <c r="L18" s="128" t="s">
        <v>15</v>
      </c>
      <c r="M18" s="129"/>
      <c r="N18" s="133" t="s">
        <v>221</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222</v>
      </c>
      <c r="AQ18" s="129"/>
      <c r="AR18" s="156" t="s">
        <v>223</v>
      </c>
      <c r="AS18" s="129"/>
      <c r="AT18" s="156" t="s">
        <v>224</v>
      </c>
      <c r="AU18" s="129"/>
      <c r="AV18" s="156" t="s">
        <v>225</v>
      </c>
      <c r="AW18" s="129"/>
      <c r="AX18" s="161" t="s">
        <v>15</v>
      </c>
      <c r="AY18" s="129"/>
      <c r="AZ18" s="156" t="s">
        <v>226</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v>1</v>
      </c>
      <c r="AW25" s="111"/>
      <c r="AX25" s="124"/>
      <c r="AY25" s="111"/>
      <c r="AZ25" s="124"/>
      <c r="BA25" s="106"/>
      <c r="BB25" s="123">
        <f>IF(AN3="","",(SUM(AP25+(AR25*3)+(AT25*2)+(AV25*2)+(AZ25*5))))</f>
        <v>2</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v>2</v>
      </c>
      <c r="K27" s="111"/>
      <c r="L27" s="118"/>
      <c r="M27" s="111"/>
      <c r="N27" s="118"/>
      <c r="O27" s="111"/>
      <c r="P27" s="120">
        <f>IF(B3="","",(SUM(D27+(F27*3)+(H27*2)+(J27*2)+(N27*5))))</f>
        <v>4</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v>1</v>
      </c>
      <c r="BA27" s="111"/>
      <c r="BB27" s="120">
        <f>IF(AN3="","",(SUM(AP27+(AR27*3)+(AT27*2)+(AV27*2)+(AZ27*5))))</f>
        <v>5</v>
      </c>
      <c r="BC27" s="102"/>
      <c r="BD27" s="119"/>
      <c r="BE27" s="111"/>
      <c r="BF27" s="118"/>
      <c r="BG27" s="111"/>
      <c r="BH27" s="118"/>
      <c r="BI27" s="111"/>
      <c r="BJ27" s="101"/>
      <c r="BK27" s="102"/>
      <c r="BL27" s="105" t="s">
        <v>237</v>
      </c>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v>1</v>
      </c>
      <c r="O29" s="106"/>
      <c r="P29" s="123">
        <f>IF(B3="","",(SUM(D29+(F29*3)+(H29*2)+(J29*2)+(N29*5))))</f>
        <v>5</v>
      </c>
      <c r="Q29" s="102"/>
      <c r="R29" s="127"/>
      <c r="S29" s="111"/>
      <c r="T29" s="113"/>
      <c r="U29" s="111"/>
      <c r="V29" s="113"/>
      <c r="W29" s="111"/>
      <c r="X29" s="121"/>
      <c r="Y29" s="102"/>
      <c r="Z29" s="122" t="s">
        <v>238</v>
      </c>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v>2</v>
      </c>
      <c r="K31" s="111"/>
      <c r="L31" s="118"/>
      <c r="M31" s="111"/>
      <c r="N31" s="118"/>
      <c r="O31" s="111"/>
      <c r="P31" s="120">
        <f>IF(B3="","",(SUM(D31+(F31*3)+(H31*2)+(J31*2)+(N31*5))))</f>
        <v>4</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v>1</v>
      </c>
      <c r="K35" s="111"/>
      <c r="L35" s="118"/>
      <c r="M35" s="111"/>
      <c r="N35" s="118"/>
      <c r="O35" s="111"/>
      <c r="P35" s="120">
        <f>IF(B3="","",(SUM(D35+(F35*3)+(H35*2)+(J35*2)+(N35*5))))</f>
        <v>2</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v>1</v>
      </c>
      <c r="AS41" s="111"/>
      <c r="AT41" s="124"/>
      <c r="AU41" s="111"/>
      <c r="AV41" s="124"/>
      <c r="AW41" s="111"/>
      <c r="AX41" s="124"/>
      <c r="AY41" s="111"/>
      <c r="AZ41" s="124"/>
      <c r="BA41" s="106"/>
      <c r="BB41" s="123">
        <f>IF(AN3="","",(SUM(AP41+(AR41*3)+(AT41*2)+(AV41*2)+(AZ41*5))))</f>
        <v>3</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t="s">
        <v>28</v>
      </c>
      <c r="S45" s="111"/>
      <c r="T45" s="113"/>
      <c r="U45" s="111"/>
      <c r="V45" s="113"/>
      <c r="W45" s="111"/>
      <c r="X45" s="121"/>
      <c r="Y45" s="102"/>
      <c r="Z45" s="122" t="s">
        <v>202</v>
      </c>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50000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60000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t="s">
        <v>673</v>
      </c>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t="s">
        <v>251</v>
      </c>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23:C24"/>
    <mergeCell ref="B13:L13"/>
    <mergeCell ref="B14:L14"/>
    <mergeCell ref="B16:L16"/>
    <mergeCell ref="B15:L15"/>
    <mergeCell ref="N12:X12"/>
    <mergeCell ref="N11:X11"/>
    <mergeCell ref="N15:X15"/>
    <mergeCell ref="N16:X16"/>
    <mergeCell ref="B11:L11"/>
    <mergeCell ref="N31:O32"/>
    <mergeCell ref="R27:S28"/>
    <mergeCell ref="P31:Q32"/>
    <mergeCell ref="J31:K32"/>
    <mergeCell ref="H31:I32"/>
    <mergeCell ref="L31:M32"/>
    <mergeCell ref="F27:G28"/>
    <mergeCell ref="F25:G26"/>
    <mergeCell ref="D23:E24"/>
    <mergeCell ref="F23:G24"/>
    <mergeCell ref="L25:M26"/>
    <mergeCell ref="N29:O30"/>
    <mergeCell ref="N23:O24"/>
    <mergeCell ref="L27:M28"/>
    <mergeCell ref="L29:M30"/>
    <mergeCell ref="N27:O28"/>
    <mergeCell ref="N25:O26"/>
    <mergeCell ref="D29:E30"/>
    <mergeCell ref="D27:E28"/>
    <mergeCell ref="H23:I24"/>
    <mergeCell ref="J23:K24"/>
    <mergeCell ref="L23:M24"/>
    <mergeCell ref="B7:L8"/>
    <mergeCell ref="B3:X4"/>
    <mergeCell ref="B5:I6"/>
    <mergeCell ref="N7:X8"/>
    <mergeCell ref="B1:X2"/>
    <mergeCell ref="N5:X6"/>
    <mergeCell ref="L18:M22"/>
    <mergeCell ref="J18:K22"/>
    <mergeCell ref="H18:I22"/>
    <mergeCell ref="D18:E22"/>
    <mergeCell ref="F18:G22"/>
    <mergeCell ref="B21:C22"/>
    <mergeCell ref="N18:O22"/>
    <mergeCell ref="P18:Q22"/>
    <mergeCell ref="B10:L10"/>
    <mergeCell ref="N14:X14"/>
    <mergeCell ref="N13:X13"/>
    <mergeCell ref="B12:L12"/>
    <mergeCell ref="N10:X10"/>
    <mergeCell ref="T20:U22"/>
    <mergeCell ref="V31:W32"/>
    <mergeCell ref="T25:U26"/>
    <mergeCell ref="V25:W26"/>
    <mergeCell ref="V23:W24"/>
    <mergeCell ref="T23:U24"/>
    <mergeCell ref="R23:S24"/>
    <mergeCell ref="P25:Q26"/>
    <mergeCell ref="P29:Q30"/>
    <mergeCell ref="P23:Q24"/>
    <mergeCell ref="T29:U30"/>
    <mergeCell ref="R29:S30"/>
    <mergeCell ref="T31:U32"/>
    <mergeCell ref="R31:S32"/>
    <mergeCell ref="T27:U28"/>
    <mergeCell ref="R25:S26"/>
    <mergeCell ref="P27:Q28"/>
    <mergeCell ref="AZ43:BA44"/>
    <mergeCell ref="BB43:BC44"/>
    <mergeCell ref="BD43:BE44"/>
    <mergeCell ref="AZ47:BA48"/>
    <mergeCell ref="BJ49:BK50"/>
    <mergeCell ref="BH49:BI50"/>
    <mergeCell ref="AR49:AS50"/>
    <mergeCell ref="AP49:AQ50"/>
    <mergeCell ref="BJ51:BK52"/>
    <mergeCell ref="BH51:BI52"/>
    <mergeCell ref="BF51:BG52"/>
    <mergeCell ref="AR51:AS52"/>
    <mergeCell ref="AP51:AQ52"/>
    <mergeCell ref="AZ49:BA50"/>
    <mergeCell ref="AV49:AW50"/>
    <mergeCell ref="AX49:AY50"/>
    <mergeCell ref="AX51:AY52"/>
    <mergeCell ref="AT51:AU52"/>
    <mergeCell ref="AV51:AW52"/>
    <mergeCell ref="AT49:AU50"/>
    <mergeCell ref="J51:K52"/>
    <mergeCell ref="L53:M54"/>
    <mergeCell ref="J53:K54"/>
    <mergeCell ref="X51:Y52"/>
    <mergeCell ref="V51:W52"/>
    <mergeCell ref="Z49:AJ50"/>
    <mergeCell ref="V49:W50"/>
    <mergeCell ref="X49:Y50"/>
    <mergeCell ref="Z51:AJ52"/>
    <mergeCell ref="J49:K50"/>
    <mergeCell ref="L49:M50"/>
    <mergeCell ref="L51:M52"/>
    <mergeCell ref="P49:Q50"/>
    <mergeCell ref="N51:O52"/>
    <mergeCell ref="P51:Q52"/>
    <mergeCell ref="N49:O50"/>
    <mergeCell ref="R49:S50"/>
    <mergeCell ref="R51:S52"/>
    <mergeCell ref="AZ53:BA54"/>
    <mergeCell ref="BF53:BG54"/>
    <mergeCell ref="BB53:BC54"/>
    <mergeCell ref="BD53:BE54"/>
    <mergeCell ref="Z53:AJ54"/>
    <mergeCell ref="BF47:BG48"/>
    <mergeCell ref="BF45:BG46"/>
    <mergeCell ref="BF49:BG50"/>
    <mergeCell ref="AT45:AU46"/>
    <mergeCell ref="AV45:AW46"/>
    <mergeCell ref="AT47:AU48"/>
    <mergeCell ref="AV47:AW48"/>
    <mergeCell ref="AP45:AQ46"/>
    <mergeCell ref="AR45:AS46"/>
    <mergeCell ref="AN51:AO52"/>
    <mergeCell ref="AN49:AO50"/>
    <mergeCell ref="J47:K48"/>
    <mergeCell ref="AP43:AQ44"/>
    <mergeCell ref="AN43:AO44"/>
    <mergeCell ref="AR43:AS44"/>
    <mergeCell ref="Z43:AJ44"/>
    <mergeCell ref="X43:Y44"/>
    <mergeCell ref="V43:W44"/>
    <mergeCell ref="AR47:AS48"/>
    <mergeCell ref="AP47:AQ48"/>
    <mergeCell ref="L43:M44"/>
    <mergeCell ref="J43:K44"/>
    <mergeCell ref="N47:O48"/>
    <mergeCell ref="P47:Q48"/>
    <mergeCell ref="R47:S48"/>
    <mergeCell ref="B51:C52"/>
    <mergeCell ref="B53:C54"/>
    <mergeCell ref="L47:M48"/>
    <mergeCell ref="BJ53:BK54"/>
    <mergeCell ref="BH53:BI54"/>
    <mergeCell ref="Z47:AJ48"/>
    <mergeCell ref="AN47:AO48"/>
    <mergeCell ref="X47:Y48"/>
    <mergeCell ref="X45:Y46"/>
    <mergeCell ref="Z45:AJ46"/>
    <mergeCell ref="AN45:AO46"/>
    <mergeCell ref="V47:W48"/>
    <mergeCell ref="V45:W46"/>
    <mergeCell ref="BD45:BE46"/>
    <mergeCell ref="BB45:BC46"/>
    <mergeCell ref="BD47:BE48"/>
    <mergeCell ref="BB47:BC48"/>
    <mergeCell ref="L45:M46"/>
    <mergeCell ref="J45:K46"/>
    <mergeCell ref="F45:G46"/>
    <mergeCell ref="BJ47:BK48"/>
    <mergeCell ref="BH45:BI46"/>
    <mergeCell ref="BJ45:BK46"/>
    <mergeCell ref="BH47:BI48"/>
    <mergeCell ref="AN57:AY58"/>
    <mergeCell ref="O57:Z58"/>
    <mergeCell ref="O55:Z56"/>
    <mergeCell ref="AB57:AJ58"/>
    <mergeCell ref="AB55:AJ56"/>
    <mergeCell ref="AR53:AS54"/>
    <mergeCell ref="AN53:AO54"/>
    <mergeCell ref="AP53:AQ54"/>
    <mergeCell ref="AN55:AY56"/>
    <mergeCell ref="AV53:AW54"/>
    <mergeCell ref="AX53:AY54"/>
    <mergeCell ref="AT53:AU54"/>
    <mergeCell ref="N53:O54"/>
    <mergeCell ref="R53:S54"/>
    <mergeCell ref="V53:W54"/>
    <mergeCell ref="X53:Y54"/>
    <mergeCell ref="P53:Q54"/>
    <mergeCell ref="AR33:AS34"/>
    <mergeCell ref="AR35:AS36"/>
    <mergeCell ref="AV29:AW30"/>
    <mergeCell ref="AT29:AU30"/>
    <mergeCell ref="AT25:AU26"/>
    <mergeCell ref="AV27:AW28"/>
    <mergeCell ref="AT27:AU28"/>
    <mergeCell ref="AV25:AW26"/>
    <mergeCell ref="AV31:AW32"/>
    <mergeCell ref="AT33:AU34"/>
    <mergeCell ref="AV33:AW34"/>
    <mergeCell ref="AZ39:BA40"/>
    <mergeCell ref="AX39:AY40"/>
    <mergeCell ref="AX29:AY30"/>
    <mergeCell ref="AX33:AY34"/>
    <mergeCell ref="AZ31:BA32"/>
    <mergeCell ref="AT31:AU32"/>
    <mergeCell ref="AT35:AU36"/>
    <mergeCell ref="AZ29:BA30"/>
    <mergeCell ref="AZ37:BA38"/>
    <mergeCell ref="BD37:BE38"/>
    <mergeCell ref="BB37:BC38"/>
    <mergeCell ref="BL37:BV38"/>
    <mergeCell ref="BJ33:BK34"/>
    <mergeCell ref="BB33:BC34"/>
    <mergeCell ref="BH33:BI34"/>
    <mergeCell ref="AX31:AY32"/>
    <mergeCell ref="AZ27:BA28"/>
    <mergeCell ref="AX27:AY28"/>
    <mergeCell ref="BL27:BV28"/>
    <mergeCell ref="AZ33:BA34"/>
    <mergeCell ref="AZ35:BA36"/>
    <mergeCell ref="AX35:AY36"/>
    <mergeCell ref="BB35:BC36"/>
    <mergeCell ref="BF27:BG28"/>
    <mergeCell ref="BH29:BI30"/>
    <mergeCell ref="BJ37:BK38"/>
    <mergeCell ref="BJ39:BK40"/>
    <mergeCell ref="BL39:BV40"/>
    <mergeCell ref="BF39:BG40"/>
    <mergeCell ref="BJ43:BK44"/>
    <mergeCell ref="BH43:BI44"/>
    <mergeCell ref="BF43:BG44"/>
    <mergeCell ref="BJ29:BK30"/>
    <mergeCell ref="BF35:BG36"/>
    <mergeCell ref="BF37:BG38"/>
    <mergeCell ref="BF33:BG34"/>
    <mergeCell ref="BH31:BI32"/>
    <mergeCell ref="BF31:BG32"/>
    <mergeCell ref="BF61:BV64"/>
    <mergeCell ref="BF59:BV60"/>
    <mergeCell ref="BL51:BV52"/>
    <mergeCell ref="BN57:BV58"/>
    <mergeCell ref="BJ41:BK42"/>
    <mergeCell ref="BD29:BE30"/>
    <mergeCell ref="BB29:BC30"/>
    <mergeCell ref="BD35:BE36"/>
    <mergeCell ref="BD39:BE40"/>
    <mergeCell ref="BD33:BE34"/>
    <mergeCell ref="BJ35:BK36"/>
    <mergeCell ref="BH35:BI36"/>
    <mergeCell ref="BL49:BV50"/>
    <mergeCell ref="BL47:BV48"/>
    <mergeCell ref="BL53:BV54"/>
    <mergeCell ref="BN55:BV56"/>
    <mergeCell ref="BL43:BV44"/>
    <mergeCell ref="AN61:BD64"/>
    <mergeCell ref="AN59:BD60"/>
    <mergeCell ref="BF29:BG30"/>
    <mergeCell ref="BL41:BV42"/>
    <mergeCell ref="BH41:BI42"/>
    <mergeCell ref="BF41:BG42"/>
    <mergeCell ref="BL45:BV46"/>
    <mergeCell ref="BA55:BL56"/>
    <mergeCell ref="BA57:BL58"/>
    <mergeCell ref="AZ51:BA52"/>
    <mergeCell ref="BD51:BE52"/>
    <mergeCell ref="BB51:BC52"/>
    <mergeCell ref="BB49:BC50"/>
    <mergeCell ref="BD49:BE50"/>
    <mergeCell ref="AX45:AY46"/>
    <mergeCell ref="BB27:BC28"/>
    <mergeCell ref="AZ41:BA42"/>
    <mergeCell ref="BD41:BE42"/>
    <mergeCell ref="BB41:BC42"/>
    <mergeCell ref="AZ45:BA46"/>
    <mergeCell ref="AX41:AY42"/>
    <mergeCell ref="BB39:BC40"/>
    <mergeCell ref="BD27:BE28"/>
    <mergeCell ref="AX47:AY48"/>
    <mergeCell ref="BL33:BV34"/>
    <mergeCell ref="BL35:BV36"/>
    <mergeCell ref="BL29:BV30"/>
    <mergeCell ref="BL31:BV32"/>
    <mergeCell ref="BJ31:BK32"/>
    <mergeCell ref="BH37:BI38"/>
    <mergeCell ref="BH39:BI40"/>
    <mergeCell ref="Z31:AJ32"/>
    <mergeCell ref="Z29:AJ30"/>
    <mergeCell ref="X31:Y32"/>
    <mergeCell ref="X29:Y30"/>
    <mergeCell ref="BJ25:BK26"/>
    <mergeCell ref="BH27:BI28"/>
    <mergeCell ref="BJ27:BK28"/>
    <mergeCell ref="BH25:BI26"/>
    <mergeCell ref="BF25:BG26"/>
    <mergeCell ref="AZ25:BA26"/>
    <mergeCell ref="BB25:BC26"/>
    <mergeCell ref="AX25:AY26"/>
    <mergeCell ref="BD31:BE32"/>
    <mergeCell ref="BB31:BC32"/>
    <mergeCell ref="AR31:AS32"/>
    <mergeCell ref="AR29:AS30"/>
    <mergeCell ref="AR27:AS28"/>
    <mergeCell ref="AP31:AQ32"/>
    <mergeCell ref="AR25:AS26"/>
    <mergeCell ref="AN31:AO32"/>
    <mergeCell ref="Z25:AJ26"/>
    <mergeCell ref="X25:Y26"/>
    <mergeCell ref="BD25:BE26"/>
    <mergeCell ref="AP29:AQ30"/>
    <mergeCell ref="AP27:AQ28"/>
    <mergeCell ref="AN27:AO28"/>
    <mergeCell ref="AN29:AO30"/>
    <mergeCell ref="AN15:AX15"/>
    <mergeCell ref="AN16:AX16"/>
    <mergeCell ref="AN25:AO26"/>
    <mergeCell ref="AP25:AQ26"/>
    <mergeCell ref="X27:Y28"/>
    <mergeCell ref="Z27:AJ28"/>
    <mergeCell ref="AA17:AJ20"/>
    <mergeCell ref="Z21:AJ22"/>
    <mergeCell ref="AP23:AQ24"/>
    <mergeCell ref="AN23:AO24"/>
    <mergeCell ref="AN21:AO22"/>
    <mergeCell ref="R18:Y19"/>
    <mergeCell ref="AV23:AW24"/>
    <mergeCell ref="V29:W30"/>
    <mergeCell ref="V27:W28"/>
    <mergeCell ref="X20:Y22"/>
    <mergeCell ref="Z23:AJ24"/>
    <mergeCell ref="X23:Y24"/>
    <mergeCell ref="AR23:AS24"/>
    <mergeCell ref="AT23:AU24"/>
    <mergeCell ref="AR18:AS22"/>
    <mergeCell ref="BD18:BK19"/>
    <mergeCell ref="BM17:BV20"/>
    <mergeCell ref="BF20:BG22"/>
    <mergeCell ref="BD20:BE22"/>
    <mergeCell ref="AX18:AY22"/>
    <mergeCell ref="BH23:BI24"/>
    <mergeCell ref="BJ23:BK24"/>
    <mergeCell ref="BB23:BC24"/>
    <mergeCell ref="BD23:BE24"/>
    <mergeCell ref="AX23:AY24"/>
    <mergeCell ref="AZ23:BA24"/>
    <mergeCell ref="BL25:BV26"/>
    <mergeCell ref="R20:S22"/>
    <mergeCell ref="BL5:BV6"/>
    <mergeCell ref="BL7:BV8"/>
    <mergeCell ref="BY1:BY2"/>
    <mergeCell ref="BY4:BY5"/>
    <mergeCell ref="BL9:BV12"/>
    <mergeCell ref="BH20:BI22"/>
    <mergeCell ref="BJ20:BK22"/>
    <mergeCell ref="AZ14:BJ14"/>
    <mergeCell ref="AZ15:BJ15"/>
    <mergeCell ref="AZ16:BJ16"/>
    <mergeCell ref="AT18:AU22"/>
    <mergeCell ref="AV18:AW22"/>
    <mergeCell ref="AP18:AQ22"/>
    <mergeCell ref="AN13:AX13"/>
    <mergeCell ref="AN12:AX12"/>
    <mergeCell ref="AN14:AX14"/>
    <mergeCell ref="BL23:BV24"/>
    <mergeCell ref="BL21:BV22"/>
    <mergeCell ref="BF23:BG24"/>
    <mergeCell ref="BB18:BC22"/>
    <mergeCell ref="AZ18:BA22"/>
    <mergeCell ref="V20:W22"/>
    <mergeCell ref="CA1:CA2"/>
    <mergeCell ref="BZ1:BZ2"/>
    <mergeCell ref="Z5:AJ6"/>
    <mergeCell ref="AN5:AU6"/>
    <mergeCell ref="BL1:BV2"/>
    <mergeCell ref="Z9:AJ13"/>
    <mergeCell ref="Z3:AJ4"/>
    <mergeCell ref="Z7:AJ8"/>
    <mergeCell ref="Z1:AJ2"/>
    <mergeCell ref="AZ5:BJ6"/>
    <mergeCell ref="AN1:BJ2"/>
    <mergeCell ref="AN7:AX8"/>
    <mergeCell ref="AZ11:BJ11"/>
    <mergeCell ref="AZ7:BJ8"/>
    <mergeCell ref="AZ10:BJ10"/>
    <mergeCell ref="BL3:BV4"/>
    <mergeCell ref="AN3:BJ4"/>
    <mergeCell ref="AN11:AX11"/>
    <mergeCell ref="AN10:AX10"/>
    <mergeCell ref="AZ13:BJ13"/>
    <mergeCell ref="AZ12:BJ12"/>
    <mergeCell ref="B39:C40"/>
    <mergeCell ref="B35:C36"/>
    <mergeCell ref="B33:C34"/>
    <mergeCell ref="D33:E34"/>
    <mergeCell ref="F33:G34"/>
    <mergeCell ref="J35:K36"/>
    <mergeCell ref="L35:M36"/>
    <mergeCell ref="H33:I34"/>
    <mergeCell ref="L37:M38"/>
    <mergeCell ref="J37:K38"/>
    <mergeCell ref="F39:G40"/>
    <mergeCell ref="D39:E40"/>
    <mergeCell ref="L39:M40"/>
    <mergeCell ref="D35:E36"/>
    <mergeCell ref="D37:E38"/>
    <mergeCell ref="Z37:AJ38"/>
    <mergeCell ref="AX37:AY38"/>
    <mergeCell ref="AV37:AW38"/>
    <mergeCell ref="AN37:AO38"/>
    <mergeCell ref="AT37:AU38"/>
    <mergeCell ref="B43:C44"/>
    <mergeCell ref="B45:C46"/>
    <mergeCell ref="B47:C48"/>
    <mergeCell ref="B49:C50"/>
    <mergeCell ref="B41:C42"/>
    <mergeCell ref="H45:I46"/>
    <mergeCell ref="H49:I50"/>
    <mergeCell ref="H47:I48"/>
    <mergeCell ref="D47:E48"/>
    <mergeCell ref="F49:G50"/>
    <mergeCell ref="D49:E50"/>
    <mergeCell ref="F47:G48"/>
    <mergeCell ref="D43:E44"/>
    <mergeCell ref="H43:I44"/>
    <mergeCell ref="F43:G44"/>
    <mergeCell ref="D45:E46"/>
    <mergeCell ref="D41:E42"/>
    <mergeCell ref="H41:I42"/>
    <mergeCell ref="B37:C38"/>
    <mergeCell ref="Z39:AJ40"/>
    <mergeCell ref="Z41:AJ42"/>
    <mergeCell ref="Z35:AJ36"/>
    <mergeCell ref="P39:Q40"/>
    <mergeCell ref="P37:Q38"/>
    <mergeCell ref="P41:Q42"/>
    <mergeCell ref="F37:G38"/>
    <mergeCell ref="H37:I38"/>
    <mergeCell ref="H39:I40"/>
    <mergeCell ref="J39:K40"/>
    <mergeCell ref="L41:M42"/>
    <mergeCell ref="N37:O38"/>
    <mergeCell ref="N39:O40"/>
    <mergeCell ref="N41:O42"/>
    <mergeCell ref="H35:I36"/>
    <mergeCell ref="F35:G36"/>
    <mergeCell ref="F41:G42"/>
    <mergeCell ref="J41:K42"/>
    <mergeCell ref="R39:S40"/>
    <mergeCell ref="T35:U36"/>
    <mergeCell ref="T39:U40"/>
    <mergeCell ref="X37:Y38"/>
    <mergeCell ref="V37:W38"/>
    <mergeCell ref="T37:U38"/>
    <mergeCell ref="AT41:AU42"/>
    <mergeCell ref="AV41:AW42"/>
    <mergeCell ref="AT43:AU44"/>
    <mergeCell ref="AX43:AY44"/>
    <mergeCell ref="AV43:AW44"/>
    <mergeCell ref="AN35:AO36"/>
    <mergeCell ref="AP35:AQ36"/>
    <mergeCell ref="AR41:AS42"/>
    <mergeCell ref="AN39:AO40"/>
    <mergeCell ref="AP39:AQ40"/>
    <mergeCell ref="AV35:AW36"/>
    <mergeCell ref="AT39:AU40"/>
    <mergeCell ref="AR39:AS40"/>
    <mergeCell ref="AV39:AW40"/>
    <mergeCell ref="AP41:AQ42"/>
    <mergeCell ref="AN41:AO42"/>
    <mergeCell ref="AP37:AQ38"/>
    <mergeCell ref="AR37:AS38"/>
    <mergeCell ref="X41:Y42"/>
    <mergeCell ref="V39:W40"/>
    <mergeCell ref="V41:W42"/>
    <mergeCell ref="X39:Y40"/>
    <mergeCell ref="X35:Y36"/>
    <mergeCell ref="V35:W36"/>
    <mergeCell ref="P35:Q36"/>
    <mergeCell ref="R35:S36"/>
    <mergeCell ref="N35:O36"/>
    <mergeCell ref="T41:U42"/>
    <mergeCell ref="R41:S42"/>
    <mergeCell ref="R37:S38"/>
    <mergeCell ref="Z33:AJ34"/>
    <mergeCell ref="AN33:AO34"/>
    <mergeCell ref="AP33:AQ34"/>
    <mergeCell ref="J33:K34"/>
    <mergeCell ref="L33:M34"/>
    <mergeCell ref="T33:U34"/>
    <mergeCell ref="P33:Q34"/>
    <mergeCell ref="N33:O34"/>
    <mergeCell ref="R33:S34"/>
    <mergeCell ref="V33:W34"/>
    <mergeCell ref="X33:Y34"/>
    <mergeCell ref="B27:C28"/>
    <mergeCell ref="B29:C30"/>
    <mergeCell ref="D31:E32"/>
    <mergeCell ref="F31:G32"/>
    <mergeCell ref="B25:C26"/>
    <mergeCell ref="D25:E26"/>
    <mergeCell ref="J27:K28"/>
    <mergeCell ref="J25:K26"/>
    <mergeCell ref="H25:I26"/>
    <mergeCell ref="B31:C32"/>
    <mergeCell ref="H29:I30"/>
    <mergeCell ref="J29:K30"/>
    <mergeCell ref="H27:I28"/>
    <mergeCell ref="F29:G30"/>
    <mergeCell ref="B57:M58"/>
    <mergeCell ref="B61:R64"/>
    <mergeCell ref="B59:R60"/>
    <mergeCell ref="B55:M56"/>
    <mergeCell ref="T61:AJ64"/>
    <mergeCell ref="T59:AJ60"/>
    <mergeCell ref="P43:Q44"/>
    <mergeCell ref="P45:Q46"/>
    <mergeCell ref="T45:U46"/>
    <mergeCell ref="T43:U44"/>
    <mergeCell ref="T53:U54"/>
    <mergeCell ref="T51:U52"/>
    <mergeCell ref="N45:O46"/>
    <mergeCell ref="R45:S46"/>
    <mergeCell ref="N43:O44"/>
    <mergeCell ref="R43:S44"/>
    <mergeCell ref="T49:U50"/>
    <mergeCell ref="T47:U48"/>
    <mergeCell ref="H51:I52"/>
    <mergeCell ref="H53:I54"/>
    <mergeCell ref="F53:G54"/>
    <mergeCell ref="F51:G52"/>
    <mergeCell ref="D51:E52"/>
    <mergeCell ref="D53:E54"/>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sheetPr codeName="Sheet19">
    <tabColor rgb="FF000000"/>
    <outlinePr summaryBelow="0" summaryRight="0"/>
  </sheetPr>
  <dimension ref="A1:CD65"/>
  <sheetViews>
    <sheetView workbookViewId="0">
      <selection activeCell="AZ9" sqref="AZ9"/>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215</v>
      </c>
      <c r="C3" s="90"/>
      <c r="D3" s="90"/>
      <c r="E3" s="90"/>
      <c r="F3" s="90"/>
      <c r="G3" s="90"/>
      <c r="H3" s="90"/>
      <c r="I3" s="90"/>
      <c r="J3" s="90"/>
      <c r="K3" s="90"/>
      <c r="L3" s="90"/>
      <c r="M3" s="90"/>
      <c r="N3" s="90"/>
      <c r="O3" s="90"/>
      <c r="P3" s="90"/>
      <c r="Q3" s="90"/>
      <c r="R3" s="90"/>
      <c r="S3" s="90"/>
      <c r="T3" s="90"/>
      <c r="U3" s="90"/>
      <c r="V3" s="90"/>
      <c r="W3" s="90"/>
      <c r="X3" s="92"/>
      <c r="Y3" s="18"/>
      <c r="Z3" s="168">
        <v>1090000</v>
      </c>
      <c r="AA3" s="90"/>
      <c r="AB3" s="90"/>
      <c r="AC3" s="90"/>
      <c r="AD3" s="90"/>
      <c r="AE3" s="90"/>
      <c r="AF3" s="90"/>
      <c r="AG3" s="90"/>
      <c r="AH3" s="90"/>
      <c r="AI3" s="90"/>
      <c r="AJ3" s="92"/>
      <c r="AK3" s="20"/>
      <c r="AL3" s="21"/>
      <c r="AM3" s="22"/>
      <c r="AN3" s="178" t="s">
        <v>216</v>
      </c>
      <c r="AO3" s="90"/>
      <c r="AP3" s="90"/>
      <c r="AQ3" s="90"/>
      <c r="AR3" s="90"/>
      <c r="AS3" s="90"/>
      <c r="AT3" s="90"/>
      <c r="AU3" s="90"/>
      <c r="AV3" s="90"/>
      <c r="AW3" s="90"/>
      <c r="AX3" s="90"/>
      <c r="AY3" s="90"/>
      <c r="AZ3" s="90"/>
      <c r="BA3" s="90"/>
      <c r="BB3" s="90"/>
      <c r="BC3" s="90"/>
      <c r="BD3" s="90"/>
      <c r="BE3" s="90"/>
      <c r="BF3" s="90"/>
      <c r="BG3" s="90"/>
      <c r="BH3" s="90"/>
      <c r="BI3" s="90"/>
      <c r="BJ3" s="92"/>
      <c r="BK3" s="25"/>
      <c r="BL3" s="168">
        <v>1120000</v>
      </c>
      <c r="BM3" s="90"/>
      <c r="BN3" s="90"/>
      <c r="BO3" s="90"/>
      <c r="BP3" s="90"/>
      <c r="BQ3" s="90"/>
      <c r="BR3" s="90"/>
      <c r="BS3" s="90"/>
      <c r="BT3" s="90"/>
      <c r="BU3" s="90"/>
      <c r="BV3" s="92"/>
      <c r="BW3" s="28"/>
      <c r="BX3" s="29"/>
      <c r="BY3" s="82">
        <f>IF(Z3&lt;BL3,BL3-Z3,0)</f>
        <v>30000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30000</v>
      </c>
      <c r="C7" s="90"/>
      <c r="D7" s="90"/>
      <c r="E7" s="90"/>
      <c r="F7" s="90"/>
      <c r="G7" s="90"/>
      <c r="H7" s="90"/>
      <c r="I7" s="90"/>
      <c r="J7" s="90"/>
      <c r="K7" s="90"/>
      <c r="L7" s="92"/>
      <c r="M7" s="12"/>
      <c r="N7" s="176">
        <v>11000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10000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227</v>
      </c>
      <c r="E18" s="129"/>
      <c r="F18" s="133" t="s">
        <v>228</v>
      </c>
      <c r="G18" s="129"/>
      <c r="H18" s="133" t="s">
        <v>229</v>
      </c>
      <c r="I18" s="129"/>
      <c r="J18" s="133" t="s">
        <v>230</v>
      </c>
      <c r="K18" s="129"/>
      <c r="L18" s="128" t="s">
        <v>15</v>
      </c>
      <c r="M18" s="129"/>
      <c r="N18" s="133" t="s">
        <v>231</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232</v>
      </c>
      <c r="AQ18" s="129"/>
      <c r="AR18" s="156" t="s">
        <v>233</v>
      </c>
      <c r="AS18" s="129"/>
      <c r="AT18" s="156" t="s">
        <v>234</v>
      </c>
      <c r="AU18" s="129"/>
      <c r="AV18" s="156" t="s">
        <v>235</v>
      </c>
      <c r="AW18" s="129"/>
      <c r="AX18" s="161" t="s">
        <v>15</v>
      </c>
      <c r="AY18" s="129"/>
      <c r="AZ18" s="156" t="s">
        <v>236</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v>2</v>
      </c>
      <c r="AQ23" s="129"/>
      <c r="AR23" s="136"/>
      <c r="AS23" s="129"/>
      <c r="AT23" s="136"/>
      <c r="AU23" s="129"/>
      <c r="AV23" s="136"/>
      <c r="AW23" s="129"/>
      <c r="AX23" s="136"/>
      <c r="AY23" s="129"/>
      <c r="AZ23" s="136"/>
      <c r="BA23" s="129"/>
      <c r="BB23" s="137">
        <v>2</v>
      </c>
      <c r="BC23" s="92"/>
      <c r="BD23" s="151"/>
      <c r="BE23" s="129"/>
      <c r="BF23" s="136"/>
      <c r="BG23" s="129"/>
      <c r="BH23" s="136"/>
      <c r="BI23" s="129"/>
      <c r="BJ23" s="157"/>
      <c r="BK23" s="92"/>
      <c r="BL23" s="159" t="s">
        <v>37</v>
      </c>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v>1</v>
      </c>
      <c r="O25" s="106"/>
      <c r="P25" s="123">
        <f>IF(B3="","",(SUM(D25+(F25*3)+(H25*2)+(J25*2)+(N25*5))))</f>
        <v>5</v>
      </c>
      <c r="Q25" s="102"/>
      <c r="R25" s="127"/>
      <c r="S25" s="111"/>
      <c r="T25" s="113"/>
      <c r="U25" s="111"/>
      <c r="V25" s="113"/>
      <c r="W25" s="111"/>
      <c r="X25" s="121"/>
      <c r="Y25" s="102"/>
      <c r="Z25" s="122" t="s">
        <v>237</v>
      </c>
      <c r="AA25" s="106"/>
      <c r="AB25" s="106"/>
      <c r="AC25" s="106"/>
      <c r="AD25" s="106"/>
      <c r="AE25" s="106"/>
      <c r="AF25" s="106"/>
      <c r="AG25" s="106"/>
      <c r="AH25" s="106"/>
      <c r="AI25" s="106"/>
      <c r="AJ25" s="102"/>
      <c r="AK25" s="13"/>
      <c r="AL25" s="4"/>
      <c r="AM25" s="14"/>
      <c r="AN25" s="117">
        <v>2</v>
      </c>
      <c r="AO25" s="106"/>
      <c r="AP25" s="125">
        <v>1</v>
      </c>
      <c r="AQ25" s="111"/>
      <c r="AR25" s="124"/>
      <c r="AS25" s="111"/>
      <c r="AT25" s="124"/>
      <c r="AU25" s="111"/>
      <c r="AV25" s="124"/>
      <c r="AW25" s="111"/>
      <c r="AX25" s="124"/>
      <c r="AY25" s="111"/>
      <c r="AZ25" s="124"/>
      <c r="BA25" s="106"/>
      <c r="BB25" s="123">
        <v>1</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v>2</v>
      </c>
      <c r="K27" s="111"/>
      <c r="L27" s="118"/>
      <c r="M27" s="111"/>
      <c r="N27" s="118"/>
      <c r="O27" s="111"/>
      <c r="P27" s="120">
        <f>IF(B3="","",(SUM(D27+(F27*3)+(H27*2)+(J27*2)+(N27*5))))</f>
        <v>4</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t="s">
        <v>28</v>
      </c>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v>1</v>
      </c>
      <c r="K29" s="111"/>
      <c r="L29" s="113"/>
      <c r="M29" s="111"/>
      <c r="N29" s="113"/>
      <c r="O29" s="106"/>
      <c r="P29" s="123">
        <f>IF(B3="","",(SUM(D29+(F29*3)+(H29*2)+(J29*2)+(N29*5))))</f>
        <v>2</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v>1</v>
      </c>
      <c r="AS29" s="111"/>
      <c r="AT29" s="124"/>
      <c r="AU29" s="111"/>
      <c r="AV29" s="124"/>
      <c r="AW29" s="111"/>
      <c r="AX29" s="124"/>
      <c r="AY29" s="111"/>
      <c r="AZ29" s="124"/>
      <c r="BA29" s="106"/>
      <c r="BB29" s="123">
        <v>3</v>
      </c>
      <c r="BC29" s="102"/>
      <c r="BD29" s="126"/>
      <c r="BE29" s="111"/>
      <c r="BF29" s="124"/>
      <c r="BG29" s="111"/>
      <c r="BH29" s="124"/>
      <c r="BI29" s="111"/>
      <c r="BJ29" s="141"/>
      <c r="BK29" s="102"/>
      <c r="BL29" s="140" t="s">
        <v>152</v>
      </c>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v>1</v>
      </c>
      <c r="G37" s="111"/>
      <c r="H37" s="113"/>
      <c r="I37" s="111"/>
      <c r="J37" s="113"/>
      <c r="K37" s="111"/>
      <c r="L37" s="113"/>
      <c r="M37" s="111"/>
      <c r="N37" s="113"/>
      <c r="O37" s="106"/>
      <c r="P37" s="123">
        <f>IF(B3="","",(SUM(D37+(F37*3)+(H37*2)+(J37*2)+(N37*5))))</f>
        <v>3</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v>1</v>
      </c>
      <c r="G39" s="111"/>
      <c r="H39" s="118"/>
      <c r="I39" s="111"/>
      <c r="J39" s="118"/>
      <c r="K39" s="111"/>
      <c r="L39" s="118"/>
      <c r="M39" s="111"/>
      <c r="N39" s="118"/>
      <c r="O39" s="111"/>
      <c r="P39" s="120">
        <f>IF(B3="","",(SUM(D39+(F39*3)+(H39*2)+(J39*2)+(N39*5))))</f>
        <v>3</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t="s">
        <v>28</v>
      </c>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v>1</v>
      </c>
      <c r="AW43" s="111"/>
      <c r="AX43" s="118"/>
      <c r="AY43" s="111"/>
      <c r="AZ43" s="118">
        <v>1</v>
      </c>
      <c r="BA43" s="111"/>
      <c r="BB43" s="120">
        <v>7</v>
      </c>
      <c r="BC43" s="102"/>
      <c r="BD43" s="119"/>
      <c r="BE43" s="111"/>
      <c r="BF43" s="118"/>
      <c r="BG43" s="111"/>
      <c r="BH43" s="118"/>
      <c r="BI43" s="111"/>
      <c r="BJ43" s="101"/>
      <c r="BK43" s="102"/>
      <c r="BL43" s="105" t="s">
        <v>239</v>
      </c>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40000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70000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sheetPr codeName="Sheet20">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54</v>
      </c>
      <c r="C3" s="90"/>
      <c r="D3" s="90"/>
      <c r="E3" s="90"/>
      <c r="F3" s="90"/>
      <c r="G3" s="90"/>
      <c r="H3" s="90"/>
      <c r="I3" s="90"/>
      <c r="J3" s="90"/>
      <c r="K3" s="90"/>
      <c r="L3" s="90"/>
      <c r="M3" s="90"/>
      <c r="N3" s="90"/>
      <c r="O3" s="90"/>
      <c r="P3" s="90"/>
      <c r="Q3" s="90"/>
      <c r="R3" s="90"/>
      <c r="S3" s="90"/>
      <c r="T3" s="90"/>
      <c r="U3" s="90"/>
      <c r="V3" s="90"/>
      <c r="W3" s="90"/>
      <c r="X3" s="92"/>
      <c r="Y3" s="18"/>
      <c r="Z3" s="168">
        <v>1120000</v>
      </c>
      <c r="AA3" s="90"/>
      <c r="AB3" s="90"/>
      <c r="AC3" s="90"/>
      <c r="AD3" s="90"/>
      <c r="AE3" s="90"/>
      <c r="AF3" s="90"/>
      <c r="AG3" s="90"/>
      <c r="AH3" s="90"/>
      <c r="AI3" s="90"/>
      <c r="AJ3" s="92"/>
      <c r="AK3" s="20"/>
      <c r="AL3" s="21"/>
      <c r="AM3" s="22"/>
      <c r="AN3" s="178" t="s">
        <v>92</v>
      </c>
      <c r="AO3" s="90"/>
      <c r="AP3" s="90"/>
      <c r="AQ3" s="90"/>
      <c r="AR3" s="90"/>
      <c r="AS3" s="90"/>
      <c r="AT3" s="90"/>
      <c r="AU3" s="90"/>
      <c r="AV3" s="90"/>
      <c r="AW3" s="90"/>
      <c r="AX3" s="90"/>
      <c r="AY3" s="90"/>
      <c r="AZ3" s="90"/>
      <c r="BA3" s="90"/>
      <c r="BB3" s="90"/>
      <c r="BC3" s="90"/>
      <c r="BD3" s="90"/>
      <c r="BE3" s="90"/>
      <c r="BF3" s="90"/>
      <c r="BG3" s="90"/>
      <c r="BH3" s="90"/>
      <c r="BI3" s="90"/>
      <c r="BJ3" s="92"/>
      <c r="BK3" s="25"/>
      <c r="BL3" s="168">
        <v>1180000</v>
      </c>
      <c r="BM3" s="90"/>
      <c r="BN3" s="90"/>
      <c r="BO3" s="90"/>
      <c r="BP3" s="90"/>
      <c r="BQ3" s="90"/>
      <c r="BR3" s="90"/>
      <c r="BS3" s="90"/>
      <c r="BT3" s="90"/>
      <c r="BU3" s="90"/>
      <c r="BV3" s="92"/>
      <c r="BW3" s="28"/>
      <c r="BX3" s="29"/>
      <c r="BY3" s="82">
        <f>IF(Z3&lt;BL3,BL3-Z3,0)</f>
        <v>60000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60000</v>
      </c>
      <c r="C7" s="90"/>
      <c r="D7" s="90"/>
      <c r="E7" s="90"/>
      <c r="F7" s="90"/>
      <c r="G7" s="90"/>
      <c r="H7" s="90"/>
      <c r="I7" s="90"/>
      <c r="J7" s="90"/>
      <c r="K7" s="90"/>
      <c r="L7" s="92"/>
      <c r="M7" s="12"/>
      <c r="N7" s="176">
        <v>8000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10000</v>
      </c>
      <c r="BA7" s="90"/>
      <c r="BB7" s="90"/>
      <c r="BC7" s="90"/>
      <c r="BD7" s="90"/>
      <c r="BE7" s="90"/>
      <c r="BF7" s="90"/>
      <c r="BG7" s="90"/>
      <c r="BH7" s="90"/>
      <c r="BI7" s="90"/>
      <c r="BJ7" s="92"/>
      <c r="BK7" s="15"/>
      <c r="BL7" s="169" t="str">
        <f>BZ8</f>
        <v>+1</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+1</v>
      </c>
      <c r="CA8" s="46" t="str">
        <f>IF(AZ7&lt;=N7,"+0",CB8)</f>
        <v>+1</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t="s">
        <v>141</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240</v>
      </c>
      <c r="E18" s="129"/>
      <c r="F18" s="133" t="s">
        <v>241</v>
      </c>
      <c r="G18" s="129"/>
      <c r="H18" s="133" t="s">
        <v>242</v>
      </c>
      <c r="I18" s="129"/>
      <c r="J18" s="133" t="s">
        <v>243</v>
      </c>
      <c r="K18" s="129"/>
      <c r="L18" s="128" t="s">
        <v>15</v>
      </c>
      <c r="M18" s="129"/>
      <c r="N18" s="133" t="s">
        <v>244</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245</v>
      </c>
      <c r="AQ18" s="129"/>
      <c r="AR18" s="156" t="s">
        <v>246</v>
      </c>
      <c r="AS18" s="129"/>
      <c r="AT18" s="156" t="s">
        <v>247</v>
      </c>
      <c r="AU18" s="129"/>
      <c r="AV18" s="156" t="s">
        <v>248</v>
      </c>
      <c r="AW18" s="129"/>
      <c r="AX18" s="161" t="s">
        <v>15</v>
      </c>
      <c r="AY18" s="129"/>
      <c r="AZ18" s="156" t="s">
        <v>249</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v>1</v>
      </c>
      <c r="K23" s="129"/>
      <c r="L23" s="136"/>
      <c r="M23" s="129"/>
      <c r="N23" s="136">
        <v>1</v>
      </c>
      <c r="O23" s="129"/>
      <c r="P23" s="137">
        <f>IF(B3="","",(SUM(D23+(F23*3)+(H23*2)+(J23*2)+(N23*5))))</f>
        <v>7</v>
      </c>
      <c r="Q23" s="92"/>
      <c r="R23" s="151"/>
      <c r="S23" s="129"/>
      <c r="T23" s="136"/>
      <c r="U23" s="129"/>
      <c r="V23" s="136"/>
      <c r="W23" s="129"/>
      <c r="X23" s="157"/>
      <c r="Y23" s="92"/>
      <c r="Z23" s="159" t="s">
        <v>250</v>
      </c>
      <c r="AA23" s="90"/>
      <c r="AB23" s="90"/>
      <c r="AC23" s="90"/>
      <c r="AD23" s="90"/>
      <c r="AE23" s="90"/>
      <c r="AF23" s="90"/>
      <c r="AG23" s="90"/>
      <c r="AH23" s="90"/>
      <c r="AI23" s="90"/>
      <c r="AJ23" s="92"/>
      <c r="AK23" s="13"/>
      <c r="AL23" s="4"/>
      <c r="AM23" s="14"/>
      <c r="AN23" s="185">
        <v>1</v>
      </c>
      <c r="AO23" s="90"/>
      <c r="AP23" s="138"/>
      <c r="AQ23" s="129"/>
      <c r="AR23" s="136"/>
      <c r="AS23" s="129"/>
      <c r="AT23" s="136"/>
      <c r="AU23" s="129"/>
      <c r="AV23" s="136">
        <v>1</v>
      </c>
      <c r="AW23" s="129"/>
      <c r="AX23" s="136"/>
      <c r="AY23" s="129"/>
      <c r="AZ23" s="136"/>
      <c r="BA23" s="129"/>
      <c r="BB23" s="137">
        <f>IF(AN3="","",(SUM(AP23+(AR23*3)+(AT23*2)+(AV23*2)+(AZ23*5))))</f>
        <v>2</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t="s">
        <v>28</v>
      </c>
      <c r="BE25" s="111"/>
      <c r="BF25" s="124"/>
      <c r="BG25" s="111"/>
      <c r="BH25" s="124" t="s">
        <v>39</v>
      </c>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v>1</v>
      </c>
      <c r="E29" s="111"/>
      <c r="F29" s="113"/>
      <c r="G29" s="111"/>
      <c r="H29" s="113"/>
      <c r="I29" s="111"/>
      <c r="J29" s="113">
        <v>1</v>
      </c>
      <c r="K29" s="111"/>
      <c r="L29" s="113"/>
      <c r="M29" s="111"/>
      <c r="N29" s="113"/>
      <c r="O29" s="106"/>
      <c r="P29" s="123">
        <f>IF(B3="","",(SUM(D29+(F29*3)+(H29*2)+(J29*2)+(N29*5))))</f>
        <v>3</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v>2</v>
      </c>
      <c r="E33" s="111"/>
      <c r="F33" s="113"/>
      <c r="G33" s="111"/>
      <c r="H33" s="113"/>
      <c r="I33" s="111"/>
      <c r="J33" s="113"/>
      <c r="K33" s="111"/>
      <c r="L33" s="113"/>
      <c r="M33" s="111"/>
      <c r="N33" s="113"/>
      <c r="O33" s="106"/>
      <c r="P33" s="123">
        <f>IF(B3="","",(SUM(D33+(F33*3)+(H33*2)+(J33*2)+(N33*5))))</f>
        <v>2</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v>1</v>
      </c>
      <c r="AW33" s="111"/>
      <c r="AX33" s="124"/>
      <c r="AY33" s="111"/>
      <c r="AZ33" s="124"/>
      <c r="BA33" s="106"/>
      <c r="BB33" s="123">
        <f>IF(AN3="","",(SUM(AP33+(AR33*3)+(AT33*2)+(AV33*2)+(AZ33*5))))</f>
        <v>2</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v>1</v>
      </c>
      <c r="E35" s="111"/>
      <c r="F35" s="118">
        <v>1</v>
      </c>
      <c r="G35" s="111"/>
      <c r="H35" s="118"/>
      <c r="I35" s="111"/>
      <c r="J35" s="118"/>
      <c r="K35" s="111"/>
      <c r="L35" s="118"/>
      <c r="M35" s="111"/>
      <c r="N35" s="118"/>
      <c r="O35" s="111"/>
      <c r="P35" s="120">
        <f>IF(B3="","",(SUM(D35+(F35*3)+(H35*2)+(J35*2)+(N35*5))))</f>
        <v>4</v>
      </c>
      <c r="Q35" s="102"/>
      <c r="R35" s="119"/>
      <c r="S35" s="111"/>
      <c r="T35" s="118"/>
      <c r="U35" s="111"/>
      <c r="V35" s="118"/>
      <c r="W35" s="111"/>
      <c r="X35" s="101"/>
      <c r="Y35" s="102"/>
      <c r="Z35" s="105" t="s">
        <v>128</v>
      </c>
      <c r="AA35" s="106"/>
      <c r="AB35" s="106"/>
      <c r="AC35" s="106"/>
      <c r="AD35" s="106"/>
      <c r="AE35" s="106"/>
      <c r="AF35" s="106"/>
      <c r="AG35" s="106"/>
      <c r="AH35" s="106"/>
      <c r="AI35" s="106"/>
      <c r="AJ35" s="102"/>
      <c r="AK35" s="13"/>
      <c r="AL35" s="4"/>
      <c r="AM35" s="14"/>
      <c r="AN35" s="117">
        <v>7</v>
      </c>
      <c r="AO35" s="106"/>
      <c r="AP35" s="110"/>
      <c r="AQ35" s="111"/>
      <c r="AR35" s="118">
        <v>2</v>
      </c>
      <c r="AS35" s="111"/>
      <c r="AT35" s="118"/>
      <c r="AU35" s="111"/>
      <c r="AV35" s="118">
        <v>1</v>
      </c>
      <c r="AW35" s="111"/>
      <c r="AX35" s="118"/>
      <c r="AY35" s="111"/>
      <c r="AZ35" s="118"/>
      <c r="BA35" s="111"/>
      <c r="BB35" s="120">
        <f>IF(AN3="","",(SUM(AP35+(AR35*3)+(AT35*2)+(AV35*2)+(AZ35*5))))</f>
        <v>8</v>
      </c>
      <c r="BC35" s="102"/>
      <c r="BD35" s="119"/>
      <c r="BE35" s="111"/>
      <c r="BF35" s="118"/>
      <c r="BG35" s="111"/>
      <c r="BH35" s="118"/>
      <c r="BI35" s="111"/>
      <c r="BJ35" s="101"/>
      <c r="BK35" s="102"/>
      <c r="BL35" s="105" t="s">
        <v>253</v>
      </c>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v>1</v>
      </c>
      <c r="K39" s="111"/>
      <c r="L39" s="118"/>
      <c r="M39" s="111"/>
      <c r="N39" s="118"/>
      <c r="O39" s="111"/>
      <c r="P39" s="120">
        <f>IF(B3="","",(SUM(D39+(F39*3)+(H39*2)+(J39*2)+(N39*5))))</f>
        <v>2</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v>1</v>
      </c>
      <c r="AW39" s="111"/>
      <c r="AX39" s="118"/>
      <c r="AY39" s="111"/>
      <c r="AZ39" s="118">
        <v>1</v>
      </c>
      <c r="BA39" s="111"/>
      <c r="BB39" s="120">
        <f>IF(AN3="","",(SUM(AP39+(AR39*3)+(AT39*2)+(AV39*2)+(AZ39*5))))</f>
        <v>7</v>
      </c>
      <c r="BC39" s="102"/>
      <c r="BD39" s="119"/>
      <c r="BE39" s="111"/>
      <c r="BF39" s="118"/>
      <c r="BG39" s="111"/>
      <c r="BH39" s="118"/>
      <c r="BI39" s="111"/>
      <c r="BJ39" s="101"/>
      <c r="BK39" s="102"/>
      <c r="BL39" s="105" t="s">
        <v>256</v>
      </c>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t="s">
        <v>28</v>
      </c>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60000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70000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t="s">
        <v>275</v>
      </c>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t="s">
        <v>276</v>
      </c>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sheetPr codeName="Sheet21">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4</v>
      </c>
      <c r="C3" s="90"/>
      <c r="D3" s="90"/>
      <c r="E3" s="90"/>
      <c r="F3" s="90"/>
      <c r="G3" s="90"/>
      <c r="H3" s="90"/>
      <c r="I3" s="90"/>
      <c r="J3" s="90"/>
      <c r="K3" s="90"/>
      <c r="L3" s="90"/>
      <c r="M3" s="90"/>
      <c r="N3" s="90"/>
      <c r="O3" s="90"/>
      <c r="P3" s="90"/>
      <c r="Q3" s="90"/>
      <c r="R3" s="90"/>
      <c r="S3" s="90"/>
      <c r="T3" s="90"/>
      <c r="U3" s="90"/>
      <c r="V3" s="90"/>
      <c r="W3" s="90"/>
      <c r="X3" s="92"/>
      <c r="Y3" s="83"/>
      <c r="Z3" s="168">
        <v>1140000</v>
      </c>
      <c r="AA3" s="90"/>
      <c r="AB3" s="90"/>
      <c r="AC3" s="90"/>
      <c r="AD3" s="90"/>
      <c r="AE3" s="90"/>
      <c r="AF3" s="90"/>
      <c r="AG3" s="90"/>
      <c r="AH3" s="90"/>
      <c r="AI3" s="90"/>
      <c r="AJ3" s="92"/>
      <c r="AK3" s="20"/>
      <c r="AL3" s="21"/>
      <c r="AM3" s="22"/>
      <c r="AN3" s="178" t="s">
        <v>166</v>
      </c>
      <c r="AO3" s="90"/>
      <c r="AP3" s="90"/>
      <c r="AQ3" s="90"/>
      <c r="AR3" s="90"/>
      <c r="AS3" s="90"/>
      <c r="AT3" s="90"/>
      <c r="AU3" s="90"/>
      <c r="AV3" s="90"/>
      <c r="AW3" s="90"/>
      <c r="AX3" s="90"/>
      <c r="AY3" s="90"/>
      <c r="AZ3" s="90"/>
      <c r="BA3" s="90"/>
      <c r="BB3" s="90"/>
      <c r="BC3" s="90"/>
      <c r="BD3" s="90"/>
      <c r="BE3" s="90"/>
      <c r="BF3" s="90"/>
      <c r="BG3" s="90"/>
      <c r="BH3" s="90"/>
      <c r="BI3" s="90"/>
      <c r="BJ3" s="92"/>
      <c r="BK3" s="25"/>
      <c r="BL3" s="168">
        <v>1290000</v>
      </c>
      <c r="BM3" s="90"/>
      <c r="BN3" s="90"/>
      <c r="BO3" s="90"/>
      <c r="BP3" s="90"/>
      <c r="BQ3" s="90"/>
      <c r="BR3" s="90"/>
      <c r="BS3" s="90"/>
      <c r="BT3" s="90"/>
      <c r="BU3" s="90"/>
      <c r="BV3" s="92"/>
      <c r="BW3" s="28"/>
      <c r="BX3" s="29"/>
      <c r="BY3" s="82">
        <f>IF(Z3&lt;BL3,BL3-Z3,0)</f>
        <v>150000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v>120000</v>
      </c>
      <c r="C7" s="90"/>
      <c r="D7" s="90"/>
      <c r="E7" s="90"/>
      <c r="F7" s="90"/>
      <c r="G7" s="90"/>
      <c r="H7" s="90"/>
      <c r="I7" s="90"/>
      <c r="J7" s="90"/>
      <c r="K7" s="90"/>
      <c r="L7" s="92"/>
      <c r="M7" s="12"/>
      <c r="N7" s="176">
        <v>9000</v>
      </c>
      <c r="O7" s="90"/>
      <c r="P7" s="90"/>
      <c r="Q7" s="90"/>
      <c r="R7" s="90"/>
      <c r="S7" s="90"/>
      <c r="T7" s="90"/>
      <c r="U7" s="90"/>
      <c r="V7" s="90"/>
      <c r="W7" s="90"/>
      <c r="X7" s="92"/>
      <c r="Y7" s="12"/>
      <c r="Z7" s="169"/>
      <c r="AA7" s="90"/>
      <c r="AB7" s="90"/>
      <c r="AC7" s="90"/>
      <c r="AD7" s="90"/>
      <c r="AE7" s="90"/>
      <c r="AF7" s="90"/>
      <c r="AG7" s="90"/>
      <c r="AH7" s="90"/>
      <c r="AI7" s="90"/>
      <c r="AJ7" s="92"/>
      <c r="AK7" s="13"/>
      <c r="AL7" s="4"/>
      <c r="AM7" s="14"/>
      <c r="AN7" s="172"/>
      <c r="AO7" s="90"/>
      <c r="AP7" s="90"/>
      <c r="AQ7" s="90"/>
      <c r="AR7" s="90"/>
      <c r="AS7" s="90"/>
      <c r="AT7" s="90"/>
      <c r="AU7" s="90"/>
      <c r="AV7" s="90"/>
      <c r="AW7" s="90"/>
      <c r="AX7" s="92"/>
      <c r="AY7" s="15"/>
      <c r="AZ7" s="176">
        <v>12000</v>
      </c>
      <c r="BA7" s="90"/>
      <c r="BB7" s="90"/>
      <c r="BC7" s="90"/>
      <c r="BD7" s="90"/>
      <c r="BE7" s="90"/>
      <c r="BF7" s="90"/>
      <c r="BG7" s="90"/>
      <c r="BH7" s="90"/>
      <c r="BI7" s="90"/>
      <c r="BJ7" s="92"/>
      <c r="BK7" s="15"/>
      <c r="BL7" s="169">
        <f>1</f>
        <v>1</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+1</v>
      </c>
      <c r="CA8" s="46" t="str">
        <f>IF(AZ7&lt;=N7,"+0",CB8)</f>
        <v>+1</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t="s">
        <v>252</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254</v>
      </c>
      <c r="E18" s="129"/>
      <c r="F18" s="133" t="s">
        <v>255</v>
      </c>
      <c r="G18" s="129"/>
      <c r="H18" s="133" t="s">
        <v>257</v>
      </c>
      <c r="I18" s="129"/>
      <c r="J18" s="133" t="s">
        <v>258</v>
      </c>
      <c r="K18" s="129"/>
      <c r="L18" s="128" t="s">
        <v>15</v>
      </c>
      <c r="M18" s="129"/>
      <c r="N18" s="133" t="s">
        <v>259</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260</v>
      </c>
      <c r="AQ18" s="129"/>
      <c r="AR18" s="156" t="s">
        <v>261</v>
      </c>
      <c r="AS18" s="129"/>
      <c r="AT18" s="156" t="s">
        <v>262</v>
      </c>
      <c r="AU18" s="129"/>
      <c r="AV18" s="156" t="s">
        <v>263</v>
      </c>
      <c r="AW18" s="129"/>
      <c r="AX18" s="161" t="s">
        <v>15</v>
      </c>
      <c r="AY18" s="129"/>
      <c r="AZ18" s="156" t="s">
        <v>264</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v>1</v>
      </c>
      <c r="O23" s="129"/>
      <c r="P23" s="137">
        <f>IF(B3="","",(SUM(D23+(F23*3)+(H23*2)+(J23*2)+(N23*5))))</f>
        <v>5</v>
      </c>
      <c r="Q23" s="92"/>
      <c r="R23" s="151"/>
      <c r="S23" s="129"/>
      <c r="T23" s="136"/>
      <c r="U23" s="129"/>
      <c r="V23" s="136"/>
      <c r="W23" s="129"/>
      <c r="X23" s="157"/>
      <c r="Y23" s="92"/>
      <c r="Z23" s="159" t="s">
        <v>127</v>
      </c>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v>1</v>
      </c>
      <c r="K29" s="111"/>
      <c r="L29" s="113"/>
      <c r="M29" s="111"/>
      <c r="N29" s="113"/>
      <c r="O29" s="106"/>
      <c r="P29" s="123">
        <f>IF(B3="","",(SUM(D29+(F29*3)+(H29*2)+(J29*2)+(N29*5))))</f>
        <v>2</v>
      </c>
      <c r="Q29" s="102"/>
      <c r="R29" s="127" t="s">
        <v>28</v>
      </c>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v>1</v>
      </c>
      <c r="AW29" s="111"/>
      <c r="AX29" s="124"/>
      <c r="AY29" s="111"/>
      <c r="AZ29" s="124"/>
      <c r="BA29" s="106"/>
      <c r="BB29" s="123">
        <f>IF(AN3="","",(SUM(AP29+(AR29*3)+(AT29*2)+(AV29*2)+(AZ29*5))))</f>
        <v>2</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t="s">
        <v>39</v>
      </c>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v>1</v>
      </c>
      <c r="K33" s="111"/>
      <c r="L33" s="113"/>
      <c r="M33" s="111"/>
      <c r="N33" s="113"/>
      <c r="O33" s="106"/>
      <c r="P33" s="123">
        <f>IF(B3="","",(SUM(D33+(F33*3)+(H33*2)+(J33*2)+(N33*5))))</f>
        <v>2</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v>1</v>
      </c>
      <c r="AQ35" s="111"/>
      <c r="AR35" s="118"/>
      <c r="AS35" s="111"/>
      <c r="AT35" s="118"/>
      <c r="AU35" s="111"/>
      <c r="AV35" s="118"/>
      <c r="AW35" s="111"/>
      <c r="AX35" s="118"/>
      <c r="AY35" s="111"/>
      <c r="AZ35" s="118"/>
      <c r="BA35" s="111"/>
      <c r="BB35" s="120">
        <f>IF(AN3="","",(SUM(AP35+(AR35*3)+(AT35*2)+(AV35*2)+(AZ35*5))))</f>
        <v>1</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v>1</v>
      </c>
      <c r="G37" s="111"/>
      <c r="H37" s="113"/>
      <c r="I37" s="111"/>
      <c r="J37" s="113"/>
      <c r="K37" s="111"/>
      <c r="L37" s="113"/>
      <c r="M37" s="111"/>
      <c r="N37" s="113"/>
      <c r="O37" s="106"/>
      <c r="P37" s="123">
        <f>IF(B3="","",(SUM(D37+(F37*3)+(H37*2)+(J37*2)+(N37*5))))</f>
        <v>3</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t="s">
        <v>39</v>
      </c>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t="s">
        <v>45</v>
      </c>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t="s">
        <v>28</v>
      </c>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v>1</v>
      </c>
      <c r="BA49" s="106"/>
      <c r="BB49" s="123">
        <f>IF(AN3="","",(SUM(AP49+(AR49*3)+(AT49*2)+(AV49*2)+(AZ49*5))))</f>
        <v>5</v>
      </c>
      <c r="BC49" s="102"/>
      <c r="BD49" s="126" t="s">
        <v>28</v>
      </c>
      <c r="BE49" s="111"/>
      <c r="BF49" s="124"/>
      <c r="BG49" s="111"/>
      <c r="BH49" s="124"/>
      <c r="BI49" s="111"/>
      <c r="BJ49" s="141"/>
      <c r="BK49" s="102"/>
      <c r="BL49" s="140" t="s">
        <v>128</v>
      </c>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v>1</v>
      </c>
      <c r="AW51" s="111"/>
      <c r="AX51" s="118"/>
      <c r="AY51" s="111"/>
      <c r="AZ51" s="118"/>
      <c r="BA51" s="111"/>
      <c r="BB51" s="120">
        <f>IF(AN3="","",(SUM(AP51+(AR51*3)+(AT51*2)+(AV51*2)+(AZ51*5))))</f>
        <v>2</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v>1</v>
      </c>
      <c r="AW53" s="111"/>
      <c r="AX53" s="124"/>
      <c r="AY53" s="111"/>
      <c r="AZ53" s="124"/>
      <c r="BA53" s="106"/>
      <c r="BB53" s="123">
        <f>IF(AN3="","",(SUM(AP53+(AR53*3)+(AT53*2)+(AV53*2)+(AZ53*5))))</f>
        <v>2</v>
      </c>
      <c r="BC53" s="102"/>
      <c r="BD53" s="126"/>
      <c r="BE53" s="111"/>
      <c r="BF53" s="124"/>
      <c r="BG53" s="111"/>
      <c r="BH53" s="124"/>
      <c r="BI53" s="111"/>
      <c r="BJ53" s="141"/>
      <c r="BK53" s="102"/>
      <c r="BL53" s="140" t="s">
        <v>127</v>
      </c>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40000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30000</v>
      </c>
      <c r="AO57" s="90"/>
      <c r="AP57" s="90"/>
      <c r="AQ57" s="90"/>
      <c r="AR57" s="90"/>
      <c r="AS57" s="90"/>
      <c r="AT57" s="90"/>
      <c r="AU57" s="90"/>
      <c r="AV57" s="90"/>
      <c r="AW57" s="90"/>
      <c r="AX57" s="90"/>
      <c r="AY57" s="92"/>
      <c r="AZ57" s="61"/>
      <c r="BA57" s="99">
        <v>30000</v>
      </c>
      <c r="BB57" s="90"/>
      <c r="BC57" s="90"/>
      <c r="BD57" s="90"/>
      <c r="BE57" s="90"/>
      <c r="BF57" s="90"/>
      <c r="BG57" s="90"/>
      <c r="BH57" s="90"/>
      <c r="BI57" s="90"/>
      <c r="BJ57" s="90"/>
      <c r="BK57" s="90"/>
      <c r="BL57" s="92"/>
      <c r="BM57" s="61"/>
      <c r="BN57" s="91">
        <v>0</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t="s">
        <v>288</v>
      </c>
      <c r="C61" s="90"/>
      <c r="D61" s="90"/>
      <c r="E61" s="90"/>
      <c r="F61" s="90"/>
      <c r="G61" s="90"/>
      <c r="H61" s="90"/>
      <c r="I61" s="90"/>
      <c r="J61" s="90"/>
      <c r="K61" s="90"/>
      <c r="L61" s="90"/>
      <c r="M61" s="90"/>
      <c r="N61" s="90"/>
      <c r="O61" s="90"/>
      <c r="P61" s="90"/>
      <c r="Q61" s="90"/>
      <c r="R61" s="92"/>
      <c r="S61" s="66"/>
      <c r="T61" s="95" t="s">
        <v>289</v>
      </c>
      <c r="U61" s="90"/>
      <c r="V61" s="90"/>
      <c r="W61" s="90"/>
      <c r="X61" s="90"/>
      <c r="Y61" s="90"/>
      <c r="Z61" s="90"/>
      <c r="AA61" s="90"/>
      <c r="AB61" s="90"/>
      <c r="AC61" s="90"/>
      <c r="AD61" s="90"/>
      <c r="AE61" s="90"/>
      <c r="AF61" s="90"/>
      <c r="AG61" s="90"/>
      <c r="AH61" s="90"/>
      <c r="AI61" s="90"/>
      <c r="AJ61" s="92"/>
      <c r="AK61" s="67"/>
      <c r="AL61" s="68"/>
      <c r="AM61" s="69"/>
      <c r="AN61" s="95" t="s">
        <v>290</v>
      </c>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sheetPr codeName="Sheet22">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94</v>
      </c>
      <c r="C3" s="90"/>
      <c r="D3" s="90"/>
      <c r="E3" s="90"/>
      <c r="F3" s="90"/>
      <c r="G3" s="90"/>
      <c r="H3" s="90"/>
      <c r="I3" s="90"/>
      <c r="J3" s="90"/>
      <c r="K3" s="90"/>
      <c r="L3" s="90"/>
      <c r="M3" s="90"/>
      <c r="N3" s="90"/>
      <c r="O3" s="90"/>
      <c r="P3" s="90"/>
      <c r="Q3" s="90"/>
      <c r="R3" s="90"/>
      <c r="S3" s="90"/>
      <c r="T3" s="90"/>
      <c r="U3" s="90"/>
      <c r="V3" s="90"/>
      <c r="W3" s="90"/>
      <c r="X3" s="92"/>
      <c r="Y3" s="18"/>
      <c r="Z3" s="168">
        <v>1200000</v>
      </c>
      <c r="AA3" s="90"/>
      <c r="AB3" s="90"/>
      <c r="AC3" s="90"/>
      <c r="AD3" s="90"/>
      <c r="AE3" s="90"/>
      <c r="AF3" s="90"/>
      <c r="AG3" s="90"/>
      <c r="AH3" s="90"/>
      <c r="AI3" s="90"/>
      <c r="AJ3" s="92"/>
      <c r="AK3" s="20"/>
      <c r="AL3" s="21"/>
      <c r="AM3" s="22"/>
      <c r="AN3" s="178" t="s">
        <v>4</v>
      </c>
      <c r="AO3" s="90"/>
      <c r="AP3" s="90"/>
      <c r="AQ3" s="90"/>
      <c r="AR3" s="90"/>
      <c r="AS3" s="90"/>
      <c r="AT3" s="90"/>
      <c r="AU3" s="90"/>
      <c r="AV3" s="90"/>
      <c r="AW3" s="90"/>
      <c r="AX3" s="90"/>
      <c r="AY3" s="90"/>
      <c r="AZ3" s="90"/>
      <c r="BA3" s="90"/>
      <c r="BB3" s="90"/>
      <c r="BC3" s="90"/>
      <c r="BD3" s="90"/>
      <c r="BE3" s="90"/>
      <c r="BF3" s="90"/>
      <c r="BG3" s="90"/>
      <c r="BH3" s="90"/>
      <c r="BI3" s="90"/>
      <c r="BJ3" s="92"/>
      <c r="BK3" s="25"/>
      <c r="BL3" s="168">
        <v>1150000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0">
        <f>IF(BL3&lt;Z3,Z3-BL3,0)</f>
        <v>50000</v>
      </c>
      <c r="BZ6" s="32"/>
      <c r="CA6" s="11"/>
      <c r="CB6" s="11"/>
      <c r="CC6" s="11"/>
      <c r="CD6" s="9"/>
    </row>
    <row r="7" spans="1:82" ht="9" customHeight="1">
      <c r="A7" s="10"/>
      <c r="B7" s="172" t="str">
        <f>IF(BY3=0,"0 gp",BY3)</f>
        <v>0 gp</v>
      </c>
      <c r="C7" s="90"/>
      <c r="D7" s="90"/>
      <c r="E7" s="90"/>
      <c r="F7" s="90"/>
      <c r="G7" s="90"/>
      <c r="H7" s="90"/>
      <c r="I7" s="90"/>
      <c r="J7" s="90"/>
      <c r="K7" s="90"/>
      <c r="L7" s="92"/>
      <c r="M7" s="12"/>
      <c r="N7" s="176">
        <v>11000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f>IF(BY6=0,"0 gp",BY6)</f>
        <v>50000</v>
      </c>
      <c r="AO7" s="90"/>
      <c r="AP7" s="90"/>
      <c r="AQ7" s="90"/>
      <c r="AR7" s="90"/>
      <c r="AS7" s="90"/>
      <c r="AT7" s="90"/>
      <c r="AU7" s="90"/>
      <c r="AV7" s="90"/>
      <c r="AW7" s="90"/>
      <c r="AX7" s="92"/>
      <c r="AY7" s="15"/>
      <c r="AZ7" s="176">
        <v>7000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t="s">
        <v>141</v>
      </c>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265</v>
      </c>
      <c r="E18" s="129"/>
      <c r="F18" s="133" t="s">
        <v>266</v>
      </c>
      <c r="G18" s="129"/>
      <c r="H18" s="133" t="s">
        <v>267</v>
      </c>
      <c r="I18" s="129"/>
      <c r="J18" s="133" t="s">
        <v>268</v>
      </c>
      <c r="K18" s="129"/>
      <c r="L18" s="128" t="s">
        <v>15</v>
      </c>
      <c r="M18" s="129"/>
      <c r="N18" s="133" t="s">
        <v>269</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270</v>
      </c>
      <c r="AQ18" s="129"/>
      <c r="AR18" s="156" t="s">
        <v>271</v>
      </c>
      <c r="AS18" s="129"/>
      <c r="AT18" s="156" t="s">
        <v>272</v>
      </c>
      <c r="AU18" s="129"/>
      <c r="AV18" s="156" t="s">
        <v>273</v>
      </c>
      <c r="AW18" s="129"/>
      <c r="AX18" s="161" t="s">
        <v>15</v>
      </c>
      <c r="AY18" s="129"/>
      <c r="AZ18" s="156" t="s">
        <v>274</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v>1</v>
      </c>
      <c r="K23" s="129"/>
      <c r="L23" s="136"/>
      <c r="M23" s="129"/>
      <c r="N23" s="136">
        <v>1</v>
      </c>
      <c r="O23" s="129"/>
      <c r="P23" s="137">
        <f>IF(B3="","",(SUM(D23+(F23*3)+(H23*2)+(J23*2)+(N23*5))))</f>
        <v>7</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v>2</v>
      </c>
      <c r="AW23" s="129"/>
      <c r="AX23" s="136">
        <v>1</v>
      </c>
      <c r="AY23" s="129"/>
      <c r="AZ23" s="136"/>
      <c r="BA23" s="129"/>
      <c r="BB23" s="137">
        <f>IF(AN3="","",(SUM(AP23+(AR23*3)+(AT23*2)+(AV23*2)+(AZ23*5))))</f>
        <v>4</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v>1</v>
      </c>
      <c r="BA25" s="106"/>
      <c r="BB25" s="123">
        <f>IF(AN3="","",(SUM(AP25+(AR25*3)+(AT25*2)+(AV25*2)+(AZ25*5))))</f>
        <v>5</v>
      </c>
      <c r="BC25" s="102"/>
      <c r="BD25" s="126"/>
      <c r="BE25" s="111"/>
      <c r="BF25" s="124"/>
      <c r="BG25" s="111"/>
      <c r="BH25" s="124"/>
      <c r="BI25" s="111"/>
      <c r="BJ25" s="141"/>
      <c r="BK25" s="102"/>
      <c r="BL25" s="140" t="s">
        <v>128</v>
      </c>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t="s">
        <v>45</v>
      </c>
      <c r="Y37" s="102"/>
      <c r="Z37" s="122"/>
      <c r="AA37" s="106"/>
      <c r="AB37" s="106"/>
      <c r="AC37" s="106"/>
      <c r="AD37" s="106"/>
      <c r="AE37" s="106"/>
      <c r="AF37" s="106"/>
      <c r="AG37" s="106"/>
      <c r="AH37" s="106"/>
      <c r="AI37" s="106"/>
      <c r="AJ37" s="102"/>
      <c r="AK37" s="13"/>
      <c r="AL37" s="4"/>
      <c r="AM37" s="14"/>
      <c r="AN37" s="117">
        <v>8</v>
      </c>
      <c r="AO37" s="106"/>
      <c r="AP37" s="125"/>
      <c r="AQ37" s="111"/>
      <c r="AR37" s="124">
        <v>2</v>
      </c>
      <c r="AS37" s="111"/>
      <c r="AT37" s="124"/>
      <c r="AU37" s="111"/>
      <c r="AV37" s="124"/>
      <c r="AW37" s="111"/>
      <c r="AX37" s="124"/>
      <c r="AY37" s="111"/>
      <c r="AZ37" s="124"/>
      <c r="BA37" s="106"/>
      <c r="BB37" s="123">
        <f>IF(AN3="","",(SUM(AP37+(AR37*3)+(AT37*2)+(AV37*2)+(AZ37*5))))</f>
        <v>6</v>
      </c>
      <c r="BC37" s="102"/>
      <c r="BD37" s="126"/>
      <c r="BE37" s="111"/>
      <c r="BF37" s="124"/>
      <c r="BG37" s="111"/>
      <c r="BH37" s="124"/>
      <c r="BI37" s="111"/>
      <c r="BJ37" s="141"/>
      <c r="BK37" s="102"/>
      <c r="BL37" s="140" t="s">
        <v>128</v>
      </c>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t="s">
        <v>36</v>
      </c>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20000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50000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sheetPr codeName="Sheet23">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56</v>
      </c>
      <c r="C3" s="90"/>
      <c r="D3" s="90"/>
      <c r="E3" s="90"/>
      <c r="F3" s="90"/>
      <c r="G3" s="90"/>
      <c r="H3" s="90"/>
      <c r="I3" s="90"/>
      <c r="J3" s="90"/>
      <c r="K3" s="90"/>
      <c r="L3" s="90"/>
      <c r="M3" s="90"/>
      <c r="N3" s="90"/>
      <c r="O3" s="90"/>
      <c r="P3" s="90"/>
      <c r="Q3" s="90"/>
      <c r="R3" s="90"/>
      <c r="S3" s="90"/>
      <c r="T3" s="90"/>
      <c r="U3" s="90"/>
      <c r="V3" s="90"/>
      <c r="W3" s="90"/>
      <c r="X3" s="92"/>
      <c r="Y3" s="18"/>
      <c r="Z3" s="168">
        <v>1160000</v>
      </c>
      <c r="AA3" s="90"/>
      <c r="AB3" s="90"/>
      <c r="AC3" s="90"/>
      <c r="AD3" s="90"/>
      <c r="AE3" s="90"/>
      <c r="AF3" s="90"/>
      <c r="AG3" s="90"/>
      <c r="AH3" s="90"/>
      <c r="AI3" s="90"/>
      <c r="AJ3" s="92"/>
      <c r="AK3" s="20"/>
      <c r="AL3" s="21"/>
      <c r="AM3" s="22"/>
      <c r="AN3" s="178" t="s">
        <v>59</v>
      </c>
      <c r="AO3" s="90"/>
      <c r="AP3" s="90"/>
      <c r="AQ3" s="90"/>
      <c r="AR3" s="90"/>
      <c r="AS3" s="90"/>
      <c r="AT3" s="90"/>
      <c r="AU3" s="90"/>
      <c r="AV3" s="90"/>
      <c r="AW3" s="90"/>
      <c r="AX3" s="90"/>
      <c r="AY3" s="90"/>
      <c r="AZ3" s="90"/>
      <c r="BA3" s="90"/>
      <c r="BB3" s="90"/>
      <c r="BC3" s="90"/>
      <c r="BD3" s="90"/>
      <c r="BE3" s="90"/>
      <c r="BF3" s="90"/>
      <c r="BG3" s="90"/>
      <c r="BH3" s="90"/>
      <c r="BI3" s="90"/>
      <c r="BJ3" s="92"/>
      <c r="BK3" s="25"/>
      <c r="BL3" s="168">
        <v>1200000</v>
      </c>
      <c r="BM3" s="90"/>
      <c r="BN3" s="90"/>
      <c r="BO3" s="90"/>
      <c r="BP3" s="90"/>
      <c r="BQ3" s="90"/>
      <c r="BR3" s="90"/>
      <c r="BS3" s="90"/>
      <c r="BT3" s="90"/>
      <c r="BU3" s="90"/>
      <c r="BV3" s="92"/>
      <c r="BW3" s="28"/>
      <c r="BX3" s="29"/>
      <c r="BY3" s="82">
        <f>IF(Z3&lt;BL3,BL3-Z3,0)</f>
        <v>40000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40000</v>
      </c>
      <c r="C7" s="90"/>
      <c r="D7" s="90"/>
      <c r="E7" s="90"/>
      <c r="F7" s="90"/>
      <c r="G7" s="90"/>
      <c r="H7" s="90"/>
      <c r="I7" s="90"/>
      <c r="J7" s="90"/>
      <c r="K7" s="90"/>
      <c r="L7" s="92"/>
      <c r="M7" s="12"/>
      <c r="N7" s="176">
        <v>8000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11000</v>
      </c>
      <c r="BA7" s="90"/>
      <c r="BB7" s="90"/>
      <c r="BC7" s="90"/>
      <c r="BD7" s="90"/>
      <c r="BE7" s="90"/>
      <c r="BF7" s="90"/>
      <c r="BG7" s="90"/>
      <c r="BH7" s="90"/>
      <c r="BI7" s="90"/>
      <c r="BJ7" s="92"/>
      <c r="BK7" s="15"/>
      <c r="BL7" s="169" t="str">
        <f>BZ8</f>
        <v>+1</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+1</v>
      </c>
      <c r="CA8" s="46" t="str">
        <f>IF(AZ7&lt;=N7,"+0",CB8)</f>
        <v>+1</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t="s">
        <v>277</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t="s">
        <v>60</v>
      </c>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278</v>
      </c>
      <c r="E18" s="129"/>
      <c r="F18" s="133" t="s">
        <v>279</v>
      </c>
      <c r="G18" s="129"/>
      <c r="H18" s="133" t="s">
        <v>280</v>
      </c>
      <c r="I18" s="129"/>
      <c r="J18" s="133" t="s">
        <v>281</v>
      </c>
      <c r="K18" s="129"/>
      <c r="L18" s="128" t="s">
        <v>15</v>
      </c>
      <c r="M18" s="129"/>
      <c r="N18" s="133" t="s">
        <v>282</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283</v>
      </c>
      <c r="AQ18" s="129"/>
      <c r="AR18" s="156" t="s">
        <v>284</v>
      </c>
      <c r="AS18" s="129"/>
      <c r="AT18" s="156" t="s">
        <v>285</v>
      </c>
      <c r="AU18" s="129"/>
      <c r="AV18" s="156" t="s">
        <v>286</v>
      </c>
      <c r="AW18" s="129"/>
      <c r="AX18" s="161" t="s">
        <v>15</v>
      </c>
      <c r="AY18" s="129"/>
      <c r="AZ18" s="156" t="s">
        <v>287</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v>1</v>
      </c>
      <c r="O23" s="129"/>
      <c r="P23" s="137">
        <f>IF(B3="","",(SUM(D23+(F23*3)+(H23*2)+(J23*2)+(N23*5))))</f>
        <v>5</v>
      </c>
      <c r="Q23" s="92"/>
      <c r="R23" s="151"/>
      <c r="S23" s="129"/>
      <c r="T23" s="136"/>
      <c r="U23" s="129"/>
      <c r="V23" s="136"/>
      <c r="W23" s="129"/>
      <c r="X23" s="157"/>
      <c r="Y23" s="92"/>
      <c r="Z23" s="159" t="s">
        <v>127</v>
      </c>
      <c r="AA23" s="90"/>
      <c r="AB23" s="90"/>
      <c r="AC23" s="90"/>
      <c r="AD23" s="90"/>
      <c r="AE23" s="90"/>
      <c r="AF23" s="90"/>
      <c r="AG23" s="90"/>
      <c r="AH23" s="90"/>
      <c r="AI23" s="90"/>
      <c r="AJ23" s="92"/>
      <c r="AK23" s="13"/>
      <c r="AL23" s="4"/>
      <c r="AM23" s="14"/>
      <c r="AN23" s="185">
        <v>1</v>
      </c>
      <c r="AO23" s="90"/>
      <c r="AP23" s="138">
        <v>1</v>
      </c>
      <c r="AQ23" s="129"/>
      <c r="AR23" s="136"/>
      <c r="AS23" s="129"/>
      <c r="AT23" s="136"/>
      <c r="AU23" s="129"/>
      <c r="AV23" s="136"/>
      <c r="AW23" s="129"/>
      <c r="AX23" s="136"/>
      <c r="AY23" s="129"/>
      <c r="AZ23" s="136"/>
      <c r="BA23" s="129"/>
      <c r="BB23" s="137">
        <f>IF(AN3="","",(SUM(AP23+(AR23*3)+(AT23*2)+(AV23*2)+(AZ23*5))))</f>
        <v>1</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v>1</v>
      </c>
      <c r="K25" s="111"/>
      <c r="L25" s="113">
        <v>1</v>
      </c>
      <c r="M25" s="111"/>
      <c r="N25" s="113"/>
      <c r="O25" s="106"/>
      <c r="P25" s="123">
        <f>IF(B3="","",(SUM(D25+(F25*3)+(H25*2)+(J25*2)+(N25*5))))</f>
        <v>2</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v>1</v>
      </c>
      <c r="AW29" s="111"/>
      <c r="AX29" s="124"/>
      <c r="AY29" s="111"/>
      <c r="AZ29" s="124"/>
      <c r="BA29" s="106"/>
      <c r="BB29" s="123">
        <f>IF(AN3="","",(SUM(AP29+(AR29*3)+(AT29*2)+(AV29*2)+(AZ29*5))))</f>
        <v>2</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v>1</v>
      </c>
      <c r="AW31" s="111"/>
      <c r="AX31" s="118"/>
      <c r="AY31" s="111"/>
      <c r="AZ31" s="118"/>
      <c r="BA31" s="111"/>
      <c r="BB31" s="120">
        <f>IF(AN3="","",(SUM(AP31+(AR31*3)+(AT31*2)+(AV31*2)+(AZ31*5))))</f>
        <v>2</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v>1</v>
      </c>
      <c r="AW33" s="111"/>
      <c r="AX33" s="124"/>
      <c r="AY33" s="111"/>
      <c r="AZ33" s="124">
        <v>1</v>
      </c>
      <c r="BA33" s="106"/>
      <c r="BB33" s="123">
        <f>IF(AN3="","",(SUM(AP33+(AR33*3)+(AT33*2)+(AV33*2)+(AZ33*5))))</f>
        <v>7</v>
      </c>
      <c r="BC33" s="102"/>
      <c r="BD33" s="126"/>
      <c r="BE33" s="111"/>
      <c r="BF33" s="124"/>
      <c r="BG33" s="111"/>
      <c r="BH33" s="124"/>
      <c r="BI33" s="111"/>
      <c r="BJ33" s="141"/>
      <c r="BK33" s="102"/>
      <c r="BL33" s="140" t="s">
        <v>127</v>
      </c>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v>1</v>
      </c>
      <c r="AW35" s="111"/>
      <c r="AX35" s="118"/>
      <c r="AY35" s="111"/>
      <c r="AZ35" s="118"/>
      <c r="BA35" s="111"/>
      <c r="BB35" s="120">
        <f>IF(AN3="","",(SUM(AP35+(AR35*3)+(AT35*2)+(AV35*2)+(AZ35*5))))</f>
        <v>2</v>
      </c>
      <c r="BC35" s="102"/>
      <c r="BD35" s="119"/>
      <c r="BE35" s="111"/>
      <c r="BF35" s="118"/>
      <c r="BG35" s="111"/>
      <c r="BH35" s="118"/>
      <c r="BI35" s="111"/>
      <c r="BJ35" s="101" t="s">
        <v>45</v>
      </c>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v>1</v>
      </c>
      <c r="G47" s="111"/>
      <c r="H47" s="118"/>
      <c r="I47" s="111"/>
      <c r="J47" s="118">
        <v>1</v>
      </c>
      <c r="K47" s="111"/>
      <c r="L47" s="118"/>
      <c r="M47" s="111"/>
      <c r="N47" s="118"/>
      <c r="O47" s="111"/>
      <c r="P47" s="120">
        <f>IF(B3="","",(SUM(D47+(F47*3)+(H47*2)+(J47*2)+(N47*5))))</f>
        <v>5</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v>1</v>
      </c>
      <c r="AS53" s="111"/>
      <c r="AT53" s="124"/>
      <c r="AU53" s="111"/>
      <c r="AV53" s="124"/>
      <c r="AW53" s="111"/>
      <c r="AX53" s="124"/>
      <c r="AY53" s="111"/>
      <c r="AZ53" s="124"/>
      <c r="BA53" s="106"/>
      <c r="BB53" s="123">
        <f>IF(AN3="","",(SUM(AP53+(AR53*3)+(AT53*2)+(AV53*2)+(AZ53*5))))</f>
        <v>3</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40000</v>
      </c>
      <c r="C57" s="90"/>
      <c r="D57" s="90"/>
      <c r="E57" s="90"/>
      <c r="F57" s="90"/>
      <c r="G57" s="90"/>
      <c r="H57" s="90"/>
      <c r="I57" s="90"/>
      <c r="J57" s="90"/>
      <c r="K57" s="90"/>
      <c r="L57" s="90"/>
      <c r="M57" s="92"/>
      <c r="N57" s="57"/>
      <c r="O57" s="99">
        <v>0</v>
      </c>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80000</v>
      </c>
      <c r="AO57" s="90"/>
      <c r="AP57" s="90"/>
      <c r="AQ57" s="90"/>
      <c r="AR57" s="90"/>
      <c r="AS57" s="90"/>
      <c r="AT57" s="90"/>
      <c r="AU57" s="90"/>
      <c r="AV57" s="90"/>
      <c r="AW57" s="90"/>
      <c r="AX57" s="90"/>
      <c r="AY57" s="92"/>
      <c r="AZ57" s="61"/>
      <c r="BA57" s="99">
        <v>0</v>
      </c>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t="s">
        <v>311</v>
      </c>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sheetPr codeName="Sheet24">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166</v>
      </c>
      <c r="C3" s="90"/>
      <c r="D3" s="90"/>
      <c r="E3" s="90"/>
      <c r="F3" s="90"/>
      <c r="G3" s="90"/>
      <c r="H3" s="90"/>
      <c r="I3" s="90"/>
      <c r="J3" s="90"/>
      <c r="K3" s="90"/>
      <c r="L3" s="90"/>
      <c r="M3" s="90"/>
      <c r="N3" s="90"/>
      <c r="O3" s="90"/>
      <c r="P3" s="90"/>
      <c r="Q3" s="90"/>
      <c r="R3" s="90"/>
      <c r="S3" s="90"/>
      <c r="T3" s="90"/>
      <c r="U3" s="90"/>
      <c r="V3" s="90"/>
      <c r="W3" s="90"/>
      <c r="X3" s="92"/>
      <c r="Y3" s="18"/>
      <c r="Z3" s="168">
        <v>1400000</v>
      </c>
      <c r="AA3" s="90"/>
      <c r="AB3" s="90"/>
      <c r="AC3" s="90"/>
      <c r="AD3" s="90"/>
      <c r="AE3" s="90"/>
      <c r="AF3" s="90"/>
      <c r="AG3" s="90"/>
      <c r="AH3" s="90"/>
      <c r="AI3" s="90"/>
      <c r="AJ3" s="92"/>
      <c r="AK3" s="20"/>
      <c r="AL3" s="21"/>
      <c r="AM3" s="22"/>
      <c r="AN3" s="178" t="s">
        <v>92</v>
      </c>
      <c r="AO3" s="90"/>
      <c r="AP3" s="90"/>
      <c r="AQ3" s="90"/>
      <c r="AR3" s="90"/>
      <c r="AS3" s="90"/>
      <c r="AT3" s="90"/>
      <c r="AU3" s="90"/>
      <c r="AV3" s="90"/>
      <c r="AW3" s="90"/>
      <c r="AX3" s="90"/>
      <c r="AY3" s="90"/>
      <c r="AZ3" s="90"/>
      <c r="BA3" s="90"/>
      <c r="BB3" s="90"/>
      <c r="BC3" s="90"/>
      <c r="BD3" s="90"/>
      <c r="BE3" s="90"/>
      <c r="BF3" s="90"/>
      <c r="BG3" s="90"/>
      <c r="BH3" s="90"/>
      <c r="BI3" s="90"/>
      <c r="BJ3" s="92"/>
      <c r="BK3" s="25"/>
      <c r="BL3" s="168">
        <v>1220000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0">
        <f>IF(BL3&lt;Z3,Z3-BL3,0)</f>
        <v>180000</v>
      </c>
      <c r="BZ6" s="32"/>
      <c r="CA6" s="11"/>
      <c r="CB6" s="11"/>
      <c r="CC6" s="11"/>
      <c r="CD6" s="9"/>
    </row>
    <row r="7" spans="1:82" ht="9" customHeight="1">
      <c r="A7" s="10"/>
      <c r="B7" s="172" t="str">
        <f>IF(BY3=0,"0 gp",BY3)</f>
        <v>0 gp</v>
      </c>
      <c r="C7" s="90"/>
      <c r="D7" s="90"/>
      <c r="E7" s="90"/>
      <c r="F7" s="90"/>
      <c r="G7" s="90"/>
      <c r="H7" s="90"/>
      <c r="I7" s="90"/>
      <c r="J7" s="90"/>
      <c r="K7" s="90"/>
      <c r="L7" s="92"/>
      <c r="M7" s="12"/>
      <c r="N7" s="176">
        <v>12000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f>IF(BY6=0,"0 gp",BY6)</f>
        <v>180000</v>
      </c>
      <c r="AO7" s="90"/>
      <c r="AP7" s="90"/>
      <c r="AQ7" s="90"/>
      <c r="AR7" s="90"/>
      <c r="AS7" s="90"/>
      <c r="AT7" s="90"/>
      <c r="AU7" s="90"/>
      <c r="AV7" s="90"/>
      <c r="AW7" s="90"/>
      <c r="AX7" s="92"/>
      <c r="AY7" s="15"/>
      <c r="AZ7" s="176">
        <v>7000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t="s">
        <v>13</v>
      </c>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292</v>
      </c>
      <c r="E18" s="129"/>
      <c r="F18" s="133" t="s">
        <v>294</v>
      </c>
      <c r="G18" s="129"/>
      <c r="H18" s="133" t="s">
        <v>296</v>
      </c>
      <c r="I18" s="129"/>
      <c r="J18" s="133" t="s">
        <v>298</v>
      </c>
      <c r="K18" s="129"/>
      <c r="L18" s="128" t="s">
        <v>15</v>
      </c>
      <c r="M18" s="129"/>
      <c r="N18" s="133" t="s">
        <v>299</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301</v>
      </c>
      <c r="AQ18" s="129"/>
      <c r="AR18" s="156" t="s">
        <v>303</v>
      </c>
      <c r="AS18" s="129"/>
      <c r="AT18" s="156" t="s">
        <v>305</v>
      </c>
      <c r="AU18" s="129"/>
      <c r="AV18" s="156" t="s">
        <v>306</v>
      </c>
      <c r="AW18" s="129"/>
      <c r="AX18" s="161" t="s">
        <v>15</v>
      </c>
      <c r="AY18" s="129"/>
      <c r="AZ18" s="156" t="s">
        <v>309</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v>1</v>
      </c>
      <c r="O25" s="106"/>
      <c r="P25" s="123">
        <f>IF(B3="","",(SUM(D25+(F25*3)+(H25*2)+(J25*2)+(N25*5))))</f>
        <v>5</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v>1</v>
      </c>
      <c r="G35" s="111"/>
      <c r="H35" s="118"/>
      <c r="I35" s="111"/>
      <c r="J35" s="118"/>
      <c r="K35" s="111"/>
      <c r="L35" s="118"/>
      <c r="M35" s="111"/>
      <c r="N35" s="118"/>
      <c r="O35" s="111"/>
      <c r="P35" s="120">
        <f>IF(B3="","",(SUM(D35+(F35*3)+(H35*2)+(J35*2)+(N35*5))))</f>
        <v>3</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v>1</v>
      </c>
      <c r="AQ35" s="111"/>
      <c r="AR35" s="118">
        <v>1</v>
      </c>
      <c r="AS35" s="111"/>
      <c r="AT35" s="118"/>
      <c r="AU35" s="111"/>
      <c r="AV35" s="118"/>
      <c r="AW35" s="111"/>
      <c r="AX35" s="118"/>
      <c r="AY35" s="111"/>
      <c r="AZ35" s="118"/>
      <c r="BA35" s="111"/>
      <c r="BB35" s="120">
        <f>IF(AN3="","",(SUM(AP35+(AR35*3)+(AT35*2)+(AV35*2)+(AZ35*5))))</f>
        <v>4</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v>1</v>
      </c>
      <c r="AS39" s="111"/>
      <c r="AT39" s="118"/>
      <c r="AU39" s="111"/>
      <c r="AV39" s="118"/>
      <c r="AW39" s="111"/>
      <c r="AX39" s="118"/>
      <c r="AY39" s="111"/>
      <c r="AZ39" s="118"/>
      <c r="BA39" s="111"/>
      <c r="BB39" s="120">
        <f>IF(AN3="","",(SUM(AP39+(AR39*3)+(AT39*2)+(AV39*2)+(AZ39*5))))</f>
        <v>3</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v>1</v>
      </c>
      <c r="AW43" s="111"/>
      <c r="AX43" s="118"/>
      <c r="AY43" s="111"/>
      <c r="AZ43" s="118">
        <v>1</v>
      </c>
      <c r="BA43" s="111"/>
      <c r="BB43" s="120">
        <f>IF(AN3="","",(SUM(AP43+(AR43*3)+(AT43*2)+(AV43*2)+(AZ43*5))))</f>
        <v>7</v>
      </c>
      <c r="BC43" s="102"/>
      <c r="BD43" s="119"/>
      <c r="BE43" s="111"/>
      <c r="BF43" s="118"/>
      <c r="BG43" s="111"/>
      <c r="BH43" s="118"/>
      <c r="BI43" s="111"/>
      <c r="BJ43" s="101"/>
      <c r="BK43" s="102"/>
      <c r="BL43" s="105" t="s">
        <v>152</v>
      </c>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70000</v>
      </c>
      <c r="C57" s="90"/>
      <c r="D57" s="90"/>
      <c r="E57" s="90"/>
      <c r="F57" s="90"/>
      <c r="G57" s="90"/>
      <c r="H57" s="90"/>
      <c r="I57" s="90"/>
      <c r="J57" s="90"/>
      <c r="K57" s="90"/>
      <c r="L57" s="90"/>
      <c r="M57" s="92"/>
      <c r="N57" s="57"/>
      <c r="O57" s="99">
        <v>30000</v>
      </c>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60000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t="s">
        <v>322</v>
      </c>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sheetPr codeName="Sheet25">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93</v>
      </c>
      <c r="C3" s="90"/>
      <c r="D3" s="90"/>
      <c r="E3" s="90"/>
      <c r="F3" s="90"/>
      <c r="G3" s="90"/>
      <c r="H3" s="90"/>
      <c r="I3" s="90"/>
      <c r="J3" s="90"/>
      <c r="K3" s="90"/>
      <c r="L3" s="90"/>
      <c r="M3" s="90"/>
      <c r="N3" s="90"/>
      <c r="O3" s="90"/>
      <c r="P3" s="90"/>
      <c r="Q3" s="90"/>
      <c r="R3" s="90"/>
      <c r="S3" s="90"/>
      <c r="T3" s="90"/>
      <c r="U3" s="90"/>
      <c r="V3" s="90"/>
      <c r="W3" s="90"/>
      <c r="X3" s="92"/>
      <c r="Y3" s="18"/>
      <c r="Z3" s="168">
        <v>1160000</v>
      </c>
      <c r="AA3" s="90"/>
      <c r="AB3" s="90"/>
      <c r="AC3" s="90"/>
      <c r="AD3" s="90"/>
      <c r="AE3" s="90"/>
      <c r="AF3" s="90"/>
      <c r="AG3" s="90"/>
      <c r="AH3" s="90"/>
      <c r="AI3" s="90"/>
      <c r="AJ3" s="92"/>
      <c r="AK3" s="20"/>
      <c r="AL3" s="21"/>
      <c r="AM3" s="22"/>
      <c r="AN3" s="178" t="s">
        <v>5</v>
      </c>
      <c r="AO3" s="90"/>
      <c r="AP3" s="90"/>
      <c r="AQ3" s="90"/>
      <c r="AR3" s="90"/>
      <c r="AS3" s="90"/>
      <c r="AT3" s="90"/>
      <c r="AU3" s="90"/>
      <c r="AV3" s="90"/>
      <c r="AW3" s="90"/>
      <c r="AX3" s="90"/>
      <c r="AY3" s="90"/>
      <c r="AZ3" s="90"/>
      <c r="BA3" s="90"/>
      <c r="BB3" s="90"/>
      <c r="BC3" s="90"/>
      <c r="BD3" s="90"/>
      <c r="BE3" s="90"/>
      <c r="BF3" s="90"/>
      <c r="BG3" s="90"/>
      <c r="BH3" s="90"/>
      <c r="BI3" s="90"/>
      <c r="BJ3" s="92"/>
      <c r="BK3" s="25"/>
      <c r="BL3" s="168">
        <v>1120000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0">
        <f>IF(BL3&lt;Z3,Z3-BL3,0)</f>
        <v>40000</v>
      </c>
      <c r="BZ6" s="32"/>
      <c r="CA6" s="11"/>
      <c r="CB6" s="11"/>
      <c r="CC6" s="11"/>
      <c r="CD6" s="9"/>
    </row>
    <row r="7" spans="1:82" ht="9" customHeight="1">
      <c r="A7" s="10"/>
      <c r="B7" s="172" t="str">
        <f>IF(BY3=0,"0 gp",BY3)</f>
        <v>0 gp</v>
      </c>
      <c r="C7" s="90"/>
      <c r="D7" s="90"/>
      <c r="E7" s="90"/>
      <c r="F7" s="90"/>
      <c r="G7" s="90"/>
      <c r="H7" s="90"/>
      <c r="I7" s="90"/>
      <c r="J7" s="90"/>
      <c r="K7" s="90"/>
      <c r="L7" s="92"/>
      <c r="M7" s="12"/>
      <c r="N7" s="176">
        <v>130000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f>IF(BY6=0,"0 gp",BY6)</f>
        <v>40000</v>
      </c>
      <c r="AO7" s="90"/>
      <c r="AP7" s="90"/>
      <c r="AQ7" s="90"/>
      <c r="AR7" s="90"/>
      <c r="AS7" s="90"/>
      <c r="AT7" s="90"/>
      <c r="AU7" s="90"/>
      <c r="AV7" s="90"/>
      <c r="AW7" s="90"/>
      <c r="AX7" s="92"/>
      <c r="AY7" s="15"/>
      <c r="AZ7" s="176">
        <v>110000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291</v>
      </c>
      <c r="E18" s="129"/>
      <c r="F18" s="133" t="s">
        <v>293</v>
      </c>
      <c r="G18" s="129"/>
      <c r="H18" s="133" t="s">
        <v>295</v>
      </c>
      <c r="I18" s="129"/>
      <c r="J18" s="133" t="s">
        <v>297</v>
      </c>
      <c r="K18" s="129"/>
      <c r="L18" s="128" t="s">
        <v>15</v>
      </c>
      <c r="M18" s="129"/>
      <c r="N18" s="133" t="s">
        <v>300</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302</v>
      </c>
      <c r="AQ18" s="129"/>
      <c r="AR18" s="156" t="s">
        <v>304</v>
      </c>
      <c r="AS18" s="129"/>
      <c r="AT18" s="156" t="s">
        <v>307</v>
      </c>
      <c r="AU18" s="129"/>
      <c r="AV18" s="156" t="s">
        <v>308</v>
      </c>
      <c r="AW18" s="129"/>
      <c r="AX18" s="161" t="s">
        <v>15</v>
      </c>
      <c r="AY18" s="129"/>
      <c r="AZ18" s="156" t="s">
        <v>310</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v>1</v>
      </c>
      <c r="AQ25" s="111"/>
      <c r="AR25" s="124">
        <v>1</v>
      </c>
      <c r="AS25" s="111"/>
      <c r="AT25" s="124"/>
      <c r="AU25" s="111"/>
      <c r="AV25" s="124"/>
      <c r="AW25" s="111"/>
      <c r="AX25" s="124"/>
      <c r="AY25" s="111"/>
      <c r="AZ25" s="124">
        <v>1</v>
      </c>
      <c r="BA25" s="106"/>
      <c r="BB25" s="123">
        <f>IF(AN3="","",(SUM(AP25+(AR25*3)+(AT25*2)+(AV25*2)+(AZ25*5))))</f>
        <v>9</v>
      </c>
      <c r="BC25" s="102"/>
      <c r="BD25" s="126"/>
      <c r="BE25" s="111"/>
      <c r="BF25" s="124"/>
      <c r="BG25" s="111"/>
      <c r="BH25" s="124"/>
      <c r="BI25" s="111"/>
      <c r="BJ25" s="141"/>
      <c r="BK25" s="102"/>
      <c r="BL25" s="140" t="s">
        <v>128</v>
      </c>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t="s">
        <v>39</v>
      </c>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t="s">
        <v>41</v>
      </c>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v>1</v>
      </c>
      <c r="AW31" s="111"/>
      <c r="AX31" s="118"/>
      <c r="AY31" s="111"/>
      <c r="AZ31" s="118"/>
      <c r="BA31" s="111"/>
      <c r="BB31" s="120">
        <f>IF(AN3="","",(SUM(AP31+(AR31*3)+(AT31*2)+(AV31*2)+(AZ31*5))))</f>
        <v>2</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v>2</v>
      </c>
      <c r="AW33" s="111"/>
      <c r="AX33" s="124"/>
      <c r="AY33" s="111"/>
      <c r="AZ33" s="124"/>
      <c r="BA33" s="106"/>
      <c r="BB33" s="123">
        <f>IF(AN3="","",(SUM(AP33+(AR33*3)+(AT33*2)+(AV33*2)+(AZ33*5))))</f>
        <v>4</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v>1</v>
      </c>
      <c r="AS35" s="111"/>
      <c r="AT35" s="118"/>
      <c r="AU35" s="111"/>
      <c r="AV35" s="118"/>
      <c r="AW35" s="111"/>
      <c r="AX35" s="118"/>
      <c r="AY35" s="111"/>
      <c r="AZ35" s="118"/>
      <c r="BA35" s="111"/>
      <c r="BB35" s="120">
        <f>IF(AN3="","",(SUM(AP35+(AR35*3)+(AT35*2)+(AV35*2)+(AZ35*5))))</f>
        <v>3</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v>1</v>
      </c>
      <c r="G37" s="111"/>
      <c r="H37" s="113"/>
      <c r="I37" s="111"/>
      <c r="J37" s="113"/>
      <c r="K37" s="111"/>
      <c r="L37" s="113"/>
      <c r="M37" s="111"/>
      <c r="N37" s="113"/>
      <c r="O37" s="106"/>
      <c r="P37" s="123">
        <f>IF(B3="","",(SUM(D37+(F37*3)+(H37*2)+(J37*2)+(N37*5))))</f>
        <v>3</v>
      </c>
      <c r="Q37" s="102"/>
      <c r="R37" s="127"/>
      <c r="S37" s="111"/>
      <c r="T37" s="113"/>
      <c r="U37" s="111"/>
      <c r="V37" s="113"/>
      <c r="W37" s="111"/>
      <c r="X37" s="121"/>
      <c r="Y37" s="102"/>
      <c r="Z37" s="122" t="s">
        <v>128</v>
      </c>
      <c r="AA37" s="106"/>
      <c r="AB37" s="106"/>
      <c r="AC37" s="106"/>
      <c r="AD37" s="106"/>
      <c r="AE37" s="106"/>
      <c r="AF37" s="106"/>
      <c r="AG37" s="106"/>
      <c r="AH37" s="106"/>
      <c r="AI37" s="106"/>
      <c r="AJ37" s="102"/>
      <c r="AK37" s="13"/>
      <c r="AL37" s="4"/>
      <c r="AM37" s="14"/>
      <c r="AN37" s="117">
        <v>8</v>
      </c>
      <c r="AO37" s="106"/>
      <c r="AP37" s="125"/>
      <c r="AQ37" s="111"/>
      <c r="AR37" s="124">
        <v>1</v>
      </c>
      <c r="AS37" s="111"/>
      <c r="AT37" s="124"/>
      <c r="AU37" s="111"/>
      <c r="AV37" s="124"/>
      <c r="AW37" s="111"/>
      <c r="AX37" s="124"/>
      <c r="AY37" s="111"/>
      <c r="AZ37" s="124"/>
      <c r="BA37" s="106"/>
      <c r="BB37" s="123">
        <f>IF(AN3="","",(SUM(AP37+(AR37*3)+(AT37*2)+(AV37*2)+(AZ37*5))))</f>
        <v>3</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v>1</v>
      </c>
      <c r="E39" s="111"/>
      <c r="F39" s="118"/>
      <c r="G39" s="111"/>
      <c r="H39" s="118"/>
      <c r="I39" s="111"/>
      <c r="J39" s="118"/>
      <c r="K39" s="111"/>
      <c r="L39" s="118"/>
      <c r="M39" s="111"/>
      <c r="N39" s="118"/>
      <c r="O39" s="111"/>
      <c r="P39" s="120">
        <f>IF(B3="","",(SUM(D39+(F39*3)+(H39*2)+(J39*2)+(N39*5))))</f>
        <v>1</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v>1</v>
      </c>
      <c r="O45" s="106"/>
      <c r="P45" s="123">
        <f>IF(B3="","",(SUM(D45+(F45*3)+(H45*2)+(J45*2)+(N45*5))))</f>
        <v>5</v>
      </c>
      <c r="Q45" s="102"/>
      <c r="R45" s="127"/>
      <c r="S45" s="111"/>
      <c r="T45" s="113"/>
      <c r="U45" s="111"/>
      <c r="V45" s="113"/>
      <c r="W45" s="111"/>
      <c r="X45" s="121"/>
      <c r="Y45" s="102"/>
      <c r="Z45" s="122" t="s">
        <v>128</v>
      </c>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v>1</v>
      </c>
      <c r="K49" s="111"/>
      <c r="L49" s="113"/>
      <c r="M49" s="111"/>
      <c r="N49" s="113"/>
      <c r="O49" s="106"/>
      <c r="P49" s="123">
        <f>IF(B3="","",(SUM(D49+(F49*3)+(H49*2)+(J49*2)+(N49*5))))</f>
        <v>2</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40000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30000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t="s">
        <v>325</v>
      </c>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t="s">
        <v>326</v>
      </c>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sheetPr codeName="Sheet26">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94</v>
      </c>
      <c r="C3" s="90"/>
      <c r="D3" s="90"/>
      <c r="E3" s="90"/>
      <c r="F3" s="90"/>
      <c r="G3" s="90"/>
      <c r="H3" s="90"/>
      <c r="I3" s="90"/>
      <c r="J3" s="90"/>
      <c r="K3" s="90"/>
      <c r="L3" s="90"/>
      <c r="M3" s="90"/>
      <c r="N3" s="90"/>
      <c r="O3" s="90"/>
      <c r="P3" s="90"/>
      <c r="Q3" s="90"/>
      <c r="R3" s="90"/>
      <c r="S3" s="90"/>
      <c r="T3" s="90"/>
      <c r="U3" s="90"/>
      <c r="V3" s="90"/>
      <c r="W3" s="90"/>
      <c r="X3" s="92"/>
      <c r="Y3" s="18"/>
      <c r="Z3" s="168">
        <v>1160000</v>
      </c>
      <c r="AA3" s="90"/>
      <c r="AB3" s="90"/>
      <c r="AC3" s="90"/>
      <c r="AD3" s="90"/>
      <c r="AE3" s="90"/>
      <c r="AF3" s="90"/>
      <c r="AG3" s="90"/>
      <c r="AH3" s="90"/>
      <c r="AI3" s="90"/>
      <c r="AJ3" s="92"/>
      <c r="AK3" s="20"/>
      <c r="AL3" s="21"/>
      <c r="AM3" s="22"/>
      <c r="AN3" s="178" t="s">
        <v>54</v>
      </c>
      <c r="AO3" s="90"/>
      <c r="AP3" s="90"/>
      <c r="AQ3" s="90"/>
      <c r="AR3" s="90"/>
      <c r="AS3" s="90"/>
      <c r="AT3" s="90"/>
      <c r="AU3" s="90"/>
      <c r="AV3" s="90"/>
      <c r="AW3" s="90"/>
      <c r="AX3" s="90"/>
      <c r="AY3" s="90"/>
      <c r="AZ3" s="90"/>
      <c r="BA3" s="90"/>
      <c r="BB3" s="90"/>
      <c r="BC3" s="90"/>
      <c r="BD3" s="90"/>
      <c r="BE3" s="90"/>
      <c r="BF3" s="90"/>
      <c r="BG3" s="90"/>
      <c r="BH3" s="90"/>
      <c r="BI3" s="90"/>
      <c r="BJ3" s="92"/>
      <c r="BK3" s="25"/>
      <c r="BL3" s="168">
        <v>1230000</v>
      </c>
      <c r="BM3" s="90"/>
      <c r="BN3" s="90"/>
      <c r="BO3" s="90"/>
      <c r="BP3" s="90"/>
      <c r="BQ3" s="90"/>
      <c r="BR3" s="90"/>
      <c r="BS3" s="90"/>
      <c r="BT3" s="90"/>
      <c r="BU3" s="90"/>
      <c r="BV3" s="92"/>
      <c r="BW3" s="28"/>
      <c r="BX3" s="29"/>
      <c r="BY3" s="82">
        <f>IF(Z3&lt;BL3,BL3-Z3,0)</f>
        <v>70000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70000</v>
      </c>
      <c r="C7" s="90"/>
      <c r="D7" s="90"/>
      <c r="E7" s="90"/>
      <c r="F7" s="90"/>
      <c r="G7" s="90"/>
      <c r="H7" s="90"/>
      <c r="I7" s="90"/>
      <c r="J7" s="90"/>
      <c r="K7" s="90"/>
      <c r="L7" s="92"/>
      <c r="M7" s="12"/>
      <c r="N7" s="176">
        <v>4000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5000</v>
      </c>
      <c r="BA7" s="90"/>
      <c r="BB7" s="90"/>
      <c r="BC7" s="90"/>
      <c r="BD7" s="90"/>
      <c r="BE7" s="90"/>
      <c r="BF7" s="90"/>
      <c r="BG7" s="90"/>
      <c r="BH7" s="90"/>
      <c r="BI7" s="90"/>
      <c r="BJ7" s="92"/>
      <c r="BK7" s="15"/>
      <c r="BL7" s="169" t="str">
        <f>BZ8</f>
        <v>+1</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+1</v>
      </c>
      <c r="CA8" s="46" t="str">
        <f>IF(AZ7&lt;=N7,"+0",CB8)</f>
        <v>+1</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t="s">
        <v>141</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312</v>
      </c>
      <c r="E18" s="129"/>
      <c r="F18" s="133" t="s">
        <v>313</v>
      </c>
      <c r="G18" s="129"/>
      <c r="H18" s="133" t="s">
        <v>314</v>
      </c>
      <c r="I18" s="129"/>
      <c r="J18" s="133" t="s">
        <v>315</v>
      </c>
      <c r="K18" s="129"/>
      <c r="L18" s="128" t="s">
        <v>15</v>
      </c>
      <c r="M18" s="129"/>
      <c r="N18" s="133" t="s">
        <v>316</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317</v>
      </c>
      <c r="AQ18" s="129"/>
      <c r="AR18" s="156" t="s">
        <v>318</v>
      </c>
      <c r="AS18" s="129"/>
      <c r="AT18" s="156" t="s">
        <v>319</v>
      </c>
      <c r="AU18" s="129"/>
      <c r="AV18" s="156" t="s">
        <v>320</v>
      </c>
      <c r="AW18" s="129"/>
      <c r="AX18" s="161" t="s">
        <v>15</v>
      </c>
      <c r="AY18" s="129"/>
      <c r="AZ18" s="156" t="s">
        <v>321</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v>1</v>
      </c>
      <c r="E23" s="129"/>
      <c r="F23" s="136">
        <v>1</v>
      </c>
      <c r="G23" s="129"/>
      <c r="H23" s="136"/>
      <c r="I23" s="129"/>
      <c r="J23" s="136">
        <v>1</v>
      </c>
      <c r="K23" s="129"/>
      <c r="L23" s="136">
        <v>1</v>
      </c>
      <c r="M23" s="129"/>
      <c r="N23" s="136"/>
      <c r="O23" s="129"/>
      <c r="P23" s="137">
        <f>IF(B3="","",(SUM(D23+(F23*3)+(H23*2)+(J23*2)+(N23*5))))</f>
        <v>6</v>
      </c>
      <c r="Q23" s="92"/>
      <c r="R23" s="151"/>
      <c r="S23" s="129"/>
      <c r="T23" s="136"/>
      <c r="U23" s="129"/>
      <c r="V23" s="136"/>
      <c r="W23" s="129"/>
      <c r="X23" s="157"/>
      <c r="Y23" s="92"/>
      <c r="Z23" s="159" t="s">
        <v>91</v>
      </c>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t="s">
        <v>28</v>
      </c>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v>1</v>
      </c>
      <c r="E25" s="111"/>
      <c r="F25" s="113"/>
      <c r="G25" s="111"/>
      <c r="H25" s="113"/>
      <c r="I25" s="111"/>
      <c r="J25" s="113"/>
      <c r="K25" s="111"/>
      <c r="L25" s="113"/>
      <c r="M25" s="111"/>
      <c r="N25" s="113"/>
      <c r="O25" s="106"/>
      <c r="P25" s="123">
        <f>IF(B3="","",(SUM(D25+(F25*3)+(H25*2)+(J25*2)+(N25*5))))</f>
        <v>1</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t="s">
        <v>45</v>
      </c>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v>1</v>
      </c>
      <c r="AS27" s="111"/>
      <c r="AT27" s="118"/>
      <c r="AU27" s="111"/>
      <c r="AV27" s="118"/>
      <c r="AW27" s="111"/>
      <c r="AX27" s="118"/>
      <c r="AY27" s="111"/>
      <c r="AZ27" s="118"/>
      <c r="BA27" s="111"/>
      <c r="BB27" s="120">
        <f>IF(AN3="","",(SUM(AP27+(AR27*3)+(AT27*2)+(AV27*2)+(AZ27*5))))</f>
        <v>3</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v>1</v>
      </c>
      <c r="BA29" s="106"/>
      <c r="BB29" s="123">
        <f>IF(AN3="","",(SUM(AP29+(AR29*3)+(AT29*2)+(AV29*2)+(AZ29*5))))</f>
        <v>5</v>
      </c>
      <c r="BC29" s="102"/>
      <c r="BD29" s="126"/>
      <c r="BE29" s="111"/>
      <c r="BF29" s="124"/>
      <c r="BG29" s="111"/>
      <c r="BH29" s="124"/>
      <c r="BI29" s="111"/>
      <c r="BJ29" s="141"/>
      <c r="BK29" s="102"/>
      <c r="BL29" s="140" t="s">
        <v>152</v>
      </c>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v>4</v>
      </c>
      <c r="AQ33" s="111"/>
      <c r="AR33" s="124"/>
      <c r="AS33" s="111"/>
      <c r="AT33" s="124"/>
      <c r="AU33" s="111"/>
      <c r="AV33" s="124"/>
      <c r="AW33" s="111"/>
      <c r="AX33" s="124"/>
      <c r="AY33" s="111"/>
      <c r="AZ33" s="124"/>
      <c r="BA33" s="106"/>
      <c r="BB33" s="123">
        <f>IF(AN3="","",(SUM(AP33+(AR33*3)+(AT33*2)+(AV33*2)+(AZ33*5))))</f>
        <v>4</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v>1</v>
      </c>
      <c r="O39" s="111"/>
      <c r="P39" s="120">
        <f>IF(B3="","",(SUM(D39+(F39*3)+(H39*2)+(J39*2)+(N39*5))))</f>
        <v>5</v>
      </c>
      <c r="Q39" s="102"/>
      <c r="R39" s="119"/>
      <c r="S39" s="111"/>
      <c r="T39" s="118"/>
      <c r="U39" s="111"/>
      <c r="V39" s="118"/>
      <c r="W39" s="111"/>
      <c r="X39" s="101"/>
      <c r="Y39" s="102"/>
      <c r="Z39" s="105" t="s">
        <v>256</v>
      </c>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v>1</v>
      </c>
      <c r="AQ45" s="111"/>
      <c r="AR45" s="124"/>
      <c r="AS45" s="111"/>
      <c r="AT45" s="124"/>
      <c r="AU45" s="111"/>
      <c r="AV45" s="124"/>
      <c r="AW45" s="111"/>
      <c r="AX45" s="124"/>
      <c r="AY45" s="111"/>
      <c r="AZ45" s="124"/>
      <c r="BA45" s="106"/>
      <c r="BB45" s="123">
        <f>IF(AN3="","",(SUM(AP45+(AR45*3)+(AT45*2)+(AV45*2)+(AZ45*5))))</f>
        <v>1</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30000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80000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t="s">
        <v>337</v>
      </c>
      <c r="AO61" s="90"/>
      <c r="AP61" s="90"/>
      <c r="AQ61" s="90"/>
      <c r="AR61" s="90"/>
      <c r="AS61" s="90"/>
      <c r="AT61" s="90"/>
      <c r="AU61" s="90"/>
      <c r="AV61" s="90"/>
      <c r="AW61" s="90"/>
      <c r="AX61" s="90"/>
      <c r="AY61" s="90"/>
      <c r="AZ61" s="90"/>
      <c r="BA61" s="90"/>
      <c r="BB61" s="90"/>
      <c r="BC61" s="90"/>
      <c r="BD61" s="92"/>
      <c r="BE61" s="70"/>
      <c r="BF61" s="187" t="s">
        <v>338</v>
      </c>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4"/>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AP23:AQ24"/>
    <mergeCell ref="AV35:AW36"/>
    <mergeCell ref="AX35:AY36"/>
    <mergeCell ref="AX37:AY38"/>
    <mergeCell ref="AV37:AW38"/>
    <mergeCell ref="AR37:AS38"/>
    <mergeCell ref="AT37:AU38"/>
    <mergeCell ref="AV31:AW32"/>
    <mergeCell ref="AR31:AS32"/>
    <mergeCell ref="AV23:AW24"/>
    <mergeCell ref="AX23:AY24"/>
    <mergeCell ref="AX25:AY26"/>
    <mergeCell ref="AX31:AY32"/>
    <mergeCell ref="AX27:AY28"/>
    <mergeCell ref="AV29:AW30"/>
    <mergeCell ref="AX29:AY30"/>
    <mergeCell ref="AT29:AU30"/>
    <mergeCell ref="AT27:AU28"/>
    <mergeCell ref="AR25:AS26"/>
    <mergeCell ref="AR23:AS24"/>
    <mergeCell ref="AV25:AW26"/>
    <mergeCell ref="AV27:AW28"/>
    <mergeCell ref="AT23:AU24"/>
    <mergeCell ref="AR27:AS28"/>
    <mergeCell ref="AN7:AX8"/>
    <mergeCell ref="AN5:AU6"/>
    <mergeCell ref="AZ13:BJ13"/>
    <mergeCell ref="AZ15:BJ15"/>
    <mergeCell ref="AZ5:BJ6"/>
    <mergeCell ref="AZ14:BJ14"/>
    <mergeCell ref="AN10:AX10"/>
    <mergeCell ref="AN11:AX11"/>
    <mergeCell ref="AN14:AX14"/>
    <mergeCell ref="AN15:AX15"/>
    <mergeCell ref="AZ7:BJ8"/>
    <mergeCell ref="AZ10:BJ10"/>
    <mergeCell ref="AZ12:BJ12"/>
    <mergeCell ref="AZ11:BJ11"/>
    <mergeCell ref="BL3:BV4"/>
    <mergeCell ref="BL1:BV2"/>
    <mergeCell ref="BL7:BV8"/>
    <mergeCell ref="BL9:BV12"/>
    <mergeCell ref="BL5:BV6"/>
    <mergeCell ref="BZ1:BZ2"/>
    <mergeCell ref="CA1:CA2"/>
    <mergeCell ref="BY1:BY2"/>
    <mergeCell ref="BY4:BY5"/>
    <mergeCell ref="AN3:BJ4"/>
    <mergeCell ref="AN1:BJ2"/>
    <mergeCell ref="AN12:AX12"/>
    <mergeCell ref="AN13:AX13"/>
    <mergeCell ref="AZ16:BJ16"/>
    <mergeCell ref="AN16:AX16"/>
    <mergeCell ref="AR41:AS42"/>
    <mergeCell ref="AP41:AQ42"/>
    <mergeCell ref="BL41:BV42"/>
    <mergeCell ref="BF41:BG42"/>
    <mergeCell ref="BD41:BE42"/>
    <mergeCell ref="AZ41:BA42"/>
    <mergeCell ref="AP39:AQ40"/>
    <mergeCell ref="AR39:AS40"/>
    <mergeCell ref="BD39:BE40"/>
    <mergeCell ref="BB39:BC40"/>
    <mergeCell ref="BL39:BV40"/>
    <mergeCell ref="BL37:BV38"/>
    <mergeCell ref="BJ39:BK40"/>
    <mergeCell ref="AX39:AY40"/>
    <mergeCell ref="AV39:AW40"/>
    <mergeCell ref="AT39:AU40"/>
    <mergeCell ref="BB41:BC42"/>
    <mergeCell ref="AX41:AY42"/>
    <mergeCell ref="AZ31:BA32"/>
    <mergeCell ref="BH35:BI36"/>
    <mergeCell ref="BJ35:BK36"/>
    <mergeCell ref="BJ41:BK42"/>
    <mergeCell ref="BH41:BI42"/>
    <mergeCell ref="BH39:BI40"/>
    <mergeCell ref="BJ31:BK32"/>
    <mergeCell ref="AN37:AO38"/>
    <mergeCell ref="AT35:AU36"/>
    <mergeCell ref="AP35:AQ36"/>
    <mergeCell ref="AP33:AQ34"/>
    <mergeCell ref="AP37:AQ38"/>
    <mergeCell ref="AR33:AS34"/>
    <mergeCell ref="AR35:AS36"/>
    <mergeCell ref="AP31:AQ32"/>
    <mergeCell ref="AZ35:BA36"/>
    <mergeCell ref="AZ33:BA34"/>
    <mergeCell ref="AX33:AY34"/>
    <mergeCell ref="AV33:AW34"/>
    <mergeCell ref="BF31:BG32"/>
    <mergeCell ref="BB31:BC32"/>
    <mergeCell ref="BH31:BI32"/>
    <mergeCell ref="BF33:BG34"/>
    <mergeCell ref="BH33:BI34"/>
    <mergeCell ref="BL31:BV32"/>
    <mergeCell ref="BL21:BV22"/>
    <mergeCell ref="BM17:BV20"/>
    <mergeCell ref="BL27:BV28"/>
    <mergeCell ref="BD18:BK19"/>
    <mergeCell ref="BB27:BC28"/>
    <mergeCell ref="BB29:BC30"/>
    <mergeCell ref="AV41:AW42"/>
    <mergeCell ref="AT41:AU42"/>
    <mergeCell ref="BH29:BI30"/>
    <mergeCell ref="BF37:BG38"/>
    <mergeCell ref="BF35:BG36"/>
    <mergeCell ref="BF39:BG40"/>
    <mergeCell ref="BF29:BG30"/>
    <mergeCell ref="BD33:BE34"/>
    <mergeCell ref="BD31:BE32"/>
    <mergeCell ref="AZ25:BA26"/>
    <mergeCell ref="BD25:BE26"/>
    <mergeCell ref="BB25:BC26"/>
    <mergeCell ref="BF23:BG24"/>
    <mergeCell ref="BF25:BG26"/>
    <mergeCell ref="AZ29:BA30"/>
    <mergeCell ref="AZ27:BA28"/>
    <mergeCell ref="AZ39:BA40"/>
    <mergeCell ref="AZ23:BA24"/>
    <mergeCell ref="BL23:BV24"/>
    <mergeCell ref="BL25:BV26"/>
    <mergeCell ref="BJ25:BK26"/>
    <mergeCell ref="BJ27:BK28"/>
    <mergeCell ref="BL29:BV30"/>
    <mergeCell ref="BH27:BI28"/>
    <mergeCell ref="BH25:BI26"/>
    <mergeCell ref="BH20:BI22"/>
    <mergeCell ref="BH23:BI24"/>
    <mergeCell ref="BJ23:BK24"/>
    <mergeCell ref="BB23:BC24"/>
    <mergeCell ref="BJ29:BK30"/>
    <mergeCell ref="BF27:BG28"/>
    <mergeCell ref="BJ20:BK22"/>
    <mergeCell ref="BF20:BG22"/>
    <mergeCell ref="BD27:BE28"/>
    <mergeCell ref="BD29:BE30"/>
    <mergeCell ref="BD20:BE22"/>
    <mergeCell ref="BD23:BE24"/>
    <mergeCell ref="BL33:BV34"/>
    <mergeCell ref="BL35:BV36"/>
    <mergeCell ref="AV43:AW44"/>
    <mergeCell ref="AV45:AW46"/>
    <mergeCell ref="AP45:AQ46"/>
    <mergeCell ref="AN45:AO46"/>
    <mergeCell ref="AX45:AY46"/>
    <mergeCell ref="AX43:AY44"/>
    <mergeCell ref="AX49:AY50"/>
    <mergeCell ref="AN49:AO50"/>
    <mergeCell ref="AP49:AQ50"/>
    <mergeCell ref="AR49:AS50"/>
    <mergeCell ref="AR43:AS44"/>
    <mergeCell ref="AP43:AQ44"/>
    <mergeCell ref="AN43:AO44"/>
    <mergeCell ref="AT43:AU44"/>
    <mergeCell ref="BJ47:BK48"/>
    <mergeCell ref="BH47:BI48"/>
    <mergeCell ref="BH49:BI50"/>
    <mergeCell ref="BJ45:BK46"/>
    <mergeCell ref="BF43:BG44"/>
    <mergeCell ref="BF49:BG50"/>
    <mergeCell ref="BH45:BI46"/>
    <mergeCell ref="BF45:BG46"/>
    <mergeCell ref="BN55:BV56"/>
    <mergeCell ref="BL53:BV54"/>
    <mergeCell ref="AT51:AU52"/>
    <mergeCell ref="AV51:AW52"/>
    <mergeCell ref="BF61:BV64"/>
    <mergeCell ref="BF59:BV60"/>
    <mergeCell ref="AN61:BD64"/>
    <mergeCell ref="AN59:BD60"/>
    <mergeCell ref="BN57:BV58"/>
    <mergeCell ref="BF51:BG52"/>
    <mergeCell ref="BA57:BL58"/>
    <mergeCell ref="AN57:AY58"/>
    <mergeCell ref="AP53:AQ54"/>
    <mergeCell ref="BA55:BL56"/>
    <mergeCell ref="AN53:AO54"/>
    <mergeCell ref="AN55:AY56"/>
    <mergeCell ref="AN51:AO52"/>
    <mergeCell ref="AP51:AQ52"/>
    <mergeCell ref="AZ51:BA52"/>
    <mergeCell ref="AX51:AY52"/>
    <mergeCell ref="AR53:AS54"/>
    <mergeCell ref="AT53:AU54"/>
    <mergeCell ref="AR51:AS52"/>
    <mergeCell ref="AX53:AY54"/>
    <mergeCell ref="BJ33:BK34"/>
    <mergeCell ref="BB53:BC54"/>
    <mergeCell ref="BH53:BI54"/>
    <mergeCell ref="BF53:BG54"/>
    <mergeCell ref="BD53:BE54"/>
    <mergeCell ref="BB51:BC52"/>
    <mergeCell ref="BD51:BE52"/>
    <mergeCell ref="BJ49:BK50"/>
    <mergeCell ref="BH51:BI52"/>
    <mergeCell ref="BD35:BE36"/>
    <mergeCell ref="BD37:BE38"/>
    <mergeCell ref="BD49:BE50"/>
    <mergeCell ref="BB43:BC44"/>
    <mergeCell ref="BB45:BC46"/>
    <mergeCell ref="BB49:BC50"/>
    <mergeCell ref="BD43:BE44"/>
    <mergeCell ref="BJ51:BK52"/>
    <mergeCell ref="BJ53:BK54"/>
    <mergeCell ref="BB35:BC36"/>
    <mergeCell ref="BB33:BC34"/>
    <mergeCell ref="AT49:AU50"/>
    <mergeCell ref="AV49:AW50"/>
    <mergeCell ref="AZ43:BA44"/>
    <mergeCell ref="BB37:BC38"/>
    <mergeCell ref="AZ37:BA38"/>
    <mergeCell ref="BL47:BV48"/>
    <mergeCell ref="BF47:BG48"/>
    <mergeCell ref="AT47:AU48"/>
    <mergeCell ref="AV47:AW48"/>
    <mergeCell ref="BL49:BV50"/>
    <mergeCell ref="AZ49:BA50"/>
    <mergeCell ref="BH37:BI38"/>
    <mergeCell ref="BJ37:BK38"/>
    <mergeCell ref="X39:Y40"/>
    <mergeCell ref="T41:U42"/>
    <mergeCell ref="AN47:AO48"/>
    <mergeCell ref="AP47:AQ48"/>
    <mergeCell ref="AR47:AS48"/>
    <mergeCell ref="BL43:BV44"/>
    <mergeCell ref="BL45:BV46"/>
    <mergeCell ref="AX47:AY48"/>
    <mergeCell ref="AZ47:BA48"/>
    <mergeCell ref="BB47:BC48"/>
    <mergeCell ref="BJ43:BK44"/>
    <mergeCell ref="BH43:BI44"/>
    <mergeCell ref="AR45:AS46"/>
    <mergeCell ref="AT45:AU46"/>
    <mergeCell ref="AZ45:BA46"/>
    <mergeCell ref="BD45:BE46"/>
    <mergeCell ref="BD47:BE48"/>
    <mergeCell ref="AN41:AO42"/>
    <mergeCell ref="AN39:AO40"/>
    <mergeCell ref="Z43:AJ44"/>
    <mergeCell ref="Z45:AJ46"/>
    <mergeCell ref="H39:I40"/>
    <mergeCell ref="J39:K40"/>
    <mergeCell ref="H37:I38"/>
    <mergeCell ref="J37:K38"/>
    <mergeCell ref="AV53:AW54"/>
    <mergeCell ref="AZ53:BA54"/>
    <mergeCell ref="BL51:BV52"/>
    <mergeCell ref="P31:Q32"/>
    <mergeCell ref="Z29:AJ30"/>
    <mergeCell ref="Z33:AJ34"/>
    <mergeCell ref="Z35:AJ36"/>
    <mergeCell ref="P35:Q36"/>
    <mergeCell ref="P33:Q34"/>
    <mergeCell ref="T35:U36"/>
    <mergeCell ref="Z31:AJ32"/>
    <mergeCell ref="T31:U32"/>
    <mergeCell ref="Z37:AJ38"/>
    <mergeCell ref="V37:W38"/>
    <mergeCell ref="Z39:AJ40"/>
    <mergeCell ref="X37:Y38"/>
    <mergeCell ref="Z41:AJ42"/>
    <mergeCell ref="V39:W40"/>
    <mergeCell ref="V41:W42"/>
    <mergeCell ref="R37:S38"/>
    <mergeCell ref="AT25:AU26"/>
    <mergeCell ref="AT33:AU34"/>
    <mergeCell ref="AT31:AU32"/>
    <mergeCell ref="AP25:AQ26"/>
    <mergeCell ref="AP27:AQ28"/>
    <mergeCell ref="AP29:AQ30"/>
    <mergeCell ref="AR29:AS30"/>
    <mergeCell ref="AN27:AO28"/>
    <mergeCell ref="AN29:AO30"/>
    <mergeCell ref="AN31:AO32"/>
    <mergeCell ref="AN33:AO34"/>
    <mergeCell ref="AN25:AO26"/>
    <mergeCell ref="Z27:AJ28"/>
    <mergeCell ref="AN35:AO36"/>
    <mergeCell ref="X29:Y30"/>
    <mergeCell ref="X27:Y28"/>
    <mergeCell ref="J31:K32"/>
    <mergeCell ref="L29:M30"/>
    <mergeCell ref="J29:K30"/>
    <mergeCell ref="F23:G24"/>
    <mergeCell ref="N23:O24"/>
    <mergeCell ref="L23:M24"/>
    <mergeCell ref="R33:S34"/>
    <mergeCell ref="H25:I26"/>
    <mergeCell ref="L25:M26"/>
    <mergeCell ref="J25:K26"/>
    <mergeCell ref="J23:K24"/>
    <mergeCell ref="H23:I24"/>
    <mergeCell ref="P29:Q30"/>
    <mergeCell ref="V31:W32"/>
    <mergeCell ref="L35:M36"/>
    <mergeCell ref="J35:K36"/>
    <mergeCell ref="J33:K34"/>
    <mergeCell ref="H33:I34"/>
    <mergeCell ref="H35:I36"/>
    <mergeCell ref="R35:S36"/>
    <mergeCell ref="L51:M52"/>
    <mergeCell ref="P51:Q52"/>
    <mergeCell ref="N51:O52"/>
    <mergeCell ref="V51:W52"/>
    <mergeCell ref="R51:S52"/>
    <mergeCell ref="T27:U28"/>
    <mergeCell ref="X23:Y24"/>
    <mergeCell ref="X25:Y26"/>
    <mergeCell ref="X33:Y34"/>
    <mergeCell ref="X35:Y36"/>
    <mergeCell ref="V35:W36"/>
    <mergeCell ref="V33:W34"/>
    <mergeCell ref="X31:Y32"/>
    <mergeCell ref="R41:S42"/>
    <mergeCell ref="T39:U40"/>
    <mergeCell ref="L41:M42"/>
    <mergeCell ref="P37:Q38"/>
    <mergeCell ref="P39:Q40"/>
    <mergeCell ref="R39:S40"/>
    <mergeCell ref="L37:M38"/>
    <mergeCell ref="N35:O36"/>
    <mergeCell ref="L33:M34"/>
    <mergeCell ref="N33:O34"/>
    <mergeCell ref="T37:U38"/>
    <mergeCell ref="T61:AJ64"/>
    <mergeCell ref="T59:AJ60"/>
    <mergeCell ref="R43:S44"/>
    <mergeCell ref="T43:U44"/>
    <mergeCell ref="L45:M46"/>
    <mergeCell ref="N45:O46"/>
    <mergeCell ref="N43:O44"/>
    <mergeCell ref="N47:O48"/>
    <mergeCell ref="N49:O50"/>
    <mergeCell ref="T49:U50"/>
    <mergeCell ref="Z47:AJ48"/>
    <mergeCell ref="Z49:AJ50"/>
    <mergeCell ref="T47:U48"/>
    <mergeCell ref="L47:M48"/>
    <mergeCell ref="R47:S48"/>
    <mergeCell ref="L49:M50"/>
    <mergeCell ref="X47:Y48"/>
    <mergeCell ref="Z53:AJ54"/>
    <mergeCell ref="Z51:AJ52"/>
    <mergeCell ref="P45:Q46"/>
    <mergeCell ref="T45:U46"/>
    <mergeCell ref="R45:S46"/>
    <mergeCell ref="B57:M58"/>
    <mergeCell ref="B61:R64"/>
    <mergeCell ref="AP18:AQ22"/>
    <mergeCell ref="AT18:AU22"/>
    <mergeCell ref="AV18:AW22"/>
    <mergeCell ref="AX18:AY22"/>
    <mergeCell ref="AZ18:BA22"/>
    <mergeCell ref="AR18:AS22"/>
    <mergeCell ref="BB18:BC22"/>
    <mergeCell ref="J18:K22"/>
    <mergeCell ref="H18:I22"/>
    <mergeCell ref="L18:M22"/>
    <mergeCell ref="P18:Q22"/>
    <mergeCell ref="N18:O22"/>
    <mergeCell ref="R18:Y19"/>
    <mergeCell ref="R20:S22"/>
    <mergeCell ref="T20:U22"/>
    <mergeCell ref="AA17:AJ20"/>
    <mergeCell ref="X20:Y22"/>
    <mergeCell ref="V20:W22"/>
    <mergeCell ref="AN21:AO22"/>
    <mergeCell ref="Z21:AJ22"/>
    <mergeCell ref="T25:U26"/>
    <mergeCell ref="T23:U24"/>
    <mergeCell ref="V23:W24"/>
    <mergeCell ref="V25:W26"/>
    <mergeCell ref="B23:C24"/>
    <mergeCell ref="Z25:AJ26"/>
    <mergeCell ref="P23:Q24"/>
    <mergeCell ref="P25:Q26"/>
    <mergeCell ref="F25:G26"/>
    <mergeCell ref="AN23:AO24"/>
    <mergeCell ref="Z23:AJ24"/>
    <mergeCell ref="B39:C40"/>
    <mergeCell ref="D39:E40"/>
    <mergeCell ref="F37:G38"/>
    <mergeCell ref="D37:E38"/>
    <mergeCell ref="B37:C38"/>
    <mergeCell ref="D27:E28"/>
    <mergeCell ref="B35:C36"/>
    <mergeCell ref="B31:C32"/>
    <mergeCell ref="B33:C34"/>
    <mergeCell ref="D33:E34"/>
    <mergeCell ref="F33:G34"/>
    <mergeCell ref="F35:G36"/>
    <mergeCell ref="D35:E36"/>
    <mergeCell ref="F31:G32"/>
    <mergeCell ref="D31:E32"/>
    <mergeCell ref="D29:E30"/>
    <mergeCell ref="B29:C30"/>
    <mergeCell ref="F27:G28"/>
    <mergeCell ref="B27:C28"/>
    <mergeCell ref="T33:U34"/>
    <mergeCell ref="R31:S32"/>
    <mergeCell ref="R25:S26"/>
    <mergeCell ref="N15:X15"/>
    <mergeCell ref="N14:X14"/>
    <mergeCell ref="N5:X6"/>
    <mergeCell ref="B10:L10"/>
    <mergeCell ref="B7:L8"/>
    <mergeCell ref="B5:I6"/>
    <mergeCell ref="N7:X8"/>
    <mergeCell ref="N10:X10"/>
    <mergeCell ref="R29:S30"/>
    <mergeCell ref="L27:M28"/>
    <mergeCell ref="N29:O30"/>
    <mergeCell ref="H27:I28"/>
    <mergeCell ref="B13:L13"/>
    <mergeCell ref="B14:L14"/>
    <mergeCell ref="B21:C22"/>
    <mergeCell ref="D18:E22"/>
    <mergeCell ref="F18:G22"/>
    <mergeCell ref="D23:E24"/>
    <mergeCell ref="B15:L15"/>
    <mergeCell ref="B16:L16"/>
    <mergeCell ref="B25:C26"/>
    <mergeCell ref="D25:E26"/>
    <mergeCell ref="N25:O26"/>
    <mergeCell ref="R23:S24"/>
    <mergeCell ref="Z3:AJ4"/>
    <mergeCell ref="Z5:AJ6"/>
    <mergeCell ref="Z7:AJ8"/>
    <mergeCell ref="Z9:AJ13"/>
    <mergeCell ref="Z1:AJ2"/>
    <mergeCell ref="B11:L11"/>
    <mergeCell ref="N11:X11"/>
    <mergeCell ref="N12:X12"/>
    <mergeCell ref="N13:X13"/>
    <mergeCell ref="B3:X4"/>
    <mergeCell ref="B1:X2"/>
    <mergeCell ref="B12:L12"/>
    <mergeCell ref="D53:E54"/>
    <mergeCell ref="F41:G42"/>
    <mergeCell ref="P27:Q28"/>
    <mergeCell ref="R27:S28"/>
    <mergeCell ref="N16:X16"/>
    <mergeCell ref="J27:K28"/>
    <mergeCell ref="N27:O28"/>
    <mergeCell ref="F29:G30"/>
    <mergeCell ref="T29:U30"/>
    <mergeCell ref="V29:W30"/>
    <mergeCell ref="H29:I30"/>
    <mergeCell ref="V27:W28"/>
    <mergeCell ref="H31:I32"/>
    <mergeCell ref="F39:G40"/>
    <mergeCell ref="L31:M32"/>
    <mergeCell ref="N31:O32"/>
    <mergeCell ref="N39:O40"/>
    <mergeCell ref="N37:O38"/>
    <mergeCell ref="L39:M40"/>
    <mergeCell ref="L53:M54"/>
    <mergeCell ref="R53:S54"/>
    <mergeCell ref="N53:O54"/>
    <mergeCell ref="X51:Y52"/>
    <mergeCell ref="T51:U52"/>
    <mergeCell ref="B51:C52"/>
    <mergeCell ref="D45:E46"/>
    <mergeCell ref="F45:G46"/>
    <mergeCell ref="D41:E42"/>
    <mergeCell ref="F43:G44"/>
    <mergeCell ref="D43:E44"/>
    <mergeCell ref="J45:K46"/>
    <mergeCell ref="H45:I46"/>
    <mergeCell ref="J43:K44"/>
    <mergeCell ref="H43:I44"/>
    <mergeCell ref="B41:C42"/>
    <mergeCell ref="H41:I42"/>
    <mergeCell ref="J41:K42"/>
    <mergeCell ref="B59:R60"/>
    <mergeCell ref="J47:K48"/>
    <mergeCell ref="J49:K50"/>
    <mergeCell ref="P43:Q44"/>
    <mergeCell ref="L43:M44"/>
    <mergeCell ref="H49:I50"/>
    <mergeCell ref="H51:I52"/>
    <mergeCell ref="B49:C50"/>
    <mergeCell ref="F49:G50"/>
    <mergeCell ref="D49:E50"/>
    <mergeCell ref="B43:C44"/>
    <mergeCell ref="B45:C46"/>
    <mergeCell ref="B55:M56"/>
    <mergeCell ref="D51:E52"/>
    <mergeCell ref="H53:I54"/>
    <mergeCell ref="J53:K54"/>
    <mergeCell ref="J51:K52"/>
    <mergeCell ref="F53:G54"/>
    <mergeCell ref="F51:G52"/>
    <mergeCell ref="B47:C48"/>
    <mergeCell ref="H47:I48"/>
    <mergeCell ref="F47:G48"/>
    <mergeCell ref="D47:E48"/>
    <mergeCell ref="B53:C54"/>
    <mergeCell ref="N41:O42"/>
    <mergeCell ref="P41:Q42"/>
    <mergeCell ref="AB57:AJ58"/>
    <mergeCell ref="O57:Z58"/>
    <mergeCell ref="AB55:AJ56"/>
    <mergeCell ref="O55:Z56"/>
    <mergeCell ref="P53:Q54"/>
    <mergeCell ref="V45:W46"/>
    <mergeCell ref="X45:Y46"/>
    <mergeCell ref="V43:W44"/>
    <mergeCell ref="X43:Y44"/>
    <mergeCell ref="R49:S50"/>
    <mergeCell ref="P49:Q50"/>
    <mergeCell ref="P47:Q48"/>
    <mergeCell ref="V47:W48"/>
    <mergeCell ref="X49:Y50"/>
    <mergeCell ref="V49:W50"/>
    <mergeCell ref="X53:Y54"/>
    <mergeCell ref="T53:U54"/>
    <mergeCell ref="V53:W54"/>
    <mergeCell ref="X41:Y4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sheetPr codeName="Sheet27">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323</v>
      </c>
      <c r="C3" s="90"/>
      <c r="D3" s="90"/>
      <c r="E3" s="90"/>
      <c r="F3" s="90"/>
      <c r="G3" s="90"/>
      <c r="H3" s="90"/>
      <c r="I3" s="90"/>
      <c r="J3" s="90"/>
      <c r="K3" s="90"/>
      <c r="L3" s="90"/>
      <c r="M3" s="90"/>
      <c r="N3" s="90"/>
      <c r="O3" s="90"/>
      <c r="P3" s="90"/>
      <c r="Q3" s="90"/>
      <c r="R3" s="90"/>
      <c r="S3" s="90"/>
      <c r="T3" s="90"/>
      <c r="U3" s="90"/>
      <c r="V3" s="90"/>
      <c r="W3" s="90"/>
      <c r="X3" s="92"/>
      <c r="Y3" s="18"/>
      <c r="Z3" s="168">
        <v>1000000</v>
      </c>
      <c r="AA3" s="90"/>
      <c r="AB3" s="90"/>
      <c r="AC3" s="90"/>
      <c r="AD3" s="90"/>
      <c r="AE3" s="90"/>
      <c r="AF3" s="90"/>
      <c r="AG3" s="90"/>
      <c r="AH3" s="90"/>
      <c r="AI3" s="90"/>
      <c r="AJ3" s="92"/>
      <c r="AK3" s="20"/>
      <c r="AL3" s="21"/>
      <c r="AM3" s="22"/>
      <c r="AN3" s="178" t="s">
        <v>324</v>
      </c>
      <c r="AO3" s="90"/>
      <c r="AP3" s="90"/>
      <c r="AQ3" s="90"/>
      <c r="AR3" s="90"/>
      <c r="AS3" s="90"/>
      <c r="AT3" s="90"/>
      <c r="AU3" s="90"/>
      <c r="AV3" s="90"/>
      <c r="AW3" s="90"/>
      <c r="AX3" s="90"/>
      <c r="AY3" s="90"/>
      <c r="AZ3" s="90"/>
      <c r="BA3" s="90"/>
      <c r="BB3" s="90"/>
      <c r="BC3" s="90"/>
      <c r="BD3" s="90"/>
      <c r="BE3" s="90"/>
      <c r="BF3" s="90"/>
      <c r="BG3" s="90"/>
      <c r="BH3" s="90"/>
      <c r="BI3" s="90"/>
      <c r="BJ3" s="92"/>
      <c r="BK3" s="25"/>
      <c r="BL3" s="168">
        <v>1090000</v>
      </c>
      <c r="BM3" s="90"/>
      <c r="BN3" s="90"/>
      <c r="BO3" s="90"/>
      <c r="BP3" s="90"/>
      <c r="BQ3" s="90"/>
      <c r="BR3" s="90"/>
      <c r="BS3" s="90"/>
      <c r="BT3" s="90"/>
      <c r="BU3" s="90"/>
      <c r="BV3" s="92"/>
      <c r="BW3" s="28"/>
      <c r="BX3" s="29"/>
      <c r="BY3" s="82">
        <f>IF(Z3&lt;BL3,BL3-Z3,0)</f>
        <v>90000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90000</v>
      </c>
      <c r="C7" s="90"/>
      <c r="D7" s="90"/>
      <c r="E7" s="90"/>
      <c r="F7" s="90"/>
      <c r="G7" s="90"/>
      <c r="H7" s="90"/>
      <c r="I7" s="90"/>
      <c r="J7" s="90"/>
      <c r="K7" s="90"/>
      <c r="L7" s="92"/>
      <c r="M7" s="12"/>
      <c r="N7" s="176">
        <v>9000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9000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t="s">
        <v>141</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327</v>
      </c>
      <c r="E18" s="129"/>
      <c r="F18" s="133" t="s">
        <v>328</v>
      </c>
      <c r="G18" s="129"/>
      <c r="H18" s="133" t="s">
        <v>329</v>
      </c>
      <c r="I18" s="129"/>
      <c r="J18" s="133" t="s">
        <v>330</v>
      </c>
      <c r="K18" s="129"/>
      <c r="L18" s="128" t="s">
        <v>15</v>
      </c>
      <c r="M18" s="129"/>
      <c r="N18" s="133" t="s">
        <v>331</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332</v>
      </c>
      <c r="AQ18" s="129"/>
      <c r="AR18" s="156" t="s">
        <v>333</v>
      </c>
      <c r="AS18" s="129"/>
      <c r="AT18" s="156" t="s">
        <v>334</v>
      </c>
      <c r="AU18" s="129"/>
      <c r="AV18" s="156" t="s">
        <v>335</v>
      </c>
      <c r="AW18" s="129"/>
      <c r="AX18" s="161" t="s">
        <v>15</v>
      </c>
      <c r="AY18" s="129"/>
      <c r="AZ18" s="156" t="s">
        <v>336</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v>1</v>
      </c>
      <c r="K27" s="111"/>
      <c r="L27" s="118"/>
      <c r="M27" s="111"/>
      <c r="N27" s="118"/>
      <c r="O27" s="111"/>
      <c r="P27" s="120">
        <f>IF(B3="","",(SUM(D27+(F27*3)+(H27*2)+(J27*2)+(N27*5))))</f>
        <v>2</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v>1</v>
      </c>
      <c r="BA27" s="111"/>
      <c r="BB27" s="120">
        <f>IF(AN3="","",(SUM(AP27+(AR27*3)+(AT27*2)+(AV27*2)+(AZ27*5))))</f>
        <v>5</v>
      </c>
      <c r="BC27" s="102"/>
      <c r="BD27" s="119"/>
      <c r="BE27" s="111"/>
      <c r="BF27" s="118"/>
      <c r="BG27" s="111"/>
      <c r="BH27" s="118"/>
      <c r="BI27" s="111"/>
      <c r="BJ27" s="101"/>
      <c r="BK27" s="102"/>
      <c r="BL27" s="105" t="s">
        <v>128</v>
      </c>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v>2</v>
      </c>
      <c r="K31" s="111"/>
      <c r="L31" s="118"/>
      <c r="M31" s="111"/>
      <c r="N31" s="118"/>
      <c r="O31" s="111"/>
      <c r="P31" s="120">
        <f>IF(B3="","",(SUM(D31+(F31*3)+(H31*2)+(J31*2)+(N31*5))))</f>
        <v>4</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v>2</v>
      </c>
      <c r="K43" s="111"/>
      <c r="L43" s="118"/>
      <c r="M43" s="111"/>
      <c r="N43" s="118"/>
      <c r="O43" s="111"/>
      <c r="P43" s="120">
        <f>IF(B3="","",(SUM(D43+(F43*3)+(H43*2)+(J43*2)+(N43*5))))</f>
        <v>4</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v>1</v>
      </c>
      <c r="AS43" s="111"/>
      <c r="AT43" s="118"/>
      <c r="AU43" s="111"/>
      <c r="AV43" s="118"/>
      <c r="AW43" s="111"/>
      <c r="AX43" s="118"/>
      <c r="AY43" s="111"/>
      <c r="AZ43" s="118"/>
      <c r="BA43" s="111"/>
      <c r="BB43" s="120">
        <f>IF(AN3="","",(SUM(AP43+(AR43*3)+(AT43*2)+(AV43*2)+(AZ43*5))))</f>
        <v>3</v>
      </c>
      <c r="BC43" s="102"/>
      <c r="BD43" s="119"/>
      <c r="BE43" s="111"/>
      <c r="BF43" s="118"/>
      <c r="BG43" s="111"/>
      <c r="BH43" s="118"/>
      <c r="BI43" s="111"/>
      <c r="BJ43" s="101"/>
      <c r="BK43" s="102"/>
      <c r="BL43" s="105" t="s">
        <v>362</v>
      </c>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v>1</v>
      </c>
      <c r="AS45" s="111"/>
      <c r="AT45" s="124"/>
      <c r="AU45" s="111"/>
      <c r="AV45" s="124"/>
      <c r="AW45" s="111"/>
      <c r="AX45" s="124"/>
      <c r="AY45" s="111"/>
      <c r="AZ45" s="124"/>
      <c r="BA45" s="106"/>
      <c r="BB45" s="123">
        <f>IF(AN3="","",(SUM(AP45+(AR45*3)+(AT45*2)+(AV45*2)+(AZ45*5))))</f>
        <v>3</v>
      </c>
      <c r="BC45" s="102"/>
      <c r="BD45" s="126"/>
      <c r="BE45" s="111"/>
      <c r="BF45" s="124"/>
      <c r="BG45" s="111"/>
      <c r="BH45" s="124"/>
      <c r="BI45" s="111"/>
      <c r="BJ45" s="141"/>
      <c r="BK45" s="102"/>
      <c r="BL45" s="105" t="s">
        <v>362</v>
      </c>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60000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70000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t="s">
        <v>311</v>
      </c>
      <c r="AO61" s="90"/>
      <c r="AP61" s="90"/>
      <c r="AQ61" s="90"/>
      <c r="AR61" s="90"/>
      <c r="AS61" s="90"/>
      <c r="AT61" s="90"/>
      <c r="AU61" s="90"/>
      <c r="AV61" s="90"/>
      <c r="AW61" s="90"/>
      <c r="AX61" s="90"/>
      <c r="AY61" s="90"/>
      <c r="AZ61" s="90"/>
      <c r="BA61" s="90"/>
      <c r="BB61" s="90"/>
      <c r="BC61" s="90"/>
      <c r="BD61" s="92"/>
      <c r="BE61" s="70"/>
      <c r="BF61" s="95" t="s">
        <v>363</v>
      </c>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sheetPr codeName="Sheet28">
    <tabColor rgb="FF000000"/>
    <outlinePr summaryBelow="0" summaryRight="0"/>
  </sheetPr>
  <dimension ref="A1:CD65"/>
  <sheetViews>
    <sheetView workbookViewId="0">
      <selection activeCell="AN61" sqref="AN61:BD6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339</v>
      </c>
      <c r="C3" s="90"/>
      <c r="D3" s="90"/>
      <c r="E3" s="90"/>
      <c r="F3" s="90"/>
      <c r="G3" s="90"/>
      <c r="H3" s="90"/>
      <c r="I3" s="90"/>
      <c r="J3" s="90"/>
      <c r="K3" s="90"/>
      <c r="L3" s="90"/>
      <c r="M3" s="90"/>
      <c r="N3" s="90"/>
      <c r="O3" s="90"/>
      <c r="P3" s="90"/>
      <c r="Q3" s="90"/>
      <c r="R3" s="90"/>
      <c r="S3" s="90"/>
      <c r="T3" s="90"/>
      <c r="U3" s="90"/>
      <c r="V3" s="90"/>
      <c r="W3" s="90"/>
      <c r="X3" s="92"/>
      <c r="Y3" s="18"/>
      <c r="Z3" s="168">
        <v>1340000</v>
      </c>
      <c r="AA3" s="90"/>
      <c r="AB3" s="90"/>
      <c r="AC3" s="90"/>
      <c r="AD3" s="90"/>
      <c r="AE3" s="90"/>
      <c r="AF3" s="90"/>
      <c r="AG3" s="90"/>
      <c r="AH3" s="90"/>
      <c r="AI3" s="90"/>
      <c r="AJ3" s="92"/>
      <c r="AK3" s="20"/>
      <c r="AL3" s="21"/>
      <c r="AM3" s="22"/>
      <c r="AN3" s="178" t="s">
        <v>340</v>
      </c>
      <c r="AO3" s="90"/>
      <c r="AP3" s="90"/>
      <c r="AQ3" s="90"/>
      <c r="AR3" s="90"/>
      <c r="AS3" s="90"/>
      <c r="AT3" s="90"/>
      <c r="AU3" s="90"/>
      <c r="AV3" s="90"/>
      <c r="AW3" s="90"/>
      <c r="AX3" s="90"/>
      <c r="AY3" s="90"/>
      <c r="AZ3" s="90"/>
      <c r="BA3" s="90"/>
      <c r="BB3" s="90"/>
      <c r="BC3" s="90"/>
      <c r="BD3" s="90"/>
      <c r="BE3" s="90"/>
      <c r="BF3" s="90"/>
      <c r="BG3" s="90"/>
      <c r="BH3" s="90"/>
      <c r="BI3" s="90"/>
      <c r="BJ3" s="92"/>
      <c r="BK3" s="25"/>
      <c r="BL3" s="168">
        <v>1000000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0">
        <f>IF(BL3&lt;Z3,Z3-BL3,0)</f>
        <v>340000</v>
      </c>
      <c r="BZ6" s="32"/>
      <c r="CA6" s="11"/>
      <c r="CB6" s="11"/>
      <c r="CC6" s="11"/>
      <c r="CD6" s="9"/>
    </row>
    <row r="7" spans="1:82" ht="9" customHeight="1">
      <c r="A7" s="10"/>
      <c r="B7" s="172" t="str">
        <f>IF(BY3=0,"0 gp",BY3)</f>
        <v>0 gp</v>
      </c>
      <c r="C7" s="90"/>
      <c r="D7" s="90"/>
      <c r="E7" s="90"/>
      <c r="F7" s="90"/>
      <c r="G7" s="90"/>
      <c r="H7" s="90"/>
      <c r="I7" s="90"/>
      <c r="J7" s="90"/>
      <c r="K7" s="90"/>
      <c r="L7" s="92"/>
      <c r="M7" s="12"/>
      <c r="N7" s="176">
        <v>12000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f>IF(BY6=0,"0 gp",BY6)</f>
        <v>340000</v>
      </c>
      <c r="AO7" s="90"/>
      <c r="AP7" s="90"/>
      <c r="AQ7" s="90"/>
      <c r="AR7" s="90"/>
      <c r="AS7" s="90"/>
      <c r="AT7" s="90"/>
      <c r="AU7" s="90"/>
      <c r="AV7" s="90"/>
      <c r="AW7" s="90"/>
      <c r="AX7" s="92"/>
      <c r="AY7" s="15"/>
      <c r="AZ7" s="176">
        <v>8000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t="s">
        <v>341</v>
      </c>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t="s">
        <v>666</v>
      </c>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342</v>
      </c>
      <c r="E18" s="129"/>
      <c r="F18" s="133" t="s">
        <v>343</v>
      </c>
      <c r="G18" s="129"/>
      <c r="H18" s="133" t="s">
        <v>344</v>
      </c>
      <c r="I18" s="129"/>
      <c r="J18" s="133" t="s">
        <v>345</v>
      </c>
      <c r="K18" s="129"/>
      <c r="L18" s="128" t="s">
        <v>15</v>
      </c>
      <c r="M18" s="129"/>
      <c r="N18" s="133" t="s">
        <v>346</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347</v>
      </c>
      <c r="AQ18" s="129"/>
      <c r="AR18" s="156" t="s">
        <v>348</v>
      </c>
      <c r="AS18" s="129"/>
      <c r="AT18" s="156" t="s">
        <v>349</v>
      </c>
      <c r="AU18" s="129"/>
      <c r="AV18" s="156" t="s">
        <v>350</v>
      </c>
      <c r="AW18" s="129"/>
      <c r="AX18" s="161" t="s">
        <v>15</v>
      </c>
      <c r="AY18" s="129"/>
      <c r="AZ18" s="156" t="s">
        <v>351</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v>1</v>
      </c>
      <c r="AS23" s="129"/>
      <c r="AT23" s="136"/>
      <c r="AU23" s="129"/>
      <c r="AV23" s="136"/>
      <c r="AW23" s="129"/>
      <c r="AX23" s="136"/>
      <c r="AY23" s="129"/>
      <c r="AZ23" s="136"/>
      <c r="BA23" s="129"/>
      <c r="BB23" s="137">
        <f>IF(AN3="","",(SUM(AP23+(AR23*3)+(AT23*2)+(AV23*2)+(AZ23*5))))</f>
        <v>3</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v>1</v>
      </c>
      <c r="K25" s="111"/>
      <c r="L25" s="113"/>
      <c r="M25" s="111"/>
      <c r="N25" s="113"/>
      <c r="O25" s="106"/>
      <c r="P25" s="123">
        <f>IF(B3="","",(SUM(D25+(F25*3)+(H25*2)+(J25*2)+(N25*5))))</f>
        <v>2</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v>1</v>
      </c>
      <c r="K27" s="111"/>
      <c r="L27" s="118"/>
      <c r="M27" s="111"/>
      <c r="N27" s="118"/>
      <c r="O27" s="111"/>
      <c r="P27" s="120">
        <f>IF(B3="","",(SUM(D27+(F27*3)+(H27*2)+(J27*2)+(N27*5))))</f>
        <v>2</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v>1</v>
      </c>
      <c r="K29" s="111"/>
      <c r="L29" s="113"/>
      <c r="M29" s="111"/>
      <c r="N29" s="113">
        <v>1</v>
      </c>
      <c r="O29" s="106"/>
      <c r="P29" s="123">
        <f>IF(B3="","",(SUM(D29+(F29*3)+(H29*2)+(J29*2)+(N29*5))))</f>
        <v>7</v>
      </c>
      <c r="Q29" s="102"/>
      <c r="R29" s="127"/>
      <c r="S29" s="111"/>
      <c r="T29" s="113"/>
      <c r="U29" s="111"/>
      <c r="V29" s="113"/>
      <c r="W29" s="111"/>
      <c r="X29" s="121"/>
      <c r="Y29" s="102"/>
      <c r="Z29" s="122" t="s">
        <v>237</v>
      </c>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v>1</v>
      </c>
      <c r="E35" s="111"/>
      <c r="F35" s="118"/>
      <c r="G35" s="111"/>
      <c r="H35" s="118"/>
      <c r="I35" s="111"/>
      <c r="J35" s="118"/>
      <c r="K35" s="111"/>
      <c r="L35" s="118"/>
      <c r="M35" s="111"/>
      <c r="N35" s="118"/>
      <c r="O35" s="111"/>
      <c r="P35" s="120">
        <f>IF(B3="","",(SUM(D35+(F35*3)+(H35*2)+(J35*2)+(N35*5))))</f>
        <v>1</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v>1</v>
      </c>
      <c r="AW35" s="111"/>
      <c r="AX35" s="118"/>
      <c r="AY35" s="111"/>
      <c r="AZ35" s="118">
        <v>1</v>
      </c>
      <c r="BA35" s="111"/>
      <c r="BB35" s="120">
        <f>IF(AN3="","",(SUM(AP35+(AR35*3)+(AT35*2)+(AV35*2)+(AZ35*5))))</f>
        <v>7</v>
      </c>
      <c r="BC35" s="102"/>
      <c r="BD35" s="119"/>
      <c r="BE35" s="111"/>
      <c r="BF35" s="118"/>
      <c r="BG35" s="111"/>
      <c r="BH35" s="118"/>
      <c r="BI35" s="111"/>
      <c r="BJ35" s="101"/>
      <c r="BK35" s="102"/>
      <c r="BL35" s="105" t="s">
        <v>128</v>
      </c>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t="s">
        <v>45</v>
      </c>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v>1</v>
      </c>
      <c r="AW51" s="111"/>
      <c r="AX51" s="118"/>
      <c r="AY51" s="111"/>
      <c r="AZ51" s="118"/>
      <c r="BA51" s="111"/>
      <c r="BB51" s="120">
        <f>IF(AN3="","",(SUM(AP51+(AR51*3)+(AT51*2)+(AV51*2)+(AZ51*5))))</f>
        <v>2</v>
      </c>
      <c r="BC51" s="102"/>
      <c r="BD51" s="119"/>
      <c r="BE51" s="111"/>
      <c r="BF51" s="118"/>
      <c r="BG51" s="111"/>
      <c r="BH51" s="118"/>
      <c r="BI51" s="111"/>
      <c r="BJ51" s="101"/>
      <c r="BK51" s="102"/>
      <c r="BL51" s="105" t="s">
        <v>198</v>
      </c>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60000</v>
      </c>
      <c r="C57" s="90"/>
      <c r="D57" s="90"/>
      <c r="E57" s="90"/>
      <c r="F57" s="90"/>
      <c r="G57" s="90"/>
      <c r="H57" s="90"/>
      <c r="I57" s="90"/>
      <c r="J57" s="90"/>
      <c r="K57" s="90"/>
      <c r="L57" s="90"/>
      <c r="M57" s="92"/>
      <c r="N57" s="57"/>
      <c r="O57" s="99">
        <v>0</v>
      </c>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70000</v>
      </c>
      <c r="AO57" s="90"/>
      <c r="AP57" s="90"/>
      <c r="AQ57" s="90"/>
      <c r="AR57" s="90"/>
      <c r="AS57" s="90"/>
      <c r="AT57" s="90"/>
      <c r="AU57" s="90"/>
      <c r="AV57" s="90"/>
      <c r="AW57" s="90"/>
      <c r="AX57" s="90"/>
      <c r="AY57" s="92"/>
      <c r="AZ57" s="61"/>
      <c r="BA57" s="99">
        <v>0</v>
      </c>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t="s">
        <v>374</v>
      </c>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187" t="s">
        <v>674</v>
      </c>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sheetPr codeName="Sheet29">
    <tabColor rgb="FF000000"/>
    <outlinePr summaryBelow="0" summaryRight="0"/>
  </sheetPr>
  <dimension ref="A1:CD65"/>
  <sheetViews>
    <sheetView workbookViewId="0">
      <selection activeCell="B61" sqref="B61:R6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340</v>
      </c>
      <c r="C3" s="90"/>
      <c r="D3" s="90"/>
      <c r="E3" s="90"/>
      <c r="F3" s="90"/>
      <c r="G3" s="90"/>
      <c r="H3" s="90"/>
      <c r="I3" s="90"/>
      <c r="J3" s="90"/>
      <c r="K3" s="90"/>
      <c r="L3" s="90"/>
      <c r="M3" s="90"/>
      <c r="N3" s="90"/>
      <c r="O3" s="90"/>
      <c r="P3" s="90"/>
      <c r="Q3" s="90"/>
      <c r="R3" s="90"/>
      <c r="S3" s="90"/>
      <c r="T3" s="90"/>
      <c r="U3" s="90"/>
      <c r="V3" s="90"/>
      <c r="W3" s="90"/>
      <c r="X3" s="92"/>
      <c r="Y3" s="18"/>
      <c r="Z3" s="168">
        <v>1210000</v>
      </c>
      <c r="AA3" s="90"/>
      <c r="AB3" s="90"/>
      <c r="AC3" s="90"/>
      <c r="AD3" s="90"/>
      <c r="AE3" s="90"/>
      <c r="AF3" s="90"/>
      <c r="AG3" s="90"/>
      <c r="AH3" s="90"/>
      <c r="AI3" s="90"/>
      <c r="AJ3" s="92"/>
      <c r="AK3" s="20"/>
      <c r="AL3" s="21"/>
      <c r="AM3" s="22"/>
      <c r="AN3" s="178" t="s">
        <v>166</v>
      </c>
      <c r="AO3" s="90"/>
      <c r="AP3" s="90"/>
      <c r="AQ3" s="90"/>
      <c r="AR3" s="90"/>
      <c r="AS3" s="90"/>
      <c r="AT3" s="90"/>
      <c r="AU3" s="90"/>
      <c r="AV3" s="90"/>
      <c r="AW3" s="90"/>
      <c r="AX3" s="90"/>
      <c r="AY3" s="90"/>
      <c r="AZ3" s="90"/>
      <c r="BA3" s="90"/>
      <c r="BB3" s="90"/>
      <c r="BC3" s="90"/>
      <c r="BD3" s="90"/>
      <c r="BE3" s="90"/>
      <c r="BF3" s="90"/>
      <c r="BG3" s="90"/>
      <c r="BH3" s="90"/>
      <c r="BI3" s="90"/>
      <c r="BJ3" s="92"/>
      <c r="BK3" s="25"/>
      <c r="BL3" s="168">
        <v>1440000</v>
      </c>
      <c r="BM3" s="90"/>
      <c r="BN3" s="90"/>
      <c r="BO3" s="90"/>
      <c r="BP3" s="90"/>
      <c r="BQ3" s="90"/>
      <c r="BR3" s="90"/>
      <c r="BS3" s="90"/>
      <c r="BT3" s="90"/>
      <c r="BU3" s="90"/>
      <c r="BV3" s="92"/>
      <c r="BW3" s="28"/>
      <c r="BX3" s="29"/>
      <c r="BY3" s="82">
        <f>IF(Z3&lt;BL3,BL3-Z3,0)</f>
        <v>230000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230000</v>
      </c>
      <c r="C7" s="90"/>
      <c r="D7" s="90"/>
      <c r="E7" s="90"/>
      <c r="F7" s="90"/>
      <c r="G7" s="90"/>
      <c r="H7" s="90"/>
      <c r="I7" s="90"/>
      <c r="J7" s="90"/>
      <c r="K7" s="90"/>
      <c r="L7" s="92"/>
      <c r="M7" s="12"/>
      <c r="N7" s="176">
        <v>9000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12000</v>
      </c>
      <c r="BA7" s="90"/>
      <c r="BB7" s="90"/>
      <c r="BC7" s="90"/>
      <c r="BD7" s="90"/>
      <c r="BE7" s="90"/>
      <c r="BF7" s="90"/>
      <c r="BG7" s="90"/>
      <c r="BH7" s="90"/>
      <c r="BI7" s="90"/>
      <c r="BJ7" s="92"/>
      <c r="BK7" s="15"/>
      <c r="BL7" s="169" t="str">
        <f>BZ8</f>
        <v>+1</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+1</v>
      </c>
      <c r="CA8" s="46" t="str">
        <f>IF(AZ7&lt;=N7,"+0",CB8)</f>
        <v>+1</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t="s">
        <v>669</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t="s">
        <v>252</v>
      </c>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352</v>
      </c>
      <c r="E18" s="129"/>
      <c r="F18" s="133" t="s">
        <v>353</v>
      </c>
      <c r="G18" s="129"/>
      <c r="H18" s="133" t="s">
        <v>354</v>
      </c>
      <c r="I18" s="129"/>
      <c r="J18" s="133" t="s">
        <v>355</v>
      </c>
      <c r="K18" s="129"/>
      <c r="L18" s="128" t="s">
        <v>15</v>
      </c>
      <c r="M18" s="129"/>
      <c r="N18" s="133" t="s">
        <v>356</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357</v>
      </c>
      <c r="AQ18" s="129"/>
      <c r="AR18" s="156" t="s">
        <v>358</v>
      </c>
      <c r="AS18" s="129"/>
      <c r="AT18" s="156" t="s">
        <v>359</v>
      </c>
      <c r="AU18" s="129"/>
      <c r="AV18" s="156" t="s">
        <v>360</v>
      </c>
      <c r="AW18" s="129"/>
      <c r="AX18" s="161" t="s">
        <v>15</v>
      </c>
      <c r="AY18" s="129"/>
      <c r="AZ18" s="156" t="s">
        <v>361</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v>1</v>
      </c>
      <c r="G23" s="129"/>
      <c r="H23" s="136"/>
      <c r="I23" s="129"/>
      <c r="J23" s="136"/>
      <c r="K23" s="129"/>
      <c r="L23" s="136"/>
      <c r="M23" s="129"/>
      <c r="N23" s="136"/>
      <c r="O23" s="129"/>
      <c r="P23" s="137">
        <f>IF(B3="","",(SUM(D23+(F23*3)+(H23*2)+(J23*2)+(N23*5))))</f>
        <v>3</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v>1</v>
      </c>
      <c r="E29" s="111"/>
      <c r="F29" s="113"/>
      <c r="G29" s="111"/>
      <c r="H29" s="113"/>
      <c r="I29" s="111"/>
      <c r="J29" s="113"/>
      <c r="K29" s="111"/>
      <c r="L29" s="113"/>
      <c r="M29" s="111"/>
      <c r="N29" s="113">
        <v>1</v>
      </c>
      <c r="O29" s="106"/>
      <c r="P29" s="123">
        <f>IF(B3="","",(SUM(D29+(F29*3)+(H29*2)+(J29*2)+(N29*5))))</f>
        <v>6</v>
      </c>
      <c r="Q29" s="102"/>
      <c r="R29" s="127"/>
      <c r="S29" s="111"/>
      <c r="T29" s="113"/>
      <c r="U29" s="111"/>
      <c r="V29" s="113"/>
      <c r="W29" s="111"/>
      <c r="X29" s="121"/>
      <c r="Y29" s="102"/>
      <c r="Z29" s="122" t="s">
        <v>128</v>
      </c>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v>1</v>
      </c>
      <c r="AW29" s="111"/>
      <c r="AX29" s="124"/>
      <c r="AY29" s="111"/>
      <c r="AZ29" s="124"/>
      <c r="BA29" s="106"/>
      <c r="BB29" s="123">
        <f>IF(AN3="","",(SUM(AP29+(AR29*3)+(AT29*2)+(AV29*2)+(AZ29*5))))</f>
        <v>2</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t="s">
        <v>28</v>
      </c>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v>1</v>
      </c>
      <c r="AS41" s="111"/>
      <c r="AT41" s="124"/>
      <c r="AU41" s="111"/>
      <c r="AV41" s="124"/>
      <c r="AW41" s="111"/>
      <c r="AX41" s="124"/>
      <c r="AY41" s="111"/>
      <c r="AZ41" s="124"/>
      <c r="BA41" s="106"/>
      <c r="BB41" s="123">
        <f>IF(AN3="","",(SUM(AP41+(AR41*3)+(AT41*2)+(AV41*2)+(AZ41*5))))</f>
        <v>3</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v>1</v>
      </c>
      <c r="AS45" s="111"/>
      <c r="AT45" s="124"/>
      <c r="AU45" s="111"/>
      <c r="AV45" s="124"/>
      <c r="AW45" s="111"/>
      <c r="AX45" s="124"/>
      <c r="AY45" s="111"/>
      <c r="AZ45" s="124"/>
      <c r="BA45" s="106"/>
      <c r="BB45" s="123">
        <f>IF(AN3="","",(SUM(AP45+(AR45*3)+(AT45*2)+(AV45*2)+(AZ45*5))))</f>
        <v>3</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v>1</v>
      </c>
      <c r="K49" s="111"/>
      <c r="L49" s="113"/>
      <c r="M49" s="111"/>
      <c r="N49" s="113"/>
      <c r="O49" s="106"/>
      <c r="P49" s="123">
        <f>IF(B3="","",(SUM(D49+(F49*3)+(H49*2)+(J49*2)+(N49*5))))</f>
        <v>2</v>
      </c>
      <c r="Q49" s="102"/>
      <c r="R49" s="127"/>
      <c r="S49" s="111"/>
      <c r="T49" s="113"/>
      <c r="U49" s="111"/>
      <c r="V49" s="113"/>
      <c r="W49" s="111"/>
      <c r="X49" s="121"/>
      <c r="Y49" s="102"/>
      <c r="Z49" s="122" t="s">
        <v>127</v>
      </c>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v>1</v>
      </c>
      <c r="BA51" s="111"/>
      <c r="BB51" s="120">
        <f>IF(AN3="","",(SUM(AP51+(AR51*3)+(AT51*2)+(AV51*2)+(AZ51*5))))</f>
        <v>5</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50000</v>
      </c>
      <c r="C57" s="90"/>
      <c r="D57" s="90"/>
      <c r="E57" s="90"/>
      <c r="F57" s="90"/>
      <c r="G57" s="90"/>
      <c r="H57" s="90"/>
      <c r="I57" s="90"/>
      <c r="J57" s="90"/>
      <c r="K57" s="90"/>
      <c r="L57" s="90"/>
      <c r="M57" s="92"/>
      <c r="N57" s="57"/>
      <c r="O57" s="99">
        <v>0</v>
      </c>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30000</v>
      </c>
      <c r="AO57" s="90"/>
      <c r="AP57" s="90"/>
      <c r="AQ57" s="90"/>
      <c r="AR57" s="90"/>
      <c r="AS57" s="90"/>
      <c r="AT57" s="90"/>
      <c r="AU57" s="90"/>
      <c r="AV57" s="90"/>
      <c r="AW57" s="90"/>
      <c r="AX57" s="90"/>
      <c r="AY57" s="92"/>
      <c r="AZ57" s="61"/>
      <c r="BA57" s="99">
        <v>0</v>
      </c>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t="s">
        <v>679</v>
      </c>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sheetPr codeName="Sheet30">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340</v>
      </c>
      <c r="C3" s="90"/>
      <c r="D3" s="90"/>
      <c r="E3" s="90"/>
      <c r="F3" s="90"/>
      <c r="G3" s="90"/>
      <c r="H3" s="90"/>
      <c r="I3" s="90"/>
      <c r="J3" s="90"/>
      <c r="K3" s="90"/>
      <c r="L3" s="90"/>
      <c r="M3" s="90"/>
      <c r="N3" s="90"/>
      <c r="O3" s="90"/>
      <c r="P3" s="90"/>
      <c r="Q3" s="90"/>
      <c r="R3" s="90"/>
      <c r="S3" s="90"/>
      <c r="T3" s="90"/>
      <c r="U3" s="90"/>
      <c r="V3" s="90"/>
      <c r="W3" s="90"/>
      <c r="X3" s="92"/>
      <c r="Y3" s="18"/>
      <c r="Z3" s="168">
        <v>1290000</v>
      </c>
      <c r="AA3" s="90"/>
      <c r="AB3" s="90"/>
      <c r="AC3" s="90"/>
      <c r="AD3" s="90"/>
      <c r="AE3" s="90"/>
      <c r="AF3" s="90"/>
      <c r="AG3" s="90"/>
      <c r="AH3" s="90"/>
      <c r="AI3" s="90"/>
      <c r="AJ3" s="92"/>
      <c r="AK3" s="20"/>
      <c r="AL3" s="21"/>
      <c r="AM3" s="22"/>
      <c r="AN3" s="178" t="s">
        <v>94</v>
      </c>
      <c r="AO3" s="90"/>
      <c r="AP3" s="90"/>
      <c r="AQ3" s="90"/>
      <c r="AR3" s="90"/>
      <c r="AS3" s="90"/>
      <c r="AT3" s="90"/>
      <c r="AU3" s="90"/>
      <c r="AV3" s="90"/>
      <c r="AW3" s="90"/>
      <c r="AX3" s="90"/>
      <c r="AY3" s="90"/>
      <c r="AZ3" s="90"/>
      <c r="BA3" s="90"/>
      <c r="BB3" s="90"/>
      <c r="BC3" s="90"/>
      <c r="BD3" s="90"/>
      <c r="BE3" s="90"/>
      <c r="BF3" s="90"/>
      <c r="BG3" s="90"/>
      <c r="BH3" s="90"/>
      <c r="BI3" s="90"/>
      <c r="BJ3" s="92"/>
      <c r="BK3" s="25"/>
      <c r="BL3" s="168">
        <v>1310000</v>
      </c>
      <c r="BM3" s="90"/>
      <c r="BN3" s="90"/>
      <c r="BO3" s="90"/>
      <c r="BP3" s="90"/>
      <c r="BQ3" s="90"/>
      <c r="BR3" s="90"/>
      <c r="BS3" s="90"/>
      <c r="BT3" s="90"/>
      <c r="BU3" s="90"/>
      <c r="BV3" s="92"/>
      <c r="BW3" s="28"/>
      <c r="BX3" s="29"/>
      <c r="BY3" s="82">
        <f>IF(Z3&lt;BL3,BL3-Z3,0)</f>
        <v>20000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20000</v>
      </c>
      <c r="C7" s="90"/>
      <c r="D7" s="90"/>
      <c r="E7" s="90"/>
      <c r="F7" s="90"/>
      <c r="G7" s="90"/>
      <c r="H7" s="90"/>
      <c r="I7" s="90"/>
      <c r="J7" s="90"/>
      <c r="K7" s="90"/>
      <c r="L7" s="92"/>
      <c r="M7" s="12"/>
      <c r="N7" s="176">
        <v>14000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15000</v>
      </c>
      <c r="BA7" s="90"/>
      <c r="BB7" s="90"/>
      <c r="BC7" s="90"/>
      <c r="BD7" s="90"/>
      <c r="BE7" s="90"/>
      <c r="BF7" s="90"/>
      <c r="BG7" s="90"/>
      <c r="BH7" s="90"/>
      <c r="BI7" s="90"/>
      <c r="BJ7" s="92"/>
      <c r="BK7" s="15"/>
      <c r="BL7" s="169" t="str">
        <f>BZ8</f>
        <v>+1</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+1</v>
      </c>
      <c r="CA8" s="46" t="str">
        <f>IF(AZ7&lt;=N7,"+0",CB8)</f>
        <v>+1</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364</v>
      </c>
      <c r="E18" s="129"/>
      <c r="F18" s="133" t="s">
        <v>365</v>
      </c>
      <c r="G18" s="129"/>
      <c r="H18" s="133" t="s">
        <v>366</v>
      </c>
      <c r="I18" s="129"/>
      <c r="J18" s="133" t="s">
        <v>367</v>
      </c>
      <c r="K18" s="129"/>
      <c r="L18" s="128" t="s">
        <v>15</v>
      </c>
      <c r="M18" s="129"/>
      <c r="N18" s="133" t="s">
        <v>368</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369</v>
      </c>
      <c r="AQ18" s="129"/>
      <c r="AR18" s="156" t="s">
        <v>370</v>
      </c>
      <c r="AS18" s="129"/>
      <c r="AT18" s="156" t="s">
        <v>371</v>
      </c>
      <c r="AU18" s="129"/>
      <c r="AV18" s="156" t="s">
        <v>372</v>
      </c>
      <c r="AW18" s="129"/>
      <c r="AX18" s="161" t="s">
        <v>15</v>
      </c>
      <c r="AY18" s="129"/>
      <c r="AZ18" s="156" t="s">
        <v>373</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v>2</v>
      </c>
      <c r="G23" s="129"/>
      <c r="H23" s="136"/>
      <c r="I23" s="129"/>
      <c r="J23" s="136"/>
      <c r="K23" s="129"/>
      <c r="L23" s="136"/>
      <c r="M23" s="129"/>
      <c r="N23" s="136"/>
      <c r="O23" s="129"/>
      <c r="P23" s="137">
        <f>IF(B3="","",(SUM(D23+(F23*3)+(H23*2)+(J23*2)+(N23*5))))</f>
        <v>6</v>
      </c>
      <c r="Q23" s="92"/>
      <c r="R23" s="151"/>
      <c r="S23" s="129"/>
      <c r="T23" s="136"/>
      <c r="U23" s="129"/>
      <c r="V23" s="136"/>
      <c r="W23" s="129"/>
      <c r="X23" s="157"/>
      <c r="Y23" s="92"/>
      <c r="Z23" s="159" t="s">
        <v>128</v>
      </c>
      <c r="AA23" s="90"/>
      <c r="AB23" s="90"/>
      <c r="AC23" s="90"/>
      <c r="AD23" s="90"/>
      <c r="AE23" s="90"/>
      <c r="AF23" s="90"/>
      <c r="AG23" s="90"/>
      <c r="AH23" s="90"/>
      <c r="AI23" s="90"/>
      <c r="AJ23" s="92"/>
      <c r="AK23" s="13"/>
      <c r="AL23" s="4"/>
      <c r="AM23" s="14"/>
      <c r="AN23" s="185">
        <v>1</v>
      </c>
      <c r="AO23" s="90"/>
      <c r="AP23" s="138">
        <v>1</v>
      </c>
      <c r="AQ23" s="129"/>
      <c r="AR23" s="136"/>
      <c r="AS23" s="129"/>
      <c r="AT23" s="136"/>
      <c r="AU23" s="129"/>
      <c r="AV23" s="136"/>
      <c r="AW23" s="129"/>
      <c r="AX23" s="136"/>
      <c r="AY23" s="129"/>
      <c r="AZ23" s="136"/>
      <c r="BA23" s="129"/>
      <c r="BB23" s="137">
        <f>IF(AN3="","",(SUM(AP23+(AR23*3)+(AT23*2)+(AV23*2)+(AZ23*5))))</f>
        <v>1</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v>1</v>
      </c>
      <c r="AS25" s="111"/>
      <c r="AT25" s="124"/>
      <c r="AU25" s="111"/>
      <c r="AV25" s="124"/>
      <c r="AW25" s="111"/>
      <c r="AX25" s="124"/>
      <c r="AY25" s="111"/>
      <c r="AZ25" s="124"/>
      <c r="BA25" s="106"/>
      <c r="BB25" s="123">
        <f>IF(AN3="","",(SUM(AP25+(AR25*3)+(AT25*2)+(AV25*2)+(AZ25*5))))</f>
        <v>3</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v>1</v>
      </c>
      <c r="BA31" s="111"/>
      <c r="BB31" s="120">
        <f>IF(AN3="","",(SUM(AP31+(AR31*3)+(AT31*2)+(AV31*2)+(AZ31*5))))</f>
        <v>5</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v>1</v>
      </c>
      <c r="K33" s="111"/>
      <c r="L33" s="113"/>
      <c r="M33" s="111"/>
      <c r="N33" s="113">
        <v>1</v>
      </c>
      <c r="O33" s="106"/>
      <c r="P33" s="123">
        <f>IF(B3="","",(SUM(D33+(F33*3)+(H33*2)+(J33*2)+(N33*5))))</f>
        <v>7</v>
      </c>
      <c r="Q33" s="102"/>
      <c r="R33" s="127"/>
      <c r="S33" s="111"/>
      <c r="T33" s="113"/>
      <c r="U33" s="111"/>
      <c r="V33" s="113"/>
      <c r="W33" s="111"/>
      <c r="X33" s="121"/>
      <c r="Y33" s="102"/>
      <c r="Z33" s="122" t="s">
        <v>91</v>
      </c>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v>1</v>
      </c>
      <c r="K35" s="111"/>
      <c r="L35" s="118"/>
      <c r="M35" s="111"/>
      <c r="N35" s="118"/>
      <c r="O35" s="111"/>
      <c r="P35" s="120">
        <f>IF(B3="","",(SUM(D35+(F35*3)+(H35*2)+(J35*2)+(N35*5))))</f>
        <v>2</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v>1</v>
      </c>
      <c r="K49" s="111"/>
      <c r="L49" s="113"/>
      <c r="M49" s="111"/>
      <c r="N49" s="113"/>
      <c r="O49" s="106"/>
      <c r="P49" s="123">
        <f>IF(B3="","",(SUM(D49+(F49*3)+(H49*2)+(J49*2)+(N49*5))))</f>
        <v>2</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40000</v>
      </c>
      <c r="C57" s="90"/>
      <c r="D57" s="90"/>
      <c r="E57" s="90"/>
      <c r="F57" s="90"/>
      <c r="G57" s="90"/>
      <c r="H57" s="90"/>
      <c r="I57" s="90"/>
      <c r="J57" s="90"/>
      <c r="K57" s="90"/>
      <c r="L57" s="90"/>
      <c r="M57" s="92"/>
      <c r="N57" s="57"/>
      <c r="O57" s="99">
        <v>0</v>
      </c>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60000</v>
      </c>
      <c r="AO57" s="90"/>
      <c r="AP57" s="90"/>
      <c r="AQ57" s="90"/>
      <c r="AR57" s="90"/>
      <c r="AS57" s="90"/>
      <c r="AT57" s="90"/>
      <c r="AU57" s="90"/>
      <c r="AV57" s="90"/>
      <c r="AW57" s="90"/>
      <c r="AX57" s="90"/>
      <c r="AY57" s="92"/>
      <c r="AZ57" s="61"/>
      <c r="BA57" s="99">
        <v>0</v>
      </c>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t="s">
        <v>396</v>
      </c>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sheetPr codeName="Sheet31">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93</v>
      </c>
      <c r="C3" s="90"/>
      <c r="D3" s="90"/>
      <c r="E3" s="90"/>
      <c r="F3" s="90"/>
      <c r="G3" s="90"/>
      <c r="H3" s="90"/>
      <c r="I3" s="90"/>
      <c r="J3" s="90"/>
      <c r="K3" s="90"/>
      <c r="L3" s="90"/>
      <c r="M3" s="90"/>
      <c r="N3" s="90"/>
      <c r="O3" s="90"/>
      <c r="P3" s="90"/>
      <c r="Q3" s="90"/>
      <c r="R3" s="90"/>
      <c r="S3" s="90"/>
      <c r="T3" s="90"/>
      <c r="U3" s="90"/>
      <c r="V3" s="90"/>
      <c r="W3" s="90"/>
      <c r="X3" s="92"/>
      <c r="Y3" s="18"/>
      <c r="Z3" s="168">
        <v>1120000</v>
      </c>
      <c r="AA3" s="90"/>
      <c r="AB3" s="90"/>
      <c r="AC3" s="90"/>
      <c r="AD3" s="90"/>
      <c r="AE3" s="90"/>
      <c r="AF3" s="90"/>
      <c r="AG3" s="90"/>
      <c r="AH3" s="90"/>
      <c r="AI3" s="90"/>
      <c r="AJ3" s="92"/>
      <c r="AK3" s="20"/>
      <c r="AL3" s="21"/>
      <c r="AM3" s="22"/>
      <c r="AN3" s="178" t="s">
        <v>375</v>
      </c>
      <c r="AO3" s="90"/>
      <c r="AP3" s="90"/>
      <c r="AQ3" s="90"/>
      <c r="AR3" s="90"/>
      <c r="AS3" s="90"/>
      <c r="AT3" s="90"/>
      <c r="AU3" s="90"/>
      <c r="AV3" s="90"/>
      <c r="AW3" s="90"/>
      <c r="AX3" s="90"/>
      <c r="AY3" s="90"/>
      <c r="AZ3" s="90"/>
      <c r="BA3" s="90"/>
      <c r="BB3" s="90"/>
      <c r="BC3" s="90"/>
      <c r="BD3" s="90"/>
      <c r="BE3" s="90"/>
      <c r="BF3" s="90"/>
      <c r="BG3" s="90"/>
      <c r="BH3" s="90"/>
      <c r="BI3" s="90"/>
      <c r="BJ3" s="92"/>
      <c r="BK3" s="25"/>
      <c r="BL3" s="168">
        <v>1000000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0">
        <f>IF(BL3&lt;Z3,Z3-BL3,0)</f>
        <v>120000</v>
      </c>
      <c r="BZ6" s="32"/>
      <c r="CA6" s="11"/>
      <c r="CB6" s="11"/>
      <c r="CC6" s="11"/>
      <c r="CD6" s="9"/>
    </row>
    <row r="7" spans="1:82" ht="9" customHeight="1">
      <c r="A7" s="10"/>
      <c r="B7" s="172" t="str">
        <f>IF(BY3=0,"0 gp",BY3)</f>
        <v>0 gp</v>
      </c>
      <c r="C7" s="90"/>
      <c r="D7" s="90"/>
      <c r="E7" s="90"/>
      <c r="F7" s="90"/>
      <c r="G7" s="90"/>
      <c r="H7" s="90"/>
      <c r="I7" s="90"/>
      <c r="J7" s="90"/>
      <c r="K7" s="90"/>
      <c r="L7" s="92"/>
      <c r="M7" s="12"/>
      <c r="N7" s="176">
        <v>70000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f>IF(BY6=0,"0 gp",BY6)</f>
        <v>120000</v>
      </c>
      <c r="AO7" s="90"/>
      <c r="AP7" s="90"/>
      <c r="AQ7" s="90"/>
      <c r="AR7" s="90"/>
      <c r="AS7" s="90"/>
      <c r="AT7" s="90"/>
      <c r="AU7" s="90"/>
      <c r="AV7" s="90"/>
      <c r="AW7" s="90"/>
      <c r="AX7" s="92"/>
      <c r="AY7" s="15"/>
      <c r="AZ7" s="176">
        <v>90000</v>
      </c>
      <c r="BA7" s="90"/>
      <c r="BB7" s="90"/>
      <c r="BC7" s="90"/>
      <c r="BD7" s="90"/>
      <c r="BE7" s="90"/>
      <c r="BF7" s="90"/>
      <c r="BG7" s="90"/>
      <c r="BH7" s="90"/>
      <c r="BI7" s="90"/>
      <c r="BJ7" s="92"/>
      <c r="BK7" s="15"/>
      <c r="BL7" s="169" t="str">
        <f>BZ8</f>
        <v>+1</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+1</v>
      </c>
      <c r="CA8" s="46" t="str">
        <f>IF(AZ7&lt;=N7,"+0",CB8)</f>
        <v>+1</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t="s">
        <v>252</v>
      </c>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376</v>
      </c>
      <c r="E18" s="129"/>
      <c r="F18" s="133" t="s">
        <v>377</v>
      </c>
      <c r="G18" s="129"/>
      <c r="H18" s="133" t="s">
        <v>378</v>
      </c>
      <c r="I18" s="129"/>
      <c r="J18" s="133" t="s">
        <v>379</v>
      </c>
      <c r="K18" s="129"/>
      <c r="L18" s="128" t="s">
        <v>15</v>
      </c>
      <c r="M18" s="129"/>
      <c r="N18" s="133" t="s">
        <v>380</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381</v>
      </c>
      <c r="AQ18" s="129"/>
      <c r="AR18" s="156" t="s">
        <v>382</v>
      </c>
      <c r="AS18" s="129"/>
      <c r="AT18" s="156" t="s">
        <v>383</v>
      </c>
      <c r="AU18" s="129"/>
      <c r="AV18" s="156" t="s">
        <v>384</v>
      </c>
      <c r="AW18" s="129"/>
      <c r="AX18" s="161" t="s">
        <v>15</v>
      </c>
      <c r="AY18" s="129"/>
      <c r="AZ18" s="156" t="s">
        <v>385</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t="s">
        <v>28</v>
      </c>
      <c r="S23" s="129"/>
      <c r="T23" s="136"/>
      <c r="U23" s="129"/>
      <c r="V23" s="136" t="s">
        <v>39</v>
      </c>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v>1</v>
      </c>
      <c r="G25" s="111"/>
      <c r="H25" s="113"/>
      <c r="I25" s="111"/>
      <c r="J25" s="113"/>
      <c r="K25" s="111"/>
      <c r="L25" s="113"/>
      <c r="M25" s="111"/>
      <c r="N25" s="113"/>
      <c r="O25" s="106"/>
      <c r="P25" s="123">
        <f>IF(B3="","",(SUM(D25+(F25*3)+(H25*2)+(J25*2)+(N25*5))))</f>
        <v>3</v>
      </c>
      <c r="Q25" s="102"/>
      <c r="R25" s="127"/>
      <c r="S25" s="111"/>
      <c r="T25" s="113"/>
      <c r="U25" s="111"/>
      <c r="V25" s="113"/>
      <c r="W25" s="111"/>
      <c r="X25" s="121"/>
      <c r="Y25" s="102"/>
      <c r="Z25" s="122" t="s">
        <v>128</v>
      </c>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v>1</v>
      </c>
      <c r="AW25" s="111"/>
      <c r="AX25" s="124"/>
      <c r="AY25" s="111"/>
      <c r="AZ25" s="124"/>
      <c r="BA25" s="106"/>
      <c r="BB25" s="123">
        <f>IF(AN3="","",(SUM(AP25+(AR25*3)+(AT25*2)+(AV25*2)+(AZ25*5))))</f>
        <v>2</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v>1</v>
      </c>
      <c r="AW27" s="111"/>
      <c r="AX27" s="118">
        <v>1</v>
      </c>
      <c r="AY27" s="111"/>
      <c r="AZ27" s="118"/>
      <c r="BA27" s="111"/>
      <c r="BB27" s="120">
        <f>IF(AN3="","",(SUM(AP27+(AR27*3)+(AT27*2)+(AV27*2)+(AZ27*5))))</f>
        <v>2</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v>1</v>
      </c>
      <c r="G37" s="111"/>
      <c r="H37" s="113"/>
      <c r="I37" s="111"/>
      <c r="J37" s="113"/>
      <c r="K37" s="111"/>
      <c r="L37" s="113"/>
      <c r="M37" s="111"/>
      <c r="N37" s="113"/>
      <c r="O37" s="106"/>
      <c r="P37" s="123">
        <f>IF(B3="","",(SUM(D37+(F37*3)+(H37*2)+(J37*2)+(N37*5))))</f>
        <v>3</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v>1</v>
      </c>
      <c r="AW43" s="111"/>
      <c r="AX43" s="118"/>
      <c r="AY43" s="111"/>
      <c r="AZ43" s="118"/>
      <c r="BA43" s="111"/>
      <c r="BB43" s="120">
        <f>IF(AN3="","",(SUM(AP43+(AR43*3)+(AT43*2)+(AV43*2)+(AZ43*5))))</f>
        <v>2</v>
      </c>
      <c r="BC43" s="102"/>
      <c r="BD43" s="119"/>
      <c r="BE43" s="111"/>
      <c r="BF43" s="118"/>
      <c r="BG43" s="111"/>
      <c r="BH43" s="118"/>
      <c r="BI43" s="111"/>
      <c r="BJ43" s="101"/>
      <c r="BK43" s="102"/>
      <c r="BL43" s="188"/>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v>1</v>
      </c>
      <c r="AQ49" s="111"/>
      <c r="AR49" s="124">
        <v>2</v>
      </c>
      <c r="AS49" s="111"/>
      <c r="AT49" s="124"/>
      <c r="AU49" s="111"/>
      <c r="AV49" s="124"/>
      <c r="AW49" s="111"/>
      <c r="AX49" s="124"/>
      <c r="AY49" s="111"/>
      <c r="AZ49" s="124"/>
      <c r="BA49" s="106"/>
      <c r="BB49" s="123">
        <f>IF(AN3="","",(SUM(AP49+(AR49*3)+(AT49*2)+(AV49*2)+(AZ49*5))))</f>
        <v>7</v>
      </c>
      <c r="BC49" s="102"/>
      <c r="BD49" s="126"/>
      <c r="BE49" s="111"/>
      <c r="BF49" s="124"/>
      <c r="BG49" s="111"/>
      <c r="BH49" s="124"/>
      <c r="BI49" s="111"/>
      <c r="BJ49" s="141"/>
      <c r="BK49" s="102"/>
      <c r="BL49" s="140" t="s">
        <v>91</v>
      </c>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v>1</v>
      </c>
      <c r="O51" s="111"/>
      <c r="P51" s="120">
        <f>IF(B3="","",(SUM(D51+(F51*3)+(H51*2)+(J51*2)+(N51*5))))</f>
        <v>5</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20000</v>
      </c>
      <c r="C57" s="90"/>
      <c r="D57" s="90"/>
      <c r="E57" s="90"/>
      <c r="F57" s="90"/>
      <c r="G57" s="90"/>
      <c r="H57" s="90"/>
      <c r="I57" s="90"/>
      <c r="J57" s="90"/>
      <c r="K57" s="90"/>
      <c r="L57" s="90"/>
      <c r="M57" s="92"/>
      <c r="N57" s="57"/>
      <c r="O57" s="99">
        <v>-30000</v>
      </c>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50000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t="s">
        <v>397</v>
      </c>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sheetPr codeName="Sheet32">
    <tabColor rgb="FF000000"/>
    <outlinePr summaryBelow="0" summaryRight="0"/>
  </sheetPr>
  <dimension ref="A1:CD65"/>
  <sheetViews>
    <sheetView workbookViewId="0">
      <selection activeCell="B11" sqref="B11:L11"/>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93</v>
      </c>
      <c r="C3" s="90"/>
      <c r="D3" s="90"/>
      <c r="E3" s="90"/>
      <c r="F3" s="90"/>
      <c r="G3" s="90"/>
      <c r="H3" s="90"/>
      <c r="I3" s="90"/>
      <c r="J3" s="90"/>
      <c r="K3" s="90"/>
      <c r="L3" s="90"/>
      <c r="M3" s="90"/>
      <c r="N3" s="90"/>
      <c r="O3" s="90"/>
      <c r="P3" s="90"/>
      <c r="Q3" s="90"/>
      <c r="R3" s="90"/>
      <c r="S3" s="90"/>
      <c r="T3" s="90"/>
      <c r="U3" s="90"/>
      <c r="V3" s="90"/>
      <c r="W3" s="90"/>
      <c r="X3" s="92"/>
      <c r="Y3" s="18"/>
      <c r="Z3" s="168">
        <v>1130000</v>
      </c>
      <c r="AA3" s="90"/>
      <c r="AB3" s="90"/>
      <c r="AC3" s="90"/>
      <c r="AD3" s="90"/>
      <c r="AE3" s="90"/>
      <c r="AF3" s="90"/>
      <c r="AG3" s="90"/>
      <c r="AH3" s="90"/>
      <c r="AI3" s="90"/>
      <c r="AJ3" s="92"/>
      <c r="AK3" s="20"/>
      <c r="AL3" s="21"/>
      <c r="AM3" s="22"/>
      <c r="AN3" s="178" t="s">
        <v>166</v>
      </c>
      <c r="AO3" s="90"/>
      <c r="AP3" s="90"/>
      <c r="AQ3" s="90"/>
      <c r="AR3" s="90"/>
      <c r="AS3" s="90"/>
      <c r="AT3" s="90"/>
      <c r="AU3" s="90"/>
      <c r="AV3" s="90"/>
      <c r="AW3" s="90"/>
      <c r="AX3" s="90"/>
      <c r="AY3" s="90"/>
      <c r="AZ3" s="90"/>
      <c r="BA3" s="90"/>
      <c r="BB3" s="90"/>
      <c r="BC3" s="90"/>
      <c r="BD3" s="90"/>
      <c r="BE3" s="90"/>
      <c r="BF3" s="90"/>
      <c r="BG3" s="90"/>
      <c r="BH3" s="90"/>
      <c r="BI3" s="90"/>
      <c r="BJ3" s="92"/>
      <c r="BK3" s="25"/>
      <c r="BL3" s="168">
        <v>1280000</v>
      </c>
      <c r="BM3" s="90"/>
      <c r="BN3" s="90"/>
      <c r="BO3" s="90"/>
      <c r="BP3" s="90"/>
      <c r="BQ3" s="90"/>
      <c r="BR3" s="90"/>
      <c r="BS3" s="90"/>
      <c r="BT3" s="90"/>
      <c r="BU3" s="90"/>
      <c r="BV3" s="92"/>
      <c r="BW3" s="28"/>
      <c r="BX3" s="29"/>
      <c r="BY3" s="82">
        <f>IF(Z3&lt;BL3,BL3-Z3,0)</f>
        <v>150000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150000</v>
      </c>
      <c r="C7" s="90"/>
      <c r="D7" s="90"/>
      <c r="E7" s="90"/>
      <c r="F7" s="90"/>
      <c r="G7" s="90"/>
      <c r="H7" s="90"/>
      <c r="I7" s="90"/>
      <c r="J7" s="90"/>
      <c r="K7" s="90"/>
      <c r="L7" s="92"/>
      <c r="M7" s="12"/>
      <c r="N7" s="176">
        <v>7000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8000</v>
      </c>
      <c r="BA7" s="90"/>
      <c r="BB7" s="90"/>
      <c r="BC7" s="90"/>
      <c r="BD7" s="90"/>
      <c r="BE7" s="90"/>
      <c r="BF7" s="90"/>
      <c r="BG7" s="90"/>
      <c r="BH7" s="90"/>
      <c r="BI7" s="90"/>
      <c r="BJ7" s="92"/>
      <c r="BK7" s="15"/>
      <c r="BL7" s="169" t="str">
        <f>BZ8</f>
        <v>+1</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+1</v>
      </c>
      <c r="CA8" s="46" t="str">
        <f>IF(AZ7&lt;=N7,"+0",CB8)</f>
        <v>+1</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t="s">
        <v>670</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t="s">
        <v>141</v>
      </c>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386</v>
      </c>
      <c r="E18" s="129"/>
      <c r="F18" s="133" t="s">
        <v>387</v>
      </c>
      <c r="G18" s="129"/>
      <c r="H18" s="133" t="s">
        <v>388</v>
      </c>
      <c r="I18" s="129"/>
      <c r="J18" s="133" t="s">
        <v>389</v>
      </c>
      <c r="K18" s="129"/>
      <c r="L18" s="128" t="s">
        <v>15</v>
      </c>
      <c r="M18" s="129"/>
      <c r="N18" s="133" t="s">
        <v>390</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391</v>
      </c>
      <c r="AQ18" s="129"/>
      <c r="AR18" s="156" t="s">
        <v>392</v>
      </c>
      <c r="AS18" s="129"/>
      <c r="AT18" s="156" t="s">
        <v>393</v>
      </c>
      <c r="AU18" s="129"/>
      <c r="AV18" s="156" t="s">
        <v>394</v>
      </c>
      <c r="AW18" s="129"/>
      <c r="AX18" s="161" t="s">
        <v>15</v>
      </c>
      <c r="AY18" s="129"/>
      <c r="AZ18" s="156" t="s">
        <v>395</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v>1</v>
      </c>
      <c r="G23" s="129"/>
      <c r="H23" s="136"/>
      <c r="I23" s="129"/>
      <c r="J23" s="136"/>
      <c r="K23" s="129"/>
      <c r="L23" s="136"/>
      <c r="M23" s="129"/>
      <c r="N23" s="136"/>
      <c r="O23" s="129"/>
      <c r="P23" s="137">
        <f>IF(B3="","",(SUM(D23+(F23*3)+(H23*2)+(J23*2)+(N23*5))))</f>
        <v>3</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v>1</v>
      </c>
      <c r="BA29" s="106"/>
      <c r="BB29" s="123">
        <f>IF(AN3="","",(SUM(AP29+(AR29*3)+(AT29*2)+(AV29*2)+(AZ29*5))))</f>
        <v>5</v>
      </c>
      <c r="BC29" s="102"/>
      <c r="BD29" s="126"/>
      <c r="BE29" s="111"/>
      <c r="BF29" s="124"/>
      <c r="BG29" s="111"/>
      <c r="BH29" s="124"/>
      <c r="BI29" s="111"/>
      <c r="BJ29" s="141"/>
      <c r="BK29" s="102"/>
      <c r="BL29" s="140" t="s">
        <v>127</v>
      </c>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v>1</v>
      </c>
      <c r="G43" s="111"/>
      <c r="H43" s="118"/>
      <c r="I43" s="111"/>
      <c r="J43" s="118"/>
      <c r="K43" s="111"/>
      <c r="L43" s="118"/>
      <c r="M43" s="111"/>
      <c r="N43" s="118"/>
      <c r="O43" s="111"/>
      <c r="P43" s="120">
        <f>IF(B3="","",(SUM(D43+(F43*3)+(H43*2)+(J43*2)+(N43*5))))</f>
        <v>3</v>
      </c>
      <c r="Q43" s="102"/>
      <c r="R43" s="119"/>
      <c r="S43" s="111"/>
      <c r="T43" s="118"/>
      <c r="U43" s="111"/>
      <c r="V43" s="118"/>
      <c r="W43" s="111"/>
      <c r="X43" s="101"/>
      <c r="Y43" s="102"/>
      <c r="Z43" s="105" t="s">
        <v>91</v>
      </c>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v>1</v>
      </c>
      <c r="O47" s="111"/>
      <c r="P47" s="120">
        <f>IF(B3="","",(SUM(D47+(F47*3)+(H47*2)+(J47*2)+(N47*5))))</f>
        <v>5</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40000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50000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0</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sheetPr codeName="Sheet33">
    <tabColor rgb="FF000000"/>
    <outlinePr summaryBelow="0" summaryRight="0"/>
  </sheetPr>
  <dimension ref="A1:CD65"/>
  <sheetViews>
    <sheetView workbookViewId="0">
      <selection activeCell="B11" sqref="B11:L11"/>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216</v>
      </c>
      <c r="C3" s="90"/>
      <c r="D3" s="90"/>
      <c r="E3" s="90"/>
      <c r="F3" s="90"/>
      <c r="G3" s="90"/>
      <c r="H3" s="90"/>
      <c r="I3" s="90"/>
      <c r="J3" s="90"/>
      <c r="K3" s="90"/>
      <c r="L3" s="90"/>
      <c r="M3" s="90"/>
      <c r="N3" s="90"/>
      <c r="O3" s="90"/>
      <c r="P3" s="90"/>
      <c r="Q3" s="90"/>
      <c r="R3" s="90"/>
      <c r="S3" s="90"/>
      <c r="T3" s="90"/>
      <c r="U3" s="90"/>
      <c r="V3" s="90"/>
      <c r="W3" s="90"/>
      <c r="X3" s="92"/>
      <c r="Y3" s="18"/>
      <c r="Z3" s="168">
        <v>1140000</v>
      </c>
      <c r="AA3" s="90"/>
      <c r="AB3" s="90"/>
      <c r="AC3" s="90"/>
      <c r="AD3" s="90"/>
      <c r="AE3" s="90"/>
      <c r="AF3" s="90"/>
      <c r="AG3" s="90"/>
      <c r="AH3" s="90"/>
      <c r="AI3" s="90"/>
      <c r="AJ3" s="92"/>
      <c r="AK3" s="20"/>
      <c r="AL3" s="21"/>
      <c r="AM3" s="22"/>
      <c r="AN3" s="178" t="s">
        <v>92</v>
      </c>
      <c r="AO3" s="90"/>
      <c r="AP3" s="90"/>
      <c r="AQ3" s="90"/>
      <c r="AR3" s="90"/>
      <c r="AS3" s="90"/>
      <c r="AT3" s="90"/>
      <c r="AU3" s="90"/>
      <c r="AV3" s="90"/>
      <c r="AW3" s="90"/>
      <c r="AX3" s="90"/>
      <c r="AY3" s="90"/>
      <c r="AZ3" s="90"/>
      <c r="BA3" s="90"/>
      <c r="BB3" s="90"/>
      <c r="BC3" s="90"/>
      <c r="BD3" s="90"/>
      <c r="BE3" s="90"/>
      <c r="BF3" s="90"/>
      <c r="BG3" s="90"/>
      <c r="BH3" s="90"/>
      <c r="BI3" s="90"/>
      <c r="BJ3" s="92"/>
      <c r="BK3" s="25"/>
      <c r="BL3" s="168">
        <v>1240000</v>
      </c>
      <c r="BM3" s="90"/>
      <c r="BN3" s="90"/>
      <c r="BO3" s="90"/>
      <c r="BP3" s="90"/>
      <c r="BQ3" s="90"/>
      <c r="BR3" s="90"/>
      <c r="BS3" s="90"/>
      <c r="BT3" s="90"/>
      <c r="BU3" s="90"/>
      <c r="BV3" s="92"/>
      <c r="BW3" s="28"/>
      <c r="BX3" s="29"/>
      <c r="BY3" s="82">
        <f>IF(Z3&lt;BL3,BL3-Z3,0)</f>
        <v>100000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100000</v>
      </c>
      <c r="C7" s="90"/>
      <c r="D7" s="90"/>
      <c r="E7" s="90"/>
      <c r="F7" s="90"/>
      <c r="G7" s="90"/>
      <c r="H7" s="90"/>
      <c r="I7" s="90"/>
      <c r="J7" s="90"/>
      <c r="K7" s="90"/>
      <c r="L7" s="92"/>
      <c r="M7" s="12"/>
      <c r="N7" s="176">
        <v>12000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10000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t="s">
        <v>667</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398</v>
      </c>
      <c r="E18" s="129"/>
      <c r="F18" s="133" t="s">
        <v>399</v>
      </c>
      <c r="G18" s="129"/>
      <c r="H18" s="133" t="s">
        <v>400</v>
      </c>
      <c r="I18" s="129"/>
      <c r="J18" s="133" t="s">
        <v>401</v>
      </c>
      <c r="K18" s="129"/>
      <c r="L18" s="128" t="s">
        <v>15</v>
      </c>
      <c r="M18" s="129"/>
      <c r="N18" s="133" t="s">
        <v>402</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403</v>
      </c>
      <c r="AQ18" s="129"/>
      <c r="AR18" s="156" t="s">
        <v>404</v>
      </c>
      <c r="AS18" s="129"/>
      <c r="AT18" s="156" t="s">
        <v>405</v>
      </c>
      <c r="AU18" s="129"/>
      <c r="AV18" s="156" t="s">
        <v>406</v>
      </c>
      <c r="AW18" s="129"/>
      <c r="AX18" s="161" t="s">
        <v>15</v>
      </c>
      <c r="AY18" s="129"/>
      <c r="AZ18" s="156" t="s">
        <v>407</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v>2</v>
      </c>
      <c r="E23" s="129"/>
      <c r="F23" s="136"/>
      <c r="G23" s="129"/>
      <c r="H23" s="136"/>
      <c r="I23" s="129"/>
      <c r="J23" s="136"/>
      <c r="K23" s="129"/>
      <c r="L23" s="136"/>
      <c r="M23" s="129"/>
      <c r="N23" s="136"/>
      <c r="O23" s="129"/>
      <c r="P23" s="137">
        <f>IF(B3="","",(SUM(D23+(F23*3)+(H23*2)+(J23*2)+(N23*5))))</f>
        <v>2</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v>1</v>
      </c>
      <c r="G25" s="111"/>
      <c r="H25" s="113"/>
      <c r="I25" s="111"/>
      <c r="J25" s="113"/>
      <c r="K25" s="111"/>
      <c r="L25" s="113"/>
      <c r="M25" s="111"/>
      <c r="N25" s="113"/>
      <c r="O25" s="106"/>
      <c r="P25" s="123">
        <f>IF(B3="","",(SUM(D25+(F25*3)+(H25*2)+(J25*2)+(N25*5))))</f>
        <v>3</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v>1</v>
      </c>
      <c r="AW27" s="111"/>
      <c r="AX27" s="118"/>
      <c r="AY27" s="111"/>
      <c r="AZ27" s="118"/>
      <c r="BA27" s="111"/>
      <c r="BB27" s="120">
        <f>IF(AN3="","",(SUM(AP27+(AR27*3)+(AT27*2)+(AV27*2)+(AZ27*5))))</f>
        <v>2</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v>1</v>
      </c>
      <c r="O31" s="111"/>
      <c r="P31" s="120">
        <f>IF(B3="","",(SUM(D31+(F31*3)+(H31*2)+(J31*2)+(N31*5))))</f>
        <v>5</v>
      </c>
      <c r="Q31" s="102"/>
      <c r="R31" s="119"/>
      <c r="S31" s="111"/>
      <c r="T31" s="118"/>
      <c r="U31" s="111"/>
      <c r="V31" s="118"/>
      <c r="W31" s="111"/>
      <c r="X31" s="101"/>
      <c r="Y31" s="102"/>
      <c r="Z31" s="105" t="s">
        <v>91</v>
      </c>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v>1</v>
      </c>
      <c r="K33" s="111"/>
      <c r="L33" s="113"/>
      <c r="M33" s="111"/>
      <c r="N33" s="113"/>
      <c r="O33" s="106"/>
      <c r="P33" s="123">
        <f>IF(B3="","",(SUM(D33+(F33*3)+(H33*2)+(J33*2)+(N33*5))))</f>
        <v>2</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v>1</v>
      </c>
      <c r="AQ35" s="111"/>
      <c r="AR35" s="118"/>
      <c r="AS35" s="111"/>
      <c r="AT35" s="118"/>
      <c r="AU35" s="111"/>
      <c r="AV35" s="118"/>
      <c r="AW35" s="111"/>
      <c r="AX35" s="118"/>
      <c r="AY35" s="111"/>
      <c r="AZ35" s="118">
        <v>1</v>
      </c>
      <c r="BA35" s="111"/>
      <c r="BB35" s="120">
        <f>IF(AN3="","",(SUM(AP35+(AR35*3)+(AT35*2)+(AV35*2)+(AZ35*5))))</f>
        <v>6</v>
      </c>
      <c r="BC35" s="102"/>
      <c r="BD35" s="119"/>
      <c r="BE35" s="111"/>
      <c r="BF35" s="118"/>
      <c r="BG35" s="111"/>
      <c r="BH35" s="118"/>
      <c r="BI35" s="111"/>
      <c r="BJ35" s="101"/>
      <c r="BK35" s="102"/>
      <c r="BL35" s="105" t="s">
        <v>419</v>
      </c>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v>2</v>
      </c>
      <c r="AS37" s="111"/>
      <c r="AT37" s="124"/>
      <c r="AU37" s="111"/>
      <c r="AV37" s="124"/>
      <c r="AW37" s="111"/>
      <c r="AX37" s="124"/>
      <c r="AY37" s="111"/>
      <c r="AZ37" s="124"/>
      <c r="BA37" s="106"/>
      <c r="BB37" s="123">
        <f>IF(AN3="","",(SUM(AP37+(AR37*3)+(AT37*2)+(AV37*2)+(AZ37*5))))</f>
        <v>6</v>
      </c>
      <c r="BC37" s="102"/>
      <c r="BD37" s="126"/>
      <c r="BE37" s="111"/>
      <c r="BF37" s="124"/>
      <c r="BG37" s="111"/>
      <c r="BH37" s="124"/>
      <c r="BI37" s="111"/>
      <c r="BJ37" s="141"/>
      <c r="BK37" s="102"/>
      <c r="BL37" s="140" t="s">
        <v>256</v>
      </c>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t="s">
        <v>39</v>
      </c>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t="s">
        <v>43</v>
      </c>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v>1</v>
      </c>
      <c r="AW43" s="111"/>
      <c r="AX43" s="118"/>
      <c r="AY43" s="111"/>
      <c r="AZ43" s="118"/>
      <c r="BA43" s="111"/>
      <c r="BB43" s="120">
        <f>IF(AN3="","",(SUM(AP43+(AR43*3)+(AT43*2)+(AV43*2)+(AZ43*5))))</f>
        <v>2</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t="s">
        <v>39</v>
      </c>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v>1</v>
      </c>
      <c r="AS45" s="111"/>
      <c r="AT45" s="124"/>
      <c r="AU45" s="111"/>
      <c r="AV45" s="124"/>
      <c r="AW45" s="111"/>
      <c r="AX45" s="124"/>
      <c r="AY45" s="111"/>
      <c r="AZ45" s="124"/>
      <c r="BA45" s="106"/>
      <c r="BB45" s="123">
        <f>IF(AN3="","",(SUM(AP45+(AR45*3)+(AT45*2)+(AV45*2)+(AZ45*5))))</f>
        <v>3</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30000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50000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t="s">
        <v>431</v>
      </c>
      <c r="C61" s="90"/>
      <c r="D61" s="90"/>
      <c r="E61" s="90"/>
      <c r="F61" s="90"/>
      <c r="G61" s="90"/>
      <c r="H61" s="90"/>
      <c r="I61" s="90"/>
      <c r="J61" s="90"/>
      <c r="K61" s="90"/>
      <c r="L61" s="90"/>
      <c r="M61" s="90"/>
      <c r="N61" s="90"/>
      <c r="O61" s="90"/>
      <c r="P61" s="90"/>
      <c r="Q61" s="90"/>
      <c r="R61" s="92"/>
      <c r="S61" s="66"/>
      <c r="T61" s="95" t="s">
        <v>432</v>
      </c>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31.xml><?xml version="1.0" encoding="utf-8"?>
<worksheet xmlns="http://schemas.openxmlformats.org/spreadsheetml/2006/main" xmlns:r="http://schemas.openxmlformats.org/officeDocument/2006/relationships">
  <sheetPr codeName="Sheet34">
    <tabColor rgb="FF000000"/>
    <outlinePr summaryBelow="0" summaryRight="0"/>
  </sheetPr>
  <dimension ref="A1:CD65"/>
  <sheetViews>
    <sheetView workbookViewId="0">
      <selection activeCell="B11" sqref="B11:L11"/>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8"/>
      <c r="BY1" s="193" t="s">
        <v>3</v>
      </c>
      <c r="BZ1" s="192"/>
      <c r="CA1" s="193"/>
      <c r="CB1" s="8"/>
      <c r="CC1" s="8"/>
      <c r="CD1" s="8"/>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8"/>
      <c r="BY2" s="87"/>
      <c r="BZ2" s="87"/>
      <c r="CA2" s="87"/>
      <c r="CB2" s="8"/>
      <c r="CC2" s="8"/>
      <c r="CD2" s="8"/>
    </row>
    <row r="3" spans="1:82" ht="9" customHeight="1">
      <c r="A3" s="19"/>
      <c r="B3" s="174" t="s">
        <v>94</v>
      </c>
      <c r="C3" s="90"/>
      <c r="D3" s="90"/>
      <c r="E3" s="90"/>
      <c r="F3" s="90"/>
      <c r="G3" s="90"/>
      <c r="H3" s="90"/>
      <c r="I3" s="90"/>
      <c r="J3" s="90"/>
      <c r="K3" s="90"/>
      <c r="L3" s="90"/>
      <c r="M3" s="90"/>
      <c r="N3" s="90"/>
      <c r="O3" s="90"/>
      <c r="P3" s="90"/>
      <c r="Q3" s="90"/>
      <c r="R3" s="90"/>
      <c r="S3" s="90"/>
      <c r="T3" s="90"/>
      <c r="U3" s="90"/>
      <c r="V3" s="90"/>
      <c r="W3" s="90"/>
      <c r="X3" s="92"/>
      <c r="Y3" s="23"/>
      <c r="Z3" s="168">
        <v>1120000</v>
      </c>
      <c r="AA3" s="90"/>
      <c r="AB3" s="90"/>
      <c r="AC3" s="90"/>
      <c r="AD3" s="90"/>
      <c r="AE3" s="90"/>
      <c r="AF3" s="90"/>
      <c r="AG3" s="90"/>
      <c r="AH3" s="90"/>
      <c r="AI3" s="90"/>
      <c r="AJ3" s="92"/>
      <c r="AK3" s="24"/>
      <c r="AL3" s="26"/>
      <c r="AM3" s="27"/>
      <c r="AN3" s="178" t="s">
        <v>59</v>
      </c>
      <c r="AO3" s="90"/>
      <c r="AP3" s="90"/>
      <c r="AQ3" s="90"/>
      <c r="AR3" s="90"/>
      <c r="AS3" s="90"/>
      <c r="AT3" s="90"/>
      <c r="AU3" s="90"/>
      <c r="AV3" s="90"/>
      <c r="AW3" s="90"/>
      <c r="AX3" s="90"/>
      <c r="AY3" s="90"/>
      <c r="AZ3" s="90"/>
      <c r="BA3" s="90"/>
      <c r="BB3" s="90"/>
      <c r="BC3" s="90"/>
      <c r="BD3" s="90"/>
      <c r="BE3" s="90"/>
      <c r="BF3" s="90"/>
      <c r="BG3" s="90"/>
      <c r="BH3" s="90"/>
      <c r="BI3" s="90"/>
      <c r="BJ3" s="92"/>
      <c r="BK3" s="30"/>
      <c r="BL3" s="168">
        <v>1190000</v>
      </c>
      <c r="BM3" s="90"/>
      <c r="BN3" s="90"/>
      <c r="BO3" s="90"/>
      <c r="BP3" s="90"/>
      <c r="BQ3" s="90"/>
      <c r="BR3" s="90"/>
      <c r="BS3" s="90"/>
      <c r="BT3" s="90"/>
      <c r="BU3" s="90"/>
      <c r="BV3" s="92"/>
      <c r="BW3" s="33"/>
      <c r="BX3" s="35"/>
      <c r="BY3" s="42">
        <f>IF(Z3&lt;BL3,BL3-Z3,0)</f>
        <v>70000</v>
      </c>
      <c r="BZ3" s="37"/>
      <c r="CA3" s="35"/>
      <c r="CB3" s="35"/>
      <c r="CC3" s="35"/>
      <c r="CD3" s="35"/>
    </row>
    <row r="4" spans="1:82" ht="9" customHeight="1">
      <c r="A4" s="19"/>
      <c r="B4" s="93"/>
      <c r="C4" s="88"/>
      <c r="D4" s="88"/>
      <c r="E4" s="88"/>
      <c r="F4" s="88"/>
      <c r="G4" s="88"/>
      <c r="H4" s="88"/>
      <c r="I4" s="88"/>
      <c r="J4" s="88"/>
      <c r="K4" s="88"/>
      <c r="L4" s="88"/>
      <c r="M4" s="88"/>
      <c r="N4" s="88"/>
      <c r="O4" s="88"/>
      <c r="P4" s="88"/>
      <c r="Q4" s="88"/>
      <c r="R4" s="88"/>
      <c r="S4" s="88"/>
      <c r="T4" s="88"/>
      <c r="U4" s="88"/>
      <c r="V4" s="88"/>
      <c r="W4" s="88"/>
      <c r="X4" s="94"/>
      <c r="Y4" s="23"/>
      <c r="Z4" s="93"/>
      <c r="AA4" s="88"/>
      <c r="AB4" s="88"/>
      <c r="AC4" s="88"/>
      <c r="AD4" s="88"/>
      <c r="AE4" s="88"/>
      <c r="AF4" s="88"/>
      <c r="AG4" s="88"/>
      <c r="AH4" s="88"/>
      <c r="AI4" s="88"/>
      <c r="AJ4" s="94"/>
      <c r="AK4" s="24"/>
      <c r="AL4" s="26"/>
      <c r="AM4" s="27"/>
      <c r="AN4" s="93"/>
      <c r="AO4" s="88"/>
      <c r="AP4" s="88"/>
      <c r="AQ4" s="88"/>
      <c r="AR4" s="88"/>
      <c r="AS4" s="88"/>
      <c r="AT4" s="88"/>
      <c r="AU4" s="88"/>
      <c r="AV4" s="88"/>
      <c r="AW4" s="88"/>
      <c r="AX4" s="88"/>
      <c r="AY4" s="88"/>
      <c r="AZ4" s="88"/>
      <c r="BA4" s="88"/>
      <c r="BB4" s="88"/>
      <c r="BC4" s="88"/>
      <c r="BD4" s="88"/>
      <c r="BE4" s="88"/>
      <c r="BF4" s="88"/>
      <c r="BG4" s="88"/>
      <c r="BH4" s="88"/>
      <c r="BI4" s="88"/>
      <c r="BJ4" s="94"/>
      <c r="BK4" s="30"/>
      <c r="BL4" s="93"/>
      <c r="BM4" s="88"/>
      <c r="BN4" s="88"/>
      <c r="BO4" s="88"/>
      <c r="BP4" s="88"/>
      <c r="BQ4" s="88"/>
      <c r="BR4" s="88"/>
      <c r="BS4" s="88"/>
      <c r="BT4" s="88"/>
      <c r="BU4" s="88"/>
      <c r="BV4" s="94"/>
      <c r="BW4" s="33"/>
      <c r="BX4" s="35"/>
      <c r="BY4" s="193" t="s">
        <v>6</v>
      </c>
      <c r="BZ4" s="37"/>
      <c r="CA4" s="35"/>
      <c r="CB4" s="35"/>
      <c r="CC4" s="35"/>
      <c r="CD4" s="35"/>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8"/>
      <c r="BY5" s="87"/>
      <c r="BZ5" s="37"/>
      <c r="CA5" s="8"/>
      <c r="CB5" s="8"/>
      <c r="CC5" s="8"/>
      <c r="CD5" s="8"/>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8"/>
      <c r="BY6" s="36">
        <f>IF(BL3&lt;Z3,Z3-BL3,0)</f>
        <v>0</v>
      </c>
      <c r="BZ6" s="37"/>
      <c r="CA6" s="8"/>
      <c r="CB6" s="8"/>
      <c r="CC6" s="8"/>
      <c r="CD6" s="8"/>
    </row>
    <row r="7" spans="1:82" ht="9" customHeight="1">
      <c r="A7" s="10"/>
      <c r="B7" s="190">
        <f>IF(BY3=0,"0 gp",BY3)</f>
        <v>70000</v>
      </c>
      <c r="C7" s="90"/>
      <c r="D7" s="90"/>
      <c r="E7" s="90"/>
      <c r="F7" s="90"/>
      <c r="G7" s="90"/>
      <c r="H7" s="90"/>
      <c r="I7" s="90"/>
      <c r="J7" s="90"/>
      <c r="K7" s="90"/>
      <c r="L7" s="92"/>
      <c r="M7" s="12"/>
      <c r="N7" s="176">
        <v>110000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90" t="str">
        <f>IF(BY6=0,"0 gp",BY6)</f>
        <v>0 gp</v>
      </c>
      <c r="AO7" s="90"/>
      <c r="AP7" s="90"/>
      <c r="AQ7" s="90"/>
      <c r="AR7" s="90"/>
      <c r="AS7" s="90"/>
      <c r="AT7" s="90"/>
      <c r="AU7" s="90"/>
      <c r="AV7" s="90"/>
      <c r="AW7" s="90"/>
      <c r="AX7" s="92"/>
      <c r="AY7" s="15"/>
      <c r="AZ7" s="176">
        <v>80000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8"/>
      <c r="BY7" s="43" t="s">
        <v>10</v>
      </c>
      <c r="BZ7" s="45" t="str">
        <f>IF(N7="","",CA7)</f>
        <v>+1</v>
      </c>
      <c r="CA7" s="45" t="str">
        <f>IF(N7&lt;=AZ7,"+0",CB7)</f>
        <v>+1</v>
      </c>
      <c r="CB7" s="45" t="str">
        <f>IF(N7&gt;=(AZ7*2),"+2","+1")</f>
        <v>+1</v>
      </c>
      <c r="CC7" s="47"/>
      <c r="CD7" s="47"/>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8"/>
      <c r="BY8" s="43" t="s">
        <v>11</v>
      </c>
      <c r="BZ8" s="45" t="str">
        <f>IF(AZ7="","",CA8)</f>
        <v>+0</v>
      </c>
      <c r="CA8" s="45" t="str">
        <f>IF(AZ7&lt;=N7,"+0",CB8)</f>
        <v>+0</v>
      </c>
      <c r="CB8" s="45" t="str">
        <f>IF(AZ7&gt;=(N7*2),"+2","+1")</f>
        <v>+1</v>
      </c>
      <c r="CC8" s="47"/>
      <c r="CD8" s="8"/>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8"/>
      <c r="BY9" s="45"/>
      <c r="BZ9" s="37"/>
      <c r="CA9" s="8"/>
      <c r="CB9" s="8"/>
      <c r="CC9" s="8"/>
      <c r="CD9" s="8"/>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8"/>
      <c r="BY10" s="43" t="s">
        <v>12</v>
      </c>
      <c r="BZ10" s="37"/>
      <c r="CA10" s="8"/>
      <c r="CB10" s="8"/>
      <c r="CC10" s="8"/>
      <c r="CD10" s="8"/>
    </row>
    <row r="11" spans="1:82" ht="9" customHeight="1">
      <c r="A11" s="10"/>
      <c r="B11" s="145" t="s">
        <v>141</v>
      </c>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8"/>
      <c r="BY11" s="37"/>
      <c r="BZ11" s="37"/>
      <c r="CA11" s="8"/>
      <c r="CB11" s="8"/>
      <c r="CC11" s="8"/>
      <c r="CD11" s="8"/>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8"/>
      <c r="BY12" s="53">
        <v>-1</v>
      </c>
      <c r="BZ12" s="37"/>
      <c r="CA12" s="8"/>
      <c r="CB12" s="8"/>
      <c r="CC12" s="8"/>
      <c r="CD12" s="8"/>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8"/>
      <c r="BY13" s="53">
        <f>0</f>
        <v>0</v>
      </c>
      <c r="BZ13" s="37"/>
      <c r="CA13" s="8"/>
      <c r="CB13" s="8"/>
      <c r="CC13" s="8"/>
      <c r="CD13" s="8"/>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8"/>
      <c r="BY14" s="53">
        <f>1</f>
        <v>1</v>
      </c>
      <c r="BZ14" s="37"/>
      <c r="CA14" s="8"/>
      <c r="CB14" s="8"/>
      <c r="CC14" s="8"/>
      <c r="CD14" s="8"/>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8"/>
      <c r="BY15" s="45"/>
      <c r="BZ15" s="37"/>
      <c r="CA15" s="8"/>
      <c r="CB15" s="8"/>
      <c r="CC15" s="8"/>
      <c r="CD15" s="8"/>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8"/>
      <c r="BY16" s="43" t="s">
        <v>14</v>
      </c>
      <c r="BZ16" s="37"/>
      <c r="CA16" s="8"/>
      <c r="CB16" s="8"/>
      <c r="CC16" s="8"/>
      <c r="CD16" s="8"/>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6"/>
      <c r="BX17" s="8"/>
      <c r="BY17" s="45"/>
      <c r="BZ17" s="37"/>
      <c r="CA17" s="8"/>
      <c r="CB17" s="8"/>
      <c r="CC17" s="8"/>
      <c r="CD17" s="8"/>
    </row>
    <row r="18" spans="1:82" ht="6.75" customHeight="1">
      <c r="A18" s="10"/>
      <c r="B18" s="12"/>
      <c r="C18" s="12"/>
      <c r="D18" s="134" t="s">
        <v>409</v>
      </c>
      <c r="E18" s="129"/>
      <c r="F18" s="133" t="s">
        <v>410</v>
      </c>
      <c r="G18" s="129"/>
      <c r="H18" s="133" t="s">
        <v>411</v>
      </c>
      <c r="I18" s="129"/>
      <c r="J18" s="133" t="s">
        <v>412</v>
      </c>
      <c r="K18" s="129"/>
      <c r="L18" s="128" t="s">
        <v>15</v>
      </c>
      <c r="M18" s="129"/>
      <c r="N18" s="133" t="s">
        <v>413</v>
      </c>
      <c r="O18" s="90"/>
      <c r="P18" s="135" t="s">
        <v>16</v>
      </c>
      <c r="Q18" s="92"/>
      <c r="R18" s="144" t="s">
        <v>19</v>
      </c>
      <c r="S18" s="90"/>
      <c r="T18" s="90"/>
      <c r="U18" s="90"/>
      <c r="V18" s="90"/>
      <c r="W18" s="90"/>
      <c r="X18" s="90"/>
      <c r="Y18" s="92"/>
      <c r="Z18" s="12"/>
      <c r="AA18" s="189"/>
      <c r="AB18" s="87"/>
      <c r="AC18" s="87"/>
      <c r="AD18" s="87"/>
      <c r="AE18" s="87"/>
      <c r="AF18" s="87"/>
      <c r="AG18" s="87"/>
      <c r="AH18" s="87"/>
      <c r="AI18" s="87"/>
      <c r="AJ18" s="87"/>
      <c r="AK18" s="13"/>
      <c r="AL18" s="4"/>
      <c r="AM18" s="14"/>
      <c r="AN18" s="15"/>
      <c r="AO18" s="15"/>
      <c r="AP18" s="163" t="s">
        <v>414</v>
      </c>
      <c r="AQ18" s="129"/>
      <c r="AR18" s="156" t="s">
        <v>415</v>
      </c>
      <c r="AS18" s="129"/>
      <c r="AT18" s="156" t="s">
        <v>416</v>
      </c>
      <c r="AU18" s="129"/>
      <c r="AV18" s="156" t="s">
        <v>417</v>
      </c>
      <c r="AW18" s="129"/>
      <c r="AX18" s="161" t="s">
        <v>15</v>
      </c>
      <c r="AY18" s="129"/>
      <c r="AZ18" s="156" t="s">
        <v>418</v>
      </c>
      <c r="BA18" s="90"/>
      <c r="BB18" s="162" t="s">
        <v>16</v>
      </c>
      <c r="BC18" s="92"/>
      <c r="BD18" s="153" t="s">
        <v>19</v>
      </c>
      <c r="BE18" s="90"/>
      <c r="BF18" s="90"/>
      <c r="BG18" s="90"/>
      <c r="BH18" s="90"/>
      <c r="BI18" s="90"/>
      <c r="BJ18" s="90"/>
      <c r="BK18" s="92"/>
      <c r="BL18" s="15"/>
      <c r="BM18" s="191"/>
      <c r="BN18" s="87"/>
      <c r="BO18" s="87"/>
      <c r="BP18" s="87"/>
      <c r="BQ18" s="87"/>
      <c r="BR18" s="87"/>
      <c r="BS18" s="87"/>
      <c r="BT18" s="87"/>
      <c r="BU18" s="87"/>
      <c r="BV18" s="87"/>
      <c r="BW18" s="16"/>
      <c r="BX18" s="8"/>
      <c r="BY18" s="45" t="s">
        <v>28</v>
      </c>
      <c r="BZ18" s="37"/>
      <c r="CA18" s="8"/>
      <c r="CB18" s="8"/>
      <c r="CC18" s="8"/>
      <c r="CD18" s="8"/>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8"/>
      <c r="BY19" s="45"/>
      <c r="BZ19" s="37"/>
      <c r="CA19" s="8"/>
      <c r="CB19" s="8"/>
      <c r="CC19" s="8"/>
      <c r="CD19" s="8"/>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8"/>
      <c r="BY20" s="43" t="s">
        <v>33</v>
      </c>
      <c r="BZ20" s="37"/>
      <c r="CA20" s="8"/>
      <c r="CB20" s="8"/>
      <c r="CC20" s="8"/>
      <c r="CD20" s="8"/>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8"/>
      <c r="BY21" s="45"/>
      <c r="BZ21" s="37"/>
      <c r="CA21" s="8"/>
      <c r="CB21" s="8"/>
      <c r="CC21" s="8"/>
      <c r="CD21" s="8"/>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8"/>
      <c r="BY22" s="45" t="s">
        <v>36</v>
      </c>
      <c r="BZ22" s="37"/>
      <c r="CA22" s="8"/>
      <c r="CB22" s="8"/>
      <c r="CC22" s="8"/>
      <c r="CD22" s="8"/>
    </row>
    <row r="23" spans="1:82" ht="9" customHeight="1">
      <c r="A23" s="10"/>
      <c r="B23" s="139">
        <v>1</v>
      </c>
      <c r="C23" s="90"/>
      <c r="D23" s="138"/>
      <c r="E23" s="129"/>
      <c r="F23" s="136"/>
      <c r="G23" s="129"/>
      <c r="H23" s="136"/>
      <c r="I23" s="129"/>
      <c r="J23" s="136">
        <v>1</v>
      </c>
      <c r="K23" s="129"/>
      <c r="L23" s="136"/>
      <c r="M23" s="129"/>
      <c r="N23" s="136"/>
      <c r="O23" s="129"/>
      <c r="P23" s="137">
        <f>IF(B3="","",(SUM(D23+(F23*3)+(H23*2)+(J23*2)+(N23*5))))</f>
        <v>2</v>
      </c>
      <c r="Q23" s="92"/>
      <c r="R23" s="151"/>
      <c r="S23" s="129"/>
      <c r="T23" s="136"/>
      <c r="U23" s="129"/>
      <c r="V23" s="136"/>
      <c r="W23" s="129"/>
      <c r="X23" s="157"/>
      <c r="Y23" s="92"/>
      <c r="Z23" s="159" t="str">
        <f>"+AG"</f>
        <v>+AG</v>
      </c>
      <c r="AA23" s="90"/>
      <c r="AB23" s="90"/>
      <c r="AC23" s="90"/>
      <c r="AD23" s="90"/>
      <c r="AE23" s="90"/>
      <c r="AF23" s="90"/>
      <c r="AG23" s="90"/>
      <c r="AH23" s="90"/>
      <c r="AI23" s="90"/>
      <c r="AJ23" s="92"/>
      <c r="AK23" s="13"/>
      <c r="AL23" s="4"/>
      <c r="AM23" s="14"/>
      <c r="AN23" s="185">
        <v>1</v>
      </c>
      <c r="AO23" s="90"/>
      <c r="AP23" s="138">
        <v>3</v>
      </c>
      <c r="AQ23" s="129"/>
      <c r="AR23" s="136"/>
      <c r="AS23" s="129"/>
      <c r="AT23" s="136"/>
      <c r="AU23" s="129"/>
      <c r="AV23" s="136"/>
      <c r="AW23" s="129"/>
      <c r="AX23" s="136"/>
      <c r="AY23" s="129"/>
      <c r="AZ23" s="136"/>
      <c r="BA23" s="129"/>
      <c r="BB23" s="137">
        <f>IF(AN3="","",(SUM(AP23+(AR23*3)+(AT23*2)+(AV23*2)+(AZ23*5))))</f>
        <v>3</v>
      </c>
      <c r="BC23" s="92"/>
      <c r="BD23" s="151"/>
      <c r="BE23" s="129"/>
      <c r="BF23" s="136"/>
      <c r="BG23" s="129"/>
      <c r="BH23" s="136"/>
      <c r="BI23" s="129"/>
      <c r="BJ23" s="157"/>
      <c r="BK23" s="92"/>
      <c r="BL23" s="159" t="s">
        <v>37</v>
      </c>
      <c r="BM23" s="90"/>
      <c r="BN23" s="90"/>
      <c r="BO23" s="90"/>
      <c r="BP23" s="90"/>
      <c r="BQ23" s="90"/>
      <c r="BR23" s="90"/>
      <c r="BS23" s="90"/>
      <c r="BT23" s="90"/>
      <c r="BU23" s="90"/>
      <c r="BV23" s="92"/>
      <c r="BW23" s="16"/>
      <c r="BX23" s="8"/>
      <c r="BY23" s="45"/>
      <c r="BZ23" s="37"/>
      <c r="CA23" s="8"/>
      <c r="CB23" s="8"/>
      <c r="CC23" s="8"/>
      <c r="CD23" s="8"/>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96"/>
      <c r="BC24" s="98"/>
      <c r="BD24" s="97"/>
      <c r="BE24" s="131"/>
      <c r="BF24" s="130"/>
      <c r="BG24" s="131"/>
      <c r="BH24" s="130"/>
      <c r="BI24" s="131"/>
      <c r="BJ24" s="130"/>
      <c r="BK24" s="98"/>
      <c r="BL24" s="96"/>
      <c r="BM24" s="97"/>
      <c r="BN24" s="97"/>
      <c r="BO24" s="97"/>
      <c r="BP24" s="97"/>
      <c r="BQ24" s="97"/>
      <c r="BR24" s="97"/>
      <c r="BS24" s="97"/>
      <c r="BT24" s="97"/>
      <c r="BU24" s="97"/>
      <c r="BV24" s="98"/>
      <c r="BW24" s="16"/>
      <c r="BX24" s="8"/>
      <c r="BY24" s="43" t="s">
        <v>38</v>
      </c>
      <c r="BZ24" s="37"/>
      <c r="CA24" s="8"/>
      <c r="CB24" s="8"/>
      <c r="CC24" s="8"/>
      <c r="CD24" s="8"/>
    </row>
    <row r="25" spans="1:82" ht="9" customHeight="1">
      <c r="A25" s="10"/>
      <c r="B25" s="109">
        <v>2</v>
      </c>
      <c r="C25" s="106"/>
      <c r="D25" s="116"/>
      <c r="E25" s="111"/>
      <c r="F25" s="113">
        <v>1</v>
      </c>
      <c r="G25" s="111"/>
      <c r="H25" s="113"/>
      <c r="I25" s="111"/>
      <c r="J25" s="113"/>
      <c r="K25" s="111"/>
      <c r="L25" s="113"/>
      <c r="M25" s="111"/>
      <c r="N25" s="113"/>
      <c r="O25" s="106"/>
      <c r="P25" s="123">
        <f>IF(B3="","",(SUM(D25+(F25*3)+(H25*2)+(J25*2)+(N25*5))))</f>
        <v>3</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v>1</v>
      </c>
      <c r="AS25" s="111"/>
      <c r="AT25" s="124"/>
      <c r="AU25" s="111"/>
      <c r="AV25" s="124"/>
      <c r="AW25" s="111"/>
      <c r="AX25" s="124"/>
      <c r="AY25" s="111"/>
      <c r="AZ25" s="124"/>
      <c r="BA25" s="106"/>
      <c r="BB25" s="123">
        <f>IF(AN3="","",(SUM(AP25+(AR25*3)+(AT25*2)+(AV25*2)+(AZ25*5))))</f>
        <v>3</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8"/>
      <c r="BY25" s="45"/>
      <c r="BZ25" s="37"/>
      <c r="CA25" s="8"/>
      <c r="CB25" s="8"/>
      <c r="CC25" s="8"/>
      <c r="CD25" s="8"/>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8"/>
      <c r="BY26" s="45" t="s">
        <v>39</v>
      </c>
      <c r="BZ26" s="37"/>
      <c r="CA26" s="8"/>
      <c r="CB26" s="8"/>
      <c r="CC26" s="8"/>
      <c r="CD26" s="8"/>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v>1</v>
      </c>
      <c r="AS27" s="111"/>
      <c r="AT27" s="118"/>
      <c r="AU27" s="111"/>
      <c r="AV27" s="118"/>
      <c r="AW27" s="111"/>
      <c r="AX27" s="118"/>
      <c r="AY27" s="111"/>
      <c r="AZ27" s="118"/>
      <c r="BA27" s="111"/>
      <c r="BB27" s="120">
        <f>IF(AN3="","",(SUM(AP27+(AR27*3)+(AT27*2)+(AV27*2)+(AZ27*5))))</f>
        <v>3</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8"/>
      <c r="BY27" s="45" t="s">
        <v>40</v>
      </c>
      <c r="BZ27" s="37"/>
      <c r="CA27" s="8"/>
      <c r="CB27" s="8"/>
      <c r="CC27" s="8"/>
      <c r="CD27" s="8"/>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8"/>
      <c r="BY28" s="45" t="s">
        <v>41</v>
      </c>
      <c r="BZ28" s="37"/>
      <c r="CA28" s="8"/>
      <c r="CB28" s="8"/>
      <c r="CC28" s="8"/>
      <c r="CD28" s="8"/>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v>1</v>
      </c>
      <c r="BA29" s="106"/>
      <c r="BB29" s="123">
        <f>IF(AN3="","",(SUM(AP29+(AR29*3)+(AT29*2)+(AV29*2)+(AZ29*5))))</f>
        <v>5</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8"/>
      <c r="BY29" s="45" t="s">
        <v>43</v>
      </c>
      <c r="BZ29" s="37"/>
      <c r="CA29" s="8"/>
      <c r="CB29" s="8"/>
      <c r="CC29" s="8"/>
      <c r="CD29" s="8"/>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8"/>
      <c r="BY30" s="45"/>
      <c r="BZ30" s="37"/>
      <c r="CA30" s="8"/>
      <c r="CB30" s="8"/>
      <c r="CC30" s="8"/>
      <c r="CD30" s="8"/>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8"/>
      <c r="BY31" s="43" t="s">
        <v>44</v>
      </c>
      <c r="BZ31" s="37"/>
      <c r="CA31" s="8"/>
      <c r="CB31" s="8"/>
      <c r="CC31" s="8"/>
      <c r="CD31" s="8"/>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8"/>
      <c r="BY32" s="45"/>
      <c r="BZ32" s="37"/>
      <c r="CA32" s="8"/>
      <c r="CB32" s="8"/>
      <c r="CC32" s="8"/>
      <c r="CD32" s="8"/>
    </row>
    <row r="33" spans="1:82" ht="9" customHeight="1">
      <c r="A33" s="10"/>
      <c r="B33" s="109">
        <v>6</v>
      </c>
      <c r="C33" s="106"/>
      <c r="D33" s="116"/>
      <c r="E33" s="111"/>
      <c r="F33" s="113"/>
      <c r="G33" s="111"/>
      <c r="H33" s="113"/>
      <c r="I33" s="111"/>
      <c r="J33" s="113">
        <v>2</v>
      </c>
      <c r="K33" s="111"/>
      <c r="L33" s="113"/>
      <c r="M33" s="111"/>
      <c r="N33" s="113"/>
      <c r="O33" s="106"/>
      <c r="P33" s="123">
        <f>IF(B3="","",(SUM(D33+(F33*3)+(H33*2)+(J33*2)+(N33*5))))</f>
        <v>4</v>
      </c>
      <c r="Q33" s="102"/>
      <c r="R33" s="127"/>
      <c r="S33" s="111"/>
      <c r="T33" s="113"/>
      <c r="U33" s="111"/>
      <c r="V33" s="113"/>
      <c r="W33" s="111"/>
      <c r="X33" s="121"/>
      <c r="Y33" s="102"/>
      <c r="Z33" s="122" t="s">
        <v>430</v>
      </c>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8"/>
      <c r="BY33" s="45" t="s">
        <v>45</v>
      </c>
      <c r="BZ33" s="37"/>
      <c r="CA33" s="8"/>
      <c r="CB33" s="8"/>
      <c r="CC33" s="8"/>
      <c r="CD33" s="8"/>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8"/>
      <c r="BY34" s="45"/>
      <c r="BZ34" s="37"/>
      <c r="CA34" s="8"/>
      <c r="CB34" s="8"/>
      <c r="CC34" s="8"/>
      <c r="CD34" s="8"/>
    </row>
    <row r="35" spans="1:82" ht="9" customHeight="1">
      <c r="A35" s="10"/>
      <c r="B35" s="109">
        <v>7</v>
      </c>
      <c r="C35" s="106"/>
      <c r="D35" s="110"/>
      <c r="E35" s="111"/>
      <c r="F35" s="118"/>
      <c r="G35" s="111"/>
      <c r="H35" s="118"/>
      <c r="I35" s="111"/>
      <c r="J35" s="118"/>
      <c r="K35" s="111"/>
      <c r="L35" s="118"/>
      <c r="M35" s="111"/>
      <c r="N35" s="118">
        <v>1</v>
      </c>
      <c r="O35" s="111"/>
      <c r="P35" s="120">
        <f>IF(B3="","",(SUM(D35+(F35*3)+(H35*2)+(J35*2)+(N35*5))))</f>
        <v>5</v>
      </c>
      <c r="Q35" s="102"/>
      <c r="R35" s="119"/>
      <c r="S35" s="111"/>
      <c r="T35" s="118"/>
      <c r="U35" s="111"/>
      <c r="V35" s="118"/>
      <c r="W35" s="111"/>
      <c r="X35" s="101"/>
      <c r="Y35" s="102"/>
      <c r="Z35" s="105" t="s">
        <v>430</v>
      </c>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v>2</v>
      </c>
      <c r="AW35" s="111"/>
      <c r="AX35" s="118"/>
      <c r="AY35" s="111"/>
      <c r="AZ35" s="118"/>
      <c r="BA35" s="111"/>
      <c r="BB35" s="120">
        <f>IF(AN3="","",(SUM(AP35+(AR35*3)+(AT35*2)+(AV35*2)+(AZ35*5))))</f>
        <v>4</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8"/>
      <c r="BY35" s="43" t="s">
        <v>46</v>
      </c>
      <c r="BZ35" s="37"/>
      <c r="CA35" s="8"/>
      <c r="CB35" s="8"/>
      <c r="CC35" s="8"/>
      <c r="CD35" s="8"/>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8"/>
      <c r="BY36" s="45"/>
      <c r="BZ36" s="37"/>
      <c r="CA36" s="8"/>
      <c r="CB36" s="8"/>
      <c r="CC36" s="8"/>
      <c r="CD36" s="8"/>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v>1</v>
      </c>
      <c r="AW37" s="111"/>
      <c r="AX37" s="124"/>
      <c r="AY37" s="111"/>
      <c r="AZ37" s="124"/>
      <c r="BA37" s="106"/>
      <c r="BB37" s="123">
        <f>IF(AN3="","",(SUM(AP37+(AR37*3)+(AT37*2)+(AV37*2)+(AZ37*5))))</f>
        <v>2</v>
      </c>
      <c r="BC37" s="102"/>
      <c r="BD37" s="126"/>
      <c r="BE37" s="111"/>
      <c r="BF37" s="124"/>
      <c r="BG37" s="111"/>
      <c r="BH37" s="124"/>
      <c r="BI37" s="111"/>
      <c r="BJ37" s="141"/>
      <c r="BK37" s="102"/>
      <c r="BL37" s="140" t="s">
        <v>128</v>
      </c>
      <c r="BM37" s="106"/>
      <c r="BN37" s="106"/>
      <c r="BO37" s="106"/>
      <c r="BP37" s="106"/>
      <c r="BQ37" s="106"/>
      <c r="BR37" s="106"/>
      <c r="BS37" s="106"/>
      <c r="BT37" s="106"/>
      <c r="BU37" s="106"/>
      <c r="BV37" s="102"/>
      <c r="BW37" s="16"/>
      <c r="BX37" s="8"/>
      <c r="BY37" s="45">
        <v>0</v>
      </c>
      <c r="BZ37" s="37"/>
      <c r="CA37" s="8"/>
      <c r="CB37" s="8"/>
      <c r="CC37" s="8"/>
      <c r="CD37" s="8"/>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8"/>
      <c r="BY38" s="45">
        <v>1</v>
      </c>
      <c r="BZ38" s="37"/>
      <c r="CA38" s="8"/>
      <c r="CB38" s="8"/>
      <c r="CC38" s="8"/>
      <c r="CD38" s="8"/>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8"/>
      <c r="BY39" s="45">
        <v>2</v>
      </c>
      <c r="BZ39" s="37"/>
      <c r="CA39" s="8"/>
      <c r="CB39" s="8"/>
      <c r="CC39" s="8"/>
      <c r="CD39" s="8"/>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8"/>
      <c r="BY40" s="45">
        <v>3</v>
      </c>
      <c r="BZ40" s="37"/>
      <c r="CA40" s="8"/>
      <c r="CB40" s="8"/>
      <c r="CC40" s="8"/>
      <c r="CD40" s="8"/>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8"/>
      <c r="BY41" s="45"/>
      <c r="BZ41" s="37"/>
      <c r="CA41" s="8"/>
      <c r="CB41" s="8"/>
      <c r="CC41" s="8"/>
      <c r="CD41" s="8"/>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8"/>
      <c r="BY42" s="45"/>
      <c r="BZ42" s="37"/>
      <c r="CA42" s="8"/>
      <c r="CB42" s="8"/>
      <c r="CC42" s="8"/>
      <c r="CD42" s="8"/>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t="s">
        <v>28</v>
      </c>
      <c r="BE43" s="111"/>
      <c r="BF43" s="118"/>
      <c r="BG43" s="111"/>
      <c r="BH43" s="118"/>
      <c r="BI43" s="111"/>
      <c r="BJ43" s="101"/>
      <c r="BK43" s="102"/>
      <c r="BL43" s="105"/>
      <c r="BM43" s="106"/>
      <c r="BN43" s="106"/>
      <c r="BO43" s="106"/>
      <c r="BP43" s="106"/>
      <c r="BQ43" s="106"/>
      <c r="BR43" s="106"/>
      <c r="BS43" s="106"/>
      <c r="BT43" s="106"/>
      <c r="BU43" s="106"/>
      <c r="BV43" s="102"/>
      <c r="BW43" s="16"/>
      <c r="BX43" s="8"/>
      <c r="BY43" s="45"/>
      <c r="BZ43" s="37"/>
      <c r="CA43" s="8"/>
      <c r="CB43" s="8"/>
      <c r="CC43" s="8"/>
      <c r="CD43" s="8"/>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8"/>
      <c r="BY44" s="45"/>
      <c r="BZ44" s="37"/>
      <c r="CA44" s="8"/>
      <c r="CB44" s="8"/>
      <c r="CC44" s="8"/>
      <c r="CD44" s="8"/>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8"/>
      <c r="BY45" s="45"/>
      <c r="BZ45" s="37"/>
      <c r="CA45" s="8"/>
      <c r="CB45" s="8"/>
      <c r="CC45" s="8"/>
      <c r="CD45" s="8"/>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8"/>
      <c r="BY46" s="45"/>
      <c r="BZ46" s="37"/>
      <c r="CA46" s="8"/>
      <c r="CB46" s="8"/>
      <c r="CC46" s="8"/>
      <c r="CD46" s="8"/>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8"/>
      <c r="BY47" s="45"/>
      <c r="BZ47" s="37"/>
      <c r="CA47" s="8"/>
      <c r="CB47" s="8"/>
      <c r="CC47" s="8"/>
      <c r="CD47" s="8"/>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8"/>
      <c r="BY48" s="45"/>
      <c r="BZ48" s="37"/>
      <c r="CA48" s="8"/>
      <c r="CB48" s="8"/>
      <c r="CC48" s="8"/>
      <c r="CD48" s="8"/>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8"/>
      <c r="BY49" s="45"/>
      <c r="BZ49" s="37"/>
      <c r="CA49" s="8"/>
      <c r="CB49" s="8"/>
      <c r="CC49" s="8"/>
      <c r="CD49" s="8"/>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8"/>
      <c r="BY50" s="45"/>
      <c r="BZ50" s="37"/>
      <c r="CA50" s="8"/>
      <c r="CB50" s="8"/>
      <c r="CC50" s="8"/>
      <c r="CD50" s="8"/>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8"/>
      <c r="BY51" s="45"/>
      <c r="BZ51" s="37"/>
      <c r="CA51" s="8"/>
      <c r="CB51" s="8"/>
      <c r="CC51" s="8"/>
      <c r="CD51" s="8"/>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8"/>
      <c r="BY52" s="45"/>
      <c r="BZ52" s="37"/>
      <c r="CA52" s="8"/>
      <c r="CB52" s="8"/>
      <c r="CC52" s="8"/>
      <c r="CD52" s="8"/>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8"/>
      <c r="BY53" s="45"/>
      <c r="BZ53" s="37"/>
      <c r="CA53" s="8"/>
      <c r="CB53" s="8"/>
      <c r="CC53" s="8"/>
      <c r="CD53" s="8"/>
    </row>
    <row r="54" spans="1:82" ht="9" customHeight="1">
      <c r="A54" s="10"/>
      <c r="B54" s="93"/>
      <c r="C54" s="88"/>
      <c r="D54" s="93"/>
      <c r="E54" s="115"/>
      <c r="F54" s="114"/>
      <c r="G54" s="115"/>
      <c r="H54" s="114"/>
      <c r="I54" s="115"/>
      <c r="J54" s="114"/>
      <c r="K54" s="115"/>
      <c r="L54" s="114"/>
      <c r="M54" s="115"/>
      <c r="N54" s="114"/>
      <c r="O54" s="88"/>
      <c r="P54" s="107"/>
      <c r="Q54" s="10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107"/>
      <c r="BC54" s="104"/>
      <c r="BD54" s="88"/>
      <c r="BE54" s="115"/>
      <c r="BF54" s="114"/>
      <c r="BG54" s="115"/>
      <c r="BH54" s="114"/>
      <c r="BI54" s="115"/>
      <c r="BJ54" s="114"/>
      <c r="BK54" s="94"/>
      <c r="BL54" s="93"/>
      <c r="BM54" s="88"/>
      <c r="BN54" s="88"/>
      <c r="BO54" s="88"/>
      <c r="BP54" s="88"/>
      <c r="BQ54" s="88"/>
      <c r="BR54" s="88"/>
      <c r="BS54" s="88"/>
      <c r="BT54" s="88"/>
      <c r="BU54" s="88"/>
      <c r="BV54" s="94"/>
      <c r="BW54" s="16"/>
      <c r="BX54" s="8"/>
      <c r="BY54" s="45"/>
      <c r="BZ54" s="37"/>
      <c r="CA54" s="8"/>
      <c r="CB54" s="8"/>
      <c r="CC54" s="8"/>
      <c r="CD54" s="8"/>
    </row>
    <row r="55" spans="1:82" ht="6" customHeight="1">
      <c r="A55" s="10"/>
      <c r="B55" s="100" t="s">
        <v>47</v>
      </c>
      <c r="C55" s="90"/>
      <c r="D55" s="90"/>
      <c r="E55" s="90"/>
      <c r="F55" s="90"/>
      <c r="G55" s="90"/>
      <c r="H55" s="90"/>
      <c r="I55" s="90"/>
      <c r="J55" s="90"/>
      <c r="K55" s="90"/>
      <c r="L55" s="90"/>
      <c r="M55" s="90"/>
      <c r="N55" s="38"/>
      <c r="O55" s="100" t="s">
        <v>52</v>
      </c>
      <c r="P55" s="90"/>
      <c r="Q55" s="90"/>
      <c r="R55" s="90"/>
      <c r="S55" s="90"/>
      <c r="T55" s="90"/>
      <c r="U55" s="90"/>
      <c r="V55" s="90"/>
      <c r="W55" s="90"/>
      <c r="X55" s="90"/>
      <c r="Y55" s="90"/>
      <c r="Z55" s="90"/>
      <c r="AA55" s="12"/>
      <c r="AB55" s="100" t="s">
        <v>12</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52</v>
      </c>
      <c r="BB55" s="90"/>
      <c r="BC55" s="90"/>
      <c r="BD55" s="90"/>
      <c r="BE55" s="90"/>
      <c r="BF55" s="90"/>
      <c r="BG55" s="90"/>
      <c r="BH55" s="90"/>
      <c r="BI55" s="90"/>
      <c r="BJ55" s="90"/>
      <c r="BK55" s="90"/>
      <c r="BL55" s="90"/>
      <c r="BM55" s="15"/>
      <c r="BN55" s="181" t="s">
        <v>12</v>
      </c>
      <c r="BO55" s="90"/>
      <c r="BP55" s="90"/>
      <c r="BQ55" s="90"/>
      <c r="BR55" s="90"/>
      <c r="BS55" s="90"/>
      <c r="BT55" s="90"/>
      <c r="BU55" s="90"/>
      <c r="BV55" s="90"/>
      <c r="BW55" s="16"/>
      <c r="BX55" s="8"/>
      <c r="BY55" s="45"/>
      <c r="BZ55" s="37"/>
      <c r="CA55" s="8"/>
      <c r="CB55" s="8"/>
      <c r="CC55" s="8"/>
      <c r="CD55" s="8"/>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8"/>
      <c r="BY56" s="45"/>
      <c r="BZ56" s="37"/>
      <c r="CA56" s="8"/>
      <c r="CB56" s="8"/>
      <c r="CC56" s="8"/>
      <c r="CD56" s="8"/>
    </row>
    <row r="57" spans="1:82" ht="9" customHeight="1">
      <c r="A57" s="56"/>
      <c r="B57" s="99">
        <v>20000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70000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4"/>
      <c r="BY57" s="64"/>
      <c r="BZ57" s="64"/>
      <c r="CA57" s="64"/>
      <c r="CB57" s="64"/>
      <c r="CC57" s="64"/>
      <c r="CD57" s="64"/>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4"/>
      <c r="BY58" s="64"/>
      <c r="BZ58" s="64"/>
      <c r="CA58" s="64"/>
      <c r="CB58" s="64"/>
      <c r="CC58" s="64"/>
      <c r="CD58" s="64"/>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8"/>
      <c r="BY59" s="45"/>
      <c r="BZ59" s="37"/>
      <c r="CA59" s="8"/>
      <c r="CB59" s="8"/>
      <c r="CC59" s="8"/>
      <c r="CD59" s="8"/>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8"/>
      <c r="BY60" s="45"/>
      <c r="BZ60" s="37"/>
      <c r="CA60" s="8"/>
      <c r="CB60" s="8"/>
      <c r="CC60" s="8"/>
      <c r="CD60" s="8"/>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t="s">
        <v>433</v>
      </c>
      <c r="BG61" s="90"/>
      <c r="BH61" s="90"/>
      <c r="BI61" s="90"/>
      <c r="BJ61" s="90"/>
      <c r="BK61" s="90"/>
      <c r="BL61" s="90"/>
      <c r="BM61" s="90"/>
      <c r="BN61" s="90"/>
      <c r="BO61" s="90"/>
      <c r="BP61" s="90"/>
      <c r="BQ61" s="90"/>
      <c r="BR61" s="90"/>
      <c r="BS61" s="90"/>
      <c r="BT61" s="90"/>
      <c r="BU61" s="90"/>
      <c r="BV61" s="92"/>
      <c r="BW61" s="71"/>
      <c r="BX61" s="73"/>
      <c r="BY61" s="74"/>
      <c r="BZ61" s="74"/>
      <c r="CA61" s="73"/>
      <c r="CB61" s="73"/>
      <c r="CC61" s="73"/>
      <c r="CD61" s="73"/>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3"/>
      <c r="BY62" s="74"/>
      <c r="BZ62" s="74"/>
      <c r="CA62" s="73"/>
      <c r="CB62" s="73"/>
      <c r="CC62" s="73"/>
      <c r="CD62" s="73"/>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3"/>
      <c r="BY63" s="74"/>
      <c r="BZ63" s="74"/>
      <c r="CA63" s="73"/>
      <c r="CB63" s="73"/>
      <c r="CC63" s="73"/>
      <c r="CD63" s="73"/>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3"/>
      <c r="BY64" s="74"/>
      <c r="BZ64" s="74"/>
      <c r="CA64" s="73"/>
      <c r="CB64" s="73"/>
      <c r="CC64" s="73"/>
      <c r="CD64" s="73"/>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8"/>
      <c r="BY65" s="45"/>
      <c r="BZ65" s="37"/>
      <c r="CA65" s="8"/>
      <c r="CB65" s="8"/>
      <c r="CC65" s="8"/>
      <c r="CD65" s="8"/>
    </row>
  </sheetData>
  <mergeCells count="520">
    <mergeCell ref="AR37:AS38"/>
    <mergeCell ref="AR35:AS36"/>
    <mergeCell ref="AR31:AS32"/>
    <mergeCell ref="AR27:AS28"/>
    <mergeCell ref="AR29:AS30"/>
    <mergeCell ref="AX29:AY30"/>
    <mergeCell ref="AV31:AW32"/>
    <mergeCell ref="AN27:AO28"/>
    <mergeCell ref="AN31:AO32"/>
    <mergeCell ref="Z27:AJ28"/>
    <mergeCell ref="AT45:AU46"/>
    <mergeCell ref="AR39:AS40"/>
    <mergeCell ref="AT39:AU40"/>
    <mergeCell ref="Z29:AJ30"/>
    <mergeCell ref="AX27:AY28"/>
    <mergeCell ref="AT31:AU32"/>
    <mergeCell ref="AP29:AQ30"/>
    <mergeCell ref="AT47:AU48"/>
    <mergeCell ref="AR47:AS48"/>
    <mergeCell ref="AR33:AS34"/>
    <mergeCell ref="AP33:AQ34"/>
    <mergeCell ref="AP27:AQ28"/>
    <mergeCell ref="AX33:AY34"/>
    <mergeCell ref="AP31:AQ32"/>
    <mergeCell ref="AP41:AQ42"/>
    <mergeCell ref="AR43:AS44"/>
    <mergeCell ref="AN41:AO42"/>
    <mergeCell ref="AN43:AO44"/>
    <mergeCell ref="AN33:AO34"/>
    <mergeCell ref="AN35:AO36"/>
    <mergeCell ref="Z43:AJ44"/>
    <mergeCell ref="AT43:AU44"/>
    <mergeCell ref="Z41:AJ42"/>
    <mergeCell ref="AN57:AY58"/>
    <mergeCell ref="AN55:AY56"/>
    <mergeCell ref="AT53:AU54"/>
    <mergeCell ref="AP49:AQ50"/>
    <mergeCell ref="AR49:AS50"/>
    <mergeCell ref="L27:M28"/>
    <mergeCell ref="L35:M36"/>
    <mergeCell ref="L33:M34"/>
    <mergeCell ref="L49:M50"/>
    <mergeCell ref="N27:O28"/>
    <mergeCell ref="AR45:AS46"/>
    <mergeCell ref="Z51:AJ52"/>
    <mergeCell ref="P47:Q48"/>
    <mergeCell ref="N47:O48"/>
    <mergeCell ref="P45:Q46"/>
    <mergeCell ref="N45:O46"/>
    <mergeCell ref="P43:Q44"/>
    <mergeCell ref="N43:O44"/>
    <mergeCell ref="L43:M44"/>
    <mergeCell ref="L41:M42"/>
    <mergeCell ref="L45:M46"/>
    <mergeCell ref="P41:Q42"/>
    <mergeCell ref="N41:O42"/>
    <mergeCell ref="N39:O40"/>
    <mergeCell ref="L25:M26"/>
    <mergeCell ref="N25:O26"/>
    <mergeCell ref="J25:K26"/>
    <mergeCell ref="J23:K24"/>
    <mergeCell ref="L23:M24"/>
    <mergeCell ref="P33:Q34"/>
    <mergeCell ref="R33:S34"/>
    <mergeCell ref="Z35:AJ36"/>
    <mergeCell ref="Z33:AJ34"/>
    <mergeCell ref="X33:Y34"/>
    <mergeCell ref="V33:W34"/>
    <mergeCell ref="T33:U34"/>
    <mergeCell ref="P31:Q32"/>
    <mergeCell ref="L31:M32"/>
    <mergeCell ref="N31:O32"/>
    <mergeCell ref="T31:U32"/>
    <mergeCell ref="R31:S32"/>
    <mergeCell ref="X31:Y32"/>
    <mergeCell ref="V31:W32"/>
    <mergeCell ref="Z31:AJ32"/>
    <mergeCell ref="J31:K32"/>
    <mergeCell ref="R29:S30"/>
    <mergeCell ref="P29:Q30"/>
    <mergeCell ref="T29:U30"/>
    <mergeCell ref="X23:Y24"/>
    <mergeCell ref="V23:W24"/>
    <mergeCell ref="Z21:AJ22"/>
    <mergeCell ref="AT25:AU26"/>
    <mergeCell ref="AR25:AS26"/>
    <mergeCell ref="AX25:AY26"/>
    <mergeCell ref="AN23:AO24"/>
    <mergeCell ref="AP18:AQ22"/>
    <mergeCell ref="AP23:AQ24"/>
    <mergeCell ref="AR23:AS24"/>
    <mergeCell ref="AP25:AQ26"/>
    <mergeCell ref="AN25:AO26"/>
    <mergeCell ref="AN21:AO22"/>
    <mergeCell ref="X20:Y22"/>
    <mergeCell ref="V20:W22"/>
    <mergeCell ref="B53:C54"/>
    <mergeCell ref="J51:K52"/>
    <mergeCell ref="F47:G48"/>
    <mergeCell ref="H47:I48"/>
    <mergeCell ref="D47:E48"/>
    <mergeCell ref="B51:C52"/>
    <mergeCell ref="B47:C48"/>
    <mergeCell ref="B49:C50"/>
    <mergeCell ref="H51:I52"/>
    <mergeCell ref="F51:G52"/>
    <mergeCell ref="F33:G34"/>
    <mergeCell ref="F35:G36"/>
    <mergeCell ref="F37:G38"/>
    <mergeCell ref="H39:I40"/>
    <mergeCell ref="F39:G40"/>
    <mergeCell ref="F45:G46"/>
    <mergeCell ref="F31:G32"/>
    <mergeCell ref="H31:I32"/>
    <mergeCell ref="D53:E54"/>
    <mergeCell ref="D49:E50"/>
    <mergeCell ref="D51:E52"/>
    <mergeCell ref="D31:E32"/>
    <mergeCell ref="D43:E44"/>
    <mergeCell ref="B41:C42"/>
    <mergeCell ref="D41:E42"/>
    <mergeCell ref="D35:E36"/>
    <mergeCell ref="D33:E34"/>
    <mergeCell ref="B43:C44"/>
    <mergeCell ref="B45:C46"/>
    <mergeCell ref="D45:E46"/>
    <mergeCell ref="D29:E30"/>
    <mergeCell ref="D27:E28"/>
    <mergeCell ref="D37:E38"/>
    <mergeCell ref="D39:E40"/>
    <mergeCell ref="B35:C36"/>
    <mergeCell ref="B37:C38"/>
    <mergeCell ref="B39:C40"/>
    <mergeCell ref="B31:C32"/>
    <mergeCell ref="B27:C28"/>
    <mergeCell ref="B29:C30"/>
    <mergeCell ref="B33:C34"/>
    <mergeCell ref="D18:E22"/>
    <mergeCell ref="D25:E26"/>
    <mergeCell ref="F25:G26"/>
    <mergeCell ref="D23:E24"/>
    <mergeCell ref="H23:I24"/>
    <mergeCell ref="H25:I26"/>
    <mergeCell ref="F23:G24"/>
    <mergeCell ref="B21:C22"/>
    <mergeCell ref="B23:C24"/>
    <mergeCell ref="B25:C26"/>
    <mergeCell ref="T53:U54"/>
    <mergeCell ref="R53:S54"/>
    <mergeCell ref="R51:S52"/>
    <mergeCell ref="R49:S50"/>
    <mergeCell ref="T49:U50"/>
    <mergeCell ref="T39:U40"/>
    <mergeCell ref="T41:U42"/>
    <mergeCell ref="T43:U44"/>
    <mergeCell ref="F18:G22"/>
    <mergeCell ref="H18:I22"/>
    <mergeCell ref="P18:Q22"/>
    <mergeCell ref="P25:Q26"/>
    <mergeCell ref="L18:M22"/>
    <mergeCell ref="J18:K22"/>
    <mergeCell ref="N18:O22"/>
    <mergeCell ref="P23:Q24"/>
    <mergeCell ref="H45:I46"/>
    <mergeCell ref="H43:I44"/>
    <mergeCell ref="F43:G44"/>
    <mergeCell ref="H33:I34"/>
    <mergeCell ref="H35:I36"/>
    <mergeCell ref="H37:I38"/>
    <mergeCell ref="F41:G42"/>
    <mergeCell ref="H41:I42"/>
    <mergeCell ref="AT49:AU50"/>
    <mergeCell ref="AT51:AU52"/>
    <mergeCell ref="R39:S40"/>
    <mergeCell ref="P39:Q40"/>
    <mergeCell ref="V39:W40"/>
    <mergeCell ref="X39:Y40"/>
    <mergeCell ref="Z39:AJ40"/>
    <mergeCell ref="J45:K46"/>
    <mergeCell ref="J47:K48"/>
    <mergeCell ref="L47:M48"/>
    <mergeCell ref="R43:S44"/>
    <mergeCell ref="R41:S42"/>
    <mergeCell ref="R45:S46"/>
    <mergeCell ref="R47:S48"/>
    <mergeCell ref="X43:Y44"/>
    <mergeCell ref="V43:W44"/>
    <mergeCell ref="X49:Y50"/>
    <mergeCell ref="V49:W50"/>
    <mergeCell ref="V41:W42"/>
    <mergeCell ref="X41:Y42"/>
    <mergeCell ref="AX49:AY50"/>
    <mergeCell ref="AZ49:BA50"/>
    <mergeCell ref="AN53:AO54"/>
    <mergeCell ref="AX47:AY48"/>
    <mergeCell ref="AP51:AQ52"/>
    <mergeCell ref="BD41:BE42"/>
    <mergeCell ref="BH41:BI42"/>
    <mergeCell ref="BB43:BC44"/>
    <mergeCell ref="AX43:AY44"/>
    <mergeCell ref="AZ43:BA44"/>
    <mergeCell ref="BD43:BE44"/>
    <mergeCell ref="AX45:AY46"/>
    <mergeCell ref="BB45:BC46"/>
    <mergeCell ref="BF43:BG44"/>
    <mergeCell ref="BH43:BI44"/>
    <mergeCell ref="BB47:BC48"/>
    <mergeCell ref="BF47:BG48"/>
    <mergeCell ref="AT41:AU42"/>
    <mergeCell ref="AV43:AW44"/>
    <mergeCell ref="AV45:AW46"/>
    <mergeCell ref="AV47:AW48"/>
    <mergeCell ref="AV41:AW42"/>
    <mergeCell ref="AP43:AQ44"/>
    <mergeCell ref="AR41:AS42"/>
    <mergeCell ref="BZ1:BZ2"/>
    <mergeCell ref="CA1:CA2"/>
    <mergeCell ref="BL3:BV4"/>
    <mergeCell ref="BL1:BV2"/>
    <mergeCell ref="BL7:BV8"/>
    <mergeCell ref="BL5:BV6"/>
    <mergeCell ref="BL9:BV12"/>
    <mergeCell ref="BY1:BY2"/>
    <mergeCell ref="BY4:BY5"/>
    <mergeCell ref="BF25:BG26"/>
    <mergeCell ref="BF27:BG28"/>
    <mergeCell ref="AT18:AU22"/>
    <mergeCell ref="AV18:AW22"/>
    <mergeCell ref="AZ18:BA22"/>
    <mergeCell ref="BB23:BC24"/>
    <mergeCell ref="AZ23:BA24"/>
    <mergeCell ref="BB27:BC28"/>
    <mergeCell ref="AX31:AY32"/>
    <mergeCell ref="AV23:AW24"/>
    <mergeCell ref="AX23:AY24"/>
    <mergeCell ref="BD23:BE24"/>
    <mergeCell ref="BF31:BG32"/>
    <mergeCell ref="AZ39:BA40"/>
    <mergeCell ref="AZ37:BA38"/>
    <mergeCell ref="BJ41:BK42"/>
    <mergeCell ref="BJ43:BK44"/>
    <mergeCell ref="BJ39:BK40"/>
    <mergeCell ref="BH37:BI38"/>
    <mergeCell ref="BF35:BG36"/>
    <mergeCell ref="BH35:BI36"/>
    <mergeCell ref="BB39:BC40"/>
    <mergeCell ref="AZ41:BA42"/>
    <mergeCell ref="BB41:BC42"/>
    <mergeCell ref="BF41:BG42"/>
    <mergeCell ref="BF39:BG40"/>
    <mergeCell ref="BH39:BI40"/>
    <mergeCell ref="BD39:BE40"/>
    <mergeCell ref="BD35:BE36"/>
    <mergeCell ref="BF37:BG38"/>
    <mergeCell ref="BA55:BL56"/>
    <mergeCell ref="BA57:BL58"/>
    <mergeCell ref="BF61:BV64"/>
    <mergeCell ref="BF59:BV60"/>
    <mergeCell ref="BN57:BV58"/>
    <mergeCell ref="AN61:BD64"/>
    <mergeCell ref="AN59:BD60"/>
    <mergeCell ref="BB49:BC50"/>
    <mergeCell ref="BB51:BC52"/>
    <mergeCell ref="BF49:BG50"/>
    <mergeCell ref="BJ51:BK52"/>
    <mergeCell ref="BF51:BG52"/>
    <mergeCell ref="BH51:BI52"/>
    <mergeCell ref="BB53:BC54"/>
    <mergeCell ref="BD53:BE54"/>
    <mergeCell ref="BH53:BI54"/>
    <mergeCell ref="BF53:BG54"/>
    <mergeCell ref="AV51:AW52"/>
    <mergeCell ref="AV49:AW50"/>
    <mergeCell ref="AV53:AW54"/>
    <mergeCell ref="BH49:BI50"/>
    <mergeCell ref="BJ49:BK50"/>
    <mergeCell ref="BD49:BE50"/>
    <mergeCell ref="BN55:BV56"/>
    <mergeCell ref="BL29:BV30"/>
    <mergeCell ref="BL33:BV34"/>
    <mergeCell ref="BL31:BV32"/>
    <mergeCell ref="BL35:BV36"/>
    <mergeCell ref="BL37:BV38"/>
    <mergeCell ref="BJ33:BK34"/>
    <mergeCell ref="BH33:BI34"/>
    <mergeCell ref="BL25:BV26"/>
    <mergeCell ref="BL23:BV24"/>
    <mergeCell ref="BH29:BI30"/>
    <mergeCell ref="BJ23:BK24"/>
    <mergeCell ref="BJ25:BK26"/>
    <mergeCell ref="BJ29:BK30"/>
    <mergeCell ref="BJ27:BK28"/>
    <mergeCell ref="BL27:BV28"/>
    <mergeCell ref="BJ35:BK36"/>
    <mergeCell ref="BJ37:BK38"/>
    <mergeCell ref="BH25:BI26"/>
    <mergeCell ref="BH27:BI28"/>
    <mergeCell ref="BH31:BI32"/>
    <mergeCell ref="BH23:BI24"/>
    <mergeCell ref="BJ31:BK32"/>
    <mergeCell ref="AB55:AJ56"/>
    <mergeCell ref="AB57:AJ58"/>
    <mergeCell ref="B57:M58"/>
    <mergeCell ref="T61:AJ64"/>
    <mergeCell ref="T59:AJ60"/>
    <mergeCell ref="O55:Z56"/>
    <mergeCell ref="O57:Z58"/>
    <mergeCell ref="B61:R64"/>
    <mergeCell ref="B59:R60"/>
    <mergeCell ref="B55:M56"/>
    <mergeCell ref="V37:W38"/>
    <mergeCell ref="T35:U36"/>
    <mergeCell ref="P35:Q36"/>
    <mergeCell ref="T37:U38"/>
    <mergeCell ref="R37:S38"/>
    <mergeCell ref="X35:Y36"/>
    <mergeCell ref="V35:W36"/>
    <mergeCell ref="R35:S36"/>
    <mergeCell ref="Z37:AJ38"/>
    <mergeCell ref="X37:Y38"/>
    <mergeCell ref="P37:Q38"/>
    <mergeCell ref="V29:W30"/>
    <mergeCell ref="J29:K30"/>
    <mergeCell ref="L29:M30"/>
    <mergeCell ref="F27:G28"/>
    <mergeCell ref="H27:I28"/>
    <mergeCell ref="F29:G30"/>
    <mergeCell ref="J27:K28"/>
    <mergeCell ref="H29:I30"/>
    <mergeCell ref="X29:Y30"/>
    <mergeCell ref="P27:Q28"/>
    <mergeCell ref="N29:O30"/>
    <mergeCell ref="X27:Y28"/>
    <mergeCell ref="V27:W28"/>
    <mergeCell ref="R27:S28"/>
    <mergeCell ref="T27:U28"/>
    <mergeCell ref="J33:K34"/>
    <mergeCell ref="J35:K36"/>
    <mergeCell ref="N33:O34"/>
    <mergeCell ref="N35:O36"/>
    <mergeCell ref="N37:O38"/>
    <mergeCell ref="J37:K38"/>
    <mergeCell ref="J41:K42"/>
    <mergeCell ref="J39:K40"/>
    <mergeCell ref="J43:K44"/>
    <mergeCell ref="L37:M38"/>
    <mergeCell ref="L39:M40"/>
    <mergeCell ref="BL21:BV22"/>
    <mergeCell ref="AZ16:BJ16"/>
    <mergeCell ref="BH20:BI22"/>
    <mergeCell ref="BF20:BG22"/>
    <mergeCell ref="BD18:BK19"/>
    <mergeCell ref="BD20:BE22"/>
    <mergeCell ref="BB18:BC22"/>
    <mergeCell ref="AN16:AX16"/>
    <mergeCell ref="AX18:AY22"/>
    <mergeCell ref="AR18:AS22"/>
    <mergeCell ref="BJ20:BK22"/>
    <mergeCell ref="BM18:BV20"/>
    <mergeCell ref="AN15:AX15"/>
    <mergeCell ref="AN14:AX14"/>
    <mergeCell ref="AN39:AO40"/>
    <mergeCell ref="AP39:AQ40"/>
    <mergeCell ref="AN29:AO30"/>
    <mergeCell ref="AX39:AY40"/>
    <mergeCell ref="AV39:AW40"/>
    <mergeCell ref="AX37:AY38"/>
    <mergeCell ref="AX35:AY36"/>
    <mergeCell ref="AN37:AO38"/>
    <mergeCell ref="AP37:AQ38"/>
    <mergeCell ref="AP35:AQ36"/>
    <mergeCell ref="AT27:AU28"/>
    <mergeCell ref="AT29:AU30"/>
    <mergeCell ref="AT37:AU38"/>
    <mergeCell ref="AV37:AW38"/>
    <mergeCell ref="AV33:AW34"/>
    <mergeCell ref="AT33:AU34"/>
    <mergeCell ref="AV25:AW26"/>
    <mergeCell ref="AT23:AU24"/>
    <mergeCell ref="AV35:AW36"/>
    <mergeCell ref="AT35:AU36"/>
    <mergeCell ref="AV27:AW28"/>
    <mergeCell ref="AV29:AW30"/>
    <mergeCell ref="AZ15:BJ15"/>
    <mergeCell ref="AZ14:BJ14"/>
    <mergeCell ref="AZ13:BJ13"/>
    <mergeCell ref="BB35:BC36"/>
    <mergeCell ref="AZ31:BA32"/>
    <mergeCell ref="BF23:BG24"/>
    <mergeCell ref="AZ35:BA36"/>
    <mergeCell ref="BD37:BE38"/>
    <mergeCell ref="BB37:BC38"/>
    <mergeCell ref="BF33:BG34"/>
    <mergeCell ref="BD33:BE34"/>
    <mergeCell ref="BB29:BC30"/>
    <mergeCell ref="AZ29:BA30"/>
    <mergeCell ref="AZ27:BA28"/>
    <mergeCell ref="AZ25:BA26"/>
    <mergeCell ref="BB25:BC26"/>
    <mergeCell ref="BD25:BE26"/>
    <mergeCell ref="BD29:BE30"/>
    <mergeCell ref="BF29:BG30"/>
    <mergeCell ref="BB33:BC34"/>
    <mergeCell ref="AZ33:BA34"/>
    <mergeCell ref="BD31:BE32"/>
    <mergeCell ref="BB31:BC32"/>
    <mergeCell ref="BD27:BE28"/>
    <mergeCell ref="AZ11:BJ11"/>
    <mergeCell ref="AN10:AX10"/>
    <mergeCell ref="AN7:AX8"/>
    <mergeCell ref="AN3:BJ4"/>
    <mergeCell ref="AN1:BJ2"/>
    <mergeCell ref="AN5:AU6"/>
    <mergeCell ref="AN11:AX11"/>
    <mergeCell ref="AN13:AX13"/>
    <mergeCell ref="AN12:AX12"/>
    <mergeCell ref="AZ7:BJ8"/>
    <mergeCell ref="AZ10:BJ10"/>
    <mergeCell ref="AZ5:BJ6"/>
    <mergeCell ref="AZ12:BJ12"/>
    <mergeCell ref="BL41:BV42"/>
    <mergeCell ref="BL39:BV40"/>
    <mergeCell ref="AX41:AY42"/>
    <mergeCell ref="BL51:BV52"/>
    <mergeCell ref="BD51:BE52"/>
    <mergeCell ref="AZ51:BA52"/>
    <mergeCell ref="AX51:AY52"/>
    <mergeCell ref="AX53:AY54"/>
    <mergeCell ref="AZ53:BA54"/>
    <mergeCell ref="BH45:BI46"/>
    <mergeCell ref="BF45:BG46"/>
    <mergeCell ref="BJ53:BK54"/>
    <mergeCell ref="BL53:BV54"/>
    <mergeCell ref="BL49:BV50"/>
    <mergeCell ref="BL47:BV48"/>
    <mergeCell ref="BJ47:BK48"/>
    <mergeCell ref="BH47:BI48"/>
    <mergeCell ref="BD47:BE48"/>
    <mergeCell ref="AZ47:BA48"/>
    <mergeCell ref="BJ45:BK46"/>
    <mergeCell ref="BL45:BV46"/>
    <mergeCell ref="BD45:BE46"/>
    <mergeCell ref="AZ45:BA46"/>
    <mergeCell ref="BL43:BV44"/>
    <mergeCell ref="X53:Y54"/>
    <mergeCell ref="V53:W54"/>
    <mergeCell ref="T51:U52"/>
    <mergeCell ref="AP47:AQ48"/>
    <mergeCell ref="AP45:AQ46"/>
    <mergeCell ref="AN47:AO48"/>
    <mergeCell ref="AN49:AO50"/>
    <mergeCell ref="AN51:AO52"/>
    <mergeCell ref="AR51:AS52"/>
    <mergeCell ref="X51:Y52"/>
    <mergeCell ref="V51:W52"/>
    <mergeCell ref="AN45:AO46"/>
    <mergeCell ref="Z49:AJ50"/>
    <mergeCell ref="Z53:AJ54"/>
    <mergeCell ref="Z47:AJ48"/>
    <mergeCell ref="Z45:AJ46"/>
    <mergeCell ref="X45:Y46"/>
    <mergeCell ref="V45:W46"/>
    <mergeCell ref="X47:Y48"/>
    <mergeCell ref="V47:W48"/>
    <mergeCell ref="T45:U46"/>
    <mergeCell ref="T47:U48"/>
    <mergeCell ref="AP53:AQ54"/>
    <mergeCell ref="AR53:AS54"/>
    <mergeCell ref="N53:O54"/>
    <mergeCell ref="N49:O50"/>
    <mergeCell ref="N51:O52"/>
    <mergeCell ref="J53:K54"/>
    <mergeCell ref="H53:I54"/>
    <mergeCell ref="P53:Q54"/>
    <mergeCell ref="F53:G54"/>
    <mergeCell ref="F49:G50"/>
    <mergeCell ref="L51:M52"/>
    <mergeCell ref="L53:M54"/>
    <mergeCell ref="P49:Q50"/>
    <mergeCell ref="P51:Q52"/>
    <mergeCell ref="H49:I50"/>
    <mergeCell ref="J49:K50"/>
    <mergeCell ref="N10:X10"/>
    <mergeCell ref="N7:X8"/>
    <mergeCell ref="B11:L11"/>
    <mergeCell ref="B12:L12"/>
    <mergeCell ref="B10:L10"/>
    <mergeCell ref="B7:L8"/>
    <mergeCell ref="N11:X11"/>
    <mergeCell ref="N12:X12"/>
    <mergeCell ref="B16:L16"/>
    <mergeCell ref="B15:L15"/>
    <mergeCell ref="B14:L14"/>
    <mergeCell ref="B13:L13"/>
    <mergeCell ref="N13:X13"/>
    <mergeCell ref="N14:X14"/>
    <mergeCell ref="B1:X2"/>
    <mergeCell ref="B3:X4"/>
    <mergeCell ref="N15:X15"/>
    <mergeCell ref="N16:X16"/>
    <mergeCell ref="N5:X6"/>
    <mergeCell ref="B5:I6"/>
    <mergeCell ref="T23:U24"/>
    <mergeCell ref="R23:S24"/>
    <mergeCell ref="Z25:AJ26"/>
    <mergeCell ref="Z23:AJ24"/>
    <mergeCell ref="Z3:AJ4"/>
    <mergeCell ref="Z1:AJ2"/>
    <mergeCell ref="Z5:AJ6"/>
    <mergeCell ref="Z9:AJ13"/>
    <mergeCell ref="Z7:AJ8"/>
    <mergeCell ref="X25:Y26"/>
    <mergeCell ref="V25:W26"/>
    <mergeCell ref="T20:U22"/>
    <mergeCell ref="AA18:AJ20"/>
    <mergeCell ref="R18:Y19"/>
    <mergeCell ref="R20:S22"/>
    <mergeCell ref="R25:S26"/>
    <mergeCell ref="T25:U26"/>
    <mergeCell ref="N23:O24"/>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s>
  <pageMargins left="0.7" right="0.7" top="0.75" bottom="0.75" header="0.3" footer="0.3"/>
</worksheet>
</file>

<file path=xl/worksheets/sheet32.xml><?xml version="1.0" encoding="utf-8"?>
<worksheet xmlns="http://schemas.openxmlformats.org/spreadsheetml/2006/main" xmlns:r="http://schemas.openxmlformats.org/officeDocument/2006/relationships">
  <sheetPr codeName="Sheet35">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8"/>
      <c r="BY1" s="193" t="s">
        <v>3</v>
      </c>
      <c r="BZ1" s="192"/>
      <c r="CA1" s="193"/>
      <c r="CB1" s="8"/>
      <c r="CC1" s="8"/>
      <c r="CD1" s="8"/>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8"/>
      <c r="BY2" s="87"/>
      <c r="BZ2" s="87"/>
      <c r="CA2" s="87"/>
      <c r="CB2" s="8"/>
      <c r="CC2" s="8"/>
      <c r="CD2" s="8"/>
    </row>
    <row r="3" spans="1:82" ht="9" customHeight="1">
      <c r="A3" s="19"/>
      <c r="B3" s="174" t="s">
        <v>408</v>
      </c>
      <c r="C3" s="90"/>
      <c r="D3" s="90"/>
      <c r="E3" s="90"/>
      <c r="F3" s="90"/>
      <c r="G3" s="90"/>
      <c r="H3" s="90"/>
      <c r="I3" s="90"/>
      <c r="J3" s="90"/>
      <c r="K3" s="90"/>
      <c r="L3" s="90"/>
      <c r="M3" s="90"/>
      <c r="N3" s="90"/>
      <c r="O3" s="90"/>
      <c r="P3" s="90"/>
      <c r="Q3" s="90"/>
      <c r="R3" s="90"/>
      <c r="S3" s="90"/>
      <c r="T3" s="90"/>
      <c r="U3" s="90"/>
      <c r="V3" s="90"/>
      <c r="W3" s="90"/>
      <c r="X3" s="92"/>
      <c r="Y3" s="23"/>
      <c r="Z3" s="168">
        <v>1360000</v>
      </c>
      <c r="AA3" s="90"/>
      <c r="AB3" s="90"/>
      <c r="AC3" s="90"/>
      <c r="AD3" s="90"/>
      <c r="AE3" s="90"/>
      <c r="AF3" s="90"/>
      <c r="AG3" s="90"/>
      <c r="AH3" s="90"/>
      <c r="AI3" s="90"/>
      <c r="AJ3" s="92"/>
      <c r="AK3" s="24"/>
      <c r="AL3" s="26"/>
      <c r="AM3" s="27"/>
      <c r="AN3" s="178" t="s">
        <v>94</v>
      </c>
      <c r="AO3" s="90"/>
      <c r="AP3" s="90"/>
      <c r="AQ3" s="90"/>
      <c r="AR3" s="90"/>
      <c r="AS3" s="90"/>
      <c r="AT3" s="90"/>
      <c r="AU3" s="90"/>
      <c r="AV3" s="90"/>
      <c r="AW3" s="90"/>
      <c r="AX3" s="90"/>
      <c r="AY3" s="90"/>
      <c r="AZ3" s="90"/>
      <c r="BA3" s="90"/>
      <c r="BB3" s="90"/>
      <c r="BC3" s="90"/>
      <c r="BD3" s="90"/>
      <c r="BE3" s="90"/>
      <c r="BF3" s="90"/>
      <c r="BG3" s="90"/>
      <c r="BH3" s="90"/>
      <c r="BI3" s="90"/>
      <c r="BJ3" s="92"/>
      <c r="BK3" s="30"/>
      <c r="BL3" s="168">
        <v>1200000</v>
      </c>
      <c r="BM3" s="90"/>
      <c r="BN3" s="90"/>
      <c r="BO3" s="90"/>
      <c r="BP3" s="90"/>
      <c r="BQ3" s="90"/>
      <c r="BR3" s="90"/>
      <c r="BS3" s="90"/>
      <c r="BT3" s="90"/>
      <c r="BU3" s="90"/>
      <c r="BV3" s="92"/>
      <c r="BW3" s="33"/>
      <c r="BX3" s="35"/>
      <c r="BY3" s="36">
        <f>IF(Z3&lt;BL3,BL3-Z3,0)</f>
        <v>0</v>
      </c>
      <c r="BZ3" s="37"/>
      <c r="CA3" s="35"/>
      <c r="CB3" s="35"/>
      <c r="CC3" s="35"/>
      <c r="CD3" s="35"/>
    </row>
    <row r="4" spans="1:82" ht="9" customHeight="1">
      <c r="A4" s="19"/>
      <c r="B4" s="93"/>
      <c r="C4" s="88"/>
      <c r="D4" s="88"/>
      <c r="E4" s="88"/>
      <c r="F4" s="88"/>
      <c r="G4" s="88"/>
      <c r="H4" s="88"/>
      <c r="I4" s="88"/>
      <c r="J4" s="88"/>
      <c r="K4" s="88"/>
      <c r="L4" s="88"/>
      <c r="M4" s="88"/>
      <c r="N4" s="88"/>
      <c r="O4" s="88"/>
      <c r="P4" s="88"/>
      <c r="Q4" s="88"/>
      <c r="R4" s="88"/>
      <c r="S4" s="88"/>
      <c r="T4" s="88"/>
      <c r="U4" s="88"/>
      <c r="V4" s="88"/>
      <c r="W4" s="88"/>
      <c r="X4" s="94"/>
      <c r="Y4" s="23"/>
      <c r="Z4" s="93"/>
      <c r="AA4" s="88"/>
      <c r="AB4" s="88"/>
      <c r="AC4" s="88"/>
      <c r="AD4" s="88"/>
      <c r="AE4" s="88"/>
      <c r="AF4" s="88"/>
      <c r="AG4" s="88"/>
      <c r="AH4" s="88"/>
      <c r="AI4" s="88"/>
      <c r="AJ4" s="94"/>
      <c r="AK4" s="24"/>
      <c r="AL4" s="26"/>
      <c r="AM4" s="27"/>
      <c r="AN4" s="93"/>
      <c r="AO4" s="88"/>
      <c r="AP4" s="88"/>
      <c r="AQ4" s="88"/>
      <c r="AR4" s="88"/>
      <c r="AS4" s="88"/>
      <c r="AT4" s="88"/>
      <c r="AU4" s="88"/>
      <c r="AV4" s="88"/>
      <c r="AW4" s="88"/>
      <c r="AX4" s="88"/>
      <c r="AY4" s="88"/>
      <c r="AZ4" s="88"/>
      <c r="BA4" s="88"/>
      <c r="BB4" s="88"/>
      <c r="BC4" s="88"/>
      <c r="BD4" s="88"/>
      <c r="BE4" s="88"/>
      <c r="BF4" s="88"/>
      <c r="BG4" s="88"/>
      <c r="BH4" s="88"/>
      <c r="BI4" s="88"/>
      <c r="BJ4" s="94"/>
      <c r="BK4" s="30"/>
      <c r="BL4" s="93"/>
      <c r="BM4" s="88"/>
      <c r="BN4" s="88"/>
      <c r="BO4" s="88"/>
      <c r="BP4" s="88"/>
      <c r="BQ4" s="88"/>
      <c r="BR4" s="88"/>
      <c r="BS4" s="88"/>
      <c r="BT4" s="88"/>
      <c r="BU4" s="88"/>
      <c r="BV4" s="94"/>
      <c r="BW4" s="33"/>
      <c r="BX4" s="35"/>
      <c r="BY4" s="193" t="s">
        <v>6</v>
      </c>
      <c r="BZ4" s="37"/>
      <c r="CA4" s="35"/>
      <c r="CB4" s="35"/>
      <c r="CC4" s="35"/>
      <c r="CD4" s="35"/>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8"/>
      <c r="BY5" s="87"/>
      <c r="BZ5" s="37"/>
      <c r="CA5" s="8"/>
      <c r="CB5" s="8"/>
      <c r="CC5" s="8"/>
      <c r="CD5" s="8"/>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8"/>
      <c r="BY6" s="42">
        <f>IF(BL3&lt;Z3,Z3-BL3,0)</f>
        <v>160000</v>
      </c>
      <c r="BZ6" s="37"/>
      <c r="CA6" s="8"/>
      <c r="CB6" s="8"/>
      <c r="CC6" s="8"/>
      <c r="CD6" s="8"/>
    </row>
    <row r="7" spans="1:82" ht="9" customHeight="1">
      <c r="A7" s="10"/>
      <c r="B7" s="190" t="str">
        <f>IF(BY3=0,"0 gp",BY3)</f>
        <v>0 gp</v>
      </c>
      <c r="C7" s="90"/>
      <c r="D7" s="90"/>
      <c r="E7" s="90"/>
      <c r="F7" s="90"/>
      <c r="G7" s="90"/>
      <c r="H7" s="90"/>
      <c r="I7" s="90"/>
      <c r="J7" s="90"/>
      <c r="K7" s="90"/>
      <c r="L7" s="92"/>
      <c r="M7" s="12"/>
      <c r="N7" s="176">
        <v>9000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90"/>
      <c r="AO7" s="90"/>
      <c r="AP7" s="90"/>
      <c r="AQ7" s="90"/>
      <c r="AR7" s="90"/>
      <c r="AS7" s="90"/>
      <c r="AT7" s="90"/>
      <c r="AU7" s="90"/>
      <c r="AV7" s="90"/>
      <c r="AW7" s="90"/>
      <c r="AX7" s="92"/>
      <c r="AY7" s="15"/>
      <c r="AZ7" s="176">
        <v>11000</v>
      </c>
      <c r="BA7" s="90"/>
      <c r="BB7" s="90"/>
      <c r="BC7" s="90"/>
      <c r="BD7" s="90"/>
      <c r="BE7" s="90"/>
      <c r="BF7" s="90"/>
      <c r="BG7" s="90"/>
      <c r="BH7" s="90"/>
      <c r="BI7" s="90"/>
      <c r="BJ7" s="92"/>
      <c r="BK7" s="15"/>
      <c r="BL7" s="169" t="str">
        <f>BZ8</f>
        <v>+1</v>
      </c>
      <c r="BM7" s="90"/>
      <c r="BN7" s="90"/>
      <c r="BO7" s="90"/>
      <c r="BP7" s="90"/>
      <c r="BQ7" s="90"/>
      <c r="BR7" s="90"/>
      <c r="BS7" s="90"/>
      <c r="BT7" s="90"/>
      <c r="BU7" s="90"/>
      <c r="BV7" s="92"/>
      <c r="BW7" s="16"/>
      <c r="BX7" s="8"/>
      <c r="BY7" s="43" t="s">
        <v>10</v>
      </c>
      <c r="BZ7" s="45" t="str">
        <f>IF(N7="","",CA7)</f>
        <v>+0</v>
      </c>
      <c r="CA7" s="45" t="str">
        <f>IF(N7&lt;=AZ7,"+0",CB7)</f>
        <v>+0</v>
      </c>
      <c r="CB7" s="45" t="str">
        <f>IF(N7&gt;=(AZ7*2),"+2","+1")</f>
        <v>+1</v>
      </c>
      <c r="CC7" s="47"/>
      <c r="CD7" s="47"/>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8"/>
      <c r="BY8" s="43" t="s">
        <v>11</v>
      </c>
      <c r="BZ8" s="45" t="str">
        <f>IF(AZ7="","",CA8)</f>
        <v>+1</v>
      </c>
      <c r="CA8" s="45" t="str">
        <f>IF(AZ7&lt;=N7,"+0",CB8)</f>
        <v>+1</v>
      </c>
      <c r="CB8" s="45" t="str">
        <f>IF(AZ7&gt;=(N7*2),"+2","+1")</f>
        <v>+1</v>
      </c>
      <c r="CC8" s="47"/>
      <c r="CD8" s="8"/>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8"/>
      <c r="BY9" s="45"/>
      <c r="BZ9" s="37"/>
      <c r="CA9" s="8"/>
      <c r="CB9" s="8"/>
      <c r="CC9" s="8"/>
      <c r="CD9" s="8"/>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8"/>
      <c r="BY10" s="43" t="s">
        <v>12</v>
      </c>
      <c r="BZ10" s="37"/>
      <c r="CA10" s="8"/>
      <c r="CB10" s="8"/>
      <c r="CC10" s="8"/>
      <c r="CD10" s="8"/>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8"/>
      <c r="BY11" s="37"/>
      <c r="BZ11" s="37"/>
      <c r="CA11" s="8"/>
      <c r="CB11" s="8"/>
      <c r="CC11" s="8"/>
      <c r="CD11" s="8"/>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8"/>
      <c r="BY12" s="53">
        <v>-1</v>
      </c>
      <c r="BZ12" s="37"/>
      <c r="CA12" s="8"/>
      <c r="CB12" s="8"/>
      <c r="CC12" s="8"/>
      <c r="CD12" s="8"/>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8"/>
      <c r="BY13" s="53">
        <f>0</f>
        <v>0</v>
      </c>
      <c r="BZ13" s="37"/>
      <c r="CA13" s="8"/>
      <c r="CB13" s="8"/>
      <c r="CC13" s="8"/>
      <c r="CD13" s="8"/>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8"/>
      <c r="BY14" s="53">
        <f>1</f>
        <v>1</v>
      </c>
      <c r="BZ14" s="37"/>
      <c r="CA14" s="8"/>
      <c r="CB14" s="8"/>
      <c r="CC14" s="8"/>
      <c r="CD14" s="8"/>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8"/>
      <c r="BY15" s="45"/>
      <c r="BZ15" s="37"/>
      <c r="CA15" s="8"/>
      <c r="CB15" s="8"/>
      <c r="CC15" s="8"/>
      <c r="CD15" s="8"/>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8"/>
      <c r="BY16" s="43" t="s">
        <v>14</v>
      </c>
      <c r="BZ16" s="37"/>
      <c r="CA16" s="8"/>
      <c r="CB16" s="8"/>
      <c r="CC16" s="8"/>
      <c r="CD16" s="8"/>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6"/>
      <c r="BX17" s="8"/>
      <c r="BY17" s="45"/>
      <c r="BZ17" s="37"/>
      <c r="CA17" s="8"/>
      <c r="CB17" s="8"/>
      <c r="CC17" s="8"/>
      <c r="CD17" s="8"/>
    </row>
    <row r="18" spans="1:82" ht="6.75" customHeight="1">
      <c r="A18" s="10"/>
      <c r="B18" s="12"/>
      <c r="C18" s="12"/>
      <c r="D18" s="134" t="s">
        <v>420</v>
      </c>
      <c r="E18" s="129"/>
      <c r="F18" s="133" t="s">
        <v>421</v>
      </c>
      <c r="G18" s="129"/>
      <c r="H18" s="133" t="s">
        <v>422</v>
      </c>
      <c r="I18" s="129"/>
      <c r="J18" s="133" t="s">
        <v>423</v>
      </c>
      <c r="K18" s="129"/>
      <c r="L18" s="128" t="s">
        <v>15</v>
      </c>
      <c r="M18" s="129"/>
      <c r="N18" s="133" t="s">
        <v>424</v>
      </c>
      <c r="O18" s="90"/>
      <c r="P18" s="135" t="s">
        <v>16</v>
      </c>
      <c r="Q18" s="92"/>
      <c r="R18" s="144" t="s">
        <v>19</v>
      </c>
      <c r="S18" s="90"/>
      <c r="T18" s="90"/>
      <c r="U18" s="90"/>
      <c r="V18" s="90"/>
      <c r="W18" s="90"/>
      <c r="X18" s="90"/>
      <c r="Y18" s="92"/>
      <c r="Z18" s="12"/>
      <c r="AA18" s="189"/>
      <c r="AB18" s="87"/>
      <c r="AC18" s="87"/>
      <c r="AD18" s="87"/>
      <c r="AE18" s="87"/>
      <c r="AF18" s="87"/>
      <c r="AG18" s="87"/>
      <c r="AH18" s="87"/>
      <c r="AI18" s="87"/>
      <c r="AJ18" s="87"/>
      <c r="AK18" s="13"/>
      <c r="AL18" s="4"/>
      <c r="AM18" s="14"/>
      <c r="AN18" s="15"/>
      <c r="AO18" s="15"/>
      <c r="AP18" s="163" t="s">
        <v>425</v>
      </c>
      <c r="AQ18" s="129"/>
      <c r="AR18" s="156" t="s">
        <v>426</v>
      </c>
      <c r="AS18" s="129"/>
      <c r="AT18" s="156" t="s">
        <v>427</v>
      </c>
      <c r="AU18" s="129"/>
      <c r="AV18" s="156" t="s">
        <v>428</v>
      </c>
      <c r="AW18" s="129"/>
      <c r="AX18" s="161" t="s">
        <v>15</v>
      </c>
      <c r="AY18" s="129"/>
      <c r="AZ18" s="156" t="s">
        <v>429</v>
      </c>
      <c r="BA18" s="90"/>
      <c r="BB18" s="162" t="s">
        <v>16</v>
      </c>
      <c r="BC18" s="92"/>
      <c r="BD18" s="153" t="s">
        <v>19</v>
      </c>
      <c r="BE18" s="90"/>
      <c r="BF18" s="90"/>
      <c r="BG18" s="90"/>
      <c r="BH18" s="90"/>
      <c r="BI18" s="90"/>
      <c r="BJ18" s="90"/>
      <c r="BK18" s="92"/>
      <c r="BL18" s="15"/>
      <c r="BM18" s="191"/>
      <c r="BN18" s="87"/>
      <c r="BO18" s="87"/>
      <c r="BP18" s="87"/>
      <c r="BQ18" s="87"/>
      <c r="BR18" s="87"/>
      <c r="BS18" s="87"/>
      <c r="BT18" s="87"/>
      <c r="BU18" s="87"/>
      <c r="BV18" s="87"/>
      <c r="BW18" s="16"/>
      <c r="BX18" s="8"/>
      <c r="BY18" s="45" t="s">
        <v>28</v>
      </c>
      <c r="BZ18" s="37"/>
      <c r="CA18" s="8"/>
      <c r="CB18" s="8"/>
      <c r="CC18" s="8"/>
      <c r="CD18" s="8"/>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8"/>
      <c r="BY19" s="45"/>
      <c r="BZ19" s="37"/>
      <c r="CA19" s="8"/>
      <c r="CB19" s="8"/>
      <c r="CC19" s="8"/>
      <c r="CD19" s="8"/>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8"/>
      <c r="BY20" s="43" t="s">
        <v>33</v>
      </c>
      <c r="BZ20" s="37"/>
      <c r="CA20" s="8"/>
      <c r="CB20" s="8"/>
      <c r="CC20" s="8"/>
      <c r="CD20" s="8"/>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8"/>
      <c r="BY21" s="45"/>
      <c r="BZ21" s="37"/>
      <c r="CA21" s="8"/>
      <c r="CB21" s="8"/>
      <c r="CC21" s="8"/>
      <c r="CD21" s="8"/>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8"/>
      <c r="BY22" s="45" t="s">
        <v>36</v>
      </c>
      <c r="BZ22" s="37"/>
      <c r="CA22" s="8"/>
      <c r="CB22" s="8"/>
      <c r="CC22" s="8"/>
      <c r="CD22" s="8"/>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v>2</v>
      </c>
      <c r="AS23" s="129"/>
      <c r="AT23" s="136"/>
      <c r="AU23" s="129"/>
      <c r="AV23" s="136"/>
      <c r="AW23" s="129"/>
      <c r="AX23" s="136"/>
      <c r="AY23" s="129"/>
      <c r="AZ23" s="136"/>
      <c r="BA23" s="129"/>
      <c r="BB23" s="137">
        <f>IF(AN3="","",(SUM(AP23+(AR23*3)+(AT23*2)+(AV23*2)+(AZ23*5))))</f>
        <v>6</v>
      </c>
      <c r="BC23" s="92"/>
      <c r="BD23" s="151"/>
      <c r="BE23" s="129"/>
      <c r="BF23" s="136"/>
      <c r="BG23" s="129"/>
      <c r="BH23" s="136"/>
      <c r="BI23" s="129"/>
      <c r="BJ23" s="157"/>
      <c r="BK23" s="92"/>
      <c r="BL23" s="159"/>
      <c r="BM23" s="90"/>
      <c r="BN23" s="90"/>
      <c r="BO23" s="90"/>
      <c r="BP23" s="90"/>
      <c r="BQ23" s="90"/>
      <c r="BR23" s="90"/>
      <c r="BS23" s="90"/>
      <c r="BT23" s="90"/>
      <c r="BU23" s="90"/>
      <c r="BV23" s="92"/>
      <c r="BW23" s="16"/>
      <c r="BX23" s="8"/>
      <c r="BY23" s="45"/>
      <c r="BZ23" s="37"/>
      <c r="CA23" s="8"/>
      <c r="CB23" s="8"/>
      <c r="CC23" s="8"/>
      <c r="CD23" s="8"/>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96"/>
      <c r="BC24" s="98"/>
      <c r="BD24" s="97"/>
      <c r="BE24" s="131"/>
      <c r="BF24" s="130"/>
      <c r="BG24" s="131"/>
      <c r="BH24" s="130"/>
      <c r="BI24" s="131"/>
      <c r="BJ24" s="130"/>
      <c r="BK24" s="98"/>
      <c r="BL24" s="96"/>
      <c r="BM24" s="97"/>
      <c r="BN24" s="97"/>
      <c r="BO24" s="97"/>
      <c r="BP24" s="97"/>
      <c r="BQ24" s="97"/>
      <c r="BR24" s="97"/>
      <c r="BS24" s="97"/>
      <c r="BT24" s="97"/>
      <c r="BU24" s="97"/>
      <c r="BV24" s="98"/>
      <c r="BW24" s="16"/>
      <c r="BX24" s="8"/>
      <c r="BY24" s="43" t="s">
        <v>38</v>
      </c>
      <c r="BZ24" s="37"/>
      <c r="CA24" s="8"/>
      <c r="CB24" s="8"/>
      <c r="CC24" s="8"/>
      <c r="CD24" s="8"/>
    </row>
    <row r="25" spans="1:82" ht="9" customHeight="1">
      <c r="A25" s="10"/>
      <c r="B25" s="109">
        <v>2</v>
      </c>
      <c r="C25" s="106"/>
      <c r="D25" s="116"/>
      <c r="E25" s="111"/>
      <c r="F25" s="113"/>
      <c r="G25" s="111"/>
      <c r="H25" s="113"/>
      <c r="I25" s="111"/>
      <c r="J25" s="113">
        <v>2</v>
      </c>
      <c r="K25" s="111"/>
      <c r="L25" s="113"/>
      <c r="M25" s="111"/>
      <c r="N25" s="113"/>
      <c r="O25" s="106"/>
      <c r="P25" s="123">
        <f>IF(B3="","",(SUM(D25+(F25*3)+(H25*2)+(J25*2)+(N25*5))))</f>
        <v>4</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v>2</v>
      </c>
      <c r="AQ25" s="111"/>
      <c r="AR25" s="124"/>
      <c r="AS25" s="111"/>
      <c r="AT25" s="124"/>
      <c r="AU25" s="111"/>
      <c r="AV25" s="124"/>
      <c r="AW25" s="111"/>
      <c r="AX25" s="124"/>
      <c r="AY25" s="111"/>
      <c r="AZ25" s="124"/>
      <c r="BA25" s="106"/>
      <c r="BB25" s="123">
        <f>IF(AN3="","",(SUM(AP25+(AR25*3)+(AT25*2)+(AV25*2)+(AZ25*5))))</f>
        <v>2</v>
      </c>
      <c r="BC25" s="102"/>
      <c r="BD25" s="126"/>
      <c r="BE25" s="111"/>
      <c r="BF25" s="124"/>
      <c r="BG25" s="111"/>
      <c r="BH25" s="124"/>
      <c r="BI25" s="111"/>
      <c r="BJ25" s="141"/>
      <c r="BK25" s="102"/>
      <c r="BL25" s="140" t="s">
        <v>91</v>
      </c>
      <c r="BM25" s="106"/>
      <c r="BN25" s="106"/>
      <c r="BO25" s="106"/>
      <c r="BP25" s="106"/>
      <c r="BQ25" s="106"/>
      <c r="BR25" s="106"/>
      <c r="BS25" s="106"/>
      <c r="BT25" s="106"/>
      <c r="BU25" s="106"/>
      <c r="BV25" s="102"/>
      <c r="BW25" s="16"/>
      <c r="BX25" s="8"/>
      <c r="BY25" s="45"/>
      <c r="BZ25" s="37"/>
      <c r="CA25" s="8"/>
      <c r="CB25" s="8"/>
      <c r="CC25" s="8"/>
      <c r="CD25" s="8"/>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8"/>
      <c r="BY26" s="45" t="s">
        <v>39</v>
      </c>
      <c r="BZ26" s="37"/>
      <c r="CA26" s="8"/>
      <c r="CB26" s="8"/>
      <c r="CC26" s="8"/>
      <c r="CD26" s="8"/>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8"/>
      <c r="BY27" s="45" t="s">
        <v>40</v>
      </c>
      <c r="BZ27" s="37"/>
      <c r="CA27" s="8"/>
      <c r="CB27" s="8"/>
      <c r="CC27" s="8"/>
      <c r="CD27" s="8"/>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8"/>
      <c r="BY28" s="45" t="s">
        <v>41</v>
      </c>
      <c r="BZ28" s="37"/>
      <c r="CA28" s="8"/>
      <c r="CB28" s="8"/>
      <c r="CC28" s="8"/>
      <c r="CD28" s="8"/>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v>1</v>
      </c>
      <c r="AW29" s="111"/>
      <c r="AX29" s="124"/>
      <c r="AY29" s="111"/>
      <c r="AZ29" s="124"/>
      <c r="BA29" s="106"/>
      <c r="BB29" s="123">
        <f>IF(AN3="","",(SUM(AP29+(AR29*3)+(AT29*2)+(AV29*2)+(AZ29*5))))</f>
        <v>2</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8"/>
      <c r="BY29" s="45" t="s">
        <v>43</v>
      </c>
      <c r="BZ29" s="37"/>
      <c r="CA29" s="8"/>
      <c r="CB29" s="8"/>
      <c r="CC29" s="8"/>
      <c r="CD29" s="8"/>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8"/>
      <c r="BY30" s="45"/>
      <c r="BZ30" s="37"/>
      <c r="CA30" s="8"/>
      <c r="CB30" s="8"/>
      <c r="CC30" s="8"/>
      <c r="CD30" s="8"/>
    </row>
    <row r="31" spans="1:82" ht="9" customHeight="1">
      <c r="A31" s="10"/>
      <c r="B31" s="109">
        <v>5</v>
      </c>
      <c r="C31" s="106"/>
      <c r="D31" s="110"/>
      <c r="E31" s="111"/>
      <c r="F31" s="118"/>
      <c r="G31" s="111"/>
      <c r="H31" s="118"/>
      <c r="I31" s="111"/>
      <c r="J31" s="118">
        <v>1</v>
      </c>
      <c r="K31" s="111"/>
      <c r="L31" s="118"/>
      <c r="M31" s="111"/>
      <c r="N31" s="118"/>
      <c r="O31" s="111"/>
      <c r="P31" s="120">
        <f>IF(B3="","",(SUM(D31+(F31*3)+(H31*2)+(J31*2)+(N31*5))))</f>
        <v>2</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8"/>
      <c r="BY31" s="43" t="s">
        <v>44</v>
      </c>
      <c r="BZ31" s="37"/>
      <c r="CA31" s="8"/>
      <c r="CB31" s="8"/>
      <c r="CC31" s="8"/>
      <c r="CD31" s="8"/>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8"/>
      <c r="BY32" s="45"/>
      <c r="BZ32" s="37"/>
      <c r="CA32" s="8"/>
      <c r="CB32" s="8"/>
      <c r="CC32" s="8"/>
      <c r="CD32" s="8"/>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8"/>
      <c r="BY33" s="45" t="s">
        <v>45</v>
      </c>
      <c r="BZ33" s="37"/>
      <c r="CA33" s="8"/>
      <c r="CB33" s="8"/>
      <c r="CC33" s="8"/>
      <c r="CD33" s="8"/>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8"/>
      <c r="BY34" s="45"/>
      <c r="BZ34" s="37"/>
      <c r="CA34" s="8"/>
      <c r="CB34" s="8"/>
      <c r="CC34" s="8"/>
      <c r="CD34" s="8"/>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8"/>
      <c r="BY35" s="43" t="s">
        <v>46</v>
      </c>
      <c r="BZ35" s="37"/>
      <c r="CA35" s="8"/>
      <c r="CB35" s="8"/>
      <c r="CC35" s="8"/>
      <c r="CD35" s="8"/>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8"/>
      <c r="BY36" s="45"/>
      <c r="BZ36" s="37"/>
      <c r="CA36" s="8"/>
      <c r="CB36" s="8"/>
      <c r="CC36" s="8"/>
      <c r="CD36" s="8"/>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8"/>
      <c r="BY37" s="45">
        <v>0</v>
      </c>
      <c r="BZ37" s="37"/>
      <c r="CA37" s="8"/>
      <c r="CB37" s="8"/>
      <c r="CC37" s="8"/>
      <c r="CD37" s="8"/>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8"/>
      <c r="BY38" s="45">
        <v>1</v>
      </c>
      <c r="BZ38" s="37"/>
      <c r="CA38" s="8"/>
      <c r="CB38" s="8"/>
      <c r="CC38" s="8"/>
      <c r="CD38" s="8"/>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t="s">
        <v>28</v>
      </c>
      <c r="BE39" s="111"/>
      <c r="BF39" s="118" t="s">
        <v>36</v>
      </c>
      <c r="BG39" s="111"/>
      <c r="BH39" s="118"/>
      <c r="BI39" s="111"/>
      <c r="BJ39" s="101"/>
      <c r="BK39" s="102"/>
      <c r="BL39" s="105"/>
      <c r="BM39" s="106"/>
      <c r="BN39" s="106"/>
      <c r="BO39" s="106"/>
      <c r="BP39" s="106"/>
      <c r="BQ39" s="106"/>
      <c r="BR39" s="106"/>
      <c r="BS39" s="106"/>
      <c r="BT39" s="106"/>
      <c r="BU39" s="106"/>
      <c r="BV39" s="102"/>
      <c r="BW39" s="16"/>
      <c r="BX39" s="8"/>
      <c r="BY39" s="45">
        <v>2</v>
      </c>
      <c r="BZ39" s="37"/>
      <c r="CA39" s="8"/>
      <c r="CB39" s="8"/>
      <c r="CC39" s="8"/>
      <c r="CD39" s="8"/>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8"/>
      <c r="BY40" s="45">
        <v>3</v>
      </c>
      <c r="BZ40" s="37"/>
      <c r="CA40" s="8"/>
      <c r="CB40" s="8"/>
      <c r="CC40" s="8"/>
      <c r="CD40" s="8"/>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8"/>
      <c r="BY41" s="45"/>
      <c r="BZ41" s="37"/>
      <c r="CA41" s="8"/>
      <c r="CB41" s="8"/>
      <c r="CC41" s="8"/>
      <c r="CD41" s="8"/>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8"/>
      <c r="BY42" s="45"/>
      <c r="BZ42" s="37"/>
      <c r="CA42" s="8"/>
      <c r="CB42" s="8"/>
      <c r="CC42" s="8"/>
      <c r="CD42" s="8"/>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8"/>
      <c r="BY43" s="45"/>
      <c r="BZ43" s="37"/>
      <c r="CA43" s="8"/>
      <c r="CB43" s="8"/>
      <c r="CC43" s="8"/>
      <c r="CD43" s="8"/>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8"/>
      <c r="BY44" s="45"/>
      <c r="BZ44" s="37"/>
      <c r="CA44" s="8"/>
      <c r="CB44" s="8"/>
      <c r="CC44" s="8"/>
      <c r="CD44" s="8"/>
    </row>
    <row r="45" spans="1:82" ht="9" customHeight="1">
      <c r="A45" s="10"/>
      <c r="B45" s="109">
        <v>12</v>
      </c>
      <c r="C45" s="106"/>
      <c r="D45" s="116"/>
      <c r="E45" s="111"/>
      <c r="F45" s="113">
        <v>1</v>
      </c>
      <c r="G45" s="111"/>
      <c r="H45" s="113"/>
      <c r="I45" s="111"/>
      <c r="J45" s="113"/>
      <c r="K45" s="111"/>
      <c r="L45" s="113"/>
      <c r="M45" s="111"/>
      <c r="N45" s="113"/>
      <c r="O45" s="106"/>
      <c r="P45" s="123">
        <f>IF(B3="","",(SUM(D45+(F45*3)+(H45*2)+(J45*2)+(N45*5))))</f>
        <v>3</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8"/>
      <c r="BY45" s="45"/>
      <c r="BZ45" s="37"/>
      <c r="CA45" s="8"/>
      <c r="CB45" s="8"/>
      <c r="CC45" s="8"/>
      <c r="CD45" s="8"/>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8"/>
      <c r="BY46" s="45"/>
      <c r="BZ46" s="37"/>
      <c r="CA46" s="8"/>
      <c r="CB46" s="8"/>
      <c r="CC46" s="8"/>
      <c r="CD46" s="8"/>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t="s">
        <v>28</v>
      </c>
      <c r="BE47" s="111"/>
      <c r="BF47" s="118"/>
      <c r="BG47" s="111"/>
      <c r="BH47" s="118"/>
      <c r="BI47" s="111"/>
      <c r="BJ47" s="101"/>
      <c r="BK47" s="102"/>
      <c r="BL47" s="105"/>
      <c r="BM47" s="106"/>
      <c r="BN47" s="106"/>
      <c r="BO47" s="106"/>
      <c r="BP47" s="106"/>
      <c r="BQ47" s="106"/>
      <c r="BR47" s="106"/>
      <c r="BS47" s="106"/>
      <c r="BT47" s="106"/>
      <c r="BU47" s="106"/>
      <c r="BV47" s="102"/>
      <c r="BW47" s="16"/>
      <c r="BX47" s="8"/>
      <c r="BY47" s="45"/>
      <c r="BZ47" s="37"/>
      <c r="CA47" s="8"/>
      <c r="CB47" s="8"/>
      <c r="CC47" s="8"/>
      <c r="CD47" s="8"/>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8"/>
      <c r="BY48" s="45"/>
      <c r="BZ48" s="37"/>
      <c r="CA48" s="8"/>
      <c r="CB48" s="8"/>
      <c r="CC48" s="8"/>
      <c r="CD48" s="8"/>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8"/>
      <c r="BY49" s="45"/>
      <c r="BZ49" s="37"/>
      <c r="CA49" s="8"/>
      <c r="CB49" s="8"/>
      <c r="CC49" s="8"/>
      <c r="CD49" s="8"/>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8"/>
      <c r="BY50" s="45"/>
      <c r="BZ50" s="37"/>
      <c r="CA50" s="8"/>
      <c r="CB50" s="8"/>
      <c r="CC50" s="8"/>
      <c r="CD50" s="8"/>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8"/>
      <c r="BY51" s="45"/>
      <c r="BZ51" s="37"/>
      <c r="CA51" s="8"/>
      <c r="CB51" s="8"/>
      <c r="CC51" s="8"/>
      <c r="CD51" s="8"/>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8"/>
      <c r="BY52" s="45"/>
      <c r="BZ52" s="37"/>
      <c r="CA52" s="8"/>
      <c r="CB52" s="8"/>
      <c r="CC52" s="8"/>
      <c r="CD52" s="8"/>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8"/>
      <c r="BY53" s="45"/>
      <c r="BZ53" s="37"/>
      <c r="CA53" s="8"/>
      <c r="CB53" s="8"/>
      <c r="CC53" s="8"/>
      <c r="CD53" s="8"/>
    </row>
    <row r="54" spans="1:82" ht="9" customHeight="1">
      <c r="A54" s="10"/>
      <c r="B54" s="93"/>
      <c r="C54" s="88"/>
      <c r="D54" s="93"/>
      <c r="E54" s="115"/>
      <c r="F54" s="114"/>
      <c r="G54" s="115"/>
      <c r="H54" s="114"/>
      <c r="I54" s="115"/>
      <c r="J54" s="114"/>
      <c r="K54" s="115"/>
      <c r="L54" s="114"/>
      <c r="M54" s="115"/>
      <c r="N54" s="114"/>
      <c r="O54" s="88"/>
      <c r="P54" s="107"/>
      <c r="Q54" s="10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107"/>
      <c r="BC54" s="104"/>
      <c r="BD54" s="88"/>
      <c r="BE54" s="115"/>
      <c r="BF54" s="114"/>
      <c r="BG54" s="115"/>
      <c r="BH54" s="114"/>
      <c r="BI54" s="115"/>
      <c r="BJ54" s="114"/>
      <c r="BK54" s="94"/>
      <c r="BL54" s="93"/>
      <c r="BM54" s="88"/>
      <c r="BN54" s="88"/>
      <c r="BO54" s="88"/>
      <c r="BP54" s="88"/>
      <c r="BQ54" s="88"/>
      <c r="BR54" s="88"/>
      <c r="BS54" s="88"/>
      <c r="BT54" s="88"/>
      <c r="BU54" s="88"/>
      <c r="BV54" s="94"/>
      <c r="BW54" s="16"/>
      <c r="BX54" s="8"/>
      <c r="BY54" s="45"/>
      <c r="BZ54" s="37"/>
      <c r="CA54" s="8"/>
      <c r="CB54" s="8"/>
      <c r="CC54" s="8"/>
      <c r="CD54" s="8"/>
    </row>
    <row r="55" spans="1:82" ht="6" customHeight="1">
      <c r="A55" s="10"/>
      <c r="B55" s="100" t="s">
        <v>47</v>
      </c>
      <c r="C55" s="90"/>
      <c r="D55" s="90"/>
      <c r="E55" s="90"/>
      <c r="F55" s="90"/>
      <c r="G55" s="90"/>
      <c r="H55" s="90"/>
      <c r="I55" s="90"/>
      <c r="J55" s="90"/>
      <c r="K55" s="90"/>
      <c r="L55" s="90"/>
      <c r="M55" s="90"/>
      <c r="N55" s="38"/>
      <c r="O55" s="100" t="s">
        <v>52</v>
      </c>
      <c r="P55" s="90"/>
      <c r="Q55" s="90"/>
      <c r="R55" s="90"/>
      <c r="S55" s="90"/>
      <c r="T55" s="90"/>
      <c r="U55" s="90"/>
      <c r="V55" s="90"/>
      <c r="W55" s="90"/>
      <c r="X55" s="90"/>
      <c r="Y55" s="90"/>
      <c r="Z55" s="90"/>
      <c r="AA55" s="12"/>
      <c r="AB55" s="100" t="s">
        <v>12</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52</v>
      </c>
      <c r="BB55" s="90"/>
      <c r="BC55" s="90"/>
      <c r="BD55" s="90"/>
      <c r="BE55" s="90"/>
      <c r="BF55" s="90"/>
      <c r="BG55" s="90"/>
      <c r="BH55" s="90"/>
      <c r="BI55" s="90"/>
      <c r="BJ55" s="90"/>
      <c r="BK55" s="90"/>
      <c r="BL55" s="90"/>
      <c r="BM55" s="15"/>
      <c r="BN55" s="181" t="s">
        <v>12</v>
      </c>
      <c r="BO55" s="90"/>
      <c r="BP55" s="90"/>
      <c r="BQ55" s="90"/>
      <c r="BR55" s="90"/>
      <c r="BS55" s="90"/>
      <c r="BT55" s="90"/>
      <c r="BU55" s="90"/>
      <c r="BV55" s="90"/>
      <c r="BW55" s="16"/>
      <c r="BX55" s="8"/>
      <c r="BY55" s="45"/>
      <c r="BZ55" s="37"/>
      <c r="CA55" s="8"/>
      <c r="CB55" s="8"/>
      <c r="CC55" s="8"/>
      <c r="CD55" s="8"/>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8"/>
      <c r="BY56" s="45"/>
      <c r="BZ56" s="37"/>
      <c r="CA56" s="8"/>
      <c r="CB56" s="8"/>
      <c r="CC56" s="8"/>
      <c r="CD56" s="8"/>
    </row>
    <row r="57" spans="1:82" ht="9" customHeight="1">
      <c r="A57" s="56"/>
      <c r="B57" s="99">
        <v>40000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70000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4"/>
      <c r="BY57" s="64"/>
      <c r="BZ57" s="64"/>
      <c r="CA57" s="64"/>
      <c r="CB57" s="64"/>
      <c r="CC57" s="64"/>
      <c r="CD57" s="64"/>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4"/>
      <c r="BY58" s="64"/>
      <c r="BZ58" s="64"/>
      <c r="CA58" s="64"/>
      <c r="CB58" s="64"/>
      <c r="CC58" s="64"/>
      <c r="CD58" s="64"/>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8"/>
      <c r="BY59" s="45"/>
      <c r="BZ59" s="37"/>
      <c r="CA59" s="8"/>
      <c r="CB59" s="8"/>
      <c r="CC59" s="8"/>
      <c r="CD59" s="8"/>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8"/>
      <c r="BY60" s="45"/>
      <c r="BZ60" s="37"/>
      <c r="CA60" s="8"/>
      <c r="CB60" s="8"/>
      <c r="CC60" s="8"/>
      <c r="CD60" s="8"/>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t="s">
        <v>337</v>
      </c>
      <c r="AO61" s="90"/>
      <c r="AP61" s="90"/>
      <c r="AQ61" s="90"/>
      <c r="AR61" s="90"/>
      <c r="AS61" s="90"/>
      <c r="AT61" s="90"/>
      <c r="AU61" s="90"/>
      <c r="AV61" s="90"/>
      <c r="AW61" s="90"/>
      <c r="AX61" s="90"/>
      <c r="AY61" s="90"/>
      <c r="AZ61" s="90"/>
      <c r="BA61" s="90"/>
      <c r="BB61" s="90"/>
      <c r="BC61" s="90"/>
      <c r="BD61" s="92"/>
      <c r="BE61" s="70"/>
      <c r="BF61" s="95" t="s">
        <v>433</v>
      </c>
      <c r="BG61" s="90"/>
      <c r="BH61" s="90"/>
      <c r="BI61" s="90"/>
      <c r="BJ61" s="90"/>
      <c r="BK61" s="90"/>
      <c r="BL61" s="90"/>
      <c r="BM61" s="90"/>
      <c r="BN61" s="90"/>
      <c r="BO61" s="90"/>
      <c r="BP61" s="90"/>
      <c r="BQ61" s="90"/>
      <c r="BR61" s="90"/>
      <c r="BS61" s="90"/>
      <c r="BT61" s="90"/>
      <c r="BU61" s="90"/>
      <c r="BV61" s="92"/>
      <c r="BW61" s="71"/>
      <c r="BX61" s="73"/>
      <c r="BY61" s="74"/>
      <c r="BZ61" s="74"/>
      <c r="CA61" s="73"/>
      <c r="CB61" s="73"/>
      <c r="CC61" s="73"/>
      <c r="CD61" s="73"/>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3"/>
      <c r="BY62" s="74"/>
      <c r="BZ62" s="74"/>
      <c r="CA62" s="73"/>
      <c r="CB62" s="73"/>
      <c r="CC62" s="73"/>
      <c r="CD62" s="73"/>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3"/>
      <c r="BY63" s="74"/>
      <c r="BZ63" s="74"/>
      <c r="CA63" s="73"/>
      <c r="CB63" s="73"/>
      <c r="CC63" s="73"/>
      <c r="CD63" s="73"/>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3"/>
      <c r="BY64" s="74"/>
      <c r="BZ64" s="74"/>
      <c r="CA64" s="73"/>
      <c r="CB64" s="73"/>
      <c r="CC64" s="73"/>
      <c r="CD64" s="73"/>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8"/>
      <c r="BY65" s="45"/>
      <c r="BZ65" s="37"/>
      <c r="CA65" s="8"/>
      <c r="CB65" s="8"/>
      <c r="CC65" s="8"/>
      <c r="CD65" s="8"/>
    </row>
  </sheetData>
  <mergeCells count="520">
    <mergeCell ref="AR37:AS38"/>
    <mergeCell ref="AR35:AS36"/>
    <mergeCell ref="AR31:AS32"/>
    <mergeCell ref="AR27:AS28"/>
    <mergeCell ref="AR29:AS30"/>
    <mergeCell ref="AX29:AY30"/>
    <mergeCell ref="AV31:AW32"/>
    <mergeCell ref="AN27:AO28"/>
    <mergeCell ref="AN31:AO32"/>
    <mergeCell ref="Z27:AJ28"/>
    <mergeCell ref="AT45:AU46"/>
    <mergeCell ref="AR39:AS40"/>
    <mergeCell ref="AT39:AU40"/>
    <mergeCell ref="Z29:AJ30"/>
    <mergeCell ref="AX27:AY28"/>
    <mergeCell ref="AT31:AU32"/>
    <mergeCell ref="AP29:AQ30"/>
    <mergeCell ref="AT47:AU48"/>
    <mergeCell ref="AR47:AS48"/>
    <mergeCell ref="AR33:AS34"/>
    <mergeCell ref="AP33:AQ34"/>
    <mergeCell ref="AP27:AQ28"/>
    <mergeCell ref="AX33:AY34"/>
    <mergeCell ref="AP31:AQ32"/>
    <mergeCell ref="AP41:AQ42"/>
    <mergeCell ref="AR43:AS44"/>
    <mergeCell ref="AN41:AO42"/>
    <mergeCell ref="AN43:AO44"/>
    <mergeCell ref="AN33:AO34"/>
    <mergeCell ref="AN35:AO36"/>
    <mergeCell ref="Z43:AJ44"/>
    <mergeCell ref="AT43:AU44"/>
    <mergeCell ref="Z41:AJ42"/>
    <mergeCell ref="AN57:AY58"/>
    <mergeCell ref="AN55:AY56"/>
    <mergeCell ref="AT53:AU54"/>
    <mergeCell ref="AP49:AQ50"/>
    <mergeCell ref="AR49:AS50"/>
    <mergeCell ref="L27:M28"/>
    <mergeCell ref="L35:M36"/>
    <mergeCell ref="L33:M34"/>
    <mergeCell ref="L49:M50"/>
    <mergeCell ref="N27:O28"/>
    <mergeCell ref="AR45:AS46"/>
    <mergeCell ref="Z51:AJ52"/>
    <mergeCell ref="P47:Q48"/>
    <mergeCell ref="N47:O48"/>
    <mergeCell ref="P45:Q46"/>
    <mergeCell ref="N45:O46"/>
    <mergeCell ref="P43:Q44"/>
    <mergeCell ref="N43:O44"/>
    <mergeCell ref="L43:M44"/>
    <mergeCell ref="L41:M42"/>
    <mergeCell ref="L45:M46"/>
    <mergeCell ref="P41:Q42"/>
    <mergeCell ref="N41:O42"/>
    <mergeCell ref="N39:O40"/>
    <mergeCell ref="L25:M26"/>
    <mergeCell ref="N25:O26"/>
    <mergeCell ref="J25:K26"/>
    <mergeCell ref="J23:K24"/>
    <mergeCell ref="L23:M24"/>
    <mergeCell ref="P33:Q34"/>
    <mergeCell ref="R33:S34"/>
    <mergeCell ref="Z35:AJ36"/>
    <mergeCell ref="Z33:AJ34"/>
    <mergeCell ref="X33:Y34"/>
    <mergeCell ref="V33:W34"/>
    <mergeCell ref="T33:U34"/>
    <mergeCell ref="P31:Q32"/>
    <mergeCell ref="L31:M32"/>
    <mergeCell ref="N31:O32"/>
    <mergeCell ref="T31:U32"/>
    <mergeCell ref="R31:S32"/>
    <mergeCell ref="X31:Y32"/>
    <mergeCell ref="V31:W32"/>
    <mergeCell ref="Z31:AJ32"/>
    <mergeCell ref="J31:K32"/>
    <mergeCell ref="R29:S30"/>
    <mergeCell ref="P29:Q30"/>
    <mergeCell ref="T29:U30"/>
    <mergeCell ref="X23:Y24"/>
    <mergeCell ref="V23:W24"/>
    <mergeCell ref="Z21:AJ22"/>
    <mergeCell ref="AT25:AU26"/>
    <mergeCell ref="AR25:AS26"/>
    <mergeCell ref="AX25:AY26"/>
    <mergeCell ref="AN23:AO24"/>
    <mergeCell ref="AP18:AQ22"/>
    <mergeCell ref="AP23:AQ24"/>
    <mergeCell ref="AR23:AS24"/>
    <mergeCell ref="AP25:AQ26"/>
    <mergeCell ref="AN25:AO26"/>
    <mergeCell ref="AN21:AO22"/>
    <mergeCell ref="X20:Y22"/>
    <mergeCell ref="V20:W22"/>
    <mergeCell ref="B53:C54"/>
    <mergeCell ref="J51:K52"/>
    <mergeCell ref="F47:G48"/>
    <mergeCell ref="H47:I48"/>
    <mergeCell ref="D47:E48"/>
    <mergeCell ref="B51:C52"/>
    <mergeCell ref="B47:C48"/>
    <mergeCell ref="B49:C50"/>
    <mergeCell ref="H51:I52"/>
    <mergeCell ref="F51:G52"/>
    <mergeCell ref="F33:G34"/>
    <mergeCell ref="F35:G36"/>
    <mergeCell ref="F37:G38"/>
    <mergeCell ref="H39:I40"/>
    <mergeCell ref="F39:G40"/>
    <mergeCell ref="F45:G46"/>
    <mergeCell ref="F31:G32"/>
    <mergeCell ref="H31:I32"/>
    <mergeCell ref="D53:E54"/>
    <mergeCell ref="D49:E50"/>
    <mergeCell ref="D51:E52"/>
    <mergeCell ref="D31:E32"/>
    <mergeCell ref="D43:E44"/>
    <mergeCell ref="B41:C42"/>
    <mergeCell ref="D41:E42"/>
    <mergeCell ref="D35:E36"/>
    <mergeCell ref="D33:E34"/>
    <mergeCell ref="B43:C44"/>
    <mergeCell ref="B45:C46"/>
    <mergeCell ref="D45:E46"/>
    <mergeCell ref="D29:E30"/>
    <mergeCell ref="D27:E28"/>
    <mergeCell ref="D37:E38"/>
    <mergeCell ref="D39:E40"/>
    <mergeCell ref="B35:C36"/>
    <mergeCell ref="B37:C38"/>
    <mergeCell ref="B39:C40"/>
    <mergeCell ref="B31:C32"/>
    <mergeCell ref="B27:C28"/>
    <mergeCell ref="B29:C30"/>
    <mergeCell ref="B33:C34"/>
    <mergeCell ref="D18:E22"/>
    <mergeCell ref="D25:E26"/>
    <mergeCell ref="F25:G26"/>
    <mergeCell ref="D23:E24"/>
    <mergeCell ref="H23:I24"/>
    <mergeCell ref="H25:I26"/>
    <mergeCell ref="F23:G24"/>
    <mergeCell ref="B21:C22"/>
    <mergeCell ref="B23:C24"/>
    <mergeCell ref="B25:C26"/>
    <mergeCell ref="T53:U54"/>
    <mergeCell ref="R53:S54"/>
    <mergeCell ref="R51:S52"/>
    <mergeCell ref="R49:S50"/>
    <mergeCell ref="T49:U50"/>
    <mergeCell ref="T39:U40"/>
    <mergeCell ref="T41:U42"/>
    <mergeCell ref="T43:U44"/>
    <mergeCell ref="F18:G22"/>
    <mergeCell ref="H18:I22"/>
    <mergeCell ref="P18:Q22"/>
    <mergeCell ref="P25:Q26"/>
    <mergeCell ref="L18:M22"/>
    <mergeCell ref="J18:K22"/>
    <mergeCell ref="N18:O22"/>
    <mergeCell ref="P23:Q24"/>
    <mergeCell ref="H45:I46"/>
    <mergeCell ref="H43:I44"/>
    <mergeCell ref="F43:G44"/>
    <mergeCell ref="H33:I34"/>
    <mergeCell ref="H35:I36"/>
    <mergeCell ref="H37:I38"/>
    <mergeCell ref="F41:G42"/>
    <mergeCell ref="H41:I42"/>
    <mergeCell ref="AT49:AU50"/>
    <mergeCell ref="AT51:AU52"/>
    <mergeCell ref="R39:S40"/>
    <mergeCell ref="P39:Q40"/>
    <mergeCell ref="V39:W40"/>
    <mergeCell ref="X39:Y40"/>
    <mergeCell ref="Z39:AJ40"/>
    <mergeCell ref="J45:K46"/>
    <mergeCell ref="J47:K48"/>
    <mergeCell ref="L47:M48"/>
    <mergeCell ref="R43:S44"/>
    <mergeCell ref="R41:S42"/>
    <mergeCell ref="R45:S46"/>
    <mergeCell ref="R47:S48"/>
    <mergeCell ref="X43:Y44"/>
    <mergeCell ref="V43:W44"/>
    <mergeCell ref="X49:Y50"/>
    <mergeCell ref="V49:W50"/>
    <mergeCell ref="V41:W42"/>
    <mergeCell ref="X41:Y42"/>
    <mergeCell ref="AX49:AY50"/>
    <mergeCell ref="AZ49:BA50"/>
    <mergeCell ref="AN53:AO54"/>
    <mergeCell ref="AX47:AY48"/>
    <mergeCell ref="AP51:AQ52"/>
    <mergeCell ref="BD41:BE42"/>
    <mergeCell ref="BH41:BI42"/>
    <mergeCell ref="BB43:BC44"/>
    <mergeCell ref="AX43:AY44"/>
    <mergeCell ref="AZ43:BA44"/>
    <mergeCell ref="BD43:BE44"/>
    <mergeCell ref="AX45:AY46"/>
    <mergeCell ref="BB45:BC46"/>
    <mergeCell ref="BF43:BG44"/>
    <mergeCell ref="BH43:BI44"/>
    <mergeCell ref="BB47:BC48"/>
    <mergeCell ref="BF47:BG48"/>
    <mergeCell ref="AT41:AU42"/>
    <mergeCell ref="AV43:AW44"/>
    <mergeCell ref="AV45:AW46"/>
    <mergeCell ref="AV47:AW48"/>
    <mergeCell ref="AV41:AW42"/>
    <mergeCell ref="AP43:AQ44"/>
    <mergeCell ref="AR41:AS42"/>
    <mergeCell ref="BZ1:BZ2"/>
    <mergeCell ref="CA1:CA2"/>
    <mergeCell ref="BL3:BV4"/>
    <mergeCell ref="BL1:BV2"/>
    <mergeCell ref="BL7:BV8"/>
    <mergeCell ref="BL5:BV6"/>
    <mergeCell ref="BL9:BV12"/>
    <mergeCell ref="BY1:BY2"/>
    <mergeCell ref="BY4:BY5"/>
    <mergeCell ref="BF25:BG26"/>
    <mergeCell ref="BF27:BG28"/>
    <mergeCell ref="AT18:AU22"/>
    <mergeCell ref="AV18:AW22"/>
    <mergeCell ref="AZ18:BA22"/>
    <mergeCell ref="BB23:BC24"/>
    <mergeCell ref="AZ23:BA24"/>
    <mergeCell ref="BB27:BC28"/>
    <mergeCell ref="AX31:AY32"/>
    <mergeCell ref="AV23:AW24"/>
    <mergeCell ref="AX23:AY24"/>
    <mergeCell ref="BD23:BE24"/>
    <mergeCell ref="BF31:BG32"/>
    <mergeCell ref="AZ39:BA40"/>
    <mergeCell ref="AZ37:BA38"/>
    <mergeCell ref="BJ41:BK42"/>
    <mergeCell ref="BJ43:BK44"/>
    <mergeCell ref="BJ39:BK40"/>
    <mergeCell ref="BH37:BI38"/>
    <mergeCell ref="BF35:BG36"/>
    <mergeCell ref="BH35:BI36"/>
    <mergeCell ref="BB39:BC40"/>
    <mergeCell ref="AZ41:BA42"/>
    <mergeCell ref="BB41:BC42"/>
    <mergeCell ref="BF41:BG42"/>
    <mergeCell ref="BF39:BG40"/>
    <mergeCell ref="BH39:BI40"/>
    <mergeCell ref="BD39:BE40"/>
    <mergeCell ref="BD35:BE36"/>
    <mergeCell ref="BF37:BG38"/>
    <mergeCell ref="BA55:BL56"/>
    <mergeCell ref="BA57:BL58"/>
    <mergeCell ref="BF61:BV64"/>
    <mergeCell ref="BF59:BV60"/>
    <mergeCell ref="BN57:BV58"/>
    <mergeCell ref="AN61:BD64"/>
    <mergeCell ref="AN59:BD60"/>
    <mergeCell ref="BB49:BC50"/>
    <mergeCell ref="BB51:BC52"/>
    <mergeCell ref="BF49:BG50"/>
    <mergeCell ref="BJ51:BK52"/>
    <mergeCell ref="BF51:BG52"/>
    <mergeCell ref="BH51:BI52"/>
    <mergeCell ref="BB53:BC54"/>
    <mergeCell ref="BD53:BE54"/>
    <mergeCell ref="BH53:BI54"/>
    <mergeCell ref="BF53:BG54"/>
    <mergeCell ref="AV51:AW52"/>
    <mergeCell ref="AV49:AW50"/>
    <mergeCell ref="AV53:AW54"/>
    <mergeCell ref="BH49:BI50"/>
    <mergeCell ref="BJ49:BK50"/>
    <mergeCell ref="BD49:BE50"/>
    <mergeCell ref="BN55:BV56"/>
    <mergeCell ref="BL29:BV30"/>
    <mergeCell ref="BL33:BV34"/>
    <mergeCell ref="BL31:BV32"/>
    <mergeCell ref="BL35:BV36"/>
    <mergeCell ref="BL37:BV38"/>
    <mergeCell ref="BJ33:BK34"/>
    <mergeCell ref="BH33:BI34"/>
    <mergeCell ref="BL25:BV26"/>
    <mergeCell ref="BL23:BV24"/>
    <mergeCell ref="BH29:BI30"/>
    <mergeCell ref="BJ23:BK24"/>
    <mergeCell ref="BJ25:BK26"/>
    <mergeCell ref="BJ29:BK30"/>
    <mergeCell ref="BJ27:BK28"/>
    <mergeCell ref="BL27:BV28"/>
    <mergeCell ref="BJ35:BK36"/>
    <mergeCell ref="BJ37:BK38"/>
    <mergeCell ref="BH25:BI26"/>
    <mergeCell ref="BH27:BI28"/>
    <mergeCell ref="BH31:BI32"/>
    <mergeCell ref="BH23:BI24"/>
    <mergeCell ref="BJ31:BK32"/>
    <mergeCell ref="AB55:AJ56"/>
    <mergeCell ref="AB57:AJ58"/>
    <mergeCell ref="B57:M58"/>
    <mergeCell ref="T61:AJ64"/>
    <mergeCell ref="T59:AJ60"/>
    <mergeCell ref="O55:Z56"/>
    <mergeCell ref="O57:Z58"/>
    <mergeCell ref="B61:R64"/>
    <mergeCell ref="B59:R60"/>
    <mergeCell ref="B55:M56"/>
    <mergeCell ref="V37:W38"/>
    <mergeCell ref="T35:U36"/>
    <mergeCell ref="P35:Q36"/>
    <mergeCell ref="T37:U38"/>
    <mergeCell ref="R37:S38"/>
    <mergeCell ref="X35:Y36"/>
    <mergeCell ref="V35:W36"/>
    <mergeCell ref="R35:S36"/>
    <mergeCell ref="Z37:AJ38"/>
    <mergeCell ref="X37:Y38"/>
    <mergeCell ref="P37:Q38"/>
    <mergeCell ref="V29:W30"/>
    <mergeCell ref="J29:K30"/>
    <mergeCell ref="L29:M30"/>
    <mergeCell ref="F27:G28"/>
    <mergeCell ref="H27:I28"/>
    <mergeCell ref="F29:G30"/>
    <mergeCell ref="J27:K28"/>
    <mergeCell ref="H29:I30"/>
    <mergeCell ref="X29:Y30"/>
    <mergeCell ref="P27:Q28"/>
    <mergeCell ref="N29:O30"/>
    <mergeCell ref="X27:Y28"/>
    <mergeCell ref="V27:W28"/>
    <mergeCell ref="R27:S28"/>
    <mergeCell ref="T27:U28"/>
    <mergeCell ref="J33:K34"/>
    <mergeCell ref="J35:K36"/>
    <mergeCell ref="N33:O34"/>
    <mergeCell ref="N35:O36"/>
    <mergeCell ref="N37:O38"/>
    <mergeCell ref="J37:K38"/>
    <mergeCell ref="J41:K42"/>
    <mergeCell ref="J39:K40"/>
    <mergeCell ref="J43:K44"/>
    <mergeCell ref="L37:M38"/>
    <mergeCell ref="L39:M40"/>
    <mergeCell ref="BL21:BV22"/>
    <mergeCell ref="AZ16:BJ16"/>
    <mergeCell ref="BH20:BI22"/>
    <mergeCell ref="BF20:BG22"/>
    <mergeCell ref="BD18:BK19"/>
    <mergeCell ref="BD20:BE22"/>
    <mergeCell ref="BB18:BC22"/>
    <mergeCell ref="AN16:AX16"/>
    <mergeCell ref="AX18:AY22"/>
    <mergeCell ref="AR18:AS22"/>
    <mergeCell ref="BJ20:BK22"/>
    <mergeCell ref="BM18:BV20"/>
    <mergeCell ref="AN15:AX15"/>
    <mergeCell ref="AN14:AX14"/>
    <mergeCell ref="AN39:AO40"/>
    <mergeCell ref="AP39:AQ40"/>
    <mergeCell ref="AN29:AO30"/>
    <mergeCell ref="AX39:AY40"/>
    <mergeCell ref="AV39:AW40"/>
    <mergeCell ref="AX37:AY38"/>
    <mergeCell ref="AX35:AY36"/>
    <mergeCell ref="AN37:AO38"/>
    <mergeCell ref="AP37:AQ38"/>
    <mergeCell ref="AP35:AQ36"/>
    <mergeCell ref="AT27:AU28"/>
    <mergeCell ref="AT29:AU30"/>
    <mergeCell ref="AT37:AU38"/>
    <mergeCell ref="AV37:AW38"/>
    <mergeCell ref="AV33:AW34"/>
    <mergeCell ref="AT33:AU34"/>
    <mergeCell ref="AV25:AW26"/>
    <mergeCell ref="AT23:AU24"/>
    <mergeCell ref="AV35:AW36"/>
    <mergeCell ref="AT35:AU36"/>
    <mergeCell ref="AV27:AW28"/>
    <mergeCell ref="AV29:AW30"/>
    <mergeCell ref="AZ15:BJ15"/>
    <mergeCell ref="AZ14:BJ14"/>
    <mergeCell ref="AZ13:BJ13"/>
    <mergeCell ref="BB35:BC36"/>
    <mergeCell ref="AZ31:BA32"/>
    <mergeCell ref="BF23:BG24"/>
    <mergeCell ref="AZ35:BA36"/>
    <mergeCell ref="BD37:BE38"/>
    <mergeCell ref="BB37:BC38"/>
    <mergeCell ref="BF33:BG34"/>
    <mergeCell ref="BD33:BE34"/>
    <mergeCell ref="BB29:BC30"/>
    <mergeCell ref="AZ29:BA30"/>
    <mergeCell ref="AZ27:BA28"/>
    <mergeCell ref="AZ25:BA26"/>
    <mergeCell ref="BB25:BC26"/>
    <mergeCell ref="BD25:BE26"/>
    <mergeCell ref="BD29:BE30"/>
    <mergeCell ref="BF29:BG30"/>
    <mergeCell ref="BB33:BC34"/>
    <mergeCell ref="AZ33:BA34"/>
    <mergeCell ref="BD31:BE32"/>
    <mergeCell ref="BB31:BC32"/>
    <mergeCell ref="BD27:BE28"/>
    <mergeCell ref="AZ11:BJ11"/>
    <mergeCell ref="AN10:AX10"/>
    <mergeCell ref="AN7:AX8"/>
    <mergeCell ref="AN3:BJ4"/>
    <mergeCell ref="AN1:BJ2"/>
    <mergeCell ref="AN5:AU6"/>
    <mergeCell ref="AN11:AX11"/>
    <mergeCell ref="AN13:AX13"/>
    <mergeCell ref="AN12:AX12"/>
    <mergeCell ref="AZ7:BJ8"/>
    <mergeCell ref="AZ10:BJ10"/>
    <mergeCell ref="AZ5:BJ6"/>
    <mergeCell ref="AZ12:BJ12"/>
    <mergeCell ref="BL41:BV42"/>
    <mergeCell ref="BL39:BV40"/>
    <mergeCell ref="AX41:AY42"/>
    <mergeCell ref="BL51:BV52"/>
    <mergeCell ref="BD51:BE52"/>
    <mergeCell ref="AZ51:BA52"/>
    <mergeCell ref="AX51:AY52"/>
    <mergeCell ref="AX53:AY54"/>
    <mergeCell ref="AZ53:BA54"/>
    <mergeCell ref="BH45:BI46"/>
    <mergeCell ref="BF45:BG46"/>
    <mergeCell ref="BJ53:BK54"/>
    <mergeCell ref="BL53:BV54"/>
    <mergeCell ref="BL49:BV50"/>
    <mergeCell ref="BL47:BV48"/>
    <mergeCell ref="BJ47:BK48"/>
    <mergeCell ref="BH47:BI48"/>
    <mergeCell ref="BD47:BE48"/>
    <mergeCell ref="AZ47:BA48"/>
    <mergeCell ref="BJ45:BK46"/>
    <mergeCell ref="BL45:BV46"/>
    <mergeCell ref="BD45:BE46"/>
    <mergeCell ref="AZ45:BA46"/>
    <mergeCell ref="BL43:BV44"/>
    <mergeCell ref="X53:Y54"/>
    <mergeCell ref="V53:W54"/>
    <mergeCell ref="T51:U52"/>
    <mergeCell ref="AP47:AQ48"/>
    <mergeCell ref="AP45:AQ46"/>
    <mergeCell ref="AN47:AO48"/>
    <mergeCell ref="AN49:AO50"/>
    <mergeCell ref="AN51:AO52"/>
    <mergeCell ref="AR51:AS52"/>
    <mergeCell ref="X51:Y52"/>
    <mergeCell ref="V51:W52"/>
    <mergeCell ref="AN45:AO46"/>
    <mergeCell ref="Z49:AJ50"/>
    <mergeCell ref="Z53:AJ54"/>
    <mergeCell ref="Z47:AJ48"/>
    <mergeCell ref="Z45:AJ46"/>
    <mergeCell ref="X45:Y46"/>
    <mergeCell ref="V45:W46"/>
    <mergeCell ref="X47:Y48"/>
    <mergeCell ref="V47:W48"/>
    <mergeCell ref="T45:U46"/>
    <mergeCell ref="T47:U48"/>
    <mergeCell ref="AP53:AQ54"/>
    <mergeCell ref="AR53:AS54"/>
    <mergeCell ref="N53:O54"/>
    <mergeCell ref="N49:O50"/>
    <mergeCell ref="N51:O52"/>
    <mergeCell ref="J53:K54"/>
    <mergeCell ref="H53:I54"/>
    <mergeCell ref="P53:Q54"/>
    <mergeCell ref="F53:G54"/>
    <mergeCell ref="F49:G50"/>
    <mergeCell ref="L51:M52"/>
    <mergeCell ref="L53:M54"/>
    <mergeCell ref="P49:Q50"/>
    <mergeCell ref="P51:Q52"/>
    <mergeCell ref="H49:I50"/>
    <mergeCell ref="J49:K50"/>
    <mergeCell ref="N10:X10"/>
    <mergeCell ref="N7:X8"/>
    <mergeCell ref="B11:L11"/>
    <mergeCell ref="B12:L12"/>
    <mergeCell ref="B10:L10"/>
    <mergeCell ref="B7:L8"/>
    <mergeCell ref="N11:X11"/>
    <mergeCell ref="N12:X12"/>
    <mergeCell ref="B16:L16"/>
    <mergeCell ref="B15:L15"/>
    <mergeCell ref="B14:L14"/>
    <mergeCell ref="B13:L13"/>
    <mergeCell ref="N13:X13"/>
    <mergeCell ref="N14:X14"/>
    <mergeCell ref="B1:X2"/>
    <mergeCell ref="B3:X4"/>
    <mergeCell ref="N15:X15"/>
    <mergeCell ref="N16:X16"/>
    <mergeCell ref="N5:X6"/>
    <mergeCell ref="B5:I6"/>
    <mergeCell ref="T23:U24"/>
    <mergeCell ref="R23:S24"/>
    <mergeCell ref="Z25:AJ26"/>
    <mergeCell ref="Z23:AJ24"/>
    <mergeCell ref="Z3:AJ4"/>
    <mergeCell ref="Z1:AJ2"/>
    <mergeCell ref="Z5:AJ6"/>
    <mergeCell ref="Z9:AJ13"/>
    <mergeCell ref="Z7:AJ8"/>
    <mergeCell ref="X25:Y26"/>
    <mergeCell ref="V25:W26"/>
    <mergeCell ref="T20:U22"/>
    <mergeCell ref="AA18:AJ20"/>
    <mergeCell ref="R18:Y19"/>
    <mergeCell ref="R20:S22"/>
    <mergeCell ref="R25:S26"/>
    <mergeCell ref="T25:U26"/>
    <mergeCell ref="N23:O24"/>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s>
  <pageMargins left="0.7" right="0.7" top="0.75" bottom="0.75" header="0.3" footer="0.3"/>
</worksheet>
</file>

<file path=xl/worksheets/sheet33.xml><?xml version="1.0" encoding="utf-8"?>
<worksheet xmlns="http://schemas.openxmlformats.org/spreadsheetml/2006/main" xmlns:r="http://schemas.openxmlformats.org/officeDocument/2006/relationships">
  <sheetPr codeName="Sheet36">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4</v>
      </c>
      <c r="C3" s="90"/>
      <c r="D3" s="90"/>
      <c r="E3" s="90"/>
      <c r="F3" s="90"/>
      <c r="G3" s="90"/>
      <c r="H3" s="90"/>
      <c r="I3" s="90"/>
      <c r="J3" s="90"/>
      <c r="K3" s="90"/>
      <c r="L3" s="90"/>
      <c r="M3" s="90"/>
      <c r="N3" s="90"/>
      <c r="O3" s="90"/>
      <c r="P3" s="90"/>
      <c r="Q3" s="90"/>
      <c r="R3" s="90"/>
      <c r="S3" s="90"/>
      <c r="T3" s="90"/>
      <c r="U3" s="90"/>
      <c r="V3" s="90"/>
      <c r="W3" s="90"/>
      <c r="X3" s="92"/>
      <c r="Y3" s="18"/>
      <c r="Z3" s="168">
        <v>1360000</v>
      </c>
      <c r="AA3" s="90"/>
      <c r="AB3" s="90"/>
      <c r="AC3" s="90"/>
      <c r="AD3" s="90"/>
      <c r="AE3" s="90"/>
      <c r="AF3" s="90"/>
      <c r="AG3" s="90"/>
      <c r="AH3" s="90"/>
      <c r="AI3" s="90"/>
      <c r="AJ3" s="92"/>
      <c r="AK3" s="20"/>
      <c r="AL3" s="21"/>
      <c r="AM3" s="22"/>
      <c r="AN3" s="178" t="s">
        <v>323</v>
      </c>
      <c r="AO3" s="90"/>
      <c r="AP3" s="90"/>
      <c r="AQ3" s="90"/>
      <c r="AR3" s="90"/>
      <c r="AS3" s="90"/>
      <c r="AT3" s="90"/>
      <c r="AU3" s="90"/>
      <c r="AV3" s="90"/>
      <c r="AW3" s="90"/>
      <c r="AX3" s="90"/>
      <c r="AY3" s="90"/>
      <c r="AZ3" s="90"/>
      <c r="BA3" s="90"/>
      <c r="BB3" s="90"/>
      <c r="BC3" s="90"/>
      <c r="BD3" s="90"/>
      <c r="BE3" s="90"/>
      <c r="BF3" s="90"/>
      <c r="BG3" s="90"/>
      <c r="BH3" s="90"/>
      <c r="BI3" s="90"/>
      <c r="BJ3" s="92"/>
      <c r="BK3" s="25"/>
      <c r="BL3" s="168">
        <v>1050000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0">
        <f>IF(BL3&lt;Z3,Z3-BL3,0)</f>
        <v>310000</v>
      </c>
      <c r="BZ6" s="32"/>
      <c r="CA6" s="11"/>
      <c r="CB6" s="11"/>
      <c r="CC6" s="11"/>
      <c r="CD6" s="9"/>
    </row>
    <row r="7" spans="1:82" ht="9" customHeight="1">
      <c r="A7" s="10"/>
      <c r="B7" s="172" t="str">
        <f>IF(BY3=0,"0 gp",BY3)</f>
        <v>0 gp</v>
      </c>
      <c r="C7" s="90"/>
      <c r="D7" s="90"/>
      <c r="E7" s="90"/>
      <c r="F7" s="90"/>
      <c r="G7" s="90"/>
      <c r="H7" s="90"/>
      <c r="I7" s="90"/>
      <c r="J7" s="90"/>
      <c r="K7" s="90"/>
      <c r="L7" s="92"/>
      <c r="M7" s="12"/>
      <c r="N7" s="176">
        <v>12000</v>
      </c>
      <c r="O7" s="90"/>
      <c r="P7" s="90"/>
      <c r="Q7" s="90"/>
      <c r="R7" s="90"/>
      <c r="S7" s="90"/>
      <c r="T7" s="90"/>
      <c r="U7" s="90"/>
      <c r="V7" s="90"/>
      <c r="W7" s="90"/>
      <c r="X7" s="92"/>
      <c r="Y7" s="12"/>
      <c r="Z7" s="169">
        <v>1</v>
      </c>
      <c r="AA7" s="90"/>
      <c r="AB7" s="90"/>
      <c r="AC7" s="90"/>
      <c r="AD7" s="90"/>
      <c r="AE7" s="90"/>
      <c r="AF7" s="90"/>
      <c r="AG7" s="90"/>
      <c r="AH7" s="90"/>
      <c r="AI7" s="90"/>
      <c r="AJ7" s="92"/>
      <c r="AK7" s="13"/>
      <c r="AL7" s="4"/>
      <c r="AM7" s="14"/>
      <c r="AN7" s="172">
        <f>IF(BY6=0,"0 gp",BY6)</f>
        <v>310000</v>
      </c>
      <c r="AO7" s="90"/>
      <c r="AP7" s="90"/>
      <c r="AQ7" s="90"/>
      <c r="AR7" s="90"/>
      <c r="AS7" s="90"/>
      <c r="AT7" s="90"/>
      <c r="AU7" s="90"/>
      <c r="AV7" s="90"/>
      <c r="AW7" s="90"/>
      <c r="AX7" s="92"/>
      <c r="AY7" s="15"/>
      <c r="AZ7" s="176">
        <v>10000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t="s">
        <v>434</v>
      </c>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435</v>
      </c>
      <c r="E18" s="129"/>
      <c r="F18" s="133" t="s">
        <v>436</v>
      </c>
      <c r="G18" s="129"/>
      <c r="H18" s="133" t="s">
        <v>437</v>
      </c>
      <c r="I18" s="129"/>
      <c r="J18" s="133" t="s">
        <v>438</v>
      </c>
      <c r="K18" s="129"/>
      <c r="L18" s="128" t="s">
        <v>15</v>
      </c>
      <c r="M18" s="129"/>
      <c r="N18" s="133" t="s">
        <v>439</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440</v>
      </c>
      <c r="AQ18" s="129"/>
      <c r="AR18" s="156" t="s">
        <v>441</v>
      </c>
      <c r="AS18" s="129"/>
      <c r="AT18" s="156" t="s">
        <v>442</v>
      </c>
      <c r="AU18" s="129"/>
      <c r="AV18" s="156" t="s">
        <v>443</v>
      </c>
      <c r="AW18" s="129"/>
      <c r="AX18" s="161" t="s">
        <v>15</v>
      </c>
      <c r="AY18" s="129"/>
      <c r="AZ18" s="156" t="s">
        <v>444</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v>1</v>
      </c>
      <c r="K31" s="111"/>
      <c r="L31" s="118"/>
      <c r="M31" s="111"/>
      <c r="N31" s="118">
        <v>1</v>
      </c>
      <c r="O31" s="111"/>
      <c r="P31" s="120">
        <f>IF(B3="","",(SUM(D31+(F31*3)+(H31*2)+(J31*2)+(N31*5))))</f>
        <v>7</v>
      </c>
      <c r="Q31" s="102"/>
      <c r="R31" s="119"/>
      <c r="S31" s="111"/>
      <c r="T31" s="118"/>
      <c r="U31" s="111"/>
      <c r="V31" s="118"/>
      <c r="W31" s="111"/>
      <c r="X31" s="101"/>
      <c r="Y31" s="102"/>
      <c r="Z31" s="105" t="s">
        <v>256</v>
      </c>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v>1</v>
      </c>
      <c r="G41" s="111"/>
      <c r="H41" s="113"/>
      <c r="I41" s="111"/>
      <c r="J41" s="113"/>
      <c r="K41" s="111"/>
      <c r="L41" s="113"/>
      <c r="M41" s="111"/>
      <c r="N41" s="113"/>
      <c r="O41" s="106"/>
      <c r="P41" s="123">
        <f>IF(B3="","",(SUM(D41+(F41*3)+(H41*2)+(J41*2)+(N41*5))))</f>
        <v>3</v>
      </c>
      <c r="Q41" s="102"/>
      <c r="R41" s="127"/>
      <c r="S41" s="111"/>
      <c r="T41" s="113"/>
      <c r="U41" s="111"/>
      <c r="V41" s="113"/>
      <c r="W41" s="111"/>
      <c r="X41" s="121"/>
      <c r="Y41" s="102"/>
      <c r="Z41" s="122" t="str">
        <f>"+MA"</f>
        <v>+MA</v>
      </c>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v>1</v>
      </c>
      <c r="BA47" s="111"/>
      <c r="BB47" s="120">
        <f>IF(AN3="","",(SUM(AP47+(AR47*3)+(AT47*2)+(AV47*2)+(AZ47*5))))</f>
        <v>5</v>
      </c>
      <c r="BC47" s="102"/>
      <c r="BD47" s="119"/>
      <c r="BE47" s="111"/>
      <c r="BF47" s="118"/>
      <c r="BG47" s="111"/>
      <c r="BH47" s="118"/>
      <c r="BI47" s="111"/>
      <c r="BJ47" s="101"/>
      <c r="BK47" s="102"/>
      <c r="BL47" s="105" t="str">
        <f>"+ST"</f>
        <v>+ST</v>
      </c>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v>2</v>
      </c>
      <c r="AS49" s="111"/>
      <c r="AT49" s="124"/>
      <c r="AU49" s="111"/>
      <c r="AV49" s="124"/>
      <c r="AW49" s="111"/>
      <c r="AX49" s="124"/>
      <c r="AY49" s="111"/>
      <c r="AZ49" s="124"/>
      <c r="BA49" s="106"/>
      <c r="BB49" s="123">
        <f>IF(AN3="","",(SUM(AP49+(AR49*3)+(AT49*2)+(AV49*2)+(AZ49*5))))</f>
        <v>6</v>
      </c>
      <c r="BC49" s="102"/>
      <c r="BD49" s="126"/>
      <c r="BE49" s="111"/>
      <c r="BF49" s="124"/>
      <c r="BG49" s="111"/>
      <c r="BH49" s="124"/>
      <c r="BI49" s="111"/>
      <c r="BJ49" s="141"/>
      <c r="BK49" s="102"/>
      <c r="BL49" s="140" t="s">
        <v>128</v>
      </c>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40000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20000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34.xml><?xml version="1.0" encoding="utf-8"?>
<worksheet xmlns="http://schemas.openxmlformats.org/spreadsheetml/2006/main" xmlns:r="http://schemas.openxmlformats.org/officeDocument/2006/relationships">
  <sheetPr codeName="Sheet37">
    <tabColor rgb="FF000000"/>
    <outlinePr summaryBelow="0" summaryRight="0"/>
  </sheetPr>
  <dimension ref="A1:CD65"/>
  <sheetViews>
    <sheetView workbookViewId="0">
      <selection activeCell="B65" sqref="B65"/>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166</v>
      </c>
      <c r="C3" s="90"/>
      <c r="D3" s="90"/>
      <c r="E3" s="90"/>
      <c r="F3" s="90"/>
      <c r="G3" s="90"/>
      <c r="H3" s="90"/>
      <c r="I3" s="90"/>
      <c r="J3" s="90"/>
      <c r="K3" s="90"/>
      <c r="L3" s="90"/>
      <c r="M3" s="90"/>
      <c r="N3" s="90"/>
      <c r="O3" s="90"/>
      <c r="P3" s="90"/>
      <c r="Q3" s="90"/>
      <c r="R3" s="90"/>
      <c r="S3" s="90"/>
      <c r="T3" s="90"/>
      <c r="U3" s="90"/>
      <c r="V3" s="90"/>
      <c r="W3" s="90"/>
      <c r="X3" s="92"/>
      <c r="Y3" s="18"/>
      <c r="Z3" s="168">
        <v>1340000</v>
      </c>
      <c r="AA3" s="90"/>
      <c r="AB3" s="90"/>
      <c r="AC3" s="90"/>
      <c r="AD3" s="90"/>
      <c r="AE3" s="90"/>
      <c r="AF3" s="90"/>
      <c r="AG3" s="90"/>
      <c r="AH3" s="90"/>
      <c r="AI3" s="90"/>
      <c r="AJ3" s="92"/>
      <c r="AK3" s="20"/>
      <c r="AL3" s="21"/>
      <c r="AM3" s="22"/>
      <c r="AN3" s="178" t="s">
        <v>5</v>
      </c>
      <c r="AO3" s="90"/>
      <c r="AP3" s="90"/>
      <c r="AQ3" s="90"/>
      <c r="AR3" s="90"/>
      <c r="AS3" s="90"/>
      <c r="AT3" s="90"/>
      <c r="AU3" s="90"/>
      <c r="AV3" s="90"/>
      <c r="AW3" s="90"/>
      <c r="AX3" s="90"/>
      <c r="AY3" s="90"/>
      <c r="AZ3" s="90"/>
      <c r="BA3" s="90"/>
      <c r="BB3" s="90"/>
      <c r="BC3" s="90"/>
      <c r="BD3" s="90"/>
      <c r="BE3" s="90"/>
      <c r="BF3" s="90"/>
      <c r="BG3" s="90"/>
      <c r="BH3" s="90"/>
      <c r="BI3" s="90"/>
      <c r="BJ3" s="92"/>
      <c r="BK3" s="25"/>
      <c r="BL3" s="168">
        <v>1320000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0">
        <f>IF(BL3&lt;Z3,Z3-BL3,0)</f>
        <v>20000</v>
      </c>
      <c r="BZ6" s="32"/>
      <c r="CA6" s="11"/>
      <c r="CB6" s="11"/>
      <c r="CC6" s="11"/>
      <c r="CD6" s="9"/>
    </row>
    <row r="7" spans="1:82" ht="9" customHeight="1">
      <c r="A7" s="10"/>
      <c r="B7" s="172" t="str">
        <f>IF(BY3=0,"0 gp",BY3)</f>
        <v>0 gp</v>
      </c>
      <c r="C7" s="90"/>
      <c r="D7" s="90"/>
      <c r="E7" s="90"/>
      <c r="F7" s="90"/>
      <c r="G7" s="90"/>
      <c r="H7" s="90"/>
      <c r="I7" s="90"/>
      <c r="J7" s="90"/>
      <c r="K7" s="90"/>
      <c r="L7" s="92"/>
      <c r="M7" s="12"/>
      <c r="N7" s="176">
        <v>10000</v>
      </c>
      <c r="O7" s="90"/>
      <c r="P7" s="90"/>
      <c r="Q7" s="90"/>
      <c r="R7" s="90"/>
      <c r="S7" s="90"/>
      <c r="T7" s="90"/>
      <c r="U7" s="90"/>
      <c r="V7" s="90"/>
      <c r="W7" s="90"/>
      <c r="X7" s="92"/>
      <c r="Y7" s="12"/>
      <c r="Z7" s="169">
        <v>1</v>
      </c>
      <c r="AA7" s="90"/>
      <c r="AB7" s="90"/>
      <c r="AC7" s="90"/>
      <c r="AD7" s="90"/>
      <c r="AE7" s="90"/>
      <c r="AF7" s="90"/>
      <c r="AG7" s="90"/>
      <c r="AH7" s="90"/>
      <c r="AI7" s="90"/>
      <c r="AJ7" s="92"/>
      <c r="AK7" s="13"/>
      <c r="AL7" s="4"/>
      <c r="AM7" s="14"/>
      <c r="AN7" s="172">
        <f>IF(BY6=0,"0 gp",BY6)</f>
        <v>20000</v>
      </c>
      <c r="AO7" s="90"/>
      <c r="AP7" s="90"/>
      <c r="AQ7" s="90"/>
      <c r="AR7" s="90"/>
      <c r="AS7" s="90"/>
      <c r="AT7" s="90"/>
      <c r="AU7" s="90"/>
      <c r="AV7" s="90"/>
      <c r="AW7" s="90"/>
      <c r="AX7" s="92"/>
      <c r="AY7" s="15"/>
      <c r="AZ7" s="176">
        <v>9000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445</v>
      </c>
      <c r="E18" s="129"/>
      <c r="F18" s="133" t="s">
        <v>446</v>
      </c>
      <c r="G18" s="129"/>
      <c r="H18" s="133" t="s">
        <v>447</v>
      </c>
      <c r="I18" s="129"/>
      <c r="J18" s="133" t="s">
        <v>448</v>
      </c>
      <c r="K18" s="129"/>
      <c r="L18" s="128" t="s">
        <v>15</v>
      </c>
      <c r="M18" s="129"/>
      <c r="N18" s="133" t="s">
        <v>449</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450</v>
      </c>
      <c r="AQ18" s="129"/>
      <c r="AR18" s="156" t="s">
        <v>451</v>
      </c>
      <c r="AS18" s="129"/>
      <c r="AT18" s="156" t="s">
        <v>452</v>
      </c>
      <c r="AU18" s="129"/>
      <c r="AV18" s="156" t="s">
        <v>453</v>
      </c>
      <c r="AW18" s="129"/>
      <c r="AX18" s="161" t="s">
        <v>15</v>
      </c>
      <c r="AY18" s="129"/>
      <c r="AZ18" s="156" t="s">
        <v>454</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t="s">
        <v>28</v>
      </c>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v>2</v>
      </c>
      <c r="AS25" s="111"/>
      <c r="AT25" s="124"/>
      <c r="AU25" s="111"/>
      <c r="AV25" s="124"/>
      <c r="AW25" s="111"/>
      <c r="AX25" s="124"/>
      <c r="AY25" s="111"/>
      <c r="AZ25" s="124"/>
      <c r="BA25" s="106"/>
      <c r="BB25" s="123">
        <f>IF(AN3="","",(SUM(AP25+(AR25*3)+(AT25*2)+(AV25*2)+(AZ25*5))))</f>
        <v>6</v>
      </c>
      <c r="BC25" s="102"/>
      <c r="BD25" s="126"/>
      <c r="BE25" s="111"/>
      <c r="BF25" s="124"/>
      <c r="BG25" s="111"/>
      <c r="BH25" s="124"/>
      <c r="BI25" s="111"/>
      <c r="BJ25" s="141"/>
      <c r="BK25" s="102"/>
      <c r="BL25" s="140" t="str">
        <f>"+MV"</f>
        <v>+MV</v>
      </c>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v>1</v>
      </c>
      <c r="AS27" s="111"/>
      <c r="AT27" s="118"/>
      <c r="AU27" s="111"/>
      <c r="AV27" s="118"/>
      <c r="AW27" s="111"/>
      <c r="AX27" s="118"/>
      <c r="AY27" s="111"/>
      <c r="AZ27" s="118"/>
      <c r="BA27" s="111"/>
      <c r="BB27" s="120">
        <f>IF(AN3="","",(SUM(AP27+(AR27*3)+(AT27*2)+(AV27*2)+(AZ27*5))))</f>
        <v>3</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t="s">
        <v>28</v>
      </c>
      <c r="S29" s="111"/>
      <c r="T29" s="113" t="s">
        <v>36</v>
      </c>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v>1</v>
      </c>
      <c r="AQ31" s="111"/>
      <c r="AR31" s="118"/>
      <c r="AS31" s="111"/>
      <c r="AT31" s="118"/>
      <c r="AU31" s="111"/>
      <c r="AV31" s="118"/>
      <c r="AW31" s="111"/>
      <c r="AX31" s="118"/>
      <c r="AY31" s="111"/>
      <c r="AZ31" s="118"/>
      <c r="BA31" s="111"/>
      <c r="BB31" s="120">
        <f>IF(AN3="","",(SUM(AP31+(AR31*3)+(AT31*2)+(AV31*2)+(AZ31*5))))</f>
        <v>1</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v>2</v>
      </c>
      <c r="AW33" s="111"/>
      <c r="AX33" s="124"/>
      <c r="AY33" s="111"/>
      <c r="AZ33" s="124"/>
      <c r="BA33" s="106"/>
      <c r="BB33" s="123">
        <f>IF(AN3="","",(SUM(AP33+(AR33*3)+(AT33*2)+(AV33*2)+(AZ33*5))))</f>
        <v>4</v>
      </c>
      <c r="BC33" s="102"/>
      <c r="BD33" s="126"/>
      <c r="BE33" s="111"/>
      <c r="BF33" s="124"/>
      <c r="BG33" s="111"/>
      <c r="BH33" s="124"/>
      <c r="BI33" s="111"/>
      <c r="BJ33" s="141"/>
      <c r="BK33" s="102"/>
      <c r="BL33" s="140" t="s">
        <v>128</v>
      </c>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v>1</v>
      </c>
      <c r="E35" s="111"/>
      <c r="F35" s="118"/>
      <c r="G35" s="111"/>
      <c r="H35" s="118"/>
      <c r="I35" s="111"/>
      <c r="J35" s="118"/>
      <c r="K35" s="111"/>
      <c r="L35" s="118"/>
      <c r="M35" s="111"/>
      <c r="N35" s="118"/>
      <c r="O35" s="111"/>
      <c r="P35" s="120">
        <f>IF(B3="","",(SUM(D35+(F35*3)+(H35*2)+(J35*2)+(N35*5))))</f>
        <v>1</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v>1</v>
      </c>
      <c r="BA35" s="111"/>
      <c r="BB35" s="120">
        <f>IF(AN3="","",(SUM(AP35+(AR35*3)+(AT35*2)+(AV35*2)+(AZ35*5))))</f>
        <v>5</v>
      </c>
      <c r="BC35" s="102"/>
      <c r="BD35" s="119"/>
      <c r="BE35" s="111"/>
      <c r="BF35" s="118"/>
      <c r="BG35" s="111"/>
      <c r="BH35" s="118"/>
      <c r="BI35" s="111"/>
      <c r="BJ35" s="101"/>
      <c r="BK35" s="102"/>
      <c r="BL35" s="105" t="s">
        <v>455</v>
      </c>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v>1</v>
      </c>
      <c r="G41" s="111"/>
      <c r="H41" s="113"/>
      <c r="I41" s="111"/>
      <c r="J41" s="113">
        <v>1</v>
      </c>
      <c r="K41" s="111"/>
      <c r="L41" s="113"/>
      <c r="M41" s="111"/>
      <c r="N41" s="113"/>
      <c r="O41" s="106"/>
      <c r="P41" s="123">
        <f>IF(B3="","",(SUM(D41+(F41*3)+(H41*2)+(J41*2)+(N41*5))))</f>
        <v>5</v>
      </c>
      <c r="Q41" s="102"/>
      <c r="R41" s="127"/>
      <c r="S41" s="111"/>
      <c r="T41" s="113"/>
      <c r="U41" s="111"/>
      <c r="V41" s="113"/>
      <c r="W41" s="111"/>
      <c r="X41" s="121"/>
      <c r="Y41" s="102"/>
      <c r="Z41" s="122" t="s">
        <v>91</v>
      </c>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v>1</v>
      </c>
      <c r="O47" s="111"/>
      <c r="P47" s="120">
        <f>IF(B3="","",(SUM(D47+(F47*3)+(H47*2)+(J47*2)+(N47*5))))</f>
        <v>5</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60000</v>
      </c>
      <c r="C57" s="90"/>
      <c r="D57" s="90"/>
      <c r="E57" s="90"/>
      <c r="F57" s="90"/>
      <c r="G57" s="90"/>
      <c r="H57" s="90"/>
      <c r="I57" s="90"/>
      <c r="J57" s="90"/>
      <c r="K57" s="90"/>
      <c r="L57" s="90"/>
      <c r="M57" s="92"/>
      <c r="N57" s="57"/>
      <c r="O57" s="99">
        <v>30000</v>
      </c>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60000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187" t="s">
        <v>675</v>
      </c>
      <c r="C61" s="90"/>
      <c r="D61" s="90"/>
      <c r="E61" s="90"/>
      <c r="F61" s="90"/>
      <c r="G61" s="90"/>
      <c r="H61" s="90"/>
      <c r="I61" s="90"/>
      <c r="J61" s="90"/>
      <c r="K61" s="90"/>
      <c r="L61" s="90"/>
      <c r="M61" s="90"/>
      <c r="N61" s="90"/>
      <c r="O61" s="90"/>
      <c r="P61" s="90"/>
      <c r="Q61" s="90"/>
      <c r="R61" s="92"/>
      <c r="S61" s="66"/>
      <c r="T61" s="95" t="s">
        <v>466</v>
      </c>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t="s">
        <v>467</v>
      </c>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35.xml><?xml version="1.0" encoding="utf-8"?>
<worksheet xmlns="http://schemas.openxmlformats.org/spreadsheetml/2006/main" xmlns:r="http://schemas.openxmlformats.org/officeDocument/2006/relationships">
  <sheetPr codeName="Sheet38">
    <tabColor rgb="FF000000"/>
    <outlinePr summaryBelow="0" summaryRight="0"/>
  </sheetPr>
  <dimension ref="A1:CD65"/>
  <sheetViews>
    <sheetView workbookViewId="0">
      <selection activeCell="B59" sqref="B59:R60"/>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93</v>
      </c>
      <c r="C3" s="90"/>
      <c r="D3" s="90"/>
      <c r="E3" s="90"/>
      <c r="F3" s="90"/>
      <c r="G3" s="90"/>
      <c r="H3" s="90"/>
      <c r="I3" s="90"/>
      <c r="J3" s="90"/>
      <c r="K3" s="90"/>
      <c r="L3" s="90"/>
      <c r="M3" s="90"/>
      <c r="N3" s="90"/>
      <c r="O3" s="90"/>
      <c r="P3" s="90"/>
      <c r="Q3" s="90"/>
      <c r="R3" s="90"/>
      <c r="S3" s="90"/>
      <c r="T3" s="90"/>
      <c r="U3" s="90"/>
      <c r="V3" s="90"/>
      <c r="W3" s="90"/>
      <c r="X3" s="92"/>
      <c r="Y3" s="18"/>
      <c r="Z3" s="168">
        <v>1210000</v>
      </c>
      <c r="AA3" s="90"/>
      <c r="AB3" s="90"/>
      <c r="AC3" s="90"/>
      <c r="AD3" s="90"/>
      <c r="AE3" s="90"/>
      <c r="AF3" s="90"/>
      <c r="AG3" s="90"/>
      <c r="AH3" s="90"/>
      <c r="AI3" s="90"/>
      <c r="AJ3" s="92"/>
      <c r="AK3" s="20"/>
      <c r="AL3" s="21"/>
      <c r="AM3" s="22"/>
      <c r="AN3" s="178" t="s">
        <v>59</v>
      </c>
      <c r="AO3" s="90"/>
      <c r="AP3" s="90"/>
      <c r="AQ3" s="90"/>
      <c r="AR3" s="90"/>
      <c r="AS3" s="90"/>
      <c r="AT3" s="90"/>
      <c r="AU3" s="90"/>
      <c r="AV3" s="90"/>
      <c r="AW3" s="90"/>
      <c r="AX3" s="90"/>
      <c r="AY3" s="90"/>
      <c r="AZ3" s="90"/>
      <c r="BA3" s="90"/>
      <c r="BB3" s="90"/>
      <c r="BC3" s="90"/>
      <c r="BD3" s="90"/>
      <c r="BE3" s="90"/>
      <c r="BF3" s="90"/>
      <c r="BG3" s="90"/>
      <c r="BH3" s="90"/>
      <c r="BI3" s="90"/>
      <c r="BJ3" s="92"/>
      <c r="BK3" s="25"/>
      <c r="BL3" s="168">
        <v>1270000</v>
      </c>
      <c r="BM3" s="90"/>
      <c r="BN3" s="90"/>
      <c r="BO3" s="90"/>
      <c r="BP3" s="90"/>
      <c r="BQ3" s="90"/>
      <c r="BR3" s="90"/>
      <c r="BS3" s="90"/>
      <c r="BT3" s="90"/>
      <c r="BU3" s="90"/>
      <c r="BV3" s="92"/>
      <c r="BW3" s="85"/>
      <c r="BX3" s="29"/>
      <c r="BY3" s="82">
        <f>IF(Z3&lt;BL3,BL3-Z3,0)</f>
        <v>60000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60000</v>
      </c>
      <c r="C7" s="90"/>
      <c r="D7" s="90"/>
      <c r="E7" s="90"/>
      <c r="F7" s="90"/>
      <c r="G7" s="90"/>
      <c r="H7" s="90"/>
      <c r="I7" s="90"/>
      <c r="J7" s="90"/>
      <c r="K7" s="90"/>
      <c r="L7" s="92"/>
      <c r="M7" s="12"/>
      <c r="N7" s="176">
        <v>9000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6000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t="s">
        <v>141</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456</v>
      </c>
      <c r="E18" s="129"/>
      <c r="F18" s="133" t="s">
        <v>457</v>
      </c>
      <c r="G18" s="129"/>
      <c r="H18" s="133" t="s">
        <v>458</v>
      </c>
      <c r="I18" s="129"/>
      <c r="J18" s="133" t="s">
        <v>459</v>
      </c>
      <c r="K18" s="129"/>
      <c r="L18" s="128" t="s">
        <v>15</v>
      </c>
      <c r="M18" s="129"/>
      <c r="N18" s="133" t="s">
        <v>460</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461</v>
      </c>
      <c r="AQ18" s="129"/>
      <c r="AR18" s="156" t="s">
        <v>462</v>
      </c>
      <c r="AS18" s="129"/>
      <c r="AT18" s="156" t="s">
        <v>463</v>
      </c>
      <c r="AU18" s="129"/>
      <c r="AV18" s="156" t="s">
        <v>464</v>
      </c>
      <c r="AW18" s="129"/>
      <c r="AX18" s="161" t="s">
        <v>15</v>
      </c>
      <c r="AY18" s="129"/>
      <c r="AZ18" s="156" t="s">
        <v>465</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v>1</v>
      </c>
      <c r="AQ23" s="129"/>
      <c r="AR23" s="136"/>
      <c r="AS23" s="129"/>
      <c r="AT23" s="136"/>
      <c r="AU23" s="129"/>
      <c r="AV23" s="136"/>
      <c r="AW23" s="129"/>
      <c r="AX23" s="136"/>
      <c r="AY23" s="129"/>
      <c r="AZ23" s="136"/>
      <c r="BA23" s="129"/>
      <c r="BB23" s="137">
        <f>IF(AN3="","",(SUM(AP23+(AR23*3)+(AT23*2)+(AV23*2)+(AZ23*5))))</f>
        <v>1</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v>1</v>
      </c>
      <c r="K25" s="111"/>
      <c r="L25" s="113"/>
      <c r="M25" s="111"/>
      <c r="N25" s="113"/>
      <c r="O25" s="106"/>
      <c r="P25" s="123">
        <f>IF(B3="","",(SUM(D25+(F25*3)+(H25*2)+(J25*2)+(N25*5))))</f>
        <v>2</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v>1</v>
      </c>
      <c r="AQ27" s="111"/>
      <c r="AR27" s="118">
        <v>1</v>
      </c>
      <c r="AS27" s="111"/>
      <c r="AT27" s="118"/>
      <c r="AU27" s="111"/>
      <c r="AV27" s="118"/>
      <c r="AW27" s="111"/>
      <c r="AX27" s="118"/>
      <c r="AY27" s="111"/>
      <c r="AZ27" s="118"/>
      <c r="BA27" s="111"/>
      <c r="BB27" s="120">
        <f>IF(AN3="","",(SUM(AP27+(AR27*3)+(AT27*2)+(AV27*2)+(AZ27*5))))</f>
        <v>4</v>
      </c>
      <c r="BC27" s="102"/>
      <c r="BD27" s="119"/>
      <c r="BE27" s="111"/>
      <c r="BF27" s="118"/>
      <c r="BG27" s="111"/>
      <c r="BH27" s="118"/>
      <c r="BI27" s="111"/>
      <c r="BJ27" s="101"/>
      <c r="BK27" s="102"/>
      <c r="BL27" s="105" t="s">
        <v>127</v>
      </c>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v>2</v>
      </c>
      <c r="AW35" s="111"/>
      <c r="AX35" s="118"/>
      <c r="AY35" s="111"/>
      <c r="AZ35" s="118"/>
      <c r="BA35" s="111"/>
      <c r="BB35" s="120">
        <f>IF(AN3="","",(SUM(AP35+(AR35*3)+(AT35*2)+(AV35*2)+(AZ35*5))))</f>
        <v>4</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v>2</v>
      </c>
      <c r="E39" s="111"/>
      <c r="F39" s="118"/>
      <c r="G39" s="111"/>
      <c r="H39" s="118"/>
      <c r="I39" s="111"/>
      <c r="J39" s="118"/>
      <c r="K39" s="111"/>
      <c r="L39" s="118"/>
      <c r="M39" s="111"/>
      <c r="N39" s="118"/>
      <c r="O39" s="111"/>
      <c r="P39" s="120">
        <f>IF(B3="","",(SUM(D39+(F39*3)+(H39*2)+(J39*2)+(N39*5))))</f>
        <v>2</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v>1</v>
      </c>
      <c r="AS41" s="111"/>
      <c r="AT41" s="124"/>
      <c r="AU41" s="111"/>
      <c r="AV41" s="124"/>
      <c r="AW41" s="111"/>
      <c r="AX41" s="124"/>
      <c r="AY41" s="111"/>
      <c r="AZ41" s="124"/>
      <c r="BA41" s="106"/>
      <c r="BB41" s="123">
        <f>IF(AN3="","",(SUM(AP41+(AR41*3)+(AT41*2)+(AV41*2)+(AZ41*5))))</f>
        <v>3</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v>1</v>
      </c>
      <c r="G43" s="111"/>
      <c r="H43" s="118"/>
      <c r="I43" s="111"/>
      <c r="J43" s="118"/>
      <c r="K43" s="111"/>
      <c r="L43" s="118"/>
      <c r="M43" s="111"/>
      <c r="N43" s="118"/>
      <c r="O43" s="111"/>
      <c r="P43" s="120">
        <f>IF(B3="","",(SUM(D43+(F43*3)+(H43*2)+(J43*2)+(N43*5))))</f>
        <v>3</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v>1</v>
      </c>
      <c r="K45" s="111"/>
      <c r="L45" s="113"/>
      <c r="M45" s="111"/>
      <c r="N45" s="113"/>
      <c r="O45" s="106"/>
      <c r="P45" s="123">
        <f>IF(B3="","",(SUM(D45+(F45*3)+(H45*2)+(J45*2)+(N45*5))))</f>
        <v>2</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v>1</v>
      </c>
      <c r="K49" s="111"/>
      <c r="L49" s="113"/>
      <c r="M49" s="111"/>
      <c r="N49" s="113"/>
      <c r="O49" s="106"/>
      <c r="P49" s="123">
        <f>IF(B3="","",(SUM(D49+(F49*3)+(H49*2)+(J49*2)+(N49*5))))</f>
        <v>2</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v>1</v>
      </c>
      <c r="O51" s="111"/>
      <c r="P51" s="120">
        <f>IF(B3="","",(SUM(D51+(F51*3)+(H51*2)+(J51*2)+(N51*5))))</f>
        <v>5</v>
      </c>
      <c r="Q51" s="102"/>
      <c r="R51" s="119"/>
      <c r="S51" s="111"/>
      <c r="T51" s="118"/>
      <c r="U51" s="111"/>
      <c r="V51" s="118"/>
      <c r="W51" s="111"/>
      <c r="X51" s="101"/>
      <c r="Y51" s="102"/>
      <c r="Z51" s="105" t="s">
        <v>152</v>
      </c>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v>1</v>
      </c>
      <c r="BA53" s="106"/>
      <c r="BB53" s="123">
        <f>IF(AN3="","",(SUM(AP53+(AR53*3)+(AT53*2)+(AV53*2)+(AZ53*5))))</f>
        <v>5</v>
      </c>
      <c r="BC53" s="102"/>
      <c r="BD53" s="126"/>
      <c r="BE53" s="111"/>
      <c r="BF53" s="124"/>
      <c r="BG53" s="111"/>
      <c r="BH53" s="124"/>
      <c r="BI53" s="111"/>
      <c r="BJ53" s="141"/>
      <c r="BK53" s="102"/>
      <c r="BL53" s="140" t="s">
        <v>419</v>
      </c>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50000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70000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36.xml><?xml version="1.0" encoding="utf-8"?>
<worksheet xmlns="http://schemas.openxmlformats.org/spreadsheetml/2006/main" xmlns:r="http://schemas.openxmlformats.org/officeDocument/2006/relationships">
  <sheetPr codeName="Sheet39">
    <tabColor rgb="FF000000"/>
    <outlinePr summaryBelow="0" summaryRight="0"/>
  </sheetPr>
  <dimension ref="A1:CD65"/>
  <sheetViews>
    <sheetView workbookViewId="0">
      <selection activeCell="AN11" sqref="AN11:AX11"/>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8"/>
      <c r="BY1" s="193" t="s">
        <v>3</v>
      </c>
      <c r="BZ1" s="192"/>
      <c r="CA1" s="193"/>
      <c r="CB1" s="8"/>
      <c r="CC1" s="8"/>
      <c r="CD1" s="8"/>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8"/>
      <c r="BY2" s="87"/>
      <c r="BZ2" s="87"/>
      <c r="CA2" s="87"/>
      <c r="CB2" s="8"/>
      <c r="CC2" s="8"/>
      <c r="CD2" s="8"/>
    </row>
    <row r="3" spans="1:82" ht="9" customHeight="1">
      <c r="A3" s="19"/>
      <c r="B3" s="174" t="s">
        <v>94</v>
      </c>
      <c r="C3" s="90"/>
      <c r="D3" s="90"/>
      <c r="E3" s="90"/>
      <c r="F3" s="90"/>
      <c r="G3" s="90"/>
      <c r="H3" s="90"/>
      <c r="I3" s="90"/>
      <c r="J3" s="90"/>
      <c r="K3" s="90"/>
      <c r="L3" s="90"/>
      <c r="M3" s="90"/>
      <c r="N3" s="90"/>
      <c r="O3" s="90"/>
      <c r="P3" s="90"/>
      <c r="Q3" s="90"/>
      <c r="R3" s="90"/>
      <c r="S3" s="90"/>
      <c r="T3" s="90"/>
      <c r="U3" s="90"/>
      <c r="V3" s="90"/>
      <c r="W3" s="90"/>
      <c r="X3" s="92"/>
      <c r="Y3" s="23"/>
      <c r="Z3" s="168">
        <v>1420000</v>
      </c>
      <c r="AA3" s="90"/>
      <c r="AB3" s="90"/>
      <c r="AC3" s="90"/>
      <c r="AD3" s="90"/>
      <c r="AE3" s="90"/>
      <c r="AF3" s="90"/>
      <c r="AG3" s="90"/>
      <c r="AH3" s="90"/>
      <c r="AI3" s="90"/>
      <c r="AJ3" s="92"/>
      <c r="AK3" s="24"/>
      <c r="AL3" s="26"/>
      <c r="AM3" s="27"/>
      <c r="AN3" s="178" t="s">
        <v>468</v>
      </c>
      <c r="AO3" s="90"/>
      <c r="AP3" s="90"/>
      <c r="AQ3" s="90"/>
      <c r="AR3" s="90"/>
      <c r="AS3" s="90"/>
      <c r="AT3" s="90"/>
      <c r="AU3" s="90"/>
      <c r="AV3" s="90"/>
      <c r="AW3" s="90"/>
      <c r="AX3" s="90"/>
      <c r="AY3" s="90"/>
      <c r="AZ3" s="90"/>
      <c r="BA3" s="90"/>
      <c r="BB3" s="90"/>
      <c r="BC3" s="90"/>
      <c r="BD3" s="90"/>
      <c r="BE3" s="90"/>
      <c r="BF3" s="90"/>
      <c r="BG3" s="90"/>
      <c r="BH3" s="90"/>
      <c r="BI3" s="90"/>
      <c r="BJ3" s="92"/>
      <c r="BK3" s="30"/>
      <c r="BL3" s="168">
        <v>1320000</v>
      </c>
      <c r="BM3" s="90"/>
      <c r="BN3" s="90"/>
      <c r="BO3" s="90"/>
      <c r="BP3" s="90"/>
      <c r="BQ3" s="90"/>
      <c r="BR3" s="90"/>
      <c r="BS3" s="90"/>
      <c r="BT3" s="90"/>
      <c r="BU3" s="90"/>
      <c r="BV3" s="92"/>
      <c r="BW3" s="33"/>
      <c r="BX3" s="35"/>
      <c r="BY3" s="36">
        <f>IF(Z3&lt;BL3,BL3-Z3,0)</f>
        <v>0</v>
      </c>
      <c r="BZ3" s="37"/>
      <c r="CA3" s="35"/>
      <c r="CB3" s="35"/>
      <c r="CC3" s="35"/>
      <c r="CD3" s="35"/>
    </row>
    <row r="4" spans="1:82" ht="9" customHeight="1">
      <c r="A4" s="19"/>
      <c r="B4" s="93"/>
      <c r="C4" s="88"/>
      <c r="D4" s="88"/>
      <c r="E4" s="88"/>
      <c r="F4" s="88"/>
      <c r="G4" s="88"/>
      <c r="H4" s="88"/>
      <c r="I4" s="88"/>
      <c r="J4" s="88"/>
      <c r="K4" s="88"/>
      <c r="L4" s="88"/>
      <c r="M4" s="88"/>
      <c r="N4" s="88"/>
      <c r="O4" s="88"/>
      <c r="P4" s="88"/>
      <c r="Q4" s="88"/>
      <c r="R4" s="88"/>
      <c r="S4" s="88"/>
      <c r="T4" s="88"/>
      <c r="U4" s="88"/>
      <c r="V4" s="88"/>
      <c r="W4" s="88"/>
      <c r="X4" s="94"/>
      <c r="Y4" s="23"/>
      <c r="Z4" s="93"/>
      <c r="AA4" s="88"/>
      <c r="AB4" s="88"/>
      <c r="AC4" s="88"/>
      <c r="AD4" s="88"/>
      <c r="AE4" s="88"/>
      <c r="AF4" s="88"/>
      <c r="AG4" s="88"/>
      <c r="AH4" s="88"/>
      <c r="AI4" s="88"/>
      <c r="AJ4" s="94"/>
      <c r="AK4" s="24"/>
      <c r="AL4" s="26"/>
      <c r="AM4" s="27"/>
      <c r="AN4" s="93"/>
      <c r="AO4" s="88"/>
      <c r="AP4" s="88"/>
      <c r="AQ4" s="88"/>
      <c r="AR4" s="88"/>
      <c r="AS4" s="88"/>
      <c r="AT4" s="88"/>
      <c r="AU4" s="88"/>
      <c r="AV4" s="88"/>
      <c r="AW4" s="88"/>
      <c r="AX4" s="88"/>
      <c r="AY4" s="88"/>
      <c r="AZ4" s="88"/>
      <c r="BA4" s="88"/>
      <c r="BB4" s="88"/>
      <c r="BC4" s="88"/>
      <c r="BD4" s="88"/>
      <c r="BE4" s="88"/>
      <c r="BF4" s="88"/>
      <c r="BG4" s="88"/>
      <c r="BH4" s="88"/>
      <c r="BI4" s="88"/>
      <c r="BJ4" s="94"/>
      <c r="BK4" s="30"/>
      <c r="BL4" s="93"/>
      <c r="BM4" s="88"/>
      <c r="BN4" s="88"/>
      <c r="BO4" s="88"/>
      <c r="BP4" s="88"/>
      <c r="BQ4" s="88"/>
      <c r="BR4" s="88"/>
      <c r="BS4" s="88"/>
      <c r="BT4" s="88"/>
      <c r="BU4" s="88"/>
      <c r="BV4" s="94"/>
      <c r="BW4" s="33"/>
      <c r="BX4" s="35"/>
      <c r="BY4" s="193" t="s">
        <v>6</v>
      </c>
      <c r="BZ4" s="37"/>
      <c r="CA4" s="35"/>
      <c r="CB4" s="35"/>
      <c r="CC4" s="35"/>
      <c r="CD4" s="35"/>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8"/>
      <c r="BY5" s="87"/>
      <c r="BZ5" s="37"/>
      <c r="CA5" s="8"/>
      <c r="CB5" s="8"/>
      <c r="CC5" s="8"/>
      <c r="CD5" s="8"/>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8"/>
      <c r="BY6" s="42">
        <f>IF(BL3&lt;Z3,Z3-BL3,0)</f>
        <v>100000</v>
      </c>
      <c r="BZ6" s="37"/>
      <c r="CA6" s="8"/>
      <c r="CB6" s="8"/>
      <c r="CC6" s="8"/>
      <c r="CD6" s="8"/>
    </row>
    <row r="7" spans="1:82" ht="9" customHeight="1">
      <c r="A7" s="10"/>
      <c r="B7" s="190" t="str">
        <f>IF(BY3=0,"0 gp",BY3)</f>
        <v>0 gp</v>
      </c>
      <c r="C7" s="90"/>
      <c r="D7" s="90"/>
      <c r="E7" s="90"/>
      <c r="F7" s="90"/>
      <c r="G7" s="90"/>
      <c r="H7" s="90"/>
      <c r="I7" s="90"/>
      <c r="J7" s="90"/>
      <c r="K7" s="90"/>
      <c r="L7" s="92"/>
      <c r="M7" s="12"/>
      <c r="N7" s="176">
        <v>15000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90">
        <f>IF(BY6=0,"0 gp",BY6)</f>
        <v>100000</v>
      </c>
      <c r="AO7" s="90"/>
      <c r="AP7" s="90"/>
      <c r="AQ7" s="90"/>
      <c r="AR7" s="90"/>
      <c r="AS7" s="90"/>
      <c r="AT7" s="90"/>
      <c r="AU7" s="90"/>
      <c r="AV7" s="90"/>
      <c r="AW7" s="90"/>
      <c r="AX7" s="92"/>
      <c r="AY7" s="15"/>
      <c r="AZ7" s="176">
        <v>12000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8"/>
      <c r="BY7" s="43" t="s">
        <v>10</v>
      </c>
      <c r="BZ7" s="45" t="str">
        <f>IF(N7="","",CA7)</f>
        <v>+1</v>
      </c>
      <c r="CA7" s="45" t="str">
        <f>IF(N7&lt;=AZ7,"+0",CB7)</f>
        <v>+1</v>
      </c>
      <c r="CB7" s="45" t="str">
        <f>IF(N7&gt;=(AZ7*2),"+2","+1")</f>
        <v>+1</v>
      </c>
      <c r="CC7" s="47"/>
      <c r="CD7" s="47"/>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8"/>
      <c r="BY8" s="43" t="s">
        <v>11</v>
      </c>
      <c r="BZ8" s="45" t="str">
        <f>IF(AZ7="","",CA8)</f>
        <v>+0</v>
      </c>
      <c r="CA8" s="45" t="str">
        <f>IF(AZ7&lt;=N7,"+0",CB8)</f>
        <v>+0</v>
      </c>
      <c r="CB8" s="45" t="str">
        <f>IF(AZ7&gt;=(N7*2),"+2","+1")</f>
        <v>+1</v>
      </c>
      <c r="CC8" s="47"/>
      <c r="CD8" s="8"/>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8"/>
      <c r="BY9" s="45"/>
      <c r="BZ9" s="37"/>
      <c r="CA9" s="8"/>
      <c r="CB9" s="8"/>
      <c r="CC9" s="8"/>
      <c r="CD9" s="8"/>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t="s">
        <v>670</v>
      </c>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8"/>
      <c r="BY10" s="43" t="s">
        <v>12</v>
      </c>
      <c r="BZ10" s="37"/>
      <c r="CA10" s="8"/>
      <c r="CB10" s="8"/>
      <c r="CC10" s="8"/>
      <c r="CD10" s="8"/>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8"/>
      <c r="BY11" s="37"/>
      <c r="BZ11" s="37"/>
      <c r="CA11" s="8"/>
      <c r="CB11" s="8"/>
      <c r="CC11" s="8"/>
      <c r="CD11" s="8"/>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8"/>
      <c r="BY12" s="53">
        <v>-1</v>
      </c>
      <c r="BZ12" s="37"/>
      <c r="CA12" s="8"/>
      <c r="CB12" s="8"/>
      <c r="CC12" s="8"/>
      <c r="CD12" s="8"/>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8"/>
      <c r="BY13" s="53">
        <f>0</f>
        <v>0</v>
      </c>
      <c r="BZ13" s="37"/>
      <c r="CA13" s="8"/>
      <c r="CB13" s="8"/>
      <c r="CC13" s="8"/>
      <c r="CD13" s="8"/>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8"/>
      <c r="BY14" s="53">
        <f>1</f>
        <v>1</v>
      </c>
      <c r="BZ14" s="37"/>
      <c r="CA14" s="8"/>
      <c r="CB14" s="8"/>
      <c r="CC14" s="8"/>
      <c r="CD14" s="8"/>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8"/>
      <c r="BY15" s="45"/>
      <c r="BZ15" s="37"/>
      <c r="CA15" s="8"/>
      <c r="CB15" s="8"/>
      <c r="CC15" s="8"/>
      <c r="CD15" s="8"/>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8"/>
      <c r="BY16" s="43" t="s">
        <v>14</v>
      </c>
      <c r="BZ16" s="37"/>
      <c r="CA16" s="8"/>
      <c r="CB16" s="8"/>
      <c r="CC16" s="8"/>
      <c r="CD16" s="8"/>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6"/>
      <c r="BX17" s="8"/>
      <c r="BY17" s="45"/>
      <c r="BZ17" s="37"/>
      <c r="CA17" s="8"/>
      <c r="CB17" s="8"/>
      <c r="CC17" s="8"/>
      <c r="CD17" s="8"/>
    </row>
    <row r="18" spans="1:82" ht="6.75" customHeight="1">
      <c r="A18" s="10"/>
      <c r="B18" s="12"/>
      <c r="C18" s="12"/>
      <c r="D18" s="134" t="s">
        <v>472</v>
      </c>
      <c r="E18" s="129"/>
      <c r="F18" s="133" t="s">
        <v>474</v>
      </c>
      <c r="G18" s="129"/>
      <c r="H18" s="133" t="s">
        <v>476</v>
      </c>
      <c r="I18" s="129"/>
      <c r="J18" s="133" t="s">
        <v>477</v>
      </c>
      <c r="K18" s="129"/>
      <c r="L18" s="128" t="s">
        <v>15</v>
      </c>
      <c r="M18" s="129"/>
      <c r="N18" s="133" t="s">
        <v>478</v>
      </c>
      <c r="O18" s="90"/>
      <c r="P18" s="135" t="s">
        <v>16</v>
      </c>
      <c r="Q18" s="92"/>
      <c r="R18" s="144" t="s">
        <v>19</v>
      </c>
      <c r="S18" s="90"/>
      <c r="T18" s="90"/>
      <c r="U18" s="90"/>
      <c r="V18" s="90"/>
      <c r="W18" s="90"/>
      <c r="X18" s="90"/>
      <c r="Y18" s="92"/>
      <c r="Z18" s="12"/>
      <c r="AA18" s="189"/>
      <c r="AB18" s="87"/>
      <c r="AC18" s="87"/>
      <c r="AD18" s="87"/>
      <c r="AE18" s="87"/>
      <c r="AF18" s="87"/>
      <c r="AG18" s="87"/>
      <c r="AH18" s="87"/>
      <c r="AI18" s="87"/>
      <c r="AJ18" s="87"/>
      <c r="AK18" s="13"/>
      <c r="AL18" s="4"/>
      <c r="AM18" s="14"/>
      <c r="AN18" s="15"/>
      <c r="AO18" s="15"/>
      <c r="AP18" s="163" t="s">
        <v>484</v>
      </c>
      <c r="AQ18" s="129"/>
      <c r="AR18" s="156" t="s">
        <v>485</v>
      </c>
      <c r="AS18" s="129"/>
      <c r="AT18" s="156" t="s">
        <v>486</v>
      </c>
      <c r="AU18" s="129"/>
      <c r="AV18" s="156" t="s">
        <v>487</v>
      </c>
      <c r="AW18" s="129"/>
      <c r="AX18" s="161" t="s">
        <v>15</v>
      </c>
      <c r="AY18" s="129"/>
      <c r="AZ18" s="156" t="s">
        <v>488</v>
      </c>
      <c r="BA18" s="90"/>
      <c r="BB18" s="162" t="s">
        <v>16</v>
      </c>
      <c r="BC18" s="92"/>
      <c r="BD18" s="153" t="s">
        <v>19</v>
      </c>
      <c r="BE18" s="90"/>
      <c r="BF18" s="90"/>
      <c r="BG18" s="90"/>
      <c r="BH18" s="90"/>
      <c r="BI18" s="90"/>
      <c r="BJ18" s="90"/>
      <c r="BK18" s="92"/>
      <c r="BL18" s="15"/>
      <c r="BM18" s="191"/>
      <c r="BN18" s="87"/>
      <c r="BO18" s="87"/>
      <c r="BP18" s="87"/>
      <c r="BQ18" s="87"/>
      <c r="BR18" s="87"/>
      <c r="BS18" s="87"/>
      <c r="BT18" s="87"/>
      <c r="BU18" s="87"/>
      <c r="BV18" s="87"/>
      <c r="BW18" s="16"/>
      <c r="BX18" s="8"/>
      <c r="BY18" s="45" t="s">
        <v>28</v>
      </c>
      <c r="BZ18" s="37"/>
      <c r="CA18" s="8"/>
      <c r="CB18" s="8"/>
      <c r="CC18" s="8"/>
      <c r="CD18" s="8"/>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8"/>
      <c r="BY19" s="45"/>
      <c r="BZ19" s="37"/>
      <c r="CA19" s="8"/>
      <c r="CB19" s="8"/>
      <c r="CC19" s="8"/>
      <c r="CD19" s="8"/>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8"/>
      <c r="BY20" s="43" t="s">
        <v>33</v>
      </c>
      <c r="BZ20" s="37"/>
      <c r="CA20" s="8"/>
      <c r="CB20" s="8"/>
      <c r="CC20" s="8"/>
      <c r="CD20" s="8"/>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8"/>
      <c r="BY21" s="45"/>
      <c r="BZ21" s="37"/>
      <c r="CA21" s="8"/>
      <c r="CB21" s="8"/>
      <c r="CC21" s="8"/>
      <c r="CD21" s="8"/>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8"/>
      <c r="BY22" s="45" t="s">
        <v>36</v>
      </c>
      <c r="BZ22" s="37"/>
      <c r="CA22" s="8"/>
      <c r="CB22" s="8"/>
      <c r="CC22" s="8"/>
      <c r="CD22" s="8"/>
    </row>
    <row r="23" spans="1:82" ht="9" customHeight="1">
      <c r="A23" s="10"/>
      <c r="B23" s="139">
        <v>1</v>
      </c>
      <c r="C23" s="90"/>
      <c r="D23" s="138">
        <v>1</v>
      </c>
      <c r="E23" s="129"/>
      <c r="F23" s="136">
        <v>1</v>
      </c>
      <c r="G23" s="129"/>
      <c r="H23" s="136"/>
      <c r="I23" s="129"/>
      <c r="J23" s="136"/>
      <c r="K23" s="129"/>
      <c r="L23" s="136"/>
      <c r="M23" s="129"/>
      <c r="N23" s="136">
        <v>1</v>
      </c>
      <c r="O23" s="129"/>
      <c r="P23" s="137">
        <f>IF(B3="","",(SUM(D23+(F23*3)+(H23*2)+(J23*2)+(N23*5))))</f>
        <v>9</v>
      </c>
      <c r="Q23" s="92"/>
      <c r="R23" s="151"/>
      <c r="S23" s="129"/>
      <c r="T23" s="136"/>
      <c r="U23" s="129"/>
      <c r="V23" s="136"/>
      <c r="W23" s="129"/>
      <c r="X23" s="157"/>
      <c r="Y23" s="92"/>
      <c r="Z23" s="159" t="s">
        <v>489</v>
      </c>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v>1</v>
      </c>
      <c r="BA23" s="129"/>
      <c r="BB23" s="137">
        <f>IF(AN3="","",(SUM(AP23+(AR23*3)+(AT23*2)+(AV23*2)+(AZ23*5))))</f>
        <v>5</v>
      </c>
      <c r="BC23" s="92"/>
      <c r="BD23" s="151"/>
      <c r="BE23" s="129"/>
      <c r="BF23" s="136"/>
      <c r="BG23" s="129"/>
      <c r="BH23" s="136"/>
      <c r="BI23" s="129"/>
      <c r="BJ23" s="157"/>
      <c r="BK23" s="92"/>
      <c r="BL23" s="159" t="s">
        <v>127</v>
      </c>
      <c r="BM23" s="90"/>
      <c r="BN23" s="90"/>
      <c r="BO23" s="90"/>
      <c r="BP23" s="90"/>
      <c r="BQ23" s="90"/>
      <c r="BR23" s="90"/>
      <c r="BS23" s="90"/>
      <c r="BT23" s="90"/>
      <c r="BU23" s="90"/>
      <c r="BV23" s="92"/>
      <c r="BW23" s="16"/>
      <c r="BX23" s="8"/>
      <c r="BY23" s="45"/>
      <c r="BZ23" s="37"/>
      <c r="CA23" s="8"/>
      <c r="CB23" s="8"/>
      <c r="CC23" s="8"/>
      <c r="CD23" s="8"/>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96"/>
      <c r="BC24" s="98"/>
      <c r="BD24" s="97"/>
      <c r="BE24" s="131"/>
      <c r="BF24" s="130"/>
      <c r="BG24" s="131"/>
      <c r="BH24" s="130"/>
      <c r="BI24" s="131"/>
      <c r="BJ24" s="130"/>
      <c r="BK24" s="98"/>
      <c r="BL24" s="96"/>
      <c r="BM24" s="97"/>
      <c r="BN24" s="97"/>
      <c r="BO24" s="97"/>
      <c r="BP24" s="97"/>
      <c r="BQ24" s="97"/>
      <c r="BR24" s="97"/>
      <c r="BS24" s="97"/>
      <c r="BT24" s="97"/>
      <c r="BU24" s="97"/>
      <c r="BV24" s="98"/>
      <c r="BW24" s="16"/>
      <c r="BX24" s="8"/>
      <c r="BY24" s="43" t="s">
        <v>38</v>
      </c>
      <c r="BZ24" s="37"/>
      <c r="CA24" s="8"/>
      <c r="CB24" s="8"/>
      <c r="CC24" s="8"/>
      <c r="CD24" s="8"/>
    </row>
    <row r="25" spans="1:82" ht="9" customHeight="1">
      <c r="A25" s="10"/>
      <c r="B25" s="109">
        <v>2</v>
      </c>
      <c r="C25" s="106"/>
      <c r="D25" s="116">
        <v>1</v>
      </c>
      <c r="E25" s="111"/>
      <c r="F25" s="113">
        <v>1</v>
      </c>
      <c r="G25" s="111"/>
      <c r="H25" s="113"/>
      <c r="I25" s="111"/>
      <c r="J25" s="113"/>
      <c r="K25" s="111"/>
      <c r="L25" s="113"/>
      <c r="M25" s="111"/>
      <c r="N25" s="113"/>
      <c r="O25" s="106"/>
      <c r="P25" s="123">
        <f>IF(B3="","",(SUM(D25+(F25*3)+(H25*2)+(J25*2)+(N25*5))))</f>
        <v>4</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8"/>
      <c r="BY25" s="45"/>
      <c r="BZ25" s="37"/>
      <c r="CA25" s="8"/>
      <c r="CB25" s="8"/>
      <c r="CC25" s="8"/>
      <c r="CD25" s="8"/>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8"/>
      <c r="BY26" s="45" t="s">
        <v>39</v>
      </c>
      <c r="BZ26" s="37"/>
      <c r="CA26" s="8"/>
      <c r="CB26" s="8"/>
      <c r="CC26" s="8"/>
      <c r="CD26" s="8"/>
    </row>
    <row r="27" spans="1:82" ht="9" customHeight="1">
      <c r="A27" s="10"/>
      <c r="B27" s="109">
        <v>3</v>
      </c>
      <c r="C27" s="106"/>
      <c r="D27" s="110"/>
      <c r="E27" s="111"/>
      <c r="F27" s="118"/>
      <c r="G27" s="111"/>
      <c r="H27" s="118"/>
      <c r="I27" s="111"/>
      <c r="J27" s="118">
        <v>1</v>
      </c>
      <c r="K27" s="111"/>
      <c r="L27" s="118"/>
      <c r="M27" s="111"/>
      <c r="N27" s="118"/>
      <c r="O27" s="111"/>
      <c r="P27" s="120">
        <f>IF(B3="","",(SUM(D27+(F27*3)+(H27*2)+(J27*2)+(N27*5))))</f>
        <v>2</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8"/>
      <c r="BY27" s="45" t="s">
        <v>40</v>
      </c>
      <c r="BZ27" s="37"/>
      <c r="CA27" s="8"/>
      <c r="CB27" s="8"/>
      <c r="CC27" s="8"/>
      <c r="CD27" s="8"/>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8"/>
      <c r="BY28" s="45" t="s">
        <v>41</v>
      </c>
      <c r="BZ28" s="37"/>
      <c r="CA28" s="8"/>
      <c r="CB28" s="8"/>
      <c r="CC28" s="8"/>
      <c r="CD28" s="8"/>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8"/>
      <c r="BY29" s="45" t="s">
        <v>43</v>
      </c>
      <c r="BZ29" s="37"/>
      <c r="CA29" s="8"/>
      <c r="CB29" s="8"/>
      <c r="CC29" s="8"/>
      <c r="CD29" s="8"/>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8"/>
      <c r="BY30" s="45"/>
      <c r="BZ30" s="37"/>
      <c r="CA30" s="8"/>
      <c r="CB30" s="8"/>
      <c r="CC30" s="8"/>
      <c r="CD30" s="8"/>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8"/>
      <c r="BY31" s="43" t="s">
        <v>44</v>
      </c>
      <c r="BZ31" s="37"/>
      <c r="CA31" s="8"/>
      <c r="CB31" s="8"/>
      <c r="CC31" s="8"/>
      <c r="CD31" s="8"/>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8"/>
      <c r="BY32" s="45"/>
      <c r="BZ32" s="37"/>
      <c r="CA32" s="8"/>
      <c r="CB32" s="8"/>
      <c r="CC32" s="8"/>
      <c r="CD32" s="8"/>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8"/>
      <c r="BY33" s="45" t="s">
        <v>45</v>
      </c>
      <c r="BZ33" s="37"/>
      <c r="CA33" s="8"/>
      <c r="CB33" s="8"/>
      <c r="CC33" s="8"/>
      <c r="CD33" s="8"/>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8"/>
      <c r="BY34" s="45"/>
      <c r="BZ34" s="37"/>
      <c r="CA34" s="8"/>
      <c r="CB34" s="8"/>
      <c r="CC34" s="8"/>
      <c r="CD34" s="8"/>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v>1</v>
      </c>
      <c r="AQ35" s="111"/>
      <c r="AR35" s="118"/>
      <c r="AS35" s="111"/>
      <c r="AT35" s="118"/>
      <c r="AU35" s="111"/>
      <c r="AV35" s="118"/>
      <c r="AW35" s="111"/>
      <c r="AX35" s="118"/>
      <c r="AY35" s="111"/>
      <c r="AZ35" s="118"/>
      <c r="BA35" s="111"/>
      <c r="BB35" s="120">
        <f>IF(AN3="","",(SUM(AP35+(AR35*3)+(AT35*2)+(AV35*2)+(AZ35*5))))</f>
        <v>1</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8"/>
      <c r="BY35" s="43" t="s">
        <v>46</v>
      </c>
      <c r="BZ35" s="37"/>
      <c r="CA35" s="8"/>
      <c r="CB35" s="8"/>
      <c r="CC35" s="8"/>
      <c r="CD35" s="8"/>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8"/>
      <c r="BY36" s="45"/>
      <c r="BZ36" s="37"/>
      <c r="CA36" s="8"/>
      <c r="CB36" s="8"/>
      <c r="CC36" s="8"/>
      <c r="CD36" s="8"/>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8"/>
      <c r="BY37" s="45">
        <v>0</v>
      </c>
      <c r="BZ37" s="37"/>
      <c r="CA37" s="8"/>
      <c r="CB37" s="8"/>
      <c r="CC37" s="8"/>
      <c r="CD37" s="8"/>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8"/>
      <c r="BY38" s="45">
        <v>1</v>
      </c>
      <c r="BZ38" s="37"/>
      <c r="CA38" s="8"/>
      <c r="CB38" s="8"/>
      <c r="CC38" s="8"/>
      <c r="CD38" s="8"/>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8"/>
      <c r="BY39" s="45">
        <v>2</v>
      </c>
      <c r="BZ39" s="37"/>
      <c r="CA39" s="8"/>
      <c r="CB39" s="8"/>
      <c r="CC39" s="8"/>
      <c r="CD39" s="8"/>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8"/>
      <c r="BY40" s="45">
        <v>3</v>
      </c>
      <c r="BZ40" s="37"/>
      <c r="CA40" s="8"/>
      <c r="CB40" s="8"/>
      <c r="CC40" s="8"/>
      <c r="CD40" s="8"/>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8"/>
      <c r="BY41" s="45"/>
      <c r="BZ41" s="37"/>
      <c r="CA41" s="8"/>
      <c r="CB41" s="8"/>
      <c r="CC41" s="8"/>
      <c r="CD41" s="8"/>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8"/>
      <c r="BY42" s="45"/>
      <c r="BZ42" s="37"/>
      <c r="CA42" s="8"/>
      <c r="CB42" s="8"/>
      <c r="CC42" s="8"/>
      <c r="CD42" s="8"/>
    </row>
    <row r="43" spans="1:82" ht="9" customHeight="1">
      <c r="A43" s="10"/>
      <c r="B43" s="109">
        <v>11</v>
      </c>
      <c r="C43" s="106"/>
      <c r="D43" s="110"/>
      <c r="E43" s="111"/>
      <c r="F43" s="118"/>
      <c r="G43" s="111"/>
      <c r="H43" s="118"/>
      <c r="I43" s="111"/>
      <c r="J43" s="118">
        <v>1</v>
      </c>
      <c r="K43" s="111"/>
      <c r="L43" s="118"/>
      <c r="M43" s="111"/>
      <c r="N43" s="118"/>
      <c r="O43" s="111"/>
      <c r="P43" s="120">
        <f>IF(B3="","",(SUM(D43+(F43*3)+(H43*2)+(J43*2)+(N43*5))))</f>
        <v>2</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8"/>
      <c r="BY43" s="45"/>
      <c r="BZ43" s="37"/>
      <c r="CA43" s="8"/>
      <c r="CB43" s="8"/>
      <c r="CC43" s="8"/>
      <c r="CD43" s="8"/>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8"/>
      <c r="BY44" s="45"/>
      <c r="BZ44" s="37"/>
      <c r="CA44" s="8"/>
      <c r="CB44" s="8"/>
      <c r="CC44" s="8"/>
      <c r="CD44" s="8"/>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8"/>
      <c r="BY45" s="45"/>
      <c r="BZ45" s="37"/>
      <c r="CA45" s="8"/>
      <c r="CB45" s="8"/>
      <c r="CC45" s="8"/>
      <c r="CD45" s="8"/>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8"/>
      <c r="BY46" s="45"/>
      <c r="BZ46" s="37"/>
      <c r="CA46" s="8"/>
      <c r="CB46" s="8"/>
      <c r="CC46" s="8"/>
      <c r="CD46" s="8"/>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8"/>
      <c r="BY47" s="45"/>
      <c r="BZ47" s="37"/>
      <c r="CA47" s="8"/>
      <c r="CB47" s="8"/>
      <c r="CC47" s="8"/>
      <c r="CD47" s="8"/>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8"/>
      <c r="BY48" s="45"/>
      <c r="BZ48" s="37"/>
      <c r="CA48" s="8"/>
      <c r="CB48" s="8"/>
      <c r="CC48" s="8"/>
      <c r="CD48" s="8"/>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8"/>
      <c r="BY49" s="45"/>
      <c r="BZ49" s="37"/>
      <c r="CA49" s="8"/>
      <c r="CB49" s="8"/>
      <c r="CC49" s="8"/>
      <c r="CD49" s="8"/>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8"/>
      <c r="BY50" s="45"/>
      <c r="BZ50" s="37"/>
      <c r="CA50" s="8"/>
      <c r="CB50" s="8"/>
      <c r="CC50" s="8"/>
      <c r="CD50" s="8"/>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8"/>
      <c r="BY51" s="45"/>
      <c r="BZ51" s="37"/>
      <c r="CA51" s="8"/>
      <c r="CB51" s="8"/>
      <c r="CC51" s="8"/>
      <c r="CD51" s="8"/>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8"/>
      <c r="BY52" s="45"/>
      <c r="BZ52" s="37"/>
      <c r="CA52" s="8"/>
      <c r="CB52" s="8"/>
      <c r="CC52" s="8"/>
      <c r="CD52" s="8"/>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8"/>
      <c r="BY53" s="45"/>
      <c r="BZ53" s="37"/>
      <c r="CA53" s="8"/>
      <c r="CB53" s="8"/>
      <c r="CC53" s="8"/>
      <c r="CD53" s="8"/>
    </row>
    <row r="54" spans="1:82" ht="9" customHeight="1">
      <c r="A54" s="10"/>
      <c r="B54" s="93"/>
      <c r="C54" s="88"/>
      <c r="D54" s="93"/>
      <c r="E54" s="115"/>
      <c r="F54" s="114"/>
      <c r="G54" s="115"/>
      <c r="H54" s="114"/>
      <c r="I54" s="115"/>
      <c r="J54" s="114"/>
      <c r="K54" s="115"/>
      <c r="L54" s="114"/>
      <c r="M54" s="115"/>
      <c r="N54" s="114"/>
      <c r="O54" s="88"/>
      <c r="P54" s="107"/>
      <c r="Q54" s="10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107"/>
      <c r="BC54" s="104"/>
      <c r="BD54" s="88"/>
      <c r="BE54" s="115"/>
      <c r="BF54" s="114"/>
      <c r="BG54" s="115"/>
      <c r="BH54" s="114"/>
      <c r="BI54" s="115"/>
      <c r="BJ54" s="114"/>
      <c r="BK54" s="94"/>
      <c r="BL54" s="93"/>
      <c r="BM54" s="88"/>
      <c r="BN54" s="88"/>
      <c r="BO54" s="88"/>
      <c r="BP54" s="88"/>
      <c r="BQ54" s="88"/>
      <c r="BR54" s="88"/>
      <c r="BS54" s="88"/>
      <c r="BT54" s="88"/>
      <c r="BU54" s="88"/>
      <c r="BV54" s="94"/>
      <c r="BW54" s="16"/>
      <c r="BX54" s="8"/>
      <c r="BY54" s="45"/>
      <c r="BZ54" s="37"/>
      <c r="CA54" s="8"/>
      <c r="CB54" s="8"/>
      <c r="CC54" s="8"/>
      <c r="CD54" s="8"/>
    </row>
    <row r="55" spans="1:82" ht="6" customHeight="1">
      <c r="A55" s="10"/>
      <c r="B55" s="100" t="s">
        <v>47</v>
      </c>
      <c r="C55" s="90"/>
      <c r="D55" s="90"/>
      <c r="E55" s="90"/>
      <c r="F55" s="90"/>
      <c r="G55" s="90"/>
      <c r="H55" s="90"/>
      <c r="I55" s="90"/>
      <c r="J55" s="90"/>
      <c r="K55" s="90"/>
      <c r="L55" s="90"/>
      <c r="M55" s="90"/>
      <c r="N55" s="38"/>
      <c r="O55" s="100" t="s">
        <v>52</v>
      </c>
      <c r="P55" s="90"/>
      <c r="Q55" s="90"/>
      <c r="R55" s="90"/>
      <c r="S55" s="90"/>
      <c r="T55" s="90"/>
      <c r="U55" s="90"/>
      <c r="V55" s="90"/>
      <c r="W55" s="90"/>
      <c r="X55" s="90"/>
      <c r="Y55" s="90"/>
      <c r="Z55" s="90"/>
      <c r="AA55" s="12"/>
      <c r="AB55" s="100" t="s">
        <v>12</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52</v>
      </c>
      <c r="BB55" s="90"/>
      <c r="BC55" s="90"/>
      <c r="BD55" s="90"/>
      <c r="BE55" s="90"/>
      <c r="BF55" s="90"/>
      <c r="BG55" s="90"/>
      <c r="BH55" s="90"/>
      <c r="BI55" s="90"/>
      <c r="BJ55" s="90"/>
      <c r="BK55" s="90"/>
      <c r="BL55" s="90"/>
      <c r="BM55" s="15"/>
      <c r="BN55" s="181" t="s">
        <v>12</v>
      </c>
      <c r="BO55" s="90"/>
      <c r="BP55" s="90"/>
      <c r="BQ55" s="90"/>
      <c r="BR55" s="90"/>
      <c r="BS55" s="90"/>
      <c r="BT55" s="90"/>
      <c r="BU55" s="90"/>
      <c r="BV55" s="90"/>
      <c r="BW55" s="16"/>
      <c r="BX55" s="8"/>
      <c r="BY55" s="45"/>
      <c r="BZ55" s="37"/>
      <c r="CA55" s="8"/>
      <c r="CB55" s="8"/>
      <c r="CC55" s="8"/>
      <c r="CD55" s="8"/>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8"/>
      <c r="BY56" s="45"/>
      <c r="BZ56" s="37"/>
      <c r="CA56" s="8"/>
      <c r="CB56" s="8"/>
      <c r="CC56" s="8"/>
      <c r="CD56" s="8"/>
    </row>
    <row r="57" spans="1:82" ht="9" customHeight="1">
      <c r="A57" s="56"/>
      <c r="B57" s="99">
        <v>80000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f>1</f>
        <v>1</v>
      </c>
      <c r="AC57" s="90"/>
      <c r="AD57" s="90"/>
      <c r="AE57" s="90"/>
      <c r="AF57" s="90"/>
      <c r="AG57" s="90"/>
      <c r="AH57" s="90"/>
      <c r="AI57" s="90"/>
      <c r="AJ57" s="92"/>
      <c r="AK57" s="58"/>
      <c r="AL57" s="59"/>
      <c r="AM57" s="60"/>
      <c r="AN57" s="99">
        <v>50000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0</v>
      </c>
      <c r="BO57" s="90"/>
      <c r="BP57" s="90"/>
      <c r="BQ57" s="90"/>
      <c r="BR57" s="90"/>
      <c r="BS57" s="90"/>
      <c r="BT57" s="90"/>
      <c r="BU57" s="90"/>
      <c r="BV57" s="92"/>
      <c r="BW57" s="62"/>
      <c r="BX57" s="64"/>
      <c r="BY57" s="64"/>
      <c r="BZ57" s="64"/>
      <c r="CA57" s="64"/>
      <c r="CB57" s="64"/>
      <c r="CC57" s="64"/>
      <c r="CD57" s="64"/>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4"/>
      <c r="BY58" s="64"/>
      <c r="BZ58" s="64"/>
      <c r="CA58" s="64"/>
      <c r="CB58" s="64"/>
      <c r="CC58" s="64"/>
      <c r="CD58" s="64"/>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8"/>
      <c r="BY59" s="45"/>
      <c r="BZ59" s="37"/>
      <c r="CA59" s="8"/>
      <c r="CB59" s="8"/>
      <c r="CC59" s="8"/>
      <c r="CD59" s="8"/>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8"/>
      <c r="BY60" s="45"/>
      <c r="BZ60" s="37"/>
      <c r="CA60" s="8"/>
      <c r="CB60" s="8"/>
      <c r="CC60" s="8"/>
      <c r="CD60" s="8"/>
    </row>
    <row r="61" spans="1:82" ht="9" customHeight="1">
      <c r="A61" s="65"/>
      <c r="B61" s="95"/>
      <c r="C61" s="90"/>
      <c r="D61" s="90"/>
      <c r="E61" s="90"/>
      <c r="F61" s="90"/>
      <c r="G61" s="90"/>
      <c r="H61" s="90"/>
      <c r="I61" s="90"/>
      <c r="J61" s="90"/>
      <c r="K61" s="90"/>
      <c r="L61" s="90"/>
      <c r="M61" s="90"/>
      <c r="N61" s="90"/>
      <c r="O61" s="90"/>
      <c r="P61" s="90"/>
      <c r="Q61" s="90"/>
      <c r="R61" s="92"/>
      <c r="S61" s="66"/>
      <c r="T61" s="95" t="s">
        <v>490</v>
      </c>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t="s">
        <v>491</v>
      </c>
      <c r="BG61" s="90"/>
      <c r="BH61" s="90"/>
      <c r="BI61" s="90"/>
      <c r="BJ61" s="90"/>
      <c r="BK61" s="90"/>
      <c r="BL61" s="90"/>
      <c r="BM61" s="90"/>
      <c r="BN61" s="90"/>
      <c r="BO61" s="90"/>
      <c r="BP61" s="90"/>
      <c r="BQ61" s="90"/>
      <c r="BR61" s="90"/>
      <c r="BS61" s="90"/>
      <c r="BT61" s="90"/>
      <c r="BU61" s="90"/>
      <c r="BV61" s="92"/>
      <c r="BW61" s="71"/>
      <c r="BX61" s="73"/>
      <c r="BY61" s="74"/>
      <c r="BZ61" s="74"/>
      <c r="CA61" s="73"/>
      <c r="CB61" s="73"/>
      <c r="CC61" s="73"/>
      <c r="CD61" s="73"/>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3"/>
      <c r="BY62" s="74"/>
      <c r="BZ62" s="74"/>
      <c r="CA62" s="73"/>
      <c r="CB62" s="73"/>
      <c r="CC62" s="73"/>
      <c r="CD62" s="73"/>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3"/>
      <c r="BY63" s="74"/>
      <c r="BZ63" s="74"/>
      <c r="CA63" s="73"/>
      <c r="CB63" s="73"/>
      <c r="CC63" s="73"/>
      <c r="CD63" s="73"/>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3"/>
      <c r="BY64" s="74"/>
      <c r="BZ64" s="74"/>
      <c r="CA64" s="73"/>
      <c r="CB64" s="73"/>
      <c r="CC64" s="73"/>
      <c r="CD64" s="73"/>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8"/>
      <c r="BY65" s="45"/>
      <c r="BZ65" s="37"/>
      <c r="CA65" s="8"/>
      <c r="CB65" s="8"/>
      <c r="CC65" s="8"/>
      <c r="CD65" s="8"/>
    </row>
  </sheetData>
  <mergeCells count="520">
    <mergeCell ref="AR37:AS38"/>
    <mergeCell ref="AR35:AS36"/>
    <mergeCell ref="AR31:AS32"/>
    <mergeCell ref="AR27:AS28"/>
    <mergeCell ref="AR29:AS30"/>
    <mergeCell ref="AX29:AY30"/>
    <mergeCell ref="AV31:AW32"/>
    <mergeCell ref="AN27:AO28"/>
    <mergeCell ref="AN31:AO32"/>
    <mergeCell ref="Z27:AJ28"/>
    <mergeCell ref="AT45:AU46"/>
    <mergeCell ref="AR39:AS40"/>
    <mergeCell ref="AT39:AU40"/>
    <mergeCell ref="Z29:AJ30"/>
    <mergeCell ref="AX27:AY28"/>
    <mergeCell ref="AT31:AU32"/>
    <mergeCell ref="AP29:AQ30"/>
    <mergeCell ref="AT47:AU48"/>
    <mergeCell ref="AR47:AS48"/>
    <mergeCell ref="AR33:AS34"/>
    <mergeCell ref="AP33:AQ34"/>
    <mergeCell ref="AP27:AQ28"/>
    <mergeCell ref="AX33:AY34"/>
    <mergeCell ref="AP31:AQ32"/>
    <mergeCell ref="AP41:AQ42"/>
    <mergeCell ref="AR43:AS44"/>
    <mergeCell ref="AN41:AO42"/>
    <mergeCell ref="AN43:AO44"/>
    <mergeCell ref="AN33:AO34"/>
    <mergeCell ref="AN35:AO36"/>
    <mergeCell ref="Z43:AJ44"/>
    <mergeCell ref="AT43:AU44"/>
    <mergeCell ref="Z41:AJ42"/>
    <mergeCell ref="AN57:AY58"/>
    <mergeCell ref="AN55:AY56"/>
    <mergeCell ref="AT53:AU54"/>
    <mergeCell ref="AP49:AQ50"/>
    <mergeCell ref="AR49:AS50"/>
    <mergeCell ref="L27:M28"/>
    <mergeCell ref="L35:M36"/>
    <mergeCell ref="L33:M34"/>
    <mergeCell ref="L49:M50"/>
    <mergeCell ref="N27:O28"/>
    <mergeCell ref="AR45:AS46"/>
    <mergeCell ref="Z51:AJ52"/>
    <mergeCell ref="P47:Q48"/>
    <mergeCell ref="N47:O48"/>
    <mergeCell ref="P45:Q46"/>
    <mergeCell ref="N45:O46"/>
    <mergeCell ref="P43:Q44"/>
    <mergeCell ref="N43:O44"/>
    <mergeCell ref="L43:M44"/>
    <mergeCell ref="L41:M42"/>
    <mergeCell ref="L45:M46"/>
    <mergeCell ref="P41:Q42"/>
    <mergeCell ref="N41:O42"/>
    <mergeCell ref="N39:O40"/>
    <mergeCell ref="L25:M26"/>
    <mergeCell ref="N25:O26"/>
    <mergeCell ref="J25:K26"/>
    <mergeCell ref="J23:K24"/>
    <mergeCell ref="L23:M24"/>
    <mergeCell ref="P33:Q34"/>
    <mergeCell ref="R33:S34"/>
    <mergeCell ref="Z35:AJ36"/>
    <mergeCell ref="Z33:AJ34"/>
    <mergeCell ref="X33:Y34"/>
    <mergeCell ref="V33:W34"/>
    <mergeCell ref="T33:U34"/>
    <mergeCell ref="P31:Q32"/>
    <mergeCell ref="L31:M32"/>
    <mergeCell ref="N31:O32"/>
    <mergeCell ref="T31:U32"/>
    <mergeCell ref="R31:S32"/>
    <mergeCell ref="X31:Y32"/>
    <mergeCell ref="V31:W32"/>
    <mergeCell ref="Z31:AJ32"/>
    <mergeCell ref="J31:K32"/>
    <mergeCell ref="R29:S30"/>
    <mergeCell ref="P29:Q30"/>
    <mergeCell ref="T29:U30"/>
    <mergeCell ref="X23:Y24"/>
    <mergeCell ref="V23:W24"/>
    <mergeCell ref="Z21:AJ22"/>
    <mergeCell ref="AT25:AU26"/>
    <mergeCell ref="AR25:AS26"/>
    <mergeCell ref="AX25:AY26"/>
    <mergeCell ref="AN23:AO24"/>
    <mergeCell ref="AP18:AQ22"/>
    <mergeCell ref="AP23:AQ24"/>
    <mergeCell ref="AR23:AS24"/>
    <mergeCell ref="AP25:AQ26"/>
    <mergeCell ref="AN25:AO26"/>
    <mergeCell ref="AN21:AO22"/>
    <mergeCell ref="X20:Y22"/>
    <mergeCell ref="V20:W22"/>
    <mergeCell ref="B53:C54"/>
    <mergeCell ref="J51:K52"/>
    <mergeCell ref="F47:G48"/>
    <mergeCell ref="H47:I48"/>
    <mergeCell ref="D47:E48"/>
    <mergeCell ref="B51:C52"/>
    <mergeCell ref="B47:C48"/>
    <mergeCell ref="B49:C50"/>
    <mergeCell ref="H51:I52"/>
    <mergeCell ref="F51:G52"/>
    <mergeCell ref="F33:G34"/>
    <mergeCell ref="F35:G36"/>
    <mergeCell ref="F37:G38"/>
    <mergeCell ref="H39:I40"/>
    <mergeCell ref="F39:G40"/>
    <mergeCell ref="F45:G46"/>
    <mergeCell ref="F31:G32"/>
    <mergeCell ref="H31:I32"/>
    <mergeCell ref="D53:E54"/>
    <mergeCell ref="D49:E50"/>
    <mergeCell ref="D51:E52"/>
    <mergeCell ref="D31:E32"/>
    <mergeCell ref="D43:E44"/>
    <mergeCell ref="B41:C42"/>
    <mergeCell ref="D41:E42"/>
    <mergeCell ref="D35:E36"/>
    <mergeCell ref="D33:E34"/>
    <mergeCell ref="B43:C44"/>
    <mergeCell ref="B45:C46"/>
    <mergeCell ref="D45:E46"/>
    <mergeCell ref="D29:E30"/>
    <mergeCell ref="D27:E28"/>
    <mergeCell ref="D37:E38"/>
    <mergeCell ref="D39:E40"/>
    <mergeCell ref="B35:C36"/>
    <mergeCell ref="B37:C38"/>
    <mergeCell ref="B39:C40"/>
    <mergeCell ref="B31:C32"/>
    <mergeCell ref="B27:C28"/>
    <mergeCell ref="B29:C30"/>
    <mergeCell ref="B33:C34"/>
    <mergeCell ref="D18:E22"/>
    <mergeCell ref="D25:E26"/>
    <mergeCell ref="F25:G26"/>
    <mergeCell ref="D23:E24"/>
    <mergeCell ref="H23:I24"/>
    <mergeCell ref="H25:I26"/>
    <mergeCell ref="F23:G24"/>
    <mergeCell ref="B21:C22"/>
    <mergeCell ref="B23:C24"/>
    <mergeCell ref="B25:C26"/>
    <mergeCell ref="T53:U54"/>
    <mergeCell ref="R53:S54"/>
    <mergeCell ref="R51:S52"/>
    <mergeCell ref="R49:S50"/>
    <mergeCell ref="T49:U50"/>
    <mergeCell ref="T39:U40"/>
    <mergeCell ref="T41:U42"/>
    <mergeCell ref="T43:U44"/>
    <mergeCell ref="F18:G22"/>
    <mergeCell ref="H18:I22"/>
    <mergeCell ref="P18:Q22"/>
    <mergeCell ref="P25:Q26"/>
    <mergeCell ref="L18:M22"/>
    <mergeCell ref="J18:K22"/>
    <mergeCell ref="N18:O22"/>
    <mergeCell ref="P23:Q24"/>
    <mergeCell ref="H45:I46"/>
    <mergeCell ref="H43:I44"/>
    <mergeCell ref="F43:G44"/>
    <mergeCell ref="H33:I34"/>
    <mergeCell ref="H35:I36"/>
    <mergeCell ref="H37:I38"/>
    <mergeCell ref="F41:G42"/>
    <mergeCell ref="H41:I42"/>
    <mergeCell ref="AT49:AU50"/>
    <mergeCell ref="AT51:AU52"/>
    <mergeCell ref="R39:S40"/>
    <mergeCell ref="P39:Q40"/>
    <mergeCell ref="V39:W40"/>
    <mergeCell ref="X39:Y40"/>
    <mergeCell ref="Z39:AJ40"/>
    <mergeCell ref="J45:K46"/>
    <mergeCell ref="J47:K48"/>
    <mergeCell ref="L47:M48"/>
    <mergeCell ref="R43:S44"/>
    <mergeCell ref="R41:S42"/>
    <mergeCell ref="R45:S46"/>
    <mergeCell ref="R47:S48"/>
    <mergeCell ref="X43:Y44"/>
    <mergeCell ref="V43:W44"/>
    <mergeCell ref="X49:Y50"/>
    <mergeCell ref="V49:W50"/>
    <mergeCell ref="V41:W42"/>
    <mergeCell ref="X41:Y42"/>
    <mergeCell ref="AX49:AY50"/>
    <mergeCell ref="AZ49:BA50"/>
    <mergeCell ref="AN53:AO54"/>
    <mergeCell ref="AX47:AY48"/>
    <mergeCell ref="AP51:AQ52"/>
    <mergeCell ref="BD41:BE42"/>
    <mergeCell ref="BH41:BI42"/>
    <mergeCell ref="BB43:BC44"/>
    <mergeCell ref="AX43:AY44"/>
    <mergeCell ref="AZ43:BA44"/>
    <mergeCell ref="BD43:BE44"/>
    <mergeCell ref="AX45:AY46"/>
    <mergeCell ref="BB45:BC46"/>
    <mergeCell ref="BF43:BG44"/>
    <mergeCell ref="BH43:BI44"/>
    <mergeCell ref="BB47:BC48"/>
    <mergeCell ref="BF47:BG48"/>
    <mergeCell ref="AT41:AU42"/>
    <mergeCell ref="AV43:AW44"/>
    <mergeCell ref="AV45:AW46"/>
    <mergeCell ref="AV47:AW48"/>
    <mergeCell ref="AV41:AW42"/>
    <mergeCell ref="AP43:AQ44"/>
    <mergeCell ref="AR41:AS42"/>
    <mergeCell ref="BZ1:BZ2"/>
    <mergeCell ref="CA1:CA2"/>
    <mergeCell ref="BL3:BV4"/>
    <mergeCell ref="BL1:BV2"/>
    <mergeCell ref="BL7:BV8"/>
    <mergeCell ref="BL5:BV6"/>
    <mergeCell ref="BL9:BV12"/>
    <mergeCell ref="BY1:BY2"/>
    <mergeCell ref="BY4:BY5"/>
    <mergeCell ref="BF25:BG26"/>
    <mergeCell ref="BF27:BG28"/>
    <mergeCell ref="AT18:AU22"/>
    <mergeCell ref="AV18:AW22"/>
    <mergeCell ref="AZ18:BA22"/>
    <mergeCell ref="BB23:BC24"/>
    <mergeCell ref="AZ23:BA24"/>
    <mergeCell ref="BB27:BC28"/>
    <mergeCell ref="AX31:AY32"/>
    <mergeCell ref="AV23:AW24"/>
    <mergeCell ref="AX23:AY24"/>
    <mergeCell ref="BD23:BE24"/>
    <mergeCell ref="BF31:BG32"/>
    <mergeCell ref="AZ39:BA40"/>
    <mergeCell ref="AZ37:BA38"/>
    <mergeCell ref="BJ41:BK42"/>
    <mergeCell ref="BJ43:BK44"/>
    <mergeCell ref="BJ39:BK40"/>
    <mergeCell ref="BH37:BI38"/>
    <mergeCell ref="BF35:BG36"/>
    <mergeCell ref="BH35:BI36"/>
    <mergeCell ref="BB39:BC40"/>
    <mergeCell ref="AZ41:BA42"/>
    <mergeCell ref="BB41:BC42"/>
    <mergeCell ref="BF41:BG42"/>
    <mergeCell ref="BF39:BG40"/>
    <mergeCell ref="BH39:BI40"/>
    <mergeCell ref="BD39:BE40"/>
    <mergeCell ref="BD35:BE36"/>
    <mergeCell ref="BF37:BG38"/>
    <mergeCell ref="BA55:BL56"/>
    <mergeCell ref="BA57:BL58"/>
    <mergeCell ref="BF61:BV64"/>
    <mergeCell ref="BF59:BV60"/>
    <mergeCell ref="BN57:BV58"/>
    <mergeCell ref="AN61:BD64"/>
    <mergeCell ref="AN59:BD60"/>
    <mergeCell ref="BB49:BC50"/>
    <mergeCell ref="BB51:BC52"/>
    <mergeCell ref="BF49:BG50"/>
    <mergeCell ref="BJ51:BK52"/>
    <mergeCell ref="BF51:BG52"/>
    <mergeCell ref="BH51:BI52"/>
    <mergeCell ref="BB53:BC54"/>
    <mergeCell ref="BD53:BE54"/>
    <mergeCell ref="BH53:BI54"/>
    <mergeCell ref="BF53:BG54"/>
    <mergeCell ref="AV51:AW52"/>
    <mergeCell ref="AV49:AW50"/>
    <mergeCell ref="AV53:AW54"/>
    <mergeCell ref="BH49:BI50"/>
    <mergeCell ref="BJ49:BK50"/>
    <mergeCell ref="BD49:BE50"/>
    <mergeCell ref="BN55:BV56"/>
    <mergeCell ref="BL29:BV30"/>
    <mergeCell ref="BL33:BV34"/>
    <mergeCell ref="BL31:BV32"/>
    <mergeCell ref="BL35:BV36"/>
    <mergeCell ref="BL37:BV38"/>
    <mergeCell ref="BJ33:BK34"/>
    <mergeCell ref="BH33:BI34"/>
    <mergeCell ref="BL25:BV26"/>
    <mergeCell ref="BL23:BV24"/>
    <mergeCell ref="BH29:BI30"/>
    <mergeCell ref="BJ23:BK24"/>
    <mergeCell ref="BJ25:BK26"/>
    <mergeCell ref="BJ29:BK30"/>
    <mergeCell ref="BJ27:BK28"/>
    <mergeCell ref="BL27:BV28"/>
    <mergeCell ref="BJ35:BK36"/>
    <mergeCell ref="BJ37:BK38"/>
    <mergeCell ref="BH25:BI26"/>
    <mergeCell ref="BH27:BI28"/>
    <mergeCell ref="BH31:BI32"/>
    <mergeCell ref="BH23:BI24"/>
    <mergeCell ref="BJ31:BK32"/>
    <mergeCell ref="AB55:AJ56"/>
    <mergeCell ref="AB57:AJ58"/>
    <mergeCell ref="B57:M58"/>
    <mergeCell ref="T61:AJ64"/>
    <mergeCell ref="T59:AJ60"/>
    <mergeCell ref="O55:Z56"/>
    <mergeCell ref="O57:Z58"/>
    <mergeCell ref="B61:R64"/>
    <mergeCell ref="B59:R60"/>
    <mergeCell ref="B55:M56"/>
    <mergeCell ref="V37:W38"/>
    <mergeCell ref="T35:U36"/>
    <mergeCell ref="P35:Q36"/>
    <mergeCell ref="T37:U38"/>
    <mergeCell ref="R37:S38"/>
    <mergeCell ref="X35:Y36"/>
    <mergeCell ref="V35:W36"/>
    <mergeCell ref="R35:S36"/>
    <mergeCell ref="Z37:AJ38"/>
    <mergeCell ref="X37:Y38"/>
    <mergeCell ref="P37:Q38"/>
    <mergeCell ref="V29:W30"/>
    <mergeCell ref="J29:K30"/>
    <mergeCell ref="L29:M30"/>
    <mergeCell ref="F27:G28"/>
    <mergeCell ref="H27:I28"/>
    <mergeCell ref="F29:G30"/>
    <mergeCell ref="J27:K28"/>
    <mergeCell ref="H29:I30"/>
    <mergeCell ref="X29:Y30"/>
    <mergeCell ref="P27:Q28"/>
    <mergeCell ref="N29:O30"/>
    <mergeCell ref="X27:Y28"/>
    <mergeCell ref="V27:W28"/>
    <mergeCell ref="R27:S28"/>
    <mergeCell ref="T27:U28"/>
    <mergeCell ref="J33:K34"/>
    <mergeCell ref="J35:K36"/>
    <mergeCell ref="N33:O34"/>
    <mergeCell ref="N35:O36"/>
    <mergeCell ref="N37:O38"/>
    <mergeCell ref="J37:K38"/>
    <mergeCell ref="J41:K42"/>
    <mergeCell ref="J39:K40"/>
    <mergeCell ref="J43:K44"/>
    <mergeCell ref="L37:M38"/>
    <mergeCell ref="L39:M40"/>
    <mergeCell ref="BL21:BV22"/>
    <mergeCell ref="AZ16:BJ16"/>
    <mergeCell ref="BH20:BI22"/>
    <mergeCell ref="BF20:BG22"/>
    <mergeCell ref="BD18:BK19"/>
    <mergeCell ref="BD20:BE22"/>
    <mergeCell ref="BB18:BC22"/>
    <mergeCell ref="AN16:AX16"/>
    <mergeCell ref="AX18:AY22"/>
    <mergeCell ref="AR18:AS22"/>
    <mergeCell ref="BJ20:BK22"/>
    <mergeCell ref="BM18:BV20"/>
    <mergeCell ref="AN15:AX15"/>
    <mergeCell ref="AN14:AX14"/>
    <mergeCell ref="AN39:AO40"/>
    <mergeCell ref="AP39:AQ40"/>
    <mergeCell ref="AN29:AO30"/>
    <mergeCell ref="AX39:AY40"/>
    <mergeCell ref="AV39:AW40"/>
    <mergeCell ref="AX37:AY38"/>
    <mergeCell ref="AX35:AY36"/>
    <mergeCell ref="AN37:AO38"/>
    <mergeCell ref="AP37:AQ38"/>
    <mergeCell ref="AP35:AQ36"/>
    <mergeCell ref="AT27:AU28"/>
    <mergeCell ref="AT29:AU30"/>
    <mergeCell ref="AT37:AU38"/>
    <mergeCell ref="AV37:AW38"/>
    <mergeCell ref="AV33:AW34"/>
    <mergeCell ref="AT33:AU34"/>
    <mergeCell ref="AV25:AW26"/>
    <mergeCell ref="AT23:AU24"/>
    <mergeCell ref="AV35:AW36"/>
    <mergeCell ref="AT35:AU36"/>
    <mergeCell ref="AV27:AW28"/>
    <mergeCell ref="AV29:AW30"/>
    <mergeCell ref="AZ15:BJ15"/>
    <mergeCell ref="AZ14:BJ14"/>
    <mergeCell ref="AZ13:BJ13"/>
    <mergeCell ref="BB35:BC36"/>
    <mergeCell ref="AZ31:BA32"/>
    <mergeCell ref="BF23:BG24"/>
    <mergeCell ref="AZ35:BA36"/>
    <mergeCell ref="BD37:BE38"/>
    <mergeCell ref="BB37:BC38"/>
    <mergeCell ref="BF33:BG34"/>
    <mergeCell ref="BD33:BE34"/>
    <mergeCell ref="BB29:BC30"/>
    <mergeCell ref="AZ29:BA30"/>
    <mergeCell ref="AZ27:BA28"/>
    <mergeCell ref="AZ25:BA26"/>
    <mergeCell ref="BB25:BC26"/>
    <mergeCell ref="BD25:BE26"/>
    <mergeCell ref="BD29:BE30"/>
    <mergeCell ref="BF29:BG30"/>
    <mergeCell ref="BB33:BC34"/>
    <mergeCell ref="AZ33:BA34"/>
    <mergeCell ref="BD31:BE32"/>
    <mergeCell ref="BB31:BC32"/>
    <mergeCell ref="BD27:BE28"/>
    <mergeCell ref="AZ11:BJ11"/>
    <mergeCell ref="AN10:AX10"/>
    <mergeCell ref="AN7:AX8"/>
    <mergeCell ref="AN3:BJ4"/>
    <mergeCell ref="AN1:BJ2"/>
    <mergeCell ref="AN5:AU6"/>
    <mergeCell ref="AN11:AX11"/>
    <mergeCell ref="AN13:AX13"/>
    <mergeCell ref="AN12:AX12"/>
    <mergeCell ref="AZ7:BJ8"/>
    <mergeCell ref="AZ10:BJ10"/>
    <mergeCell ref="AZ5:BJ6"/>
    <mergeCell ref="AZ12:BJ12"/>
    <mergeCell ref="BL41:BV42"/>
    <mergeCell ref="BL39:BV40"/>
    <mergeCell ref="AX41:AY42"/>
    <mergeCell ref="BL51:BV52"/>
    <mergeCell ref="BD51:BE52"/>
    <mergeCell ref="AZ51:BA52"/>
    <mergeCell ref="AX51:AY52"/>
    <mergeCell ref="AX53:AY54"/>
    <mergeCell ref="AZ53:BA54"/>
    <mergeCell ref="BH45:BI46"/>
    <mergeCell ref="BF45:BG46"/>
    <mergeCell ref="BJ53:BK54"/>
    <mergeCell ref="BL53:BV54"/>
    <mergeCell ref="BL49:BV50"/>
    <mergeCell ref="BL47:BV48"/>
    <mergeCell ref="BJ47:BK48"/>
    <mergeCell ref="BH47:BI48"/>
    <mergeCell ref="BD47:BE48"/>
    <mergeCell ref="AZ47:BA48"/>
    <mergeCell ref="BJ45:BK46"/>
    <mergeCell ref="BL45:BV46"/>
    <mergeCell ref="BD45:BE46"/>
    <mergeCell ref="AZ45:BA46"/>
    <mergeCell ref="BL43:BV44"/>
    <mergeCell ref="X53:Y54"/>
    <mergeCell ref="V53:W54"/>
    <mergeCell ref="T51:U52"/>
    <mergeCell ref="AP47:AQ48"/>
    <mergeCell ref="AP45:AQ46"/>
    <mergeCell ref="AN47:AO48"/>
    <mergeCell ref="AN49:AO50"/>
    <mergeCell ref="AN51:AO52"/>
    <mergeCell ref="AR51:AS52"/>
    <mergeCell ref="X51:Y52"/>
    <mergeCell ref="V51:W52"/>
    <mergeCell ref="AN45:AO46"/>
    <mergeCell ref="Z49:AJ50"/>
    <mergeCell ref="Z53:AJ54"/>
    <mergeCell ref="Z47:AJ48"/>
    <mergeCell ref="Z45:AJ46"/>
    <mergeCell ref="X45:Y46"/>
    <mergeCell ref="V45:W46"/>
    <mergeCell ref="X47:Y48"/>
    <mergeCell ref="V47:W48"/>
    <mergeCell ref="T45:U46"/>
    <mergeCell ref="T47:U48"/>
    <mergeCell ref="AP53:AQ54"/>
    <mergeCell ref="AR53:AS54"/>
    <mergeCell ref="N53:O54"/>
    <mergeCell ref="N49:O50"/>
    <mergeCell ref="N51:O52"/>
    <mergeCell ref="J53:K54"/>
    <mergeCell ref="H53:I54"/>
    <mergeCell ref="P53:Q54"/>
    <mergeCell ref="F53:G54"/>
    <mergeCell ref="F49:G50"/>
    <mergeCell ref="L51:M52"/>
    <mergeCell ref="L53:M54"/>
    <mergeCell ref="P49:Q50"/>
    <mergeCell ref="P51:Q52"/>
    <mergeCell ref="H49:I50"/>
    <mergeCell ref="J49:K50"/>
    <mergeCell ref="N10:X10"/>
    <mergeCell ref="N7:X8"/>
    <mergeCell ref="B11:L11"/>
    <mergeCell ref="B12:L12"/>
    <mergeCell ref="B10:L10"/>
    <mergeCell ref="B7:L8"/>
    <mergeCell ref="N11:X11"/>
    <mergeCell ref="N12:X12"/>
    <mergeCell ref="B16:L16"/>
    <mergeCell ref="B15:L15"/>
    <mergeCell ref="B14:L14"/>
    <mergeCell ref="B13:L13"/>
    <mergeCell ref="N13:X13"/>
    <mergeCell ref="N14:X14"/>
    <mergeCell ref="B1:X2"/>
    <mergeCell ref="B3:X4"/>
    <mergeCell ref="N15:X15"/>
    <mergeCell ref="N16:X16"/>
    <mergeCell ref="N5:X6"/>
    <mergeCell ref="B5:I6"/>
    <mergeCell ref="T23:U24"/>
    <mergeCell ref="R23:S24"/>
    <mergeCell ref="Z25:AJ26"/>
    <mergeCell ref="Z23:AJ24"/>
    <mergeCell ref="Z3:AJ4"/>
    <mergeCell ref="Z1:AJ2"/>
    <mergeCell ref="Z5:AJ6"/>
    <mergeCell ref="Z9:AJ13"/>
    <mergeCell ref="Z7:AJ8"/>
    <mergeCell ref="X25:Y26"/>
    <mergeCell ref="V25:W26"/>
    <mergeCell ref="T20:U22"/>
    <mergeCell ref="AA18:AJ20"/>
    <mergeCell ref="R18:Y19"/>
    <mergeCell ref="R20:S22"/>
    <mergeCell ref="R25:S26"/>
    <mergeCell ref="T25:U26"/>
    <mergeCell ref="N23:O24"/>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sheetPr codeName="Sheet40">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5</v>
      </c>
      <c r="C3" s="90"/>
      <c r="D3" s="90"/>
      <c r="E3" s="90"/>
      <c r="F3" s="90"/>
      <c r="G3" s="90"/>
      <c r="H3" s="90"/>
      <c r="I3" s="90"/>
      <c r="J3" s="90"/>
      <c r="K3" s="90"/>
      <c r="L3" s="90"/>
      <c r="M3" s="90"/>
      <c r="N3" s="90"/>
      <c r="O3" s="90"/>
      <c r="P3" s="90"/>
      <c r="Q3" s="90"/>
      <c r="R3" s="90"/>
      <c r="S3" s="90"/>
      <c r="T3" s="90"/>
      <c r="U3" s="90"/>
      <c r="V3" s="90"/>
      <c r="W3" s="90"/>
      <c r="X3" s="92"/>
      <c r="Y3" s="18"/>
      <c r="Z3" s="168">
        <v>1430000</v>
      </c>
      <c r="AA3" s="90"/>
      <c r="AB3" s="90"/>
      <c r="AC3" s="90"/>
      <c r="AD3" s="90"/>
      <c r="AE3" s="90"/>
      <c r="AF3" s="90"/>
      <c r="AG3" s="90"/>
      <c r="AH3" s="90"/>
      <c r="AI3" s="90"/>
      <c r="AJ3" s="92"/>
      <c r="AK3" s="20"/>
      <c r="AL3" s="21"/>
      <c r="AM3" s="22"/>
      <c r="AN3" s="178" t="s">
        <v>323</v>
      </c>
      <c r="AO3" s="90"/>
      <c r="AP3" s="90"/>
      <c r="AQ3" s="90"/>
      <c r="AR3" s="90"/>
      <c r="AS3" s="90"/>
      <c r="AT3" s="90"/>
      <c r="AU3" s="90"/>
      <c r="AV3" s="90"/>
      <c r="AW3" s="90"/>
      <c r="AX3" s="90"/>
      <c r="AY3" s="90"/>
      <c r="AZ3" s="90"/>
      <c r="BA3" s="90"/>
      <c r="BB3" s="90"/>
      <c r="BC3" s="90"/>
      <c r="BD3" s="90"/>
      <c r="BE3" s="90"/>
      <c r="BF3" s="90"/>
      <c r="BG3" s="90"/>
      <c r="BH3" s="90"/>
      <c r="BI3" s="90"/>
      <c r="BJ3" s="92"/>
      <c r="BK3" s="25"/>
      <c r="BL3" s="168">
        <v>1150000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0">
        <f>IF(BL3&lt;Z3,Z3-BL3,0)</f>
        <v>280000</v>
      </c>
      <c r="BZ6" s="32"/>
      <c r="CA6" s="11"/>
      <c r="CB6" s="11"/>
      <c r="CC6" s="11"/>
      <c r="CD6" s="9"/>
    </row>
    <row r="7" spans="1:82" ht="9" customHeight="1">
      <c r="A7" s="10"/>
      <c r="B7" s="172" t="str">
        <f>IF(BY3=0,"0 gp",BY3)</f>
        <v>0 gp</v>
      </c>
      <c r="C7" s="90"/>
      <c r="D7" s="90"/>
      <c r="E7" s="90"/>
      <c r="F7" s="90"/>
      <c r="G7" s="90"/>
      <c r="H7" s="90"/>
      <c r="I7" s="90"/>
      <c r="J7" s="90"/>
      <c r="K7" s="90"/>
      <c r="L7" s="92"/>
      <c r="M7" s="12"/>
      <c r="N7" s="176">
        <v>12000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f>IF(BY6=0,"0 gp",BY6)</f>
        <v>280000</v>
      </c>
      <c r="AO7" s="90"/>
      <c r="AP7" s="90"/>
      <c r="AQ7" s="90"/>
      <c r="AR7" s="90"/>
      <c r="AS7" s="90"/>
      <c r="AT7" s="90"/>
      <c r="AU7" s="90"/>
      <c r="AV7" s="90"/>
      <c r="AW7" s="90"/>
      <c r="AX7" s="92"/>
      <c r="AY7" s="15"/>
      <c r="AZ7" s="176">
        <v>12000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t="s">
        <v>434</v>
      </c>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469</v>
      </c>
      <c r="E18" s="129"/>
      <c r="F18" s="133" t="s">
        <v>470</v>
      </c>
      <c r="G18" s="129"/>
      <c r="H18" s="133" t="s">
        <v>471</v>
      </c>
      <c r="I18" s="129"/>
      <c r="J18" s="133" t="s">
        <v>473</v>
      </c>
      <c r="K18" s="129"/>
      <c r="L18" s="128" t="s">
        <v>15</v>
      </c>
      <c r="M18" s="129"/>
      <c r="N18" s="133" t="s">
        <v>475</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479</v>
      </c>
      <c r="AQ18" s="129"/>
      <c r="AR18" s="156" t="s">
        <v>480</v>
      </c>
      <c r="AS18" s="129"/>
      <c r="AT18" s="156" t="s">
        <v>481</v>
      </c>
      <c r="AU18" s="129"/>
      <c r="AV18" s="156" t="s">
        <v>482</v>
      </c>
      <c r="AW18" s="129"/>
      <c r="AX18" s="161" t="s">
        <v>15</v>
      </c>
      <c r="AY18" s="129"/>
      <c r="AZ18" s="156" t="s">
        <v>483</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v>2</v>
      </c>
      <c r="E23" s="129"/>
      <c r="F23" s="136"/>
      <c r="G23" s="129"/>
      <c r="H23" s="136"/>
      <c r="I23" s="129"/>
      <c r="J23" s="136"/>
      <c r="K23" s="129"/>
      <c r="L23" s="136"/>
      <c r="M23" s="129"/>
      <c r="N23" s="136"/>
      <c r="O23" s="129"/>
      <c r="P23" s="137">
        <f>IF(B3="","",(SUM(D23+(F23*3)+(H23*2)+(J23*2)+(N23*5))))</f>
        <v>2</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v>1</v>
      </c>
      <c r="BA23" s="129"/>
      <c r="BB23" s="137">
        <f>IF(AN3="","",(SUM(AP23+(AR23*3)+(AT23*2)+(AV23*2)+(AZ23*5))))</f>
        <v>5</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v>2</v>
      </c>
      <c r="G25" s="111"/>
      <c r="H25" s="113"/>
      <c r="I25" s="111"/>
      <c r="J25" s="113"/>
      <c r="K25" s="111"/>
      <c r="L25" s="113"/>
      <c r="M25" s="111"/>
      <c r="N25" s="113"/>
      <c r="O25" s="106"/>
      <c r="P25" s="123">
        <f>IF(B3="","",(SUM(D25+(F25*3)+(H25*2)+(J25*2)+(N25*5))))</f>
        <v>6</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v>1</v>
      </c>
      <c r="K33" s="111"/>
      <c r="L33" s="113"/>
      <c r="M33" s="111"/>
      <c r="N33" s="113"/>
      <c r="O33" s="106"/>
      <c r="P33" s="123">
        <f>IF(B3="","",(SUM(D33+(F33*3)+(H33*2)+(J33*2)+(N33*5))))</f>
        <v>2</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v>1</v>
      </c>
      <c r="O37" s="106"/>
      <c r="P37" s="123">
        <f>IF(B3="","",(SUM(D37+(F37*3)+(H37*2)+(J37*2)+(N37*5))))</f>
        <v>5</v>
      </c>
      <c r="Q37" s="102"/>
      <c r="R37" s="127"/>
      <c r="S37" s="111"/>
      <c r="T37" s="113"/>
      <c r="U37" s="111"/>
      <c r="V37" s="113"/>
      <c r="W37" s="111"/>
      <c r="X37" s="121"/>
      <c r="Y37" s="102"/>
      <c r="Z37" s="122" t="s">
        <v>455</v>
      </c>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v>2</v>
      </c>
      <c r="AS49" s="111"/>
      <c r="AT49" s="124"/>
      <c r="AU49" s="111"/>
      <c r="AV49" s="124"/>
      <c r="AW49" s="111"/>
      <c r="AX49" s="124"/>
      <c r="AY49" s="111"/>
      <c r="AZ49" s="124"/>
      <c r="BA49" s="106"/>
      <c r="BB49" s="123">
        <f>IF(AN3="","",(SUM(AP49+(AR49*3)+(AT49*2)+(AV49*2)+(AZ49*5))))</f>
        <v>6</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30000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50000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23:C24"/>
    <mergeCell ref="B13:L13"/>
    <mergeCell ref="B14:L14"/>
    <mergeCell ref="B16:L16"/>
    <mergeCell ref="B15:L15"/>
    <mergeCell ref="N12:X12"/>
    <mergeCell ref="N11:X11"/>
    <mergeCell ref="N15:X15"/>
    <mergeCell ref="N16:X16"/>
    <mergeCell ref="B11:L11"/>
    <mergeCell ref="N31:O32"/>
    <mergeCell ref="R27:S28"/>
    <mergeCell ref="P31:Q32"/>
    <mergeCell ref="J31:K32"/>
    <mergeCell ref="H31:I32"/>
    <mergeCell ref="L31:M32"/>
    <mergeCell ref="F27:G28"/>
    <mergeCell ref="F25:G26"/>
    <mergeCell ref="D23:E24"/>
    <mergeCell ref="F23:G24"/>
    <mergeCell ref="L25:M26"/>
    <mergeCell ref="N29:O30"/>
    <mergeCell ref="N23:O24"/>
    <mergeCell ref="L27:M28"/>
    <mergeCell ref="L29:M30"/>
    <mergeCell ref="N27:O28"/>
    <mergeCell ref="N25:O26"/>
    <mergeCell ref="D29:E30"/>
    <mergeCell ref="D27:E28"/>
    <mergeCell ref="H23:I24"/>
    <mergeCell ref="J23:K24"/>
    <mergeCell ref="L23:M24"/>
    <mergeCell ref="B7:L8"/>
    <mergeCell ref="B3:X4"/>
    <mergeCell ref="B5:I6"/>
    <mergeCell ref="N7:X8"/>
    <mergeCell ref="B1:X2"/>
    <mergeCell ref="N5:X6"/>
    <mergeCell ref="L18:M22"/>
    <mergeCell ref="J18:K22"/>
    <mergeCell ref="H18:I22"/>
    <mergeCell ref="D18:E22"/>
    <mergeCell ref="F18:G22"/>
    <mergeCell ref="B21:C22"/>
    <mergeCell ref="N18:O22"/>
    <mergeCell ref="P18:Q22"/>
    <mergeCell ref="B10:L10"/>
    <mergeCell ref="N14:X14"/>
    <mergeCell ref="N13:X13"/>
    <mergeCell ref="B12:L12"/>
    <mergeCell ref="N10:X10"/>
    <mergeCell ref="T20:U22"/>
    <mergeCell ref="V31:W32"/>
    <mergeCell ref="T25:U26"/>
    <mergeCell ref="V25:W26"/>
    <mergeCell ref="V23:W24"/>
    <mergeCell ref="T23:U24"/>
    <mergeCell ref="R23:S24"/>
    <mergeCell ref="P25:Q26"/>
    <mergeCell ref="P29:Q30"/>
    <mergeCell ref="P23:Q24"/>
    <mergeCell ref="T29:U30"/>
    <mergeCell ref="R29:S30"/>
    <mergeCell ref="T31:U32"/>
    <mergeCell ref="R31:S32"/>
    <mergeCell ref="T27:U28"/>
    <mergeCell ref="R25:S26"/>
    <mergeCell ref="P27:Q28"/>
    <mergeCell ref="AZ43:BA44"/>
    <mergeCell ref="BB43:BC44"/>
    <mergeCell ref="BD43:BE44"/>
    <mergeCell ref="AZ47:BA48"/>
    <mergeCell ref="BJ49:BK50"/>
    <mergeCell ref="BH49:BI50"/>
    <mergeCell ref="AR49:AS50"/>
    <mergeCell ref="AP49:AQ50"/>
    <mergeCell ref="BJ51:BK52"/>
    <mergeCell ref="BH51:BI52"/>
    <mergeCell ref="BF51:BG52"/>
    <mergeCell ref="AR51:AS52"/>
    <mergeCell ref="AP51:AQ52"/>
    <mergeCell ref="AZ49:BA50"/>
    <mergeCell ref="AV49:AW50"/>
    <mergeCell ref="AX49:AY50"/>
    <mergeCell ref="AX51:AY52"/>
    <mergeCell ref="AT51:AU52"/>
    <mergeCell ref="AV51:AW52"/>
    <mergeCell ref="AT49:AU50"/>
    <mergeCell ref="J51:K52"/>
    <mergeCell ref="L53:M54"/>
    <mergeCell ref="J53:K54"/>
    <mergeCell ref="X51:Y52"/>
    <mergeCell ref="V51:W52"/>
    <mergeCell ref="Z49:AJ50"/>
    <mergeCell ref="V49:W50"/>
    <mergeCell ref="X49:Y50"/>
    <mergeCell ref="Z51:AJ52"/>
    <mergeCell ref="J49:K50"/>
    <mergeCell ref="L49:M50"/>
    <mergeCell ref="L51:M52"/>
    <mergeCell ref="P49:Q50"/>
    <mergeCell ref="N51:O52"/>
    <mergeCell ref="P51:Q52"/>
    <mergeCell ref="N49:O50"/>
    <mergeCell ref="R49:S50"/>
    <mergeCell ref="R51:S52"/>
    <mergeCell ref="AZ53:BA54"/>
    <mergeCell ref="BF53:BG54"/>
    <mergeCell ref="BB53:BC54"/>
    <mergeCell ref="BD53:BE54"/>
    <mergeCell ref="Z53:AJ54"/>
    <mergeCell ref="BF47:BG48"/>
    <mergeCell ref="BF45:BG46"/>
    <mergeCell ref="BF49:BG50"/>
    <mergeCell ref="AT45:AU46"/>
    <mergeCell ref="AV45:AW46"/>
    <mergeCell ref="AT47:AU48"/>
    <mergeCell ref="AV47:AW48"/>
    <mergeCell ref="AP45:AQ46"/>
    <mergeCell ref="AR45:AS46"/>
    <mergeCell ref="AN51:AO52"/>
    <mergeCell ref="AN49:AO50"/>
    <mergeCell ref="J47:K48"/>
    <mergeCell ref="AP43:AQ44"/>
    <mergeCell ref="AN43:AO44"/>
    <mergeCell ref="AR43:AS44"/>
    <mergeCell ref="Z43:AJ44"/>
    <mergeCell ref="X43:Y44"/>
    <mergeCell ref="V43:W44"/>
    <mergeCell ref="AR47:AS48"/>
    <mergeCell ref="AP47:AQ48"/>
    <mergeCell ref="L43:M44"/>
    <mergeCell ref="J43:K44"/>
    <mergeCell ref="N47:O48"/>
    <mergeCell ref="P47:Q48"/>
    <mergeCell ref="R47:S48"/>
    <mergeCell ref="B51:C52"/>
    <mergeCell ref="B53:C54"/>
    <mergeCell ref="L47:M48"/>
    <mergeCell ref="BJ53:BK54"/>
    <mergeCell ref="BH53:BI54"/>
    <mergeCell ref="Z47:AJ48"/>
    <mergeCell ref="AN47:AO48"/>
    <mergeCell ref="X47:Y48"/>
    <mergeCell ref="X45:Y46"/>
    <mergeCell ref="Z45:AJ46"/>
    <mergeCell ref="AN45:AO46"/>
    <mergeCell ref="V47:W48"/>
    <mergeCell ref="V45:W46"/>
    <mergeCell ref="BD45:BE46"/>
    <mergeCell ref="BB45:BC46"/>
    <mergeCell ref="BD47:BE48"/>
    <mergeCell ref="BB47:BC48"/>
    <mergeCell ref="L45:M46"/>
    <mergeCell ref="J45:K46"/>
    <mergeCell ref="F45:G46"/>
    <mergeCell ref="BJ47:BK48"/>
    <mergeCell ref="BH45:BI46"/>
    <mergeCell ref="BJ45:BK46"/>
    <mergeCell ref="BH47:BI48"/>
    <mergeCell ref="AN57:AY58"/>
    <mergeCell ref="O57:Z58"/>
    <mergeCell ref="O55:Z56"/>
    <mergeCell ref="AB57:AJ58"/>
    <mergeCell ref="AB55:AJ56"/>
    <mergeCell ref="AR53:AS54"/>
    <mergeCell ref="AN53:AO54"/>
    <mergeCell ref="AP53:AQ54"/>
    <mergeCell ref="AN55:AY56"/>
    <mergeCell ref="AV53:AW54"/>
    <mergeCell ref="AX53:AY54"/>
    <mergeCell ref="AT53:AU54"/>
    <mergeCell ref="N53:O54"/>
    <mergeCell ref="R53:S54"/>
    <mergeCell ref="V53:W54"/>
    <mergeCell ref="X53:Y54"/>
    <mergeCell ref="P53:Q54"/>
    <mergeCell ref="AR33:AS34"/>
    <mergeCell ref="AR35:AS36"/>
    <mergeCell ref="AV29:AW30"/>
    <mergeCell ref="AT29:AU30"/>
    <mergeCell ref="AT25:AU26"/>
    <mergeCell ref="AV27:AW28"/>
    <mergeCell ref="AT27:AU28"/>
    <mergeCell ref="AV25:AW26"/>
    <mergeCell ref="AV31:AW32"/>
    <mergeCell ref="AT33:AU34"/>
    <mergeCell ref="AV33:AW34"/>
    <mergeCell ref="AZ39:BA40"/>
    <mergeCell ref="AX39:AY40"/>
    <mergeCell ref="AX29:AY30"/>
    <mergeCell ref="AX33:AY34"/>
    <mergeCell ref="AZ31:BA32"/>
    <mergeCell ref="AT31:AU32"/>
    <mergeCell ref="AT35:AU36"/>
    <mergeCell ref="AZ29:BA30"/>
    <mergeCell ref="AZ37:BA38"/>
    <mergeCell ref="BD37:BE38"/>
    <mergeCell ref="BB37:BC38"/>
    <mergeCell ref="BL37:BV38"/>
    <mergeCell ref="BJ33:BK34"/>
    <mergeCell ref="BB33:BC34"/>
    <mergeCell ref="BH33:BI34"/>
    <mergeCell ref="AX31:AY32"/>
    <mergeCell ref="AZ27:BA28"/>
    <mergeCell ref="AX27:AY28"/>
    <mergeCell ref="BL27:BV28"/>
    <mergeCell ref="AZ33:BA34"/>
    <mergeCell ref="AZ35:BA36"/>
    <mergeCell ref="AX35:AY36"/>
    <mergeCell ref="BB35:BC36"/>
    <mergeCell ref="BF27:BG28"/>
    <mergeCell ref="BH29:BI30"/>
    <mergeCell ref="BJ37:BK38"/>
    <mergeCell ref="BJ39:BK40"/>
    <mergeCell ref="BL39:BV40"/>
    <mergeCell ref="BF39:BG40"/>
    <mergeCell ref="BJ43:BK44"/>
    <mergeCell ref="BH43:BI44"/>
    <mergeCell ref="BF43:BG44"/>
    <mergeCell ref="BJ29:BK30"/>
    <mergeCell ref="BF35:BG36"/>
    <mergeCell ref="BF37:BG38"/>
    <mergeCell ref="BF33:BG34"/>
    <mergeCell ref="BH31:BI32"/>
    <mergeCell ref="BF31:BG32"/>
    <mergeCell ref="BF61:BV64"/>
    <mergeCell ref="BF59:BV60"/>
    <mergeCell ref="BL51:BV52"/>
    <mergeCell ref="BN57:BV58"/>
    <mergeCell ref="BJ41:BK42"/>
    <mergeCell ref="BD29:BE30"/>
    <mergeCell ref="BB29:BC30"/>
    <mergeCell ref="BD35:BE36"/>
    <mergeCell ref="BD39:BE40"/>
    <mergeCell ref="BD33:BE34"/>
    <mergeCell ref="BJ35:BK36"/>
    <mergeCell ref="BH35:BI36"/>
    <mergeCell ref="BL49:BV50"/>
    <mergeCell ref="BL47:BV48"/>
    <mergeCell ref="BL53:BV54"/>
    <mergeCell ref="BN55:BV56"/>
    <mergeCell ref="BL43:BV44"/>
    <mergeCell ref="AN61:BD64"/>
    <mergeCell ref="AN59:BD60"/>
    <mergeCell ref="BF29:BG30"/>
    <mergeCell ref="BL41:BV42"/>
    <mergeCell ref="BH41:BI42"/>
    <mergeCell ref="BF41:BG42"/>
    <mergeCell ref="BL45:BV46"/>
    <mergeCell ref="BA55:BL56"/>
    <mergeCell ref="BA57:BL58"/>
    <mergeCell ref="AZ51:BA52"/>
    <mergeCell ref="BD51:BE52"/>
    <mergeCell ref="BB51:BC52"/>
    <mergeCell ref="BB49:BC50"/>
    <mergeCell ref="BD49:BE50"/>
    <mergeCell ref="AX45:AY46"/>
    <mergeCell ref="BB27:BC28"/>
    <mergeCell ref="AZ41:BA42"/>
    <mergeCell ref="BD41:BE42"/>
    <mergeCell ref="BB41:BC42"/>
    <mergeCell ref="AZ45:BA46"/>
    <mergeCell ref="AX41:AY42"/>
    <mergeCell ref="BB39:BC40"/>
    <mergeCell ref="BD27:BE28"/>
    <mergeCell ref="AX47:AY48"/>
    <mergeCell ref="BL33:BV34"/>
    <mergeCell ref="BL35:BV36"/>
    <mergeCell ref="BL29:BV30"/>
    <mergeCell ref="BL31:BV32"/>
    <mergeCell ref="BJ31:BK32"/>
    <mergeCell ref="BH37:BI38"/>
    <mergeCell ref="BH39:BI40"/>
    <mergeCell ref="Z31:AJ32"/>
    <mergeCell ref="Z29:AJ30"/>
    <mergeCell ref="X31:Y32"/>
    <mergeCell ref="X29:Y30"/>
    <mergeCell ref="BJ25:BK26"/>
    <mergeCell ref="BH27:BI28"/>
    <mergeCell ref="BJ27:BK28"/>
    <mergeCell ref="BH25:BI26"/>
    <mergeCell ref="BF25:BG26"/>
    <mergeCell ref="AZ25:BA26"/>
    <mergeCell ref="BB25:BC26"/>
    <mergeCell ref="AX25:AY26"/>
    <mergeCell ref="BD31:BE32"/>
    <mergeCell ref="BB31:BC32"/>
    <mergeCell ref="AR31:AS32"/>
    <mergeCell ref="AR29:AS30"/>
    <mergeCell ref="AR27:AS28"/>
    <mergeCell ref="AP31:AQ32"/>
    <mergeCell ref="AR25:AS26"/>
    <mergeCell ref="AN31:AO32"/>
    <mergeCell ref="Z25:AJ26"/>
    <mergeCell ref="X25:Y26"/>
    <mergeCell ref="BD25:BE26"/>
    <mergeCell ref="AP29:AQ30"/>
    <mergeCell ref="AP27:AQ28"/>
    <mergeCell ref="AN27:AO28"/>
    <mergeCell ref="AN29:AO30"/>
    <mergeCell ref="AN15:AX15"/>
    <mergeCell ref="AN16:AX16"/>
    <mergeCell ref="AN25:AO26"/>
    <mergeCell ref="AP25:AQ26"/>
    <mergeCell ref="X27:Y28"/>
    <mergeCell ref="Z27:AJ28"/>
    <mergeCell ref="AA17:AJ20"/>
    <mergeCell ref="Z21:AJ22"/>
    <mergeCell ref="AP23:AQ24"/>
    <mergeCell ref="AN23:AO24"/>
    <mergeCell ref="AN21:AO22"/>
    <mergeCell ref="R18:Y19"/>
    <mergeCell ref="AV23:AW24"/>
    <mergeCell ref="V29:W30"/>
    <mergeCell ref="V27:W28"/>
    <mergeCell ref="X20:Y22"/>
    <mergeCell ref="Z23:AJ24"/>
    <mergeCell ref="X23:Y24"/>
    <mergeCell ref="AR23:AS24"/>
    <mergeCell ref="AT23:AU24"/>
    <mergeCell ref="AR18:AS22"/>
    <mergeCell ref="BD18:BK19"/>
    <mergeCell ref="BM17:BV20"/>
    <mergeCell ref="BF20:BG22"/>
    <mergeCell ref="BD20:BE22"/>
    <mergeCell ref="AX18:AY22"/>
    <mergeCell ref="BH23:BI24"/>
    <mergeCell ref="BJ23:BK24"/>
    <mergeCell ref="BB23:BC24"/>
    <mergeCell ref="BD23:BE24"/>
    <mergeCell ref="AX23:AY24"/>
    <mergeCell ref="AZ23:BA24"/>
    <mergeCell ref="BL25:BV26"/>
    <mergeCell ref="R20:S22"/>
    <mergeCell ref="BL5:BV6"/>
    <mergeCell ref="BL7:BV8"/>
    <mergeCell ref="BY1:BY2"/>
    <mergeCell ref="BY4:BY5"/>
    <mergeCell ref="BL9:BV12"/>
    <mergeCell ref="BH20:BI22"/>
    <mergeCell ref="BJ20:BK22"/>
    <mergeCell ref="AZ14:BJ14"/>
    <mergeCell ref="AZ15:BJ15"/>
    <mergeCell ref="AZ16:BJ16"/>
    <mergeCell ref="AT18:AU22"/>
    <mergeCell ref="AV18:AW22"/>
    <mergeCell ref="AP18:AQ22"/>
    <mergeCell ref="AN13:AX13"/>
    <mergeCell ref="AN12:AX12"/>
    <mergeCell ref="AN14:AX14"/>
    <mergeCell ref="BL23:BV24"/>
    <mergeCell ref="BL21:BV22"/>
    <mergeCell ref="BF23:BG24"/>
    <mergeCell ref="BB18:BC22"/>
    <mergeCell ref="AZ18:BA22"/>
    <mergeCell ref="V20:W22"/>
    <mergeCell ref="CA1:CA2"/>
    <mergeCell ref="BZ1:BZ2"/>
    <mergeCell ref="Z5:AJ6"/>
    <mergeCell ref="AN5:AU6"/>
    <mergeCell ref="BL1:BV2"/>
    <mergeCell ref="Z9:AJ13"/>
    <mergeCell ref="Z3:AJ4"/>
    <mergeCell ref="Z7:AJ8"/>
    <mergeCell ref="Z1:AJ2"/>
    <mergeCell ref="AZ5:BJ6"/>
    <mergeCell ref="AN1:BJ2"/>
    <mergeCell ref="AN7:AX8"/>
    <mergeCell ref="AZ11:BJ11"/>
    <mergeCell ref="AZ7:BJ8"/>
    <mergeCell ref="AZ10:BJ10"/>
    <mergeCell ref="BL3:BV4"/>
    <mergeCell ref="AN3:BJ4"/>
    <mergeCell ref="AN11:AX11"/>
    <mergeCell ref="AN10:AX10"/>
    <mergeCell ref="AZ13:BJ13"/>
    <mergeCell ref="AZ12:BJ12"/>
    <mergeCell ref="B39:C40"/>
    <mergeCell ref="B35:C36"/>
    <mergeCell ref="B33:C34"/>
    <mergeCell ref="D33:E34"/>
    <mergeCell ref="F33:G34"/>
    <mergeCell ref="J35:K36"/>
    <mergeCell ref="L35:M36"/>
    <mergeCell ref="H33:I34"/>
    <mergeCell ref="L37:M38"/>
    <mergeCell ref="J37:K38"/>
    <mergeCell ref="F39:G40"/>
    <mergeCell ref="D39:E40"/>
    <mergeCell ref="L39:M40"/>
    <mergeCell ref="D35:E36"/>
    <mergeCell ref="D37:E38"/>
    <mergeCell ref="Z37:AJ38"/>
    <mergeCell ref="AX37:AY38"/>
    <mergeCell ref="AV37:AW38"/>
    <mergeCell ref="AN37:AO38"/>
    <mergeCell ref="AT37:AU38"/>
    <mergeCell ref="B43:C44"/>
    <mergeCell ref="B45:C46"/>
    <mergeCell ref="B47:C48"/>
    <mergeCell ref="B49:C50"/>
    <mergeCell ref="B41:C42"/>
    <mergeCell ref="H45:I46"/>
    <mergeCell ref="H49:I50"/>
    <mergeCell ref="H47:I48"/>
    <mergeCell ref="D47:E48"/>
    <mergeCell ref="F49:G50"/>
    <mergeCell ref="D49:E50"/>
    <mergeCell ref="F47:G48"/>
    <mergeCell ref="D43:E44"/>
    <mergeCell ref="H43:I44"/>
    <mergeCell ref="F43:G44"/>
    <mergeCell ref="D45:E46"/>
    <mergeCell ref="D41:E42"/>
    <mergeCell ref="H41:I42"/>
    <mergeCell ref="B37:C38"/>
    <mergeCell ref="Z39:AJ40"/>
    <mergeCell ref="Z41:AJ42"/>
    <mergeCell ref="Z35:AJ36"/>
    <mergeCell ref="P39:Q40"/>
    <mergeCell ref="P37:Q38"/>
    <mergeCell ref="P41:Q42"/>
    <mergeCell ref="F37:G38"/>
    <mergeCell ref="H37:I38"/>
    <mergeCell ref="H39:I40"/>
    <mergeCell ref="J39:K40"/>
    <mergeCell ref="L41:M42"/>
    <mergeCell ref="N37:O38"/>
    <mergeCell ref="N39:O40"/>
    <mergeCell ref="N41:O42"/>
    <mergeCell ref="H35:I36"/>
    <mergeCell ref="F35:G36"/>
    <mergeCell ref="F41:G42"/>
    <mergeCell ref="J41:K42"/>
    <mergeCell ref="R39:S40"/>
    <mergeCell ref="T35:U36"/>
    <mergeCell ref="T39:U40"/>
    <mergeCell ref="X37:Y38"/>
    <mergeCell ref="V37:W38"/>
    <mergeCell ref="T37:U38"/>
    <mergeCell ref="AT41:AU42"/>
    <mergeCell ref="AV41:AW42"/>
    <mergeCell ref="AT43:AU44"/>
    <mergeCell ref="AX43:AY44"/>
    <mergeCell ref="AV43:AW44"/>
    <mergeCell ref="AN35:AO36"/>
    <mergeCell ref="AP35:AQ36"/>
    <mergeCell ref="AR41:AS42"/>
    <mergeCell ref="AN39:AO40"/>
    <mergeCell ref="AP39:AQ40"/>
    <mergeCell ref="AV35:AW36"/>
    <mergeCell ref="AT39:AU40"/>
    <mergeCell ref="AR39:AS40"/>
    <mergeCell ref="AV39:AW40"/>
    <mergeCell ref="AP41:AQ42"/>
    <mergeCell ref="AN41:AO42"/>
    <mergeCell ref="AP37:AQ38"/>
    <mergeCell ref="AR37:AS38"/>
    <mergeCell ref="X41:Y42"/>
    <mergeCell ref="V39:W40"/>
    <mergeCell ref="V41:W42"/>
    <mergeCell ref="X39:Y40"/>
    <mergeCell ref="X35:Y36"/>
    <mergeCell ref="V35:W36"/>
    <mergeCell ref="P35:Q36"/>
    <mergeCell ref="R35:S36"/>
    <mergeCell ref="N35:O36"/>
    <mergeCell ref="T41:U42"/>
    <mergeCell ref="R41:S42"/>
    <mergeCell ref="R37:S38"/>
    <mergeCell ref="Z33:AJ34"/>
    <mergeCell ref="AN33:AO34"/>
    <mergeCell ref="AP33:AQ34"/>
    <mergeCell ref="J33:K34"/>
    <mergeCell ref="L33:M34"/>
    <mergeCell ref="T33:U34"/>
    <mergeCell ref="P33:Q34"/>
    <mergeCell ref="N33:O34"/>
    <mergeCell ref="R33:S34"/>
    <mergeCell ref="V33:W34"/>
    <mergeCell ref="X33:Y34"/>
    <mergeCell ref="B27:C28"/>
    <mergeCell ref="B29:C30"/>
    <mergeCell ref="D31:E32"/>
    <mergeCell ref="F31:G32"/>
    <mergeCell ref="B25:C26"/>
    <mergeCell ref="D25:E26"/>
    <mergeCell ref="J27:K28"/>
    <mergeCell ref="J25:K26"/>
    <mergeCell ref="H25:I26"/>
    <mergeCell ref="B31:C32"/>
    <mergeCell ref="H29:I30"/>
    <mergeCell ref="J29:K30"/>
    <mergeCell ref="H27:I28"/>
    <mergeCell ref="F29:G30"/>
    <mergeCell ref="B57:M58"/>
    <mergeCell ref="B61:R64"/>
    <mergeCell ref="B59:R60"/>
    <mergeCell ref="B55:M56"/>
    <mergeCell ref="T61:AJ64"/>
    <mergeCell ref="T59:AJ60"/>
    <mergeCell ref="P43:Q44"/>
    <mergeCell ref="P45:Q46"/>
    <mergeCell ref="T45:U46"/>
    <mergeCell ref="T43:U44"/>
    <mergeCell ref="T53:U54"/>
    <mergeCell ref="T51:U52"/>
    <mergeCell ref="N45:O46"/>
    <mergeCell ref="R45:S46"/>
    <mergeCell ref="N43:O44"/>
    <mergeCell ref="R43:S44"/>
    <mergeCell ref="T49:U50"/>
    <mergeCell ref="T47:U48"/>
    <mergeCell ref="H51:I52"/>
    <mergeCell ref="H53:I54"/>
    <mergeCell ref="F53:G54"/>
    <mergeCell ref="F51:G52"/>
    <mergeCell ref="D51:E52"/>
    <mergeCell ref="D53:E54"/>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sheetPr codeName="Sheet41">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340</v>
      </c>
      <c r="C3" s="90"/>
      <c r="D3" s="90"/>
      <c r="E3" s="90"/>
      <c r="F3" s="90"/>
      <c r="G3" s="90"/>
      <c r="H3" s="90"/>
      <c r="I3" s="90"/>
      <c r="J3" s="90"/>
      <c r="K3" s="90"/>
      <c r="L3" s="90"/>
      <c r="M3" s="90"/>
      <c r="N3" s="90"/>
      <c r="O3" s="90"/>
      <c r="P3" s="90"/>
      <c r="Q3" s="90"/>
      <c r="R3" s="90"/>
      <c r="S3" s="90"/>
      <c r="T3" s="90"/>
      <c r="U3" s="90"/>
      <c r="V3" s="90"/>
      <c r="W3" s="90"/>
      <c r="X3" s="92"/>
      <c r="Y3" s="18"/>
      <c r="Z3" s="168">
        <v>1350000</v>
      </c>
      <c r="AA3" s="90"/>
      <c r="AB3" s="90"/>
      <c r="AC3" s="90"/>
      <c r="AD3" s="90"/>
      <c r="AE3" s="90"/>
      <c r="AF3" s="90"/>
      <c r="AG3" s="90"/>
      <c r="AH3" s="90"/>
      <c r="AI3" s="90"/>
      <c r="AJ3" s="92"/>
      <c r="AK3" s="20"/>
      <c r="AL3" s="21"/>
      <c r="AM3" s="22"/>
      <c r="AN3" s="178" t="s">
        <v>92</v>
      </c>
      <c r="AO3" s="90"/>
      <c r="AP3" s="90"/>
      <c r="AQ3" s="90"/>
      <c r="AR3" s="90"/>
      <c r="AS3" s="90"/>
      <c r="AT3" s="90"/>
      <c r="AU3" s="90"/>
      <c r="AV3" s="90"/>
      <c r="AW3" s="90"/>
      <c r="AX3" s="90"/>
      <c r="AY3" s="90"/>
      <c r="AZ3" s="90"/>
      <c r="BA3" s="90"/>
      <c r="BB3" s="90"/>
      <c r="BC3" s="90"/>
      <c r="BD3" s="90"/>
      <c r="BE3" s="90"/>
      <c r="BF3" s="90"/>
      <c r="BG3" s="90"/>
      <c r="BH3" s="90"/>
      <c r="BI3" s="90"/>
      <c r="BJ3" s="92"/>
      <c r="BK3" s="25"/>
      <c r="BL3" s="168">
        <v>1360000</v>
      </c>
      <c r="BM3" s="90"/>
      <c r="BN3" s="90"/>
      <c r="BO3" s="90"/>
      <c r="BP3" s="90"/>
      <c r="BQ3" s="90"/>
      <c r="BR3" s="90"/>
      <c r="BS3" s="90"/>
      <c r="BT3" s="90"/>
      <c r="BU3" s="90"/>
      <c r="BV3" s="92"/>
      <c r="BW3" s="28"/>
      <c r="BX3" s="29"/>
      <c r="BY3" s="82">
        <f>IF(Z3&lt;BL3,BL3-Z3,0)</f>
        <v>10000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10000</v>
      </c>
      <c r="C7" s="90"/>
      <c r="D7" s="90"/>
      <c r="E7" s="90"/>
      <c r="F7" s="90"/>
      <c r="G7" s="90"/>
      <c r="H7" s="90"/>
      <c r="I7" s="90"/>
      <c r="J7" s="90"/>
      <c r="K7" s="90"/>
      <c r="L7" s="92"/>
      <c r="M7" s="12"/>
      <c r="N7" s="176">
        <v>13000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16000</v>
      </c>
      <c r="BA7" s="90"/>
      <c r="BB7" s="90"/>
      <c r="BC7" s="90"/>
      <c r="BD7" s="90"/>
      <c r="BE7" s="90"/>
      <c r="BF7" s="90"/>
      <c r="BG7" s="90"/>
      <c r="BH7" s="90"/>
      <c r="BI7" s="90"/>
      <c r="BJ7" s="92"/>
      <c r="BK7" s="15"/>
      <c r="BL7" s="169" t="str">
        <f>BZ8</f>
        <v>+1</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+1</v>
      </c>
      <c r="CA8" s="46" t="str">
        <f>IF(AZ7&lt;=N7,"+0",CB8)</f>
        <v>+1</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492</v>
      </c>
      <c r="E18" s="129"/>
      <c r="F18" s="133" t="s">
        <v>493</v>
      </c>
      <c r="G18" s="129"/>
      <c r="H18" s="133" t="s">
        <v>494</v>
      </c>
      <c r="I18" s="129"/>
      <c r="J18" s="133" t="s">
        <v>495</v>
      </c>
      <c r="K18" s="129"/>
      <c r="L18" s="128" t="s">
        <v>15</v>
      </c>
      <c r="M18" s="129"/>
      <c r="N18" s="133" t="s">
        <v>496</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497</v>
      </c>
      <c r="AQ18" s="129"/>
      <c r="AR18" s="156" t="s">
        <v>498</v>
      </c>
      <c r="AS18" s="129"/>
      <c r="AT18" s="156" t="s">
        <v>499</v>
      </c>
      <c r="AU18" s="129"/>
      <c r="AV18" s="156" t="s">
        <v>500</v>
      </c>
      <c r="AW18" s="129"/>
      <c r="AX18" s="161" t="s">
        <v>15</v>
      </c>
      <c r="AY18" s="129"/>
      <c r="AZ18" s="156" t="s">
        <v>501</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v>1</v>
      </c>
      <c r="G23" s="129"/>
      <c r="H23" s="136"/>
      <c r="I23" s="129"/>
      <c r="J23" s="136"/>
      <c r="K23" s="129"/>
      <c r="L23" s="136"/>
      <c r="M23" s="129"/>
      <c r="N23" s="136"/>
      <c r="O23" s="129"/>
      <c r="P23" s="137">
        <f>IF(B3="","",(SUM(D23+(F23*3)+(H23*2)+(J23*2)+(N23*5))))</f>
        <v>3</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v>1</v>
      </c>
      <c r="BA33" s="106"/>
      <c r="BB33" s="123">
        <f>IF(AN3="","",(SUM(AP33+(AR33*3)+(AT33*2)+(AV33*2)+(AZ33*5))))</f>
        <v>5</v>
      </c>
      <c r="BC33" s="102"/>
      <c r="BD33" s="126"/>
      <c r="BE33" s="111"/>
      <c r="BF33" s="124"/>
      <c r="BG33" s="111"/>
      <c r="BH33" s="124"/>
      <c r="BI33" s="111"/>
      <c r="BJ33" s="141"/>
      <c r="BK33" s="102"/>
      <c r="BL33" s="140" t="s">
        <v>127</v>
      </c>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v>1</v>
      </c>
      <c r="K35" s="111"/>
      <c r="L35" s="118"/>
      <c r="M35" s="111"/>
      <c r="N35" s="118"/>
      <c r="O35" s="111"/>
      <c r="P35" s="120">
        <f>IF(B3="","",(SUM(D35+(F35*3)+(H35*2)+(J35*2)+(N35*5))))</f>
        <v>2</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v>1</v>
      </c>
      <c r="G41" s="111"/>
      <c r="H41" s="113"/>
      <c r="I41" s="111"/>
      <c r="J41" s="113"/>
      <c r="K41" s="111"/>
      <c r="L41" s="113"/>
      <c r="M41" s="111"/>
      <c r="N41" s="113">
        <v>1</v>
      </c>
      <c r="O41" s="106"/>
      <c r="P41" s="123">
        <f>IF(B3="","",(SUM(D41+(F41*3)+(H41*2)+(J41*2)+(N41*5))))</f>
        <v>8</v>
      </c>
      <c r="Q41" s="102"/>
      <c r="R41" s="127"/>
      <c r="S41" s="111"/>
      <c r="T41" s="113"/>
      <c r="U41" s="111"/>
      <c r="V41" s="113"/>
      <c r="W41" s="111"/>
      <c r="X41" s="121"/>
      <c r="Y41" s="102"/>
      <c r="Z41" s="122" t="s">
        <v>128</v>
      </c>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v>1</v>
      </c>
      <c r="AW43" s="111"/>
      <c r="AX43" s="118"/>
      <c r="AY43" s="111"/>
      <c r="AZ43" s="118"/>
      <c r="BA43" s="111"/>
      <c r="BB43" s="120">
        <f>IF(AN3="","",(SUM(AP43+(AR43*3)+(AT43*2)+(AV43*2)+(AZ43*5))))</f>
        <v>2</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v>1</v>
      </c>
      <c r="K51" s="111"/>
      <c r="L51" s="118"/>
      <c r="M51" s="111"/>
      <c r="N51" s="118"/>
      <c r="O51" s="111"/>
      <c r="P51" s="120">
        <f>IF(B3="","",(SUM(D51+(F51*3)+(H51*2)+(J51*2)+(N51*5))))</f>
        <v>2</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v>1</v>
      </c>
      <c r="K53" s="111"/>
      <c r="L53" s="113"/>
      <c r="M53" s="111"/>
      <c r="N53" s="113"/>
      <c r="O53" s="106"/>
      <c r="P53" s="123">
        <f>IF(B3="","",(SUM(D53+(F53*3)+(H53*2)+(J53*2)+(N53*5))))</f>
        <v>2</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60000</v>
      </c>
      <c r="C57" s="90"/>
      <c r="D57" s="90"/>
      <c r="E57" s="90"/>
      <c r="F57" s="90"/>
      <c r="G57" s="90"/>
      <c r="H57" s="90"/>
      <c r="I57" s="90"/>
      <c r="J57" s="90"/>
      <c r="K57" s="90"/>
      <c r="L57" s="90"/>
      <c r="M57" s="92"/>
      <c r="N57" s="57"/>
      <c r="O57" s="99">
        <v>30000</v>
      </c>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30000</v>
      </c>
      <c r="AO57" s="90"/>
      <c r="AP57" s="90"/>
      <c r="AQ57" s="90"/>
      <c r="AR57" s="90"/>
      <c r="AS57" s="90"/>
      <c r="AT57" s="90"/>
      <c r="AU57" s="90"/>
      <c r="AV57" s="90"/>
      <c r="AW57" s="90"/>
      <c r="AX57" s="90"/>
      <c r="AY57" s="92"/>
      <c r="AZ57" s="61"/>
      <c r="BA57" s="99">
        <v>10000</v>
      </c>
      <c r="BB57" s="90"/>
      <c r="BC57" s="90"/>
      <c r="BD57" s="90"/>
      <c r="BE57" s="90"/>
      <c r="BF57" s="90"/>
      <c r="BG57" s="90"/>
      <c r="BH57" s="90"/>
      <c r="BI57" s="90"/>
      <c r="BJ57" s="90"/>
      <c r="BK57" s="90"/>
      <c r="BL57" s="92"/>
      <c r="BM57" s="61"/>
      <c r="BN57" s="91">
        <v>0</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D23:BE24"/>
    <mergeCell ref="AX35:AY36"/>
    <mergeCell ref="AX31:AY32"/>
    <mergeCell ref="AZ35:BA36"/>
    <mergeCell ref="AX33:AY34"/>
    <mergeCell ref="BH31:BI32"/>
    <mergeCell ref="BF31:BG32"/>
    <mergeCell ref="BF35:BG36"/>
    <mergeCell ref="BF33:BG34"/>
    <mergeCell ref="BH29:BI30"/>
    <mergeCell ref="BF29:BG30"/>
    <mergeCell ref="BB27:BC28"/>
    <mergeCell ref="BB33:BC34"/>
    <mergeCell ref="BH33:BI34"/>
    <mergeCell ref="AZ27:BA28"/>
    <mergeCell ref="AZ33:BA34"/>
    <mergeCell ref="AX27:AY28"/>
    <mergeCell ref="AX29:AY30"/>
    <mergeCell ref="BD29:BE30"/>
    <mergeCell ref="BD31:BE32"/>
    <mergeCell ref="BD27:BE28"/>
    <mergeCell ref="BF27:BG28"/>
    <mergeCell ref="BH27:BI28"/>
    <mergeCell ref="BD35:BE36"/>
    <mergeCell ref="AX25:AY26"/>
    <mergeCell ref="AR39:AS40"/>
    <mergeCell ref="AX41:AY42"/>
    <mergeCell ref="BB29:BC30"/>
    <mergeCell ref="AZ29:BA30"/>
    <mergeCell ref="AZ25:BA26"/>
    <mergeCell ref="AZ41:BA42"/>
    <mergeCell ref="BB41:BC42"/>
    <mergeCell ref="AZ31:BA32"/>
    <mergeCell ref="BB31:BC32"/>
    <mergeCell ref="AZ37:BA38"/>
    <mergeCell ref="BB37:BC38"/>
    <mergeCell ref="BB35:BC36"/>
    <mergeCell ref="BB25:BC26"/>
    <mergeCell ref="AZ39:BA40"/>
    <mergeCell ref="BB39:BC40"/>
    <mergeCell ref="AR25:AS26"/>
    <mergeCell ref="AX39:AY40"/>
    <mergeCell ref="AX37:AY38"/>
    <mergeCell ref="AT33:AU34"/>
    <mergeCell ref="AV33:AW34"/>
    <mergeCell ref="AT41:AU42"/>
    <mergeCell ref="AV41:AW42"/>
    <mergeCell ref="BD33:BE34"/>
    <mergeCell ref="BH37:BI38"/>
    <mergeCell ref="BH39:BI40"/>
    <mergeCell ref="BF39:BG40"/>
    <mergeCell ref="BH35:BI36"/>
    <mergeCell ref="BH41:BI42"/>
    <mergeCell ref="BD37:BE38"/>
    <mergeCell ref="BD39:BE40"/>
    <mergeCell ref="AZ43:BA44"/>
    <mergeCell ref="BB43:BC44"/>
    <mergeCell ref="BD43:BE44"/>
    <mergeCell ref="BH43:BI44"/>
    <mergeCell ref="BF43:BG44"/>
    <mergeCell ref="AX43:AY44"/>
    <mergeCell ref="BD45:BE46"/>
    <mergeCell ref="BF41:BG42"/>
    <mergeCell ref="BD41:BE42"/>
    <mergeCell ref="BL53:BV54"/>
    <mergeCell ref="BL51:BV52"/>
    <mergeCell ref="BJ49:BK50"/>
    <mergeCell ref="BL47:BV48"/>
    <mergeCell ref="BL45:BV46"/>
    <mergeCell ref="BB45:BC46"/>
    <mergeCell ref="AX45:AY46"/>
    <mergeCell ref="AZ45:BA46"/>
    <mergeCell ref="BL31:BV32"/>
    <mergeCell ref="BJ31:BK32"/>
    <mergeCell ref="BL33:BV34"/>
    <mergeCell ref="BL35:BV36"/>
    <mergeCell ref="BJ33:BK34"/>
    <mergeCell ref="BJ35:BK36"/>
    <mergeCell ref="AN61:BD64"/>
    <mergeCell ref="AN59:BD60"/>
    <mergeCell ref="AN57:AY58"/>
    <mergeCell ref="AN55:AY56"/>
    <mergeCell ref="AN49:AO50"/>
    <mergeCell ref="AN53:AO54"/>
    <mergeCell ref="AP53:AQ54"/>
    <mergeCell ref="AN51:AO52"/>
    <mergeCell ref="AP51:AQ52"/>
    <mergeCell ref="AR53:AS54"/>
    <mergeCell ref="AR49:AS50"/>
    <mergeCell ref="BH49:BI50"/>
    <mergeCell ref="AP49:AQ50"/>
    <mergeCell ref="BB49:BC50"/>
    <mergeCell ref="BD49:BE50"/>
    <mergeCell ref="AX47:AY48"/>
    <mergeCell ref="AR51:AS52"/>
    <mergeCell ref="BL49:BV50"/>
    <mergeCell ref="BN55:BV56"/>
    <mergeCell ref="BF61:BV64"/>
    <mergeCell ref="BF59:BV60"/>
    <mergeCell ref="BN57:BV58"/>
    <mergeCell ref="BF45:BG46"/>
    <mergeCell ref="BJ53:BK54"/>
    <mergeCell ref="BH53:BI54"/>
    <mergeCell ref="BJ51:BK52"/>
    <mergeCell ref="BH51:BI52"/>
    <mergeCell ref="BF51:BG52"/>
    <mergeCell ref="BF53:BG54"/>
    <mergeCell ref="BF49:BG50"/>
    <mergeCell ref="BA55:BL56"/>
    <mergeCell ref="BA57:BL58"/>
    <mergeCell ref="AZ53:BA54"/>
    <mergeCell ref="BJ45:BK46"/>
    <mergeCell ref="AT53:AU54"/>
    <mergeCell ref="AX49:AY50"/>
    <mergeCell ref="BL41:BV42"/>
    <mergeCell ref="BJ39:BK40"/>
    <mergeCell ref="BJ41:BK42"/>
    <mergeCell ref="BJ37:BK38"/>
    <mergeCell ref="BF37:BG38"/>
    <mergeCell ref="BL39:BV40"/>
    <mergeCell ref="BL37:BV38"/>
    <mergeCell ref="BJ47:BK48"/>
    <mergeCell ref="BH47:BI48"/>
    <mergeCell ref="BF47:BG48"/>
    <mergeCell ref="BL43:BV44"/>
    <mergeCell ref="BJ43:BK44"/>
    <mergeCell ref="BH45:BI46"/>
    <mergeCell ref="BD53:BE54"/>
    <mergeCell ref="AZ47:BA48"/>
    <mergeCell ref="AZ51:BA52"/>
    <mergeCell ref="AZ49:BA50"/>
    <mergeCell ref="BD51:BE52"/>
    <mergeCell ref="BB51:BC52"/>
    <mergeCell ref="AT51:AU52"/>
    <mergeCell ref="AX51:AY52"/>
    <mergeCell ref="AV51:AW52"/>
    <mergeCell ref="AV53:AW54"/>
    <mergeCell ref="AX53:AY54"/>
    <mergeCell ref="BD47:BE48"/>
    <mergeCell ref="AT49:AU50"/>
    <mergeCell ref="AV49:AW50"/>
    <mergeCell ref="BB47:BC48"/>
    <mergeCell ref="BB53:BC54"/>
    <mergeCell ref="D35:E36"/>
    <mergeCell ref="F27:G28"/>
    <mergeCell ref="V41:W42"/>
    <mergeCell ref="V35:W36"/>
    <mergeCell ref="R43:S44"/>
    <mergeCell ref="V43:W44"/>
    <mergeCell ref="T31:U32"/>
    <mergeCell ref="N47:O48"/>
    <mergeCell ref="J47:K48"/>
    <mergeCell ref="L47:M48"/>
    <mergeCell ref="H47:I48"/>
    <mergeCell ref="F47:G48"/>
    <mergeCell ref="AV43:AW44"/>
    <mergeCell ref="AR47:AS48"/>
    <mergeCell ref="AT47:AU48"/>
    <mergeCell ref="AV47:AW48"/>
    <mergeCell ref="AN47:AO48"/>
    <mergeCell ref="B43:C44"/>
    <mergeCell ref="J33:K34"/>
    <mergeCell ref="V39:W40"/>
    <mergeCell ref="H27:I28"/>
    <mergeCell ref="B37:C38"/>
    <mergeCell ref="B35:C36"/>
    <mergeCell ref="F31:G32"/>
    <mergeCell ref="F29:G30"/>
    <mergeCell ref="D31:E32"/>
    <mergeCell ref="B31:C32"/>
    <mergeCell ref="N31:O32"/>
    <mergeCell ref="N29:O30"/>
    <mergeCell ref="V29:W30"/>
    <mergeCell ref="V31:W32"/>
    <mergeCell ref="T35:U36"/>
    <mergeCell ref="T33:U34"/>
    <mergeCell ref="R31:S32"/>
    <mergeCell ref="B27:C28"/>
    <mergeCell ref="B29:C30"/>
    <mergeCell ref="F37:G38"/>
    <mergeCell ref="H41:I42"/>
    <mergeCell ref="B39:C40"/>
    <mergeCell ref="V33:W34"/>
    <mergeCell ref="D33:E34"/>
    <mergeCell ref="V23:W24"/>
    <mergeCell ref="B21:C22"/>
    <mergeCell ref="B23:C24"/>
    <mergeCell ref="J43:K44"/>
    <mergeCell ref="L37:M38"/>
    <mergeCell ref="P35:Q36"/>
    <mergeCell ref="T39:U40"/>
    <mergeCell ref="T43:U44"/>
    <mergeCell ref="T41:U42"/>
    <mergeCell ref="T37:U38"/>
    <mergeCell ref="H29:I30"/>
    <mergeCell ref="J29:K30"/>
    <mergeCell ref="J31:K32"/>
    <mergeCell ref="H31:I32"/>
    <mergeCell ref="L31:M32"/>
    <mergeCell ref="L27:M28"/>
    <mergeCell ref="L29:M30"/>
    <mergeCell ref="P31:Q32"/>
    <mergeCell ref="P27:Q28"/>
    <mergeCell ref="P25:Q26"/>
    <mergeCell ref="D41:E42"/>
    <mergeCell ref="J23:K24"/>
    <mergeCell ref="L23:M24"/>
    <mergeCell ref="N27:O28"/>
    <mergeCell ref="AP18:AQ22"/>
    <mergeCell ref="AN21:AO22"/>
    <mergeCell ref="AR18:AS22"/>
    <mergeCell ref="AT18:AU22"/>
    <mergeCell ref="AV18:AW22"/>
    <mergeCell ref="AT25:AU26"/>
    <mergeCell ref="AV25:AW26"/>
    <mergeCell ref="AT31:AU32"/>
    <mergeCell ref="AT23:AU24"/>
    <mergeCell ref="AN25:AO26"/>
    <mergeCell ref="AP25:AQ26"/>
    <mergeCell ref="AV27:AW28"/>
    <mergeCell ref="AR27:AS28"/>
    <mergeCell ref="AT27:AU28"/>
    <mergeCell ref="AP29:AQ30"/>
    <mergeCell ref="AN31:AO32"/>
    <mergeCell ref="D45:E46"/>
    <mergeCell ref="H45:I46"/>
    <mergeCell ref="F41:G42"/>
    <mergeCell ref="F39:G40"/>
    <mergeCell ref="H39:I40"/>
    <mergeCell ref="AT43:AU44"/>
    <mergeCell ref="T23:U24"/>
    <mergeCell ref="D43:E44"/>
    <mergeCell ref="F25:G26"/>
    <mergeCell ref="D23:E24"/>
    <mergeCell ref="F23:G24"/>
    <mergeCell ref="L25:M26"/>
    <mergeCell ref="T25:U26"/>
    <mergeCell ref="AR41:AS42"/>
    <mergeCell ref="AN39:AO40"/>
    <mergeCell ref="AP39:AQ40"/>
    <mergeCell ref="AP35:AQ36"/>
    <mergeCell ref="AN33:AO34"/>
    <mergeCell ref="V25:W26"/>
    <mergeCell ref="T29:U30"/>
    <mergeCell ref="T27:U28"/>
    <mergeCell ref="Z41:AJ42"/>
    <mergeCell ref="Z35:AJ36"/>
    <mergeCell ref="Z43:AJ44"/>
    <mergeCell ref="F33:G34"/>
    <mergeCell ref="H33:I34"/>
    <mergeCell ref="B33:C34"/>
    <mergeCell ref="P41:Q42"/>
    <mergeCell ref="R37:S38"/>
    <mergeCell ref="R39:S40"/>
    <mergeCell ref="R35:S36"/>
    <mergeCell ref="R33:S34"/>
    <mergeCell ref="P33:Q34"/>
    <mergeCell ref="D39:E40"/>
    <mergeCell ref="P37:Q38"/>
    <mergeCell ref="AT45:AU46"/>
    <mergeCell ref="AV45:AW46"/>
    <mergeCell ref="AR45:AS46"/>
    <mergeCell ref="AT39:AU40"/>
    <mergeCell ref="AV29:AW30"/>
    <mergeCell ref="AR37:AS38"/>
    <mergeCell ref="AT37:AU38"/>
    <mergeCell ref="AV31:AW32"/>
    <mergeCell ref="AR43:AS44"/>
    <mergeCell ref="AR31:AS32"/>
    <mergeCell ref="AR33:AS34"/>
    <mergeCell ref="AR35:AS36"/>
    <mergeCell ref="AV35:AW36"/>
    <mergeCell ref="AT35:AU36"/>
    <mergeCell ref="AV39:AW40"/>
    <mergeCell ref="AV37:AW38"/>
    <mergeCell ref="AT29:AU30"/>
    <mergeCell ref="AR29:AS30"/>
    <mergeCell ref="Z45:AJ46"/>
    <mergeCell ref="AP37:AQ38"/>
    <mergeCell ref="AN37:AO38"/>
    <mergeCell ref="AN27:AO28"/>
    <mergeCell ref="AP27:AQ28"/>
    <mergeCell ref="AP41:AQ42"/>
    <mergeCell ref="AN41:AO42"/>
    <mergeCell ref="AN35:AO36"/>
    <mergeCell ref="Z29:AJ30"/>
    <mergeCell ref="Z27:AJ28"/>
    <mergeCell ref="AP45:AQ46"/>
    <mergeCell ref="AN43:AO44"/>
    <mergeCell ref="AN45:AO46"/>
    <mergeCell ref="AP43:AQ44"/>
    <mergeCell ref="AP33:AQ34"/>
    <mergeCell ref="Z33:AJ34"/>
    <mergeCell ref="Z37:AJ38"/>
    <mergeCell ref="Z39:AJ40"/>
    <mergeCell ref="AN29:AO30"/>
    <mergeCell ref="AP31:AQ32"/>
    <mergeCell ref="T51:U52"/>
    <mergeCell ref="R41:S42"/>
    <mergeCell ref="P49:Q50"/>
    <mergeCell ref="J41:K42"/>
    <mergeCell ref="N43:O44"/>
    <mergeCell ref="N41:O42"/>
    <mergeCell ref="L43:M44"/>
    <mergeCell ref="L39:M40"/>
    <mergeCell ref="L41:M42"/>
    <mergeCell ref="J39:K40"/>
    <mergeCell ref="R45:S46"/>
    <mergeCell ref="T45:U46"/>
    <mergeCell ref="T47:U48"/>
    <mergeCell ref="J45:K46"/>
    <mergeCell ref="L45:M46"/>
    <mergeCell ref="N45:O46"/>
    <mergeCell ref="R47:S48"/>
    <mergeCell ref="R51:S52"/>
    <mergeCell ref="CA1:CA2"/>
    <mergeCell ref="BZ1:BZ2"/>
    <mergeCell ref="B3:X4"/>
    <mergeCell ref="B1:X2"/>
    <mergeCell ref="BL7:BV8"/>
    <mergeCell ref="BL9:BV12"/>
    <mergeCell ref="BY1:BY2"/>
    <mergeCell ref="BL1:BV2"/>
    <mergeCell ref="AN1:BJ2"/>
    <mergeCell ref="Z1:AJ2"/>
    <mergeCell ref="BY4:BY5"/>
    <mergeCell ref="B7:L8"/>
    <mergeCell ref="B5:I6"/>
    <mergeCell ref="N7:X8"/>
    <mergeCell ref="N5:X6"/>
    <mergeCell ref="B12:L12"/>
    <mergeCell ref="AZ11:BJ11"/>
    <mergeCell ref="AZ10:BJ10"/>
    <mergeCell ref="AN3:BJ4"/>
    <mergeCell ref="Z3:AJ4"/>
    <mergeCell ref="BL3:BV4"/>
    <mergeCell ref="BL5:BV6"/>
    <mergeCell ref="AZ5:BJ6"/>
    <mergeCell ref="AZ7:BJ8"/>
    <mergeCell ref="AN13:AX13"/>
    <mergeCell ref="AN5:AU6"/>
    <mergeCell ref="AN7:AX8"/>
    <mergeCell ref="N11:X11"/>
    <mergeCell ref="B10:L10"/>
    <mergeCell ref="N10:X10"/>
    <mergeCell ref="N12:X12"/>
    <mergeCell ref="AN11:AX11"/>
    <mergeCell ref="Z9:AJ13"/>
    <mergeCell ref="Z7:AJ8"/>
    <mergeCell ref="AN10:AX10"/>
    <mergeCell ref="Z5:AJ6"/>
    <mergeCell ref="B11:L11"/>
    <mergeCell ref="B25:C26"/>
    <mergeCell ref="D25:E26"/>
    <mergeCell ref="R25:S26"/>
    <mergeCell ref="N15:X15"/>
    <mergeCell ref="N16:X16"/>
    <mergeCell ref="N14:X14"/>
    <mergeCell ref="N13:X13"/>
    <mergeCell ref="B16:L16"/>
    <mergeCell ref="B15:L15"/>
    <mergeCell ref="N25:O26"/>
    <mergeCell ref="N23:O24"/>
    <mergeCell ref="J18:K22"/>
    <mergeCell ref="H18:I22"/>
    <mergeCell ref="D18:E22"/>
    <mergeCell ref="F18:G22"/>
    <mergeCell ref="L18:M22"/>
    <mergeCell ref="N18:O22"/>
    <mergeCell ref="X20:Y22"/>
    <mergeCell ref="P18:Q22"/>
    <mergeCell ref="B13:L13"/>
    <mergeCell ref="B14:L14"/>
    <mergeCell ref="V20:W22"/>
    <mergeCell ref="T20:U22"/>
    <mergeCell ref="P23:Q24"/>
    <mergeCell ref="AB57:AJ58"/>
    <mergeCell ref="AB55:AJ56"/>
    <mergeCell ref="T61:AJ64"/>
    <mergeCell ref="T59:AJ60"/>
    <mergeCell ref="AA17:AJ20"/>
    <mergeCell ref="Z21:AJ22"/>
    <mergeCell ref="Z31:AJ32"/>
    <mergeCell ref="X29:Y30"/>
    <mergeCell ref="X31:Y32"/>
    <mergeCell ref="X33:Y34"/>
    <mergeCell ref="Z25:AJ26"/>
    <mergeCell ref="Z23:AJ24"/>
    <mergeCell ref="X23:Y24"/>
    <mergeCell ref="V27:W28"/>
    <mergeCell ref="O57:Z58"/>
    <mergeCell ref="O55:Z56"/>
    <mergeCell ref="T53:U54"/>
    <mergeCell ref="V53:W54"/>
    <mergeCell ref="X53:Y54"/>
    <mergeCell ref="N53:O54"/>
    <mergeCell ref="N51:O52"/>
    <mergeCell ref="P51:Q52"/>
    <mergeCell ref="P39:Q40"/>
    <mergeCell ref="N39:O40"/>
    <mergeCell ref="AZ14:BJ14"/>
    <mergeCell ref="AZ13:BJ13"/>
    <mergeCell ref="AZ15:BJ15"/>
    <mergeCell ref="AZ16:BJ16"/>
    <mergeCell ref="AN12:AX12"/>
    <mergeCell ref="AN15:AX15"/>
    <mergeCell ref="AN16:AX16"/>
    <mergeCell ref="BJ25:BK26"/>
    <mergeCell ref="BD20:BE22"/>
    <mergeCell ref="BH20:BI22"/>
    <mergeCell ref="BJ20:BK22"/>
    <mergeCell ref="BB18:BC22"/>
    <mergeCell ref="BF20:BG22"/>
    <mergeCell ref="BB23:BC24"/>
    <mergeCell ref="AX23:AY24"/>
    <mergeCell ref="AZ23:BA24"/>
    <mergeCell ref="AZ18:BA22"/>
    <mergeCell ref="AN14:AX14"/>
    <mergeCell ref="AZ12:BJ12"/>
    <mergeCell ref="BF25:BG26"/>
    <mergeCell ref="AV23:AW24"/>
    <mergeCell ref="AN23:AO24"/>
    <mergeCell ref="AP23:AQ24"/>
    <mergeCell ref="AR23:AS24"/>
    <mergeCell ref="X25:Y26"/>
    <mergeCell ref="R29:S30"/>
    <mergeCell ref="T49:U50"/>
    <mergeCell ref="V49:W50"/>
    <mergeCell ref="R49:S50"/>
    <mergeCell ref="D29:E30"/>
    <mergeCell ref="D27:E28"/>
    <mergeCell ref="L49:M50"/>
    <mergeCell ref="N33:O34"/>
    <mergeCell ref="J37:K38"/>
    <mergeCell ref="H35:I36"/>
    <mergeCell ref="F35:G36"/>
    <mergeCell ref="N35:O36"/>
    <mergeCell ref="J35:K36"/>
    <mergeCell ref="D37:E38"/>
    <mergeCell ref="H37:I38"/>
    <mergeCell ref="N37:O38"/>
    <mergeCell ref="X45:Y46"/>
    <mergeCell ref="X37:Y38"/>
    <mergeCell ref="X41:Y42"/>
    <mergeCell ref="X39:Y40"/>
    <mergeCell ref="X35:Y36"/>
    <mergeCell ref="X43:Y44"/>
    <mergeCell ref="V37:W38"/>
    <mergeCell ref="BM17:BV20"/>
    <mergeCell ref="BL29:BV30"/>
    <mergeCell ref="BJ29:BK30"/>
    <mergeCell ref="F49:G50"/>
    <mergeCell ref="BJ27:BK28"/>
    <mergeCell ref="AX18:AY22"/>
    <mergeCell ref="BJ23:BK24"/>
    <mergeCell ref="BD18:BK19"/>
    <mergeCell ref="Z49:AJ50"/>
    <mergeCell ref="X49:Y50"/>
    <mergeCell ref="J27:K28"/>
    <mergeCell ref="J25:K26"/>
    <mergeCell ref="H25:I26"/>
    <mergeCell ref="H23:I24"/>
    <mergeCell ref="R18:Y19"/>
    <mergeCell ref="V47:W48"/>
    <mergeCell ref="V45:W46"/>
    <mergeCell ref="AP47:AQ48"/>
    <mergeCell ref="Z47:AJ48"/>
    <mergeCell ref="X47:Y48"/>
    <mergeCell ref="R27:S28"/>
    <mergeCell ref="R23:S24"/>
    <mergeCell ref="R20:S22"/>
    <mergeCell ref="BD25:BE26"/>
    <mergeCell ref="B53:C54"/>
    <mergeCell ref="B55:M56"/>
    <mergeCell ref="B51:C52"/>
    <mergeCell ref="H51:I52"/>
    <mergeCell ref="F51:G52"/>
    <mergeCell ref="BL25:BV26"/>
    <mergeCell ref="BL27:BV28"/>
    <mergeCell ref="BL23:BV24"/>
    <mergeCell ref="BL21:BV22"/>
    <mergeCell ref="Z53:AJ54"/>
    <mergeCell ref="Z51:AJ52"/>
    <mergeCell ref="L53:M54"/>
    <mergeCell ref="BH23:BI24"/>
    <mergeCell ref="BH25:BI26"/>
    <mergeCell ref="BF23:BG24"/>
    <mergeCell ref="N49:O50"/>
    <mergeCell ref="L35:M36"/>
    <mergeCell ref="L33:M34"/>
    <mergeCell ref="P29:Q30"/>
    <mergeCell ref="R53:S54"/>
    <mergeCell ref="P53:Q54"/>
    <mergeCell ref="X51:Y52"/>
    <mergeCell ref="V51:W52"/>
    <mergeCell ref="X27:Y28"/>
    <mergeCell ref="D51:E52"/>
    <mergeCell ref="H53:I54"/>
    <mergeCell ref="J53:K54"/>
    <mergeCell ref="L51:M52"/>
    <mergeCell ref="B41:C42"/>
    <mergeCell ref="B49:C50"/>
    <mergeCell ref="H43:I44"/>
    <mergeCell ref="F43:G44"/>
    <mergeCell ref="B61:R64"/>
    <mergeCell ref="B59:R60"/>
    <mergeCell ref="P43:Q44"/>
    <mergeCell ref="P45:Q46"/>
    <mergeCell ref="B57:M58"/>
    <mergeCell ref="D47:E48"/>
    <mergeCell ref="P47:Q48"/>
    <mergeCell ref="F45:G46"/>
    <mergeCell ref="F53:G54"/>
    <mergeCell ref="D49:E50"/>
    <mergeCell ref="J51:K52"/>
    <mergeCell ref="B45:C46"/>
    <mergeCell ref="B47:C48"/>
    <mergeCell ref="J49:K50"/>
    <mergeCell ref="H49:I50"/>
    <mergeCell ref="D53:E54"/>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39.xml><?xml version="1.0" encoding="utf-8"?>
<worksheet xmlns="http://schemas.openxmlformats.org/spreadsheetml/2006/main" xmlns:r="http://schemas.openxmlformats.org/officeDocument/2006/relationships">
  <sheetPr codeName="Sheet42">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8"/>
      <c r="BY1" s="193" t="s">
        <v>3</v>
      </c>
      <c r="BZ1" s="192"/>
      <c r="CA1" s="193"/>
      <c r="CB1" s="8"/>
      <c r="CC1" s="8"/>
      <c r="CD1" s="8"/>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8"/>
      <c r="BY2" s="87"/>
      <c r="BZ2" s="87"/>
      <c r="CA2" s="87"/>
      <c r="CB2" s="8"/>
      <c r="CC2" s="8"/>
      <c r="CD2" s="8"/>
    </row>
    <row r="3" spans="1:82" ht="9" customHeight="1">
      <c r="A3" s="19"/>
      <c r="B3" s="174" t="s">
        <v>166</v>
      </c>
      <c r="C3" s="90"/>
      <c r="D3" s="90"/>
      <c r="E3" s="90"/>
      <c r="F3" s="90"/>
      <c r="G3" s="90"/>
      <c r="H3" s="90"/>
      <c r="I3" s="90"/>
      <c r="J3" s="90"/>
      <c r="K3" s="90"/>
      <c r="L3" s="90"/>
      <c r="M3" s="90"/>
      <c r="N3" s="90"/>
      <c r="O3" s="90"/>
      <c r="P3" s="90"/>
      <c r="Q3" s="90"/>
      <c r="R3" s="90"/>
      <c r="S3" s="90"/>
      <c r="T3" s="90"/>
      <c r="U3" s="90"/>
      <c r="V3" s="90"/>
      <c r="W3" s="90"/>
      <c r="X3" s="92"/>
      <c r="Y3" s="23"/>
      <c r="Z3" s="168">
        <v>1260000</v>
      </c>
      <c r="AA3" s="90"/>
      <c r="AB3" s="90"/>
      <c r="AC3" s="90"/>
      <c r="AD3" s="90"/>
      <c r="AE3" s="90"/>
      <c r="AF3" s="90"/>
      <c r="AG3" s="90"/>
      <c r="AH3" s="90"/>
      <c r="AI3" s="90"/>
      <c r="AJ3" s="92"/>
      <c r="AK3" s="24"/>
      <c r="AL3" s="26"/>
      <c r="AM3" s="27"/>
      <c r="AN3" s="178" t="s">
        <v>59</v>
      </c>
      <c r="AO3" s="90"/>
      <c r="AP3" s="90"/>
      <c r="AQ3" s="90"/>
      <c r="AR3" s="90"/>
      <c r="AS3" s="90"/>
      <c r="AT3" s="90"/>
      <c r="AU3" s="90"/>
      <c r="AV3" s="90"/>
      <c r="AW3" s="90"/>
      <c r="AX3" s="90"/>
      <c r="AY3" s="90"/>
      <c r="AZ3" s="90"/>
      <c r="BA3" s="90"/>
      <c r="BB3" s="90"/>
      <c r="BC3" s="90"/>
      <c r="BD3" s="90"/>
      <c r="BE3" s="90"/>
      <c r="BF3" s="90"/>
      <c r="BG3" s="90"/>
      <c r="BH3" s="90"/>
      <c r="BI3" s="90"/>
      <c r="BJ3" s="92"/>
      <c r="BK3" s="30"/>
      <c r="BL3" s="168">
        <v>1310000</v>
      </c>
      <c r="BM3" s="90"/>
      <c r="BN3" s="90"/>
      <c r="BO3" s="90"/>
      <c r="BP3" s="90"/>
      <c r="BQ3" s="90"/>
      <c r="BR3" s="90"/>
      <c r="BS3" s="90"/>
      <c r="BT3" s="90"/>
      <c r="BU3" s="90"/>
      <c r="BV3" s="92"/>
      <c r="BW3" s="33"/>
      <c r="BX3" s="35"/>
      <c r="BY3" s="42">
        <f>IF(Z3&lt;BL3,BL3-Z3,0)</f>
        <v>50000</v>
      </c>
      <c r="BZ3" s="37"/>
      <c r="CA3" s="35"/>
      <c r="CB3" s="35"/>
      <c r="CC3" s="35"/>
      <c r="CD3" s="35"/>
    </row>
    <row r="4" spans="1:82" ht="9" customHeight="1">
      <c r="A4" s="19"/>
      <c r="B4" s="93"/>
      <c r="C4" s="88"/>
      <c r="D4" s="88"/>
      <c r="E4" s="88"/>
      <c r="F4" s="88"/>
      <c r="G4" s="88"/>
      <c r="H4" s="88"/>
      <c r="I4" s="88"/>
      <c r="J4" s="88"/>
      <c r="K4" s="88"/>
      <c r="L4" s="88"/>
      <c r="M4" s="88"/>
      <c r="N4" s="88"/>
      <c r="O4" s="88"/>
      <c r="P4" s="88"/>
      <c r="Q4" s="88"/>
      <c r="R4" s="88"/>
      <c r="S4" s="88"/>
      <c r="T4" s="88"/>
      <c r="U4" s="88"/>
      <c r="V4" s="88"/>
      <c r="W4" s="88"/>
      <c r="X4" s="94"/>
      <c r="Y4" s="23"/>
      <c r="Z4" s="93"/>
      <c r="AA4" s="88"/>
      <c r="AB4" s="88"/>
      <c r="AC4" s="88"/>
      <c r="AD4" s="88"/>
      <c r="AE4" s="88"/>
      <c r="AF4" s="88"/>
      <c r="AG4" s="88"/>
      <c r="AH4" s="88"/>
      <c r="AI4" s="88"/>
      <c r="AJ4" s="94"/>
      <c r="AK4" s="24"/>
      <c r="AL4" s="26"/>
      <c r="AM4" s="27"/>
      <c r="AN4" s="93"/>
      <c r="AO4" s="88"/>
      <c r="AP4" s="88"/>
      <c r="AQ4" s="88"/>
      <c r="AR4" s="88"/>
      <c r="AS4" s="88"/>
      <c r="AT4" s="88"/>
      <c r="AU4" s="88"/>
      <c r="AV4" s="88"/>
      <c r="AW4" s="88"/>
      <c r="AX4" s="88"/>
      <c r="AY4" s="88"/>
      <c r="AZ4" s="88"/>
      <c r="BA4" s="88"/>
      <c r="BB4" s="88"/>
      <c r="BC4" s="88"/>
      <c r="BD4" s="88"/>
      <c r="BE4" s="88"/>
      <c r="BF4" s="88"/>
      <c r="BG4" s="88"/>
      <c r="BH4" s="88"/>
      <c r="BI4" s="88"/>
      <c r="BJ4" s="94"/>
      <c r="BK4" s="30"/>
      <c r="BL4" s="93"/>
      <c r="BM4" s="88"/>
      <c r="BN4" s="88"/>
      <c r="BO4" s="88"/>
      <c r="BP4" s="88"/>
      <c r="BQ4" s="88"/>
      <c r="BR4" s="88"/>
      <c r="BS4" s="88"/>
      <c r="BT4" s="88"/>
      <c r="BU4" s="88"/>
      <c r="BV4" s="94"/>
      <c r="BW4" s="33"/>
      <c r="BX4" s="35"/>
      <c r="BY4" s="193" t="s">
        <v>6</v>
      </c>
      <c r="BZ4" s="37"/>
      <c r="CA4" s="35"/>
      <c r="CB4" s="35"/>
      <c r="CC4" s="35"/>
      <c r="CD4" s="35"/>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8"/>
      <c r="BY5" s="87"/>
      <c r="BZ5" s="37"/>
      <c r="CA5" s="8"/>
      <c r="CB5" s="8"/>
      <c r="CC5" s="8"/>
      <c r="CD5" s="8"/>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8"/>
      <c r="BY6" s="36">
        <f>IF(BL3&lt;Z3,Z3-BL3,0)</f>
        <v>0</v>
      </c>
      <c r="BZ6" s="37"/>
      <c r="CA6" s="8"/>
      <c r="CB6" s="8"/>
      <c r="CC6" s="8"/>
      <c r="CD6" s="8"/>
    </row>
    <row r="7" spans="1:82" ht="9" customHeight="1">
      <c r="A7" s="10"/>
      <c r="B7" s="172">
        <f>IF(BY3=0,"0 gp",BY3)</f>
        <v>50000</v>
      </c>
      <c r="C7" s="90"/>
      <c r="D7" s="90"/>
      <c r="E7" s="90"/>
      <c r="F7" s="90"/>
      <c r="G7" s="90"/>
      <c r="H7" s="90"/>
      <c r="I7" s="90"/>
      <c r="J7" s="90"/>
      <c r="K7" s="90"/>
      <c r="L7" s="92"/>
      <c r="M7" s="12"/>
      <c r="N7" s="176">
        <v>9000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90" t="str">
        <f>IF(BY6=0,"0 gp",BY6)</f>
        <v>0 gp</v>
      </c>
      <c r="AO7" s="90"/>
      <c r="AP7" s="90"/>
      <c r="AQ7" s="90"/>
      <c r="AR7" s="90"/>
      <c r="AS7" s="90"/>
      <c r="AT7" s="90"/>
      <c r="AU7" s="90"/>
      <c r="AV7" s="90"/>
      <c r="AW7" s="90"/>
      <c r="AX7" s="92"/>
      <c r="AY7" s="15"/>
      <c r="AZ7" s="176">
        <v>10000</v>
      </c>
      <c r="BA7" s="90"/>
      <c r="BB7" s="90"/>
      <c r="BC7" s="90"/>
      <c r="BD7" s="90"/>
      <c r="BE7" s="90"/>
      <c r="BF7" s="90"/>
      <c r="BG7" s="90"/>
      <c r="BH7" s="90"/>
      <c r="BI7" s="90"/>
      <c r="BJ7" s="92"/>
      <c r="BK7" s="15"/>
      <c r="BL7" s="169" t="str">
        <f>BZ8</f>
        <v>+1</v>
      </c>
      <c r="BM7" s="90"/>
      <c r="BN7" s="90"/>
      <c r="BO7" s="90"/>
      <c r="BP7" s="90"/>
      <c r="BQ7" s="90"/>
      <c r="BR7" s="90"/>
      <c r="BS7" s="90"/>
      <c r="BT7" s="90"/>
      <c r="BU7" s="90"/>
      <c r="BV7" s="92"/>
      <c r="BW7" s="16"/>
      <c r="BX7" s="8"/>
      <c r="BY7" s="43" t="s">
        <v>10</v>
      </c>
      <c r="BZ7" s="45" t="str">
        <f>IF(N7="","",CA7)</f>
        <v>+0</v>
      </c>
      <c r="CA7" s="45" t="str">
        <f>IF(N7&lt;=AZ7,"+0",CB7)</f>
        <v>+0</v>
      </c>
      <c r="CB7" s="45" t="str">
        <f>IF(N7&gt;=(AZ7*2),"+2","+1")</f>
        <v>+1</v>
      </c>
      <c r="CC7" s="47"/>
      <c r="CD7" s="47"/>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8"/>
      <c r="BY8" s="43" t="s">
        <v>11</v>
      </c>
      <c r="BZ8" s="45" t="str">
        <f>IF(AZ7="","",CA8)</f>
        <v>+1</v>
      </c>
      <c r="CA8" s="45" t="str">
        <f>IF(AZ7&lt;=N7,"+0",CB8)</f>
        <v>+1</v>
      </c>
      <c r="CB8" s="45" t="str">
        <f>IF(AZ7&gt;=(N7*2),"+2","+1")</f>
        <v>+1</v>
      </c>
      <c r="CC8" s="47"/>
      <c r="CD8" s="8"/>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8"/>
      <c r="BY9" s="45"/>
      <c r="BZ9" s="37"/>
      <c r="CA9" s="8"/>
      <c r="CB9" s="8"/>
      <c r="CC9" s="8"/>
      <c r="CD9" s="8"/>
    </row>
    <row r="10" spans="1:82" ht="9" customHeight="1">
      <c r="A10" s="10"/>
      <c r="B10" s="165" t="s">
        <v>141</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8"/>
      <c r="BY10" s="43" t="s">
        <v>12</v>
      </c>
      <c r="BZ10" s="37"/>
      <c r="CA10" s="8"/>
      <c r="CB10" s="8"/>
      <c r="CC10" s="8"/>
      <c r="CD10" s="8"/>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8"/>
      <c r="BY11" s="37"/>
      <c r="BZ11" s="37"/>
      <c r="CA11" s="8"/>
      <c r="CB11" s="8"/>
      <c r="CC11" s="8"/>
      <c r="CD11" s="8"/>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8"/>
      <c r="BY12" s="53">
        <v>-1</v>
      </c>
      <c r="BZ12" s="37"/>
      <c r="CA12" s="8"/>
      <c r="CB12" s="8"/>
      <c r="CC12" s="8"/>
      <c r="CD12" s="8"/>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8"/>
      <c r="BY13" s="53">
        <f>0</f>
        <v>0</v>
      </c>
      <c r="BZ13" s="37"/>
      <c r="CA13" s="8"/>
      <c r="CB13" s="8"/>
      <c r="CC13" s="8"/>
      <c r="CD13" s="8"/>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8"/>
      <c r="BY14" s="53">
        <f>1</f>
        <v>1</v>
      </c>
      <c r="BZ14" s="37"/>
      <c r="CA14" s="8"/>
      <c r="CB14" s="8"/>
      <c r="CC14" s="8"/>
      <c r="CD14" s="8"/>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8"/>
      <c r="BY15" s="45"/>
      <c r="BZ15" s="37"/>
      <c r="CA15" s="8"/>
      <c r="CB15" s="8"/>
      <c r="CC15" s="8"/>
      <c r="CD15" s="8"/>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8"/>
      <c r="BY16" s="43" t="s">
        <v>14</v>
      </c>
      <c r="BZ16" s="37"/>
      <c r="CA16" s="8"/>
      <c r="CB16" s="8"/>
      <c r="CC16" s="8"/>
      <c r="CD16" s="8"/>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6"/>
      <c r="BX17" s="8"/>
      <c r="BY17" s="45"/>
      <c r="BZ17" s="37"/>
      <c r="CA17" s="8"/>
      <c r="CB17" s="8"/>
      <c r="CC17" s="8"/>
      <c r="CD17" s="8"/>
    </row>
    <row r="18" spans="1:82" ht="6.75" customHeight="1">
      <c r="A18" s="10"/>
      <c r="B18" s="12"/>
      <c r="C18" s="12"/>
      <c r="D18" s="134" t="s">
        <v>502</v>
      </c>
      <c r="E18" s="129"/>
      <c r="F18" s="133" t="s">
        <v>503</v>
      </c>
      <c r="G18" s="129"/>
      <c r="H18" s="133" t="s">
        <v>504</v>
      </c>
      <c r="I18" s="129"/>
      <c r="J18" s="133" t="s">
        <v>505</v>
      </c>
      <c r="K18" s="129"/>
      <c r="L18" s="128" t="s">
        <v>15</v>
      </c>
      <c r="M18" s="129"/>
      <c r="N18" s="133" t="s">
        <v>506</v>
      </c>
      <c r="O18" s="90"/>
      <c r="P18" s="135" t="s">
        <v>16</v>
      </c>
      <c r="Q18" s="92"/>
      <c r="R18" s="144" t="s">
        <v>19</v>
      </c>
      <c r="S18" s="90"/>
      <c r="T18" s="90"/>
      <c r="U18" s="90"/>
      <c r="V18" s="90"/>
      <c r="W18" s="90"/>
      <c r="X18" s="90"/>
      <c r="Y18" s="92"/>
      <c r="Z18" s="12"/>
      <c r="AA18" s="189"/>
      <c r="AB18" s="87"/>
      <c r="AC18" s="87"/>
      <c r="AD18" s="87"/>
      <c r="AE18" s="87"/>
      <c r="AF18" s="87"/>
      <c r="AG18" s="87"/>
      <c r="AH18" s="87"/>
      <c r="AI18" s="87"/>
      <c r="AJ18" s="87"/>
      <c r="AK18" s="13"/>
      <c r="AL18" s="4"/>
      <c r="AM18" s="14"/>
      <c r="AN18" s="15"/>
      <c r="AO18" s="15"/>
      <c r="AP18" s="163" t="s">
        <v>507</v>
      </c>
      <c r="AQ18" s="129"/>
      <c r="AR18" s="156" t="s">
        <v>508</v>
      </c>
      <c r="AS18" s="129"/>
      <c r="AT18" s="156" t="s">
        <v>509</v>
      </c>
      <c r="AU18" s="129"/>
      <c r="AV18" s="156" t="s">
        <v>510</v>
      </c>
      <c r="AW18" s="129"/>
      <c r="AX18" s="161" t="s">
        <v>15</v>
      </c>
      <c r="AY18" s="129"/>
      <c r="AZ18" s="156" t="s">
        <v>511</v>
      </c>
      <c r="BA18" s="90"/>
      <c r="BB18" s="162" t="s">
        <v>16</v>
      </c>
      <c r="BC18" s="92"/>
      <c r="BD18" s="153" t="s">
        <v>19</v>
      </c>
      <c r="BE18" s="90"/>
      <c r="BF18" s="90"/>
      <c r="BG18" s="90"/>
      <c r="BH18" s="90"/>
      <c r="BI18" s="90"/>
      <c r="BJ18" s="90"/>
      <c r="BK18" s="92"/>
      <c r="BL18" s="15"/>
      <c r="BM18" s="191"/>
      <c r="BN18" s="87"/>
      <c r="BO18" s="87"/>
      <c r="BP18" s="87"/>
      <c r="BQ18" s="87"/>
      <c r="BR18" s="87"/>
      <c r="BS18" s="87"/>
      <c r="BT18" s="87"/>
      <c r="BU18" s="87"/>
      <c r="BV18" s="87"/>
      <c r="BW18" s="16"/>
      <c r="BX18" s="8"/>
      <c r="BY18" s="45" t="s">
        <v>28</v>
      </c>
      <c r="BZ18" s="37"/>
      <c r="CA18" s="8"/>
      <c r="CB18" s="8"/>
      <c r="CC18" s="8"/>
      <c r="CD18" s="8"/>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8"/>
      <c r="BY19" s="45"/>
      <c r="BZ19" s="37"/>
      <c r="CA19" s="8"/>
      <c r="CB19" s="8"/>
      <c r="CC19" s="8"/>
      <c r="CD19" s="8"/>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8"/>
      <c r="BY20" s="43" t="s">
        <v>33</v>
      </c>
      <c r="BZ20" s="37"/>
      <c r="CA20" s="8"/>
      <c r="CB20" s="8"/>
      <c r="CC20" s="8"/>
      <c r="CD20" s="8"/>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8"/>
      <c r="BY21" s="45"/>
      <c r="BZ21" s="37"/>
      <c r="CA21" s="8"/>
      <c r="CB21" s="8"/>
      <c r="CC21" s="8"/>
      <c r="CD21" s="8"/>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8"/>
      <c r="BY22" s="45" t="s">
        <v>36</v>
      </c>
      <c r="BZ22" s="37"/>
      <c r="CA22" s="8"/>
      <c r="CB22" s="8"/>
      <c r="CC22" s="8"/>
      <c r="CD22" s="8"/>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8"/>
      <c r="BY23" s="45"/>
      <c r="BZ23" s="37"/>
      <c r="CA23" s="8"/>
      <c r="CB23" s="8"/>
      <c r="CC23" s="8"/>
      <c r="CD23" s="8"/>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96"/>
      <c r="BC24" s="98"/>
      <c r="BD24" s="97"/>
      <c r="BE24" s="131"/>
      <c r="BF24" s="130"/>
      <c r="BG24" s="131"/>
      <c r="BH24" s="130"/>
      <c r="BI24" s="131"/>
      <c r="BJ24" s="130"/>
      <c r="BK24" s="98"/>
      <c r="BL24" s="96"/>
      <c r="BM24" s="97"/>
      <c r="BN24" s="97"/>
      <c r="BO24" s="97"/>
      <c r="BP24" s="97"/>
      <c r="BQ24" s="97"/>
      <c r="BR24" s="97"/>
      <c r="BS24" s="97"/>
      <c r="BT24" s="97"/>
      <c r="BU24" s="97"/>
      <c r="BV24" s="98"/>
      <c r="BW24" s="16"/>
      <c r="BX24" s="8"/>
      <c r="BY24" s="43" t="s">
        <v>38</v>
      </c>
      <c r="BZ24" s="37"/>
      <c r="CA24" s="8"/>
      <c r="CB24" s="8"/>
      <c r="CC24" s="8"/>
      <c r="CD24" s="8"/>
    </row>
    <row r="25" spans="1:82" ht="9" customHeight="1">
      <c r="A25" s="10"/>
      <c r="B25" s="109">
        <v>2</v>
      </c>
      <c r="C25" s="106"/>
      <c r="D25" s="116"/>
      <c r="E25" s="111"/>
      <c r="F25" s="113"/>
      <c r="G25" s="111"/>
      <c r="H25" s="113"/>
      <c r="I25" s="111"/>
      <c r="J25" s="113">
        <v>1</v>
      </c>
      <c r="K25" s="111"/>
      <c r="L25" s="113">
        <v>1</v>
      </c>
      <c r="M25" s="111"/>
      <c r="N25" s="113"/>
      <c r="O25" s="106"/>
      <c r="P25" s="123">
        <f>IF(B3="","",(SUM(D25+(F25*3)+(H25*2)+(J25*2)+(N25*5))))</f>
        <v>2</v>
      </c>
      <c r="Q25" s="102"/>
      <c r="R25" s="127"/>
      <c r="S25" s="111"/>
      <c r="T25" s="113"/>
      <c r="U25" s="111"/>
      <c r="V25" s="113"/>
      <c r="W25" s="111"/>
      <c r="X25" s="121"/>
      <c r="Y25" s="102"/>
      <c r="Z25" s="122" t="s">
        <v>127</v>
      </c>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t="s">
        <v>45</v>
      </c>
      <c r="BK25" s="102"/>
      <c r="BL25" s="140" t="s">
        <v>522</v>
      </c>
      <c r="BM25" s="106"/>
      <c r="BN25" s="106"/>
      <c r="BO25" s="106"/>
      <c r="BP25" s="106"/>
      <c r="BQ25" s="106"/>
      <c r="BR25" s="106"/>
      <c r="BS25" s="106"/>
      <c r="BT25" s="106"/>
      <c r="BU25" s="106"/>
      <c r="BV25" s="102"/>
      <c r="BW25" s="16"/>
      <c r="BX25" s="8"/>
      <c r="BY25" s="45"/>
      <c r="BZ25" s="37"/>
      <c r="CA25" s="8"/>
      <c r="CB25" s="8"/>
      <c r="CC25" s="8"/>
      <c r="CD25" s="8"/>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8"/>
      <c r="BY26" s="45" t="s">
        <v>39</v>
      </c>
      <c r="BZ26" s="37"/>
      <c r="CA26" s="8"/>
      <c r="CB26" s="8"/>
      <c r="CC26" s="8"/>
      <c r="CD26" s="8"/>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8"/>
      <c r="BY27" s="45" t="s">
        <v>40</v>
      </c>
      <c r="BZ27" s="37"/>
      <c r="CA27" s="8"/>
      <c r="CB27" s="8"/>
      <c r="CC27" s="8"/>
      <c r="CD27" s="8"/>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8"/>
      <c r="BY28" s="45" t="s">
        <v>41</v>
      </c>
      <c r="BZ28" s="37"/>
      <c r="CA28" s="8"/>
      <c r="CB28" s="8"/>
      <c r="CC28" s="8"/>
      <c r="CD28" s="8"/>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8"/>
      <c r="BY29" s="45" t="s">
        <v>43</v>
      </c>
      <c r="BZ29" s="37"/>
      <c r="CA29" s="8"/>
      <c r="CB29" s="8"/>
      <c r="CC29" s="8"/>
      <c r="CD29" s="8"/>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8"/>
      <c r="BY30" s="45"/>
      <c r="BZ30" s="37"/>
      <c r="CA30" s="8"/>
      <c r="CB30" s="8"/>
      <c r="CC30" s="8"/>
      <c r="CD30" s="8"/>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8"/>
      <c r="BY31" s="43" t="s">
        <v>44</v>
      </c>
      <c r="BZ31" s="37"/>
      <c r="CA31" s="8"/>
      <c r="CB31" s="8"/>
      <c r="CC31" s="8"/>
      <c r="CD31" s="8"/>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8"/>
      <c r="BY32" s="45"/>
      <c r="BZ32" s="37"/>
      <c r="CA32" s="8"/>
      <c r="CB32" s="8"/>
      <c r="CC32" s="8"/>
      <c r="CD32" s="8"/>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v>1</v>
      </c>
      <c r="AS33" s="111"/>
      <c r="AT33" s="124"/>
      <c r="AU33" s="111"/>
      <c r="AV33" s="124">
        <v>1</v>
      </c>
      <c r="AW33" s="111"/>
      <c r="AX33" s="124"/>
      <c r="AY33" s="111"/>
      <c r="AZ33" s="124"/>
      <c r="BA33" s="106"/>
      <c r="BB33" s="123">
        <f>IF(AN3="","",(SUM(AP33+(AR33*3)+(AT33*2)+(AV33*2)+(AZ33*5))))</f>
        <v>5</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8"/>
      <c r="BY33" s="45" t="s">
        <v>45</v>
      </c>
      <c r="BZ33" s="37"/>
      <c r="CA33" s="8"/>
      <c r="CB33" s="8"/>
      <c r="CC33" s="8"/>
      <c r="CD33" s="8"/>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8"/>
      <c r="BY34" s="45"/>
      <c r="BZ34" s="37"/>
      <c r="CA34" s="8"/>
      <c r="CB34" s="8"/>
      <c r="CC34" s="8"/>
      <c r="CD34" s="8"/>
    </row>
    <row r="35" spans="1:82" ht="9" customHeight="1">
      <c r="A35" s="10"/>
      <c r="B35" s="109">
        <v>7</v>
      </c>
      <c r="C35" s="106"/>
      <c r="D35" s="110">
        <v>1</v>
      </c>
      <c r="E35" s="111"/>
      <c r="F35" s="118"/>
      <c r="G35" s="111"/>
      <c r="H35" s="118"/>
      <c r="I35" s="111"/>
      <c r="J35" s="118"/>
      <c r="K35" s="111"/>
      <c r="L35" s="118"/>
      <c r="M35" s="111"/>
      <c r="N35" s="118"/>
      <c r="O35" s="111"/>
      <c r="P35" s="120">
        <f>IF(B3="","",(SUM(D35+(F35*3)+(H35*2)+(J35*2)+(N35*5))))</f>
        <v>1</v>
      </c>
      <c r="Q35" s="102"/>
      <c r="R35" s="119"/>
      <c r="S35" s="111"/>
      <c r="T35" s="118"/>
      <c r="U35" s="111"/>
      <c r="V35" s="118"/>
      <c r="W35" s="111"/>
      <c r="X35" s="101"/>
      <c r="Y35" s="102"/>
      <c r="Z35" s="105" t="s">
        <v>91</v>
      </c>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v>1</v>
      </c>
      <c r="AW35" s="111"/>
      <c r="AX35" s="118"/>
      <c r="AY35" s="111"/>
      <c r="AZ35" s="118">
        <v>1</v>
      </c>
      <c r="BA35" s="111"/>
      <c r="BB35" s="120">
        <f>IF(AN3="","",(SUM(AP35+(AR35*3)+(AT35*2)+(AV35*2)+(AZ35*5))))</f>
        <v>7</v>
      </c>
      <c r="BC35" s="102"/>
      <c r="BD35" s="119"/>
      <c r="BE35" s="111"/>
      <c r="BF35" s="118"/>
      <c r="BG35" s="111"/>
      <c r="BH35" s="118"/>
      <c r="BI35" s="111"/>
      <c r="BJ35" s="101"/>
      <c r="BK35" s="102"/>
      <c r="BL35" s="105" t="s">
        <v>523</v>
      </c>
      <c r="BM35" s="106"/>
      <c r="BN35" s="106"/>
      <c r="BO35" s="106"/>
      <c r="BP35" s="106"/>
      <c r="BQ35" s="106"/>
      <c r="BR35" s="106"/>
      <c r="BS35" s="106"/>
      <c r="BT35" s="106"/>
      <c r="BU35" s="106"/>
      <c r="BV35" s="102"/>
      <c r="BW35" s="16"/>
      <c r="BX35" s="8"/>
      <c r="BY35" s="43" t="s">
        <v>46</v>
      </c>
      <c r="BZ35" s="37"/>
      <c r="CA35" s="8"/>
      <c r="CB35" s="8"/>
      <c r="CC35" s="8"/>
      <c r="CD35" s="8"/>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8"/>
      <c r="BY36" s="45"/>
      <c r="BZ36" s="37"/>
      <c r="CA36" s="8"/>
      <c r="CB36" s="8"/>
      <c r="CC36" s="8"/>
      <c r="CD36" s="8"/>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v>1</v>
      </c>
      <c r="AW37" s="111"/>
      <c r="AX37" s="124"/>
      <c r="AY37" s="111"/>
      <c r="AZ37" s="124"/>
      <c r="BA37" s="106"/>
      <c r="BB37" s="123">
        <f>IF(AN3="","",(SUM(AP37+(AR37*3)+(AT37*2)+(AV37*2)+(AZ37*5))))</f>
        <v>2</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8"/>
      <c r="BY37" s="45">
        <v>0</v>
      </c>
      <c r="BZ37" s="37"/>
      <c r="CA37" s="8"/>
      <c r="CB37" s="8"/>
      <c r="CC37" s="8"/>
      <c r="CD37" s="8"/>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8"/>
      <c r="BY38" s="45">
        <v>1</v>
      </c>
      <c r="BZ38" s="37"/>
      <c r="CA38" s="8"/>
      <c r="CB38" s="8"/>
      <c r="CC38" s="8"/>
      <c r="CD38" s="8"/>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8"/>
      <c r="BY39" s="45">
        <v>2</v>
      </c>
      <c r="BZ39" s="37"/>
      <c r="CA39" s="8"/>
      <c r="CB39" s="8"/>
      <c r="CC39" s="8"/>
      <c r="CD39" s="8"/>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8"/>
      <c r="BY40" s="45">
        <v>3</v>
      </c>
      <c r="BZ40" s="37"/>
      <c r="CA40" s="8"/>
      <c r="CB40" s="8"/>
      <c r="CC40" s="8"/>
      <c r="CD40" s="8"/>
    </row>
    <row r="41" spans="1:82" ht="9" customHeight="1">
      <c r="A41" s="10"/>
      <c r="B41" s="109">
        <v>10</v>
      </c>
      <c r="C41" s="106"/>
      <c r="D41" s="116"/>
      <c r="E41" s="111"/>
      <c r="F41" s="113">
        <v>1</v>
      </c>
      <c r="G41" s="111"/>
      <c r="H41" s="113"/>
      <c r="I41" s="111"/>
      <c r="J41" s="113"/>
      <c r="K41" s="111"/>
      <c r="L41" s="113"/>
      <c r="M41" s="111"/>
      <c r="N41" s="113"/>
      <c r="O41" s="106"/>
      <c r="P41" s="123">
        <f>IF(B3="","",(SUM(D41+(F41*3)+(H41*2)+(J41*2)+(N41*5))))</f>
        <v>3</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8"/>
      <c r="BY41" s="45"/>
      <c r="BZ41" s="37"/>
      <c r="CA41" s="8"/>
      <c r="CB41" s="8"/>
      <c r="CC41" s="8"/>
      <c r="CD41" s="8"/>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8"/>
      <c r="BY42" s="45"/>
      <c r="BZ42" s="37"/>
      <c r="CA42" s="8"/>
      <c r="CB42" s="8"/>
      <c r="CC42" s="8"/>
      <c r="CD42" s="8"/>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t="s">
        <v>40</v>
      </c>
      <c r="BI43" s="111"/>
      <c r="BJ43" s="101"/>
      <c r="BK43" s="102"/>
      <c r="BL43" s="105" t="s">
        <v>524</v>
      </c>
      <c r="BM43" s="106"/>
      <c r="BN43" s="106"/>
      <c r="BO43" s="106"/>
      <c r="BP43" s="106"/>
      <c r="BQ43" s="106"/>
      <c r="BR43" s="106"/>
      <c r="BS43" s="106"/>
      <c r="BT43" s="106"/>
      <c r="BU43" s="106"/>
      <c r="BV43" s="102"/>
      <c r="BW43" s="16"/>
      <c r="BX43" s="8"/>
      <c r="BY43" s="45"/>
      <c r="BZ43" s="37"/>
      <c r="CA43" s="8"/>
      <c r="CB43" s="8"/>
      <c r="CC43" s="8"/>
      <c r="CD43" s="8"/>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8"/>
      <c r="BY44" s="45"/>
      <c r="BZ44" s="37"/>
      <c r="CA44" s="8"/>
      <c r="CB44" s="8"/>
      <c r="CC44" s="8"/>
      <c r="CD44" s="8"/>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8"/>
      <c r="BY45" s="45"/>
      <c r="BZ45" s="37"/>
      <c r="CA45" s="8"/>
      <c r="CB45" s="8"/>
      <c r="CC45" s="8"/>
      <c r="CD45" s="8"/>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8"/>
      <c r="BY46" s="45"/>
      <c r="BZ46" s="37"/>
      <c r="CA46" s="8"/>
      <c r="CB46" s="8"/>
      <c r="CC46" s="8"/>
      <c r="CD46" s="8"/>
    </row>
    <row r="47" spans="1:82" ht="9" customHeight="1">
      <c r="A47" s="10"/>
      <c r="B47" s="109">
        <v>13</v>
      </c>
      <c r="C47" s="106"/>
      <c r="D47" s="110"/>
      <c r="E47" s="111"/>
      <c r="F47" s="118"/>
      <c r="G47" s="111"/>
      <c r="H47" s="118"/>
      <c r="I47" s="111"/>
      <c r="J47" s="118">
        <v>2</v>
      </c>
      <c r="K47" s="111"/>
      <c r="L47" s="118">
        <v>1</v>
      </c>
      <c r="M47" s="111"/>
      <c r="N47" s="118"/>
      <c r="O47" s="111"/>
      <c r="P47" s="120">
        <f>IF(B3="","",(SUM(D47+(F47*3)+(H47*2)+(J47*2)+(N47*5))))</f>
        <v>4</v>
      </c>
      <c r="Q47" s="102"/>
      <c r="R47" s="119"/>
      <c r="S47" s="111"/>
      <c r="T47" s="118"/>
      <c r="U47" s="111"/>
      <c r="V47" s="118"/>
      <c r="W47" s="111"/>
      <c r="X47" s="101"/>
      <c r="Y47" s="102"/>
      <c r="Z47" s="105" t="s">
        <v>127</v>
      </c>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8"/>
      <c r="BY47" s="45"/>
      <c r="BZ47" s="37"/>
      <c r="CA47" s="8"/>
      <c r="CB47" s="8"/>
      <c r="CC47" s="8"/>
      <c r="CD47" s="8"/>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8"/>
      <c r="BY48" s="45"/>
      <c r="BZ48" s="37"/>
      <c r="CA48" s="8"/>
      <c r="CB48" s="8"/>
      <c r="CC48" s="8"/>
      <c r="CD48" s="8"/>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8"/>
      <c r="BY49" s="45"/>
      <c r="BZ49" s="37"/>
      <c r="CA49" s="8"/>
      <c r="CB49" s="8"/>
      <c r="CC49" s="8"/>
      <c r="CD49" s="8"/>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8"/>
      <c r="BY50" s="45"/>
      <c r="BZ50" s="37"/>
      <c r="CA50" s="8"/>
      <c r="CB50" s="8"/>
      <c r="CC50" s="8"/>
      <c r="CD50" s="8"/>
    </row>
    <row r="51" spans="1:82" ht="9" customHeight="1">
      <c r="A51" s="10"/>
      <c r="B51" s="109">
        <v>15</v>
      </c>
      <c r="C51" s="106"/>
      <c r="D51" s="110"/>
      <c r="E51" s="111"/>
      <c r="F51" s="118"/>
      <c r="G51" s="111"/>
      <c r="H51" s="118"/>
      <c r="I51" s="111"/>
      <c r="J51" s="118"/>
      <c r="K51" s="111"/>
      <c r="L51" s="118"/>
      <c r="M51" s="111"/>
      <c r="N51" s="118">
        <v>1</v>
      </c>
      <c r="O51" s="111"/>
      <c r="P51" s="120">
        <f>IF(B3="","",(SUM(D51+(F51*3)+(H51*2)+(J51*2)+(N51*5))))</f>
        <v>5</v>
      </c>
      <c r="Q51" s="102"/>
      <c r="R51" s="119"/>
      <c r="S51" s="111"/>
      <c r="T51" s="118"/>
      <c r="U51" s="111"/>
      <c r="V51" s="118"/>
      <c r="W51" s="111"/>
      <c r="X51" s="101"/>
      <c r="Y51" s="102"/>
      <c r="Z51" s="105" t="s">
        <v>91</v>
      </c>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8"/>
      <c r="BY51" s="45"/>
      <c r="BZ51" s="37"/>
      <c r="CA51" s="8"/>
      <c r="CB51" s="8"/>
      <c r="CC51" s="8"/>
      <c r="CD51" s="8"/>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8"/>
      <c r="BY52" s="45"/>
      <c r="BZ52" s="37"/>
      <c r="CA52" s="8"/>
      <c r="CB52" s="8"/>
      <c r="CC52" s="8"/>
      <c r="CD52" s="8"/>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v>1</v>
      </c>
      <c r="AQ53" s="111"/>
      <c r="AR53" s="124"/>
      <c r="AS53" s="111"/>
      <c r="AT53" s="124"/>
      <c r="AU53" s="111"/>
      <c r="AV53" s="124"/>
      <c r="AW53" s="111"/>
      <c r="AX53" s="124"/>
      <c r="AY53" s="111"/>
      <c r="AZ53" s="124"/>
      <c r="BA53" s="106"/>
      <c r="BB53" s="123">
        <f>IF(AN3="","",(SUM(AP53+(AR53*3)+(AT53*2)+(AV53*2)+(AZ53*5))))</f>
        <v>1</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8"/>
      <c r="BY53" s="45"/>
      <c r="BZ53" s="37"/>
      <c r="CA53" s="8"/>
      <c r="CB53" s="8"/>
      <c r="CC53" s="8"/>
      <c r="CD53" s="8"/>
    </row>
    <row r="54" spans="1:82" ht="9" customHeight="1">
      <c r="A54" s="10"/>
      <c r="B54" s="93"/>
      <c r="C54" s="88"/>
      <c r="D54" s="93"/>
      <c r="E54" s="115"/>
      <c r="F54" s="114"/>
      <c r="G54" s="115"/>
      <c r="H54" s="114"/>
      <c r="I54" s="115"/>
      <c r="J54" s="114"/>
      <c r="K54" s="115"/>
      <c r="L54" s="114"/>
      <c r="M54" s="115"/>
      <c r="N54" s="114"/>
      <c r="O54" s="88"/>
      <c r="P54" s="107"/>
      <c r="Q54" s="10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107"/>
      <c r="BC54" s="104"/>
      <c r="BD54" s="88"/>
      <c r="BE54" s="115"/>
      <c r="BF54" s="114"/>
      <c r="BG54" s="115"/>
      <c r="BH54" s="114"/>
      <c r="BI54" s="115"/>
      <c r="BJ54" s="114"/>
      <c r="BK54" s="94"/>
      <c r="BL54" s="93"/>
      <c r="BM54" s="88"/>
      <c r="BN54" s="88"/>
      <c r="BO54" s="88"/>
      <c r="BP54" s="88"/>
      <c r="BQ54" s="88"/>
      <c r="BR54" s="88"/>
      <c r="BS54" s="88"/>
      <c r="BT54" s="88"/>
      <c r="BU54" s="88"/>
      <c r="BV54" s="94"/>
      <c r="BW54" s="16"/>
      <c r="BX54" s="8"/>
      <c r="BY54" s="45"/>
      <c r="BZ54" s="37"/>
      <c r="CA54" s="8"/>
      <c r="CB54" s="8"/>
      <c r="CC54" s="8"/>
      <c r="CD54" s="8"/>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100" t="s">
        <v>12</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12</v>
      </c>
      <c r="BO55" s="90"/>
      <c r="BP55" s="90"/>
      <c r="BQ55" s="90"/>
      <c r="BR55" s="90"/>
      <c r="BS55" s="90"/>
      <c r="BT55" s="90"/>
      <c r="BU55" s="90"/>
      <c r="BV55" s="90"/>
      <c r="BW55" s="16"/>
      <c r="BX55" s="8"/>
      <c r="BY55" s="45"/>
      <c r="BZ55" s="37"/>
      <c r="CA55" s="8"/>
      <c r="CB55" s="8"/>
      <c r="CC55" s="8"/>
      <c r="CD55" s="8"/>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8"/>
      <c r="BY56" s="45"/>
      <c r="BZ56" s="37"/>
      <c r="CA56" s="8"/>
      <c r="CB56" s="8"/>
      <c r="CC56" s="8"/>
      <c r="CD56" s="8"/>
    </row>
    <row r="57" spans="1:82" ht="9" customHeight="1">
      <c r="A57" s="56"/>
      <c r="B57" s="99">
        <v>20000</v>
      </c>
      <c r="C57" s="90"/>
      <c r="D57" s="90"/>
      <c r="E57" s="90"/>
      <c r="F57" s="90"/>
      <c r="G57" s="90"/>
      <c r="H57" s="90"/>
      <c r="I57" s="90"/>
      <c r="J57" s="90"/>
      <c r="K57" s="90"/>
      <c r="L57" s="90"/>
      <c r="M57" s="92"/>
      <c r="N57" s="57"/>
      <c r="O57" s="99">
        <v>30000</v>
      </c>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40000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4"/>
      <c r="BY57" s="64"/>
      <c r="BZ57" s="64"/>
      <c r="CA57" s="64"/>
      <c r="CB57" s="64"/>
      <c r="CC57" s="64"/>
      <c r="CD57" s="64"/>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4"/>
      <c r="BY58" s="64"/>
      <c r="BZ58" s="64"/>
      <c r="CA58" s="64"/>
      <c r="CB58" s="64"/>
      <c r="CC58" s="64"/>
      <c r="CD58" s="64"/>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8"/>
      <c r="BY59" s="45"/>
      <c r="BZ59" s="37"/>
      <c r="CA59" s="8"/>
      <c r="CB59" s="8"/>
      <c r="CC59" s="8"/>
      <c r="CD59" s="8"/>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8"/>
      <c r="BY60" s="45"/>
      <c r="BZ60" s="37"/>
      <c r="CA60" s="8"/>
      <c r="CB60" s="8"/>
      <c r="CC60" s="8"/>
      <c r="CD60" s="8"/>
    </row>
    <row r="61" spans="1:82" ht="9" customHeight="1">
      <c r="A61" s="65"/>
      <c r="B61" s="95"/>
      <c r="C61" s="90"/>
      <c r="D61" s="90"/>
      <c r="E61" s="90"/>
      <c r="F61" s="90"/>
      <c r="G61" s="90"/>
      <c r="H61" s="90"/>
      <c r="I61" s="90"/>
      <c r="J61" s="90"/>
      <c r="K61" s="90"/>
      <c r="L61" s="90"/>
      <c r="M61" s="90"/>
      <c r="N61" s="90"/>
      <c r="O61" s="90"/>
      <c r="P61" s="90"/>
      <c r="Q61" s="90"/>
      <c r="R61" s="92"/>
      <c r="S61" s="66"/>
      <c r="T61" s="95" t="s">
        <v>526</v>
      </c>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t="s">
        <v>527</v>
      </c>
      <c r="BG61" s="90"/>
      <c r="BH61" s="90"/>
      <c r="BI61" s="90"/>
      <c r="BJ61" s="90"/>
      <c r="BK61" s="90"/>
      <c r="BL61" s="90"/>
      <c r="BM61" s="90"/>
      <c r="BN61" s="90"/>
      <c r="BO61" s="90"/>
      <c r="BP61" s="90"/>
      <c r="BQ61" s="90"/>
      <c r="BR61" s="90"/>
      <c r="BS61" s="90"/>
      <c r="BT61" s="90"/>
      <c r="BU61" s="90"/>
      <c r="BV61" s="92"/>
      <c r="BW61" s="71"/>
      <c r="BX61" s="73"/>
      <c r="BY61" s="74"/>
      <c r="BZ61" s="74"/>
      <c r="CA61" s="73"/>
      <c r="CB61" s="73"/>
      <c r="CC61" s="73"/>
      <c r="CD61" s="73"/>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3"/>
      <c r="BY62" s="74"/>
      <c r="BZ62" s="74"/>
      <c r="CA62" s="73"/>
      <c r="CB62" s="73"/>
      <c r="CC62" s="73"/>
      <c r="CD62" s="73"/>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3"/>
      <c r="BY63" s="74"/>
      <c r="BZ63" s="74"/>
      <c r="CA63" s="73"/>
      <c r="CB63" s="73"/>
      <c r="CC63" s="73"/>
      <c r="CD63" s="73"/>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3"/>
      <c r="BY64" s="74"/>
      <c r="BZ64" s="74"/>
      <c r="CA64" s="73"/>
      <c r="CB64" s="73"/>
      <c r="CC64" s="73"/>
      <c r="CD64" s="73"/>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8"/>
      <c r="BY65" s="45"/>
      <c r="BZ65" s="37"/>
      <c r="CA65" s="8"/>
      <c r="CB65" s="8"/>
      <c r="CC65" s="8"/>
      <c r="CD65" s="8"/>
    </row>
  </sheetData>
  <mergeCells count="520">
    <mergeCell ref="AR37:AS38"/>
    <mergeCell ref="AR35:AS36"/>
    <mergeCell ref="AR31:AS32"/>
    <mergeCell ref="AR27:AS28"/>
    <mergeCell ref="AR29:AS30"/>
    <mergeCell ref="AX29:AY30"/>
    <mergeCell ref="AV31:AW32"/>
    <mergeCell ref="AN27:AO28"/>
    <mergeCell ref="AN31:AO32"/>
    <mergeCell ref="Z27:AJ28"/>
    <mergeCell ref="AT45:AU46"/>
    <mergeCell ref="AR39:AS40"/>
    <mergeCell ref="AT39:AU40"/>
    <mergeCell ref="Z29:AJ30"/>
    <mergeCell ref="AX27:AY28"/>
    <mergeCell ref="AT31:AU32"/>
    <mergeCell ref="AP29:AQ30"/>
    <mergeCell ref="AT47:AU48"/>
    <mergeCell ref="AR47:AS48"/>
    <mergeCell ref="AR33:AS34"/>
    <mergeCell ref="AP33:AQ34"/>
    <mergeCell ref="AP27:AQ28"/>
    <mergeCell ref="AX33:AY34"/>
    <mergeCell ref="AP31:AQ32"/>
    <mergeCell ref="AP41:AQ42"/>
    <mergeCell ref="AR43:AS44"/>
    <mergeCell ref="AN41:AO42"/>
    <mergeCell ref="AN43:AO44"/>
    <mergeCell ref="AN33:AO34"/>
    <mergeCell ref="AN35:AO36"/>
    <mergeCell ref="Z43:AJ44"/>
    <mergeCell ref="AT43:AU44"/>
    <mergeCell ref="Z41:AJ42"/>
    <mergeCell ref="AN57:AY58"/>
    <mergeCell ref="AN55:AY56"/>
    <mergeCell ref="AT53:AU54"/>
    <mergeCell ref="AP49:AQ50"/>
    <mergeCell ref="AR49:AS50"/>
    <mergeCell ref="L27:M28"/>
    <mergeCell ref="L35:M36"/>
    <mergeCell ref="L33:M34"/>
    <mergeCell ref="L49:M50"/>
    <mergeCell ref="N27:O28"/>
    <mergeCell ref="AR45:AS46"/>
    <mergeCell ref="Z51:AJ52"/>
    <mergeCell ref="P47:Q48"/>
    <mergeCell ref="N47:O48"/>
    <mergeCell ref="P45:Q46"/>
    <mergeCell ref="N45:O46"/>
    <mergeCell ref="P43:Q44"/>
    <mergeCell ref="N43:O44"/>
    <mergeCell ref="L43:M44"/>
    <mergeCell ref="L41:M42"/>
    <mergeCell ref="L45:M46"/>
    <mergeCell ref="P41:Q42"/>
    <mergeCell ref="N41:O42"/>
    <mergeCell ref="N39:O40"/>
    <mergeCell ref="L25:M26"/>
    <mergeCell ref="N25:O26"/>
    <mergeCell ref="J25:K26"/>
    <mergeCell ref="J23:K24"/>
    <mergeCell ref="L23:M24"/>
    <mergeCell ref="P33:Q34"/>
    <mergeCell ref="R33:S34"/>
    <mergeCell ref="Z35:AJ36"/>
    <mergeCell ref="Z33:AJ34"/>
    <mergeCell ref="X33:Y34"/>
    <mergeCell ref="V33:W34"/>
    <mergeCell ref="T33:U34"/>
    <mergeCell ref="P31:Q32"/>
    <mergeCell ref="L31:M32"/>
    <mergeCell ref="N31:O32"/>
    <mergeCell ref="T31:U32"/>
    <mergeCell ref="R31:S32"/>
    <mergeCell ref="X31:Y32"/>
    <mergeCell ref="V31:W32"/>
    <mergeCell ref="Z31:AJ32"/>
    <mergeCell ref="J31:K32"/>
    <mergeCell ref="R29:S30"/>
    <mergeCell ref="P29:Q30"/>
    <mergeCell ref="T29:U30"/>
    <mergeCell ref="X23:Y24"/>
    <mergeCell ref="V23:W24"/>
    <mergeCell ref="Z21:AJ22"/>
    <mergeCell ref="AT25:AU26"/>
    <mergeCell ref="AR25:AS26"/>
    <mergeCell ref="AX25:AY26"/>
    <mergeCell ref="AN23:AO24"/>
    <mergeCell ref="AP18:AQ22"/>
    <mergeCell ref="AP23:AQ24"/>
    <mergeCell ref="AR23:AS24"/>
    <mergeCell ref="AP25:AQ26"/>
    <mergeCell ref="AN25:AO26"/>
    <mergeCell ref="AN21:AO22"/>
    <mergeCell ref="X20:Y22"/>
    <mergeCell ref="V20:W22"/>
    <mergeCell ref="B53:C54"/>
    <mergeCell ref="J51:K52"/>
    <mergeCell ref="F47:G48"/>
    <mergeCell ref="H47:I48"/>
    <mergeCell ref="D47:E48"/>
    <mergeCell ref="B51:C52"/>
    <mergeCell ref="B47:C48"/>
    <mergeCell ref="B49:C50"/>
    <mergeCell ref="H51:I52"/>
    <mergeCell ref="F51:G52"/>
    <mergeCell ref="F33:G34"/>
    <mergeCell ref="F35:G36"/>
    <mergeCell ref="F37:G38"/>
    <mergeCell ref="H39:I40"/>
    <mergeCell ref="F39:G40"/>
    <mergeCell ref="F45:G46"/>
    <mergeCell ref="F31:G32"/>
    <mergeCell ref="H31:I32"/>
    <mergeCell ref="D53:E54"/>
    <mergeCell ref="D49:E50"/>
    <mergeCell ref="D51:E52"/>
    <mergeCell ref="D31:E32"/>
    <mergeCell ref="D43:E44"/>
    <mergeCell ref="B41:C42"/>
    <mergeCell ref="D41:E42"/>
    <mergeCell ref="D35:E36"/>
    <mergeCell ref="D33:E34"/>
    <mergeCell ref="B43:C44"/>
    <mergeCell ref="B45:C46"/>
    <mergeCell ref="D45:E46"/>
    <mergeCell ref="D29:E30"/>
    <mergeCell ref="D27:E28"/>
    <mergeCell ref="D37:E38"/>
    <mergeCell ref="D39:E40"/>
    <mergeCell ref="B35:C36"/>
    <mergeCell ref="B37:C38"/>
    <mergeCell ref="B39:C40"/>
    <mergeCell ref="B31:C32"/>
    <mergeCell ref="B27:C28"/>
    <mergeCell ref="B29:C30"/>
    <mergeCell ref="B33:C34"/>
    <mergeCell ref="D18:E22"/>
    <mergeCell ref="D25:E26"/>
    <mergeCell ref="F25:G26"/>
    <mergeCell ref="D23:E24"/>
    <mergeCell ref="H23:I24"/>
    <mergeCell ref="H25:I26"/>
    <mergeCell ref="F23:G24"/>
    <mergeCell ref="B21:C22"/>
    <mergeCell ref="B23:C24"/>
    <mergeCell ref="B25:C26"/>
    <mergeCell ref="T53:U54"/>
    <mergeCell ref="R53:S54"/>
    <mergeCell ref="R51:S52"/>
    <mergeCell ref="R49:S50"/>
    <mergeCell ref="T49:U50"/>
    <mergeCell ref="T39:U40"/>
    <mergeCell ref="T41:U42"/>
    <mergeCell ref="T43:U44"/>
    <mergeCell ref="F18:G22"/>
    <mergeCell ref="H18:I22"/>
    <mergeCell ref="P18:Q22"/>
    <mergeCell ref="P25:Q26"/>
    <mergeCell ref="L18:M22"/>
    <mergeCell ref="J18:K22"/>
    <mergeCell ref="N18:O22"/>
    <mergeCell ref="P23:Q24"/>
    <mergeCell ref="H45:I46"/>
    <mergeCell ref="H43:I44"/>
    <mergeCell ref="F43:G44"/>
    <mergeCell ref="H33:I34"/>
    <mergeCell ref="H35:I36"/>
    <mergeCell ref="H37:I38"/>
    <mergeCell ref="F41:G42"/>
    <mergeCell ref="H41:I42"/>
    <mergeCell ref="AT49:AU50"/>
    <mergeCell ref="AT51:AU52"/>
    <mergeCell ref="R39:S40"/>
    <mergeCell ref="P39:Q40"/>
    <mergeCell ref="V39:W40"/>
    <mergeCell ref="X39:Y40"/>
    <mergeCell ref="Z39:AJ40"/>
    <mergeCell ref="J45:K46"/>
    <mergeCell ref="J47:K48"/>
    <mergeCell ref="L47:M48"/>
    <mergeCell ref="R43:S44"/>
    <mergeCell ref="R41:S42"/>
    <mergeCell ref="R45:S46"/>
    <mergeCell ref="R47:S48"/>
    <mergeCell ref="X43:Y44"/>
    <mergeCell ref="V43:W44"/>
    <mergeCell ref="X49:Y50"/>
    <mergeCell ref="V49:W50"/>
    <mergeCell ref="V41:W42"/>
    <mergeCell ref="X41:Y42"/>
    <mergeCell ref="AX49:AY50"/>
    <mergeCell ref="AZ49:BA50"/>
    <mergeCell ref="AN53:AO54"/>
    <mergeCell ref="AX47:AY48"/>
    <mergeCell ref="AP51:AQ52"/>
    <mergeCell ref="BD41:BE42"/>
    <mergeCell ref="BH41:BI42"/>
    <mergeCell ref="BB43:BC44"/>
    <mergeCell ref="AX43:AY44"/>
    <mergeCell ref="AZ43:BA44"/>
    <mergeCell ref="BD43:BE44"/>
    <mergeCell ref="AX45:AY46"/>
    <mergeCell ref="BB45:BC46"/>
    <mergeCell ref="BF43:BG44"/>
    <mergeCell ref="BH43:BI44"/>
    <mergeCell ref="BB47:BC48"/>
    <mergeCell ref="BF47:BG48"/>
    <mergeCell ref="AT41:AU42"/>
    <mergeCell ref="AV43:AW44"/>
    <mergeCell ref="AV45:AW46"/>
    <mergeCell ref="AV47:AW48"/>
    <mergeCell ref="AV41:AW42"/>
    <mergeCell ref="AP43:AQ44"/>
    <mergeCell ref="AR41:AS42"/>
    <mergeCell ref="BZ1:BZ2"/>
    <mergeCell ref="CA1:CA2"/>
    <mergeCell ref="BL3:BV4"/>
    <mergeCell ref="BL1:BV2"/>
    <mergeCell ref="BL7:BV8"/>
    <mergeCell ref="BL5:BV6"/>
    <mergeCell ref="BL9:BV12"/>
    <mergeCell ref="BY1:BY2"/>
    <mergeCell ref="BY4:BY5"/>
    <mergeCell ref="BF25:BG26"/>
    <mergeCell ref="BF27:BG28"/>
    <mergeCell ref="AT18:AU22"/>
    <mergeCell ref="AV18:AW22"/>
    <mergeCell ref="AZ18:BA22"/>
    <mergeCell ref="BB23:BC24"/>
    <mergeCell ref="AZ23:BA24"/>
    <mergeCell ref="BB27:BC28"/>
    <mergeCell ref="AX31:AY32"/>
    <mergeCell ref="AV23:AW24"/>
    <mergeCell ref="AX23:AY24"/>
    <mergeCell ref="BD23:BE24"/>
    <mergeCell ref="BF31:BG32"/>
    <mergeCell ref="AZ39:BA40"/>
    <mergeCell ref="AZ37:BA38"/>
    <mergeCell ref="BJ41:BK42"/>
    <mergeCell ref="BJ43:BK44"/>
    <mergeCell ref="BJ39:BK40"/>
    <mergeCell ref="BH37:BI38"/>
    <mergeCell ref="BF35:BG36"/>
    <mergeCell ref="BH35:BI36"/>
    <mergeCell ref="BB39:BC40"/>
    <mergeCell ref="AZ41:BA42"/>
    <mergeCell ref="BB41:BC42"/>
    <mergeCell ref="BF41:BG42"/>
    <mergeCell ref="BF39:BG40"/>
    <mergeCell ref="BH39:BI40"/>
    <mergeCell ref="BD39:BE40"/>
    <mergeCell ref="BD35:BE36"/>
    <mergeCell ref="BF37:BG38"/>
    <mergeCell ref="BA55:BL56"/>
    <mergeCell ref="BA57:BL58"/>
    <mergeCell ref="BF61:BV64"/>
    <mergeCell ref="BF59:BV60"/>
    <mergeCell ref="BN57:BV58"/>
    <mergeCell ref="AN61:BD64"/>
    <mergeCell ref="AN59:BD60"/>
    <mergeCell ref="BB49:BC50"/>
    <mergeCell ref="BB51:BC52"/>
    <mergeCell ref="BF49:BG50"/>
    <mergeCell ref="BJ51:BK52"/>
    <mergeCell ref="BF51:BG52"/>
    <mergeCell ref="BH51:BI52"/>
    <mergeCell ref="BB53:BC54"/>
    <mergeCell ref="BD53:BE54"/>
    <mergeCell ref="BH53:BI54"/>
    <mergeCell ref="BF53:BG54"/>
    <mergeCell ref="AV51:AW52"/>
    <mergeCell ref="AV49:AW50"/>
    <mergeCell ref="AV53:AW54"/>
    <mergeCell ref="BH49:BI50"/>
    <mergeCell ref="BJ49:BK50"/>
    <mergeCell ref="BD49:BE50"/>
    <mergeCell ref="BN55:BV56"/>
    <mergeCell ref="BL29:BV30"/>
    <mergeCell ref="BL33:BV34"/>
    <mergeCell ref="BL31:BV32"/>
    <mergeCell ref="BL35:BV36"/>
    <mergeCell ref="BL37:BV38"/>
    <mergeCell ref="BJ33:BK34"/>
    <mergeCell ref="BH33:BI34"/>
    <mergeCell ref="BL25:BV26"/>
    <mergeCell ref="BL23:BV24"/>
    <mergeCell ref="BH29:BI30"/>
    <mergeCell ref="BJ23:BK24"/>
    <mergeCell ref="BJ25:BK26"/>
    <mergeCell ref="BJ29:BK30"/>
    <mergeCell ref="BJ27:BK28"/>
    <mergeCell ref="BL27:BV28"/>
    <mergeCell ref="BJ35:BK36"/>
    <mergeCell ref="BJ37:BK38"/>
    <mergeCell ref="BH25:BI26"/>
    <mergeCell ref="BH27:BI28"/>
    <mergeCell ref="BH31:BI32"/>
    <mergeCell ref="BH23:BI24"/>
    <mergeCell ref="BJ31:BK32"/>
    <mergeCell ref="AB55:AJ56"/>
    <mergeCell ref="AB57:AJ58"/>
    <mergeCell ref="B57:M58"/>
    <mergeCell ref="T61:AJ64"/>
    <mergeCell ref="T59:AJ60"/>
    <mergeCell ref="O55:Z56"/>
    <mergeCell ref="O57:Z58"/>
    <mergeCell ref="B61:R64"/>
    <mergeCell ref="B59:R60"/>
    <mergeCell ref="B55:M56"/>
    <mergeCell ref="V37:W38"/>
    <mergeCell ref="T35:U36"/>
    <mergeCell ref="P35:Q36"/>
    <mergeCell ref="T37:U38"/>
    <mergeCell ref="R37:S38"/>
    <mergeCell ref="X35:Y36"/>
    <mergeCell ref="V35:W36"/>
    <mergeCell ref="R35:S36"/>
    <mergeCell ref="Z37:AJ38"/>
    <mergeCell ref="X37:Y38"/>
    <mergeCell ref="P37:Q38"/>
    <mergeCell ref="V29:W30"/>
    <mergeCell ref="J29:K30"/>
    <mergeCell ref="L29:M30"/>
    <mergeCell ref="F27:G28"/>
    <mergeCell ref="H27:I28"/>
    <mergeCell ref="F29:G30"/>
    <mergeCell ref="J27:K28"/>
    <mergeCell ref="H29:I30"/>
    <mergeCell ref="X29:Y30"/>
    <mergeCell ref="P27:Q28"/>
    <mergeCell ref="N29:O30"/>
    <mergeCell ref="X27:Y28"/>
    <mergeCell ref="V27:W28"/>
    <mergeCell ref="R27:S28"/>
    <mergeCell ref="T27:U28"/>
    <mergeCell ref="J33:K34"/>
    <mergeCell ref="J35:K36"/>
    <mergeCell ref="N33:O34"/>
    <mergeCell ref="N35:O36"/>
    <mergeCell ref="N37:O38"/>
    <mergeCell ref="J37:K38"/>
    <mergeCell ref="J41:K42"/>
    <mergeCell ref="J39:K40"/>
    <mergeCell ref="J43:K44"/>
    <mergeCell ref="L37:M38"/>
    <mergeCell ref="L39:M40"/>
    <mergeCell ref="BL21:BV22"/>
    <mergeCell ref="AZ16:BJ16"/>
    <mergeCell ref="BH20:BI22"/>
    <mergeCell ref="BF20:BG22"/>
    <mergeCell ref="BD18:BK19"/>
    <mergeCell ref="BD20:BE22"/>
    <mergeCell ref="BB18:BC22"/>
    <mergeCell ref="AN16:AX16"/>
    <mergeCell ref="AX18:AY22"/>
    <mergeCell ref="AR18:AS22"/>
    <mergeCell ref="BJ20:BK22"/>
    <mergeCell ref="BM18:BV20"/>
    <mergeCell ref="AN15:AX15"/>
    <mergeCell ref="AN14:AX14"/>
    <mergeCell ref="AN39:AO40"/>
    <mergeCell ref="AP39:AQ40"/>
    <mergeCell ref="AN29:AO30"/>
    <mergeCell ref="AX39:AY40"/>
    <mergeCell ref="AV39:AW40"/>
    <mergeCell ref="AX37:AY38"/>
    <mergeCell ref="AX35:AY36"/>
    <mergeCell ref="AN37:AO38"/>
    <mergeCell ref="AP37:AQ38"/>
    <mergeCell ref="AP35:AQ36"/>
    <mergeCell ref="AT27:AU28"/>
    <mergeCell ref="AT29:AU30"/>
    <mergeCell ref="AT37:AU38"/>
    <mergeCell ref="AV37:AW38"/>
    <mergeCell ref="AV33:AW34"/>
    <mergeCell ref="AT33:AU34"/>
    <mergeCell ref="AV25:AW26"/>
    <mergeCell ref="AT23:AU24"/>
    <mergeCell ref="AV35:AW36"/>
    <mergeCell ref="AT35:AU36"/>
    <mergeCell ref="AV27:AW28"/>
    <mergeCell ref="AV29:AW30"/>
    <mergeCell ref="AZ15:BJ15"/>
    <mergeCell ref="AZ14:BJ14"/>
    <mergeCell ref="AZ13:BJ13"/>
    <mergeCell ref="BB35:BC36"/>
    <mergeCell ref="AZ31:BA32"/>
    <mergeCell ref="BF23:BG24"/>
    <mergeCell ref="AZ35:BA36"/>
    <mergeCell ref="BD37:BE38"/>
    <mergeCell ref="BB37:BC38"/>
    <mergeCell ref="BF33:BG34"/>
    <mergeCell ref="BD33:BE34"/>
    <mergeCell ref="BB29:BC30"/>
    <mergeCell ref="AZ29:BA30"/>
    <mergeCell ref="AZ27:BA28"/>
    <mergeCell ref="AZ25:BA26"/>
    <mergeCell ref="BB25:BC26"/>
    <mergeCell ref="BD25:BE26"/>
    <mergeCell ref="BD29:BE30"/>
    <mergeCell ref="BF29:BG30"/>
    <mergeCell ref="BB33:BC34"/>
    <mergeCell ref="AZ33:BA34"/>
    <mergeCell ref="BD31:BE32"/>
    <mergeCell ref="BB31:BC32"/>
    <mergeCell ref="BD27:BE28"/>
    <mergeCell ref="AZ11:BJ11"/>
    <mergeCell ref="AN10:AX10"/>
    <mergeCell ref="AN7:AX8"/>
    <mergeCell ref="AN3:BJ4"/>
    <mergeCell ref="AN1:BJ2"/>
    <mergeCell ref="AN5:AU6"/>
    <mergeCell ref="AN11:AX11"/>
    <mergeCell ref="AN13:AX13"/>
    <mergeCell ref="AN12:AX12"/>
    <mergeCell ref="AZ7:BJ8"/>
    <mergeCell ref="AZ10:BJ10"/>
    <mergeCell ref="AZ5:BJ6"/>
    <mergeCell ref="AZ12:BJ12"/>
    <mergeCell ref="BL41:BV42"/>
    <mergeCell ref="BL39:BV40"/>
    <mergeCell ref="AX41:AY42"/>
    <mergeCell ref="BL51:BV52"/>
    <mergeCell ref="BD51:BE52"/>
    <mergeCell ref="AZ51:BA52"/>
    <mergeCell ref="AX51:AY52"/>
    <mergeCell ref="AX53:AY54"/>
    <mergeCell ref="AZ53:BA54"/>
    <mergeCell ref="BH45:BI46"/>
    <mergeCell ref="BF45:BG46"/>
    <mergeCell ref="BJ53:BK54"/>
    <mergeCell ref="BL53:BV54"/>
    <mergeCell ref="BL49:BV50"/>
    <mergeCell ref="BL47:BV48"/>
    <mergeCell ref="BJ47:BK48"/>
    <mergeCell ref="BH47:BI48"/>
    <mergeCell ref="BD47:BE48"/>
    <mergeCell ref="AZ47:BA48"/>
    <mergeCell ref="BJ45:BK46"/>
    <mergeCell ref="BL45:BV46"/>
    <mergeCell ref="BD45:BE46"/>
    <mergeCell ref="AZ45:BA46"/>
    <mergeCell ref="BL43:BV44"/>
    <mergeCell ref="X53:Y54"/>
    <mergeCell ref="V53:W54"/>
    <mergeCell ref="T51:U52"/>
    <mergeCell ref="AP47:AQ48"/>
    <mergeCell ref="AP45:AQ46"/>
    <mergeCell ref="AN47:AO48"/>
    <mergeCell ref="AN49:AO50"/>
    <mergeCell ref="AN51:AO52"/>
    <mergeCell ref="AR51:AS52"/>
    <mergeCell ref="X51:Y52"/>
    <mergeCell ref="V51:W52"/>
    <mergeCell ref="AN45:AO46"/>
    <mergeCell ref="Z49:AJ50"/>
    <mergeCell ref="Z53:AJ54"/>
    <mergeCell ref="Z47:AJ48"/>
    <mergeCell ref="Z45:AJ46"/>
    <mergeCell ref="X45:Y46"/>
    <mergeCell ref="V45:W46"/>
    <mergeCell ref="X47:Y48"/>
    <mergeCell ref="V47:W48"/>
    <mergeCell ref="T45:U46"/>
    <mergeCell ref="T47:U48"/>
    <mergeCell ref="AP53:AQ54"/>
    <mergeCell ref="AR53:AS54"/>
    <mergeCell ref="N53:O54"/>
    <mergeCell ref="N49:O50"/>
    <mergeCell ref="N51:O52"/>
    <mergeCell ref="J53:K54"/>
    <mergeCell ref="H53:I54"/>
    <mergeCell ref="P53:Q54"/>
    <mergeCell ref="F53:G54"/>
    <mergeCell ref="F49:G50"/>
    <mergeCell ref="L51:M52"/>
    <mergeCell ref="L53:M54"/>
    <mergeCell ref="P49:Q50"/>
    <mergeCell ref="P51:Q52"/>
    <mergeCell ref="H49:I50"/>
    <mergeCell ref="J49:K50"/>
    <mergeCell ref="N10:X10"/>
    <mergeCell ref="N7:X8"/>
    <mergeCell ref="B11:L11"/>
    <mergeCell ref="B12:L12"/>
    <mergeCell ref="B10:L10"/>
    <mergeCell ref="B7:L8"/>
    <mergeCell ref="N11:X11"/>
    <mergeCell ref="N12:X12"/>
    <mergeCell ref="B16:L16"/>
    <mergeCell ref="B15:L15"/>
    <mergeCell ref="B14:L14"/>
    <mergeCell ref="B13:L13"/>
    <mergeCell ref="N13:X13"/>
    <mergeCell ref="N14:X14"/>
    <mergeCell ref="B1:X2"/>
    <mergeCell ref="B3:X4"/>
    <mergeCell ref="N15:X15"/>
    <mergeCell ref="N16:X16"/>
    <mergeCell ref="N5:X6"/>
    <mergeCell ref="B5:I6"/>
    <mergeCell ref="T23:U24"/>
    <mergeCell ref="R23:S24"/>
    <mergeCell ref="Z25:AJ26"/>
    <mergeCell ref="Z23:AJ24"/>
    <mergeCell ref="Z3:AJ4"/>
    <mergeCell ref="Z1:AJ2"/>
    <mergeCell ref="Z5:AJ6"/>
    <mergeCell ref="Z9:AJ13"/>
    <mergeCell ref="Z7:AJ8"/>
    <mergeCell ref="X25:Y26"/>
    <mergeCell ref="V25:W26"/>
    <mergeCell ref="T20:U22"/>
    <mergeCell ref="AA18:AJ20"/>
    <mergeCell ref="R18:Y19"/>
    <mergeCell ref="R20:S22"/>
    <mergeCell ref="R25:S26"/>
    <mergeCell ref="T25:U26"/>
    <mergeCell ref="N23:O24"/>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s>
  <pageMargins left="0.7" right="0.7" top="0.75" bottom="0.75" header="0.3" footer="0.3"/>
</worksheet>
</file>

<file path=xl/worksheets/sheet40.xml><?xml version="1.0" encoding="utf-8"?>
<worksheet xmlns="http://schemas.openxmlformats.org/spreadsheetml/2006/main" xmlns:r="http://schemas.openxmlformats.org/officeDocument/2006/relationships">
  <sheetPr codeName="Sheet43">
    <tabColor rgb="FF000000"/>
    <outlinePr summaryBelow="0" summaryRight="0"/>
  </sheetPr>
  <dimension ref="A1:CD65"/>
  <sheetViews>
    <sheetView workbookViewId="0">
      <selection activeCell="B65" sqref="B65"/>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54</v>
      </c>
      <c r="C3" s="90"/>
      <c r="D3" s="90"/>
      <c r="E3" s="90"/>
      <c r="F3" s="90"/>
      <c r="G3" s="90"/>
      <c r="H3" s="90"/>
      <c r="I3" s="90"/>
      <c r="J3" s="90"/>
      <c r="K3" s="90"/>
      <c r="L3" s="90"/>
      <c r="M3" s="90"/>
      <c r="N3" s="90"/>
      <c r="O3" s="90"/>
      <c r="P3" s="90"/>
      <c r="Q3" s="90"/>
      <c r="R3" s="90"/>
      <c r="S3" s="90"/>
      <c r="T3" s="90"/>
      <c r="U3" s="90"/>
      <c r="V3" s="90"/>
      <c r="W3" s="90"/>
      <c r="X3" s="92"/>
      <c r="Y3" s="18"/>
      <c r="Z3" s="168">
        <v>900000</v>
      </c>
      <c r="AA3" s="90"/>
      <c r="AB3" s="90"/>
      <c r="AC3" s="90"/>
      <c r="AD3" s="90"/>
      <c r="AE3" s="90"/>
      <c r="AF3" s="90"/>
      <c r="AG3" s="90"/>
      <c r="AH3" s="90"/>
      <c r="AI3" s="90"/>
      <c r="AJ3" s="92"/>
      <c r="AK3" s="20"/>
      <c r="AL3" s="21"/>
      <c r="AM3" s="22"/>
      <c r="AN3" s="178" t="s">
        <v>93</v>
      </c>
      <c r="AO3" s="90"/>
      <c r="AP3" s="90"/>
      <c r="AQ3" s="90"/>
      <c r="AR3" s="90"/>
      <c r="AS3" s="90"/>
      <c r="AT3" s="90"/>
      <c r="AU3" s="90"/>
      <c r="AV3" s="90"/>
      <c r="AW3" s="90"/>
      <c r="AX3" s="90"/>
      <c r="AY3" s="90"/>
      <c r="AZ3" s="90"/>
      <c r="BA3" s="90"/>
      <c r="BB3" s="90"/>
      <c r="BC3" s="90"/>
      <c r="BD3" s="90"/>
      <c r="BE3" s="90"/>
      <c r="BF3" s="90"/>
      <c r="BG3" s="90"/>
      <c r="BH3" s="90"/>
      <c r="BI3" s="90"/>
      <c r="BJ3" s="92"/>
      <c r="BK3" s="25"/>
      <c r="BL3" s="168">
        <v>1250000</v>
      </c>
      <c r="BM3" s="90"/>
      <c r="BN3" s="90"/>
      <c r="BO3" s="90"/>
      <c r="BP3" s="90"/>
      <c r="BQ3" s="90"/>
      <c r="BR3" s="90"/>
      <c r="BS3" s="90"/>
      <c r="BT3" s="90"/>
      <c r="BU3" s="90"/>
      <c r="BV3" s="92"/>
      <c r="BW3" s="28"/>
      <c r="BX3" s="29"/>
      <c r="BY3" s="82">
        <f>IF(Z3&lt;BL3,BL3-Z3,0)</f>
        <v>350000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350000</v>
      </c>
      <c r="C7" s="90"/>
      <c r="D7" s="90"/>
      <c r="E7" s="90"/>
      <c r="F7" s="90"/>
      <c r="G7" s="90"/>
      <c r="H7" s="90"/>
      <c r="I7" s="90"/>
      <c r="J7" s="90"/>
      <c r="K7" s="90"/>
      <c r="L7" s="92"/>
      <c r="M7" s="12"/>
      <c r="N7" s="176">
        <v>9000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6000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t="s">
        <v>671</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t="s">
        <v>141</v>
      </c>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512</v>
      </c>
      <c r="E18" s="129"/>
      <c r="F18" s="133" t="s">
        <v>513</v>
      </c>
      <c r="G18" s="129"/>
      <c r="H18" s="133" t="s">
        <v>514</v>
      </c>
      <c r="I18" s="129"/>
      <c r="J18" s="133" t="s">
        <v>515</v>
      </c>
      <c r="K18" s="129"/>
      <c r="L18" s="128" t="s">
        <v>15</v>
      </c>
      <c r="M18" s="129"/>
      <c r="N18" s="133" t="s">
        <v>516</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517</v>
      </c>
      <c r="AQ18" s="129"/>
      <c r="AR18" s="156" t="s">
        <v>518</v>
      </c>
      <c r="AS18" s="129"/>
      <c r="AT18" s="156" t="s">
        <v>519</v>
      </c>
      <c r="AU18" s="129"/>
      <c r="AV18" s="156" t="s">
        <v>520</v>
      </c>
      <c r="AW18" s="129"/>
      <c r="AX18" s="161" t="s">
        <v>15</v>
      </c>
      <c r="AY18" s="129"/>
      <c r="AZ18" s="156" t="s">
        <v>521</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v>1</v>
      </c>
      <c r="E25" s="111"/>
      <c r="F25" s="113"/>
      <c r="G25" s="111"/>
      <c r="H25" s="113"/>
      <c r="I25" s="111"/>
      <c r="J25" s="113">
        <v>1</v>
      </c>
      <c r="K25" s="111"/>
      <c r="L25" s="113">
        <v>1</v>
      </c>
      <c r="M25" s="111"/>
      <c r="N25" s="113"/>
      <c r="O25" s="106"/>
      <c r="P25" s="123">
        <f>IF(B3="","",(SUM(D25+(F25*3)+(H25*2)+(J25*2)+(N25*5))))</f>
        <v>3</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v>1</v>
      </c>
      <c r="G27" s="111"/>
      <c r="H27" s="118"/>
      <c r="I27" s="111"/>
      <c r="J27" s="118">
        <v>1</v>
      </c>
      <c r="K27" s="111"/>
      <c r="L27" s="118"/>
      <c r="M27" s="111"/>
      <c r="N27" s="118"/>
      <c r="O27" s="111"/>
      <c r="P27" s="120">
        <f>IF(B3="","",(SUM(D27+(F27*3)+(H27*2)+(J27*2)+(N27*5))))</f>
        <v>5</v>
      </c>
      <c r="Q27" s="102"/>
      <c r="R27" s="119"/>
      <c r="S27" s="111"/>
      <c r="T27" s="118"/>
      <c r="U27" s="111"/>
      <c r="V27" s="118"/>
      <c r="W27" s="111"/>
      <c r="X27" s="101"/>
      <c r="Y27" s="102"/>
      <c r="Z27" s="105" t="s">
        <v>152</v>
      </c>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v>1</v>
      </c>
      <c r="K29" s="111"/>
      <c r="L29" s="113"/>
      <c r="M29" s="111"/>
      <c r="N29" s="113"/>
      <c r="O29" s="106"/>
      <c r="P29" s="123">
        <f>IF(B3="","",(SUM(D29+(F29*3)+(H29*2)+(J29*2)+(N29*5))))</f>
        <v>2</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v>1</v>
      </c>
      <c r="G31" s="111"/>
      <c r="H31" s="118"/>
      <c r="I31" s="111"/>
      <c r="J31" s="118">
        <v>1</v>
      </c>
      <c r="K31" s="111"/>
      <c r="L31" s="118"/>
      <c r="M31" s="111"/>
      <c r="N31" s="118">
        <v>1</v>
      </c>
      <c r="O31" s="111"/>
      <c r="P31" s="120">
        <f>IF(B3="","",(SUM(D31+(F31*3)+(H31*2)+(J31*2)+(N31*5))))</f>
        <v>10</v>
      </c>
      <c r="Q31" s="102"/>
      <c r="R31" s="119"/>
      <c r="S31" s="111"/>
      <c r="T31" s="118"/>
      <c r="U31" s="111"/>
      <c r="V31" s="118"/>
      <c r="W31" s="111"/>
      <c r="X31" s="101"/>
      <c r="Y31" s="102"/>
      <c r="Z31" s="105" t="s">
        <v>152</v>
      </c>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v>2</v>
      </c>
      <c r="E33" s="111"/>
      <c r="F33" s="113"/>
      <c r="G33" s="111"/>
      <c r="H33" s="113"/>
      <c r="I33" s="111"/>
      <c r="J33" s="113"/>
      <c r="K33" s="111"/>
      <c r="L33" s="113"/>
      <c r="M33" s="111"/>
      <c r="N33" s="113"/>
      <c r="O33" s="106"/>
      <c r="P33" s="123">
        <f>IF(B3="","",(SUM(D33+(F33*3)+(H33*2)+(J33*2)+(N33*5))))</f>
        <v>2</v>
      </c>
      <c r="Q33" s="102"/>
      <c r="R33" s="127"/>
      <c r="S33" s="111"/>
      <c r="T33" s="113"/>
      <c r="U33" s="111"/>
      <c r="V33" s="113"/>
      <c r="W33" s="111"/>
      <c r="X33" s="121"/>
      <c r="Y33" s="102"/>
      <c r="Z33" s="122" t="s">
        <v>128</v>
      </c>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v>1</v>
      </c>
      <c r="G35" s="111"/>
      <c r="H35" s="118"/>
      <c r="I35" s="111"/>
      <c r="J35" s="118"/>
      <c r="K35" s="111"/>
      <c r="L35" s="118"/>
      <c r="M35" s="111"/>
      <c r="N35" s="118"/>
      <c r="O35" s="111"/>
      <c r="P35" s="120">
        <f>IF(B3="","",(SUM(D35+(F35*3)+(H35*2)+(J35*2)+(N35*5))))</f>
        <v>3</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v>1</v>
      </c>
      <c r="K37" s="111"/>
      <c r="L37" s="113"/>
      <c r="M37" s="111"/>
      <c r="N37" s="113"/>
      <c r="O37" s="106"/>
      <c r="P37" s="123">
        <f>IF(B3="","",(SUM(D37+(F37*3)+(H37*2)+(J37*2)+(N37*5))))</f>
        <v>2</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v>1</v>
      </c>
      <c r="AS43" s="111"/>
      <c r="AT43" s="118"/>
      <c r="AU43" s="111"/>
      <c r="AV43" s="118"/>
      <c r="AW43" s="111"/>
      <c r="AX43" s="118"/>
      <c r="AY43" s="111"/>
      <c r="AZ43" s="118">
        <v>1</v>
      </c>
      <c r="BA43" s="111"/>
      <c r="BB43" s="120">
        <f>IF(AN3="","",(SUM(AP43+(AR43*3)+(AT43*2)+(AV43*2)+(AZ43*5))))</f>
        <v>8</v>
      </c>
      <c r="BC43" s="102"/>
      <c r="BD43" s="119"/>
      <c r="BE43" s="111"/>
      <c r="BF43" s="118"/>
      <c r="BG43" s="111"/>
      <c r="BH43" s="118"/>
      <c r="BI43" s="111"/>
      <c r="BJ43" s="101"/>
      <c r="BK43" s="102"/>
      <c r="BL43" s="105" t="s">
        <v>525</v>
      </c>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t="s">
        <v>45</v>
      </c>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v>1</v>
      </c>
      <c r="AW51" s="111"/>
      <c r="AX51" s="118"/>
      <c r="AY51" s="111"/>
      <c r="AZ51" s="118"/>
      <c r="BA51" s="111"/>
      <c r="BB51" s="120">
        <f>IF(AN3="","",(SUM(AP51+(AR51*3)+(AT51*2)+(AV51*2)+(AZ51*5))))</f>
        <v>2</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70000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40000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0</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t="s">
        <v>672</v>
      </c>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187" t="s">
        <v>675</v>
      </c>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41.xml><?xml version="1.0" encoding="utf-8"?>
<worksheet xmlns="http://schemas.openxmlformats.org/spreadsheetml/2006/main" xmlns:r="http://schemas.openxmlformats.org/officeDocument/2006/relationships">
  <sheetPr codeName="Sheet44">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4</v>
      </c>
      <c r="C3" s="90"/>
      <c r="D3" s="90"/>
      <c r="E3" s="90"/>
      <c r="F3" s="90"/>
      <c r="G3" s="90"/>
      <c r="H3" s="90"/>
      <c r="I3" s="90"/>
      <c r="J3" s="90"/>
      <c r="K3" s="90"/>
      <c r="L3" s="90"/>
      <c r="M3" s="90"/>
      <c r="N3" s="90"/>
      <c r="O3" s="90"/>
      <c r="P3" s="90"/>
      <c r="Q3" s="90"/>
      <c r="R3" s="90"/>
      <c r="S3" s="90"/>
      <c r="T3" s="90"/>
      <c r="U3" s="90"/>
      <c r="V3" s="90"/>
      <c r="W3" s="90"/>
      <c r="X3" s="92"/>
      <c r="Y3" s="18"/>
      <c r="Z3" s="168">
        <v>1440000</v>
      </c>
      <c r="AA3" s="90"/>
      <c r="AB3" s="90"/>
      <c r="AC3" s="90"/>
      <c r="AD3" s="90"/>
      <c r="AE3" s="90"/>
      <c r="AF3" s="90"/>
      <c r="AG3" s="90"/>
      <c r="AH3" s="90"/>
      <c r="AI3" s="90"/>
      <c r="AJ3" s="92"/>
      <c r="AK3" s="20"/>
      <c r="AL3" s="21"/>
      <c r="AM3" s="22"/>
      <c r="AN3" s="178" t="s">
        <v>5</v>
      </c>
      <c r="AO3" s="90"/>
      <c r="AP3" s="90"/>
      <c r="AQ3" s="90"/>
      <c r="AR3" s="90"/>
      <c r="AS3" s="90"/>
      <c r="AT3" s="90"/>
      <c r="AU3" s="90"/>
      <c r="AV3" s="90"/>
      <c r="AW3" s="90"/>
      <c r="AX3" s="90"/>
      <c r="AY3" s="90"/>
      <c r="AZ3" s="90"/>
      <c r="BA3" s="90"/>
      <c r="BB3" s="90"/>
      <c r="BC3" s="90"/>
      <c r="BD3" s="90"/>
      <c r="BE3" s="90"/>
      <c r="BF3" s="90"/>
      <c r="BG3" s="90"/>
      <c r="BH3" s="90"/>
      <c r="BI3" s="90"/>
      <c r="BJ3" s="92"/>
      <c r="BK3" s="25"/>
      <c r="BL3" s="168">
        <v>1540000</v>
      </c>
      <c r="BM3" s="90"/>
      <c r="BN3" s="90"/>
      <c r="BO3" s="90"/>
      <c r="BP3" s="90"/>
      <c r="BQ3" s="90"/>
      <c r="BR3" s="90"/>
      <c r="BS3" s="90"/>
      <c r="BT3" s="90"/>
      <c r="BU3" s="90"/>
      <c r="BV3" s="92"/>
      <c r="BW3" s="28"/>
      <c r="BX3" s="29"/>
      <c r="BY3" s="82">
        <f>IF(Z3&lt;BL3,BL3-Z3,0)</f>
        <v>100000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100000</v>
      </c>
      <c r="C7" s="90"/>
      <c r="D7" s="90"/>
      <c r="E7" s="90"/>
      <c r="F7" s="90"/>
      <c r="G7" s="90"/>
      <c r="H7" s="90"/>
      <c r="I7" s="90"/>
      <c r="J7" s="90"/>
      <c r="K7" s="90"/>
      <c r="L7" s="92"/>
      <c r="M7" s="12"/>
      <c r="N7" s="176">
        <v>15000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17000</v>
      </c>
      <c r="BA7" s="90"/>
      <c r="BB7" s="90"/>
      <c r="BC7" s="90"/>
      <c r="BD7" s="90"/>
      <c r="BE7" s="90"/>
      <c r="BF7" s="90"/>
      <c r="BG7" s="90"/>
      <c r="BH7" s="90"/>
      <c r="BI7" s="90"/>
      <c r="BJ7" s="92"/>
      <c r="BK7" s="15"/>
      <c r="BL7" s="169">
        <f>1</f>
        <v>1</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+1</v>
      </c>
      <c r="CA8" s="46" t="str">
        <f>IF(AZ7&lt;=N7,"+0",CB8)</f>
        <v>+1</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t="s">
        <v>252</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529</v>
      </c>
      <c r="E18" s="129"/>
      <c r="F18" s="133" t="s">
        <v>530</v>
      </c>
      <c r="G18" s="129"/>
      <c r="H18" s="133" t="s">
        <v>531</v>
      </c>
      <c r="I18" s="129"/>
      <c r="J18" s="133" t="s">
        <v>532</v>
      </c>
      <c r="K18" s="129"/>
      <c r="L18" s="128" t="s">
        <v>15</v>
      </c>
      <c r="M18" s="129"/>
      <c r="N18" s="133" t="s">
        <v>533</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534</v>
      </c>
      <c r="AQ18" s="129"/>
      <c r="AR18" s="156" t="s">
        <v>535</v>
      </c>
      <c r="AS18" s="129"/>
      <c r="AT18" s="156" t="s">
        <v>536</v>
      </c>
      <c r="AU18" s="129"/>
      <c r="AV18" s="156" t="s">
        <v>537</v>
      </c>
      <c r="AW18" s="129"/>
      <c r="AX18" s="161" t="s">
        <v>15</v>
      </c>
      <c r="AY18" s="129"/>
      <c r="AZ18" s="156" t="s">
        <v>538</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v>1</v>
      </c>
      <c r="K23" s="129"/>
      <c r="L23" s="136"/>
      <c r="M23" s="129"/>
      <c r="N23" s="136"/>
      <c r="O23" s="129"/>
      <c r="P23" s="137">
        <f>IF(B3="","",(SUM(D23+(F23*3)+(H23*2)+(J23*2)+(N23*5))))</f>
        <v>2</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v>1</v>
      </c>
      <c r="AQ23" s="129"/>
      <c r="AR23" s="136"/>
      <c r="AS23" s="129"/>
      <c r="AT23" s="136"/>
      <c r="AU23" s="129"/>
      <c r="AV23" s="136"/>
      <c r="AW23" s="129"/>
      <c r="AX23" s="136"/>
      <c r="AY23" s="129"/>
      <c r="AZ23" s="136"/>
      <c r="BA23" s="129"/>
      <c r="BB23" s="137">
        <f>IF(AN3="","",(SUM(AP23+(AR23*3)+(AT23*2)+(AV23*2)+(AZ23*5))))</f>
        <v>1</v>
      </c>
      <c r="BC23" s="92"/>
      <c r="BD23" s="151"/>
      <c r="BE23" s="129"/>
      <c r="BF23" s="136"/>
      <c r="BG23" s="129"/>
      <c r="BH23" s="136" t="s">
        <v>40</v>
      </c>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v>1</v>
      </c>
      <c r="BA25" s="106"/>
      <c r="BB25" s="123">
        <f>IF(AN3="","",(SUM(AP25+(AR25*3)+(AT25*2)+(AV25*2)+(AZ25*5))))</f>
        <v>5</v>
      </c>
      <c r="BC25" s="102"/>
      <c r="BD25" s="126"/>
      <c r="BE25" s="111"/>
      <c r="BF25" s="124"/>
      <c r="BG25" s="111"/>
      <c r="BH25" s="124"/>
      <c r="BI25" s="111"/>
      <c r="BJ25" s="141"/>
      <c r="BK25" s="102"/>
      <c r="BL25" s="140" t="s">
        <v>554</v>
      </c>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v>1</v>
      </c>
      <c r="AQ27" s="111"/>
      <c r="AR27" s="118"/>
      <c r="AS27" s="111"/>
      <c r="AT27" s="118"/>
      <c r="AU27" s="111"/>
      <c r="AV27" s="118"/>
      <c r="AW27" s="111"/>
      <c r="AX27" s="118"/>
      <c r="AY27" s="111"/>
      <c r="AZ27" s="118"/>
      <c r="BA27" s="111"/>
      <c r="BB27" s="120">
        <f>IF(AN3="","",(SUM(AP27+(AR27*3)+(AT27*2)+(AV27*2)+(AZ27*5))))</f>
        <v>1</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v>1</v>
      </c>
      <c r="K29" s="111"/>
      <c r="L29" s="113"/>
      <c r="M29" s="111"/>
      <c r="N29" s="113">
        <v>1</v>
      </c>
      <c r="O29" s="106"/>
      <c r="P29" s="123">
        <f>IF(B3="","",(SUM(D29+(F29*3)+(H29*2)+(J29*2)+(N29*5))))</f>
        <v>7</v>
      </c>
      <c r="Q29" s="102"/>
      <c r="R29" s="127"/>
      <c r="S29" s="111"/>
      <c r="T29" s="113"/>
      <c r="U29" s="111"/>
      <c r="V29" s="113"/>
      <c r="W29" s="111"/>
      <c r="X29" s="121"/>
      <c r="Y29" s="102"/>
      <c r="Z29" s="122" t="s">
        <v>152</v>
      </c>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v>1</v>
      </c>
      <c r="AW33" s="111"/>
      <c r="AX33" s="124"/>
      <c r="AY33" s="111"/>
      <c r="AZ33" s="124"/>
      <c r="BA33" s="106"/>
      <c r="BB33" s="123">
        <f>IF(AN3="","",(SUM(AP33+(AR33*3)+(AT33*2)+(AV33*2)+(AZ33*5))))</f>
        <v>2</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v>1</v>
      </c>
      <c r="G37" s="111"/>
      <c r="H37" s="113"/>
      <c r="I37" s="111"/>
      <c r="J37" s="113"/>
      <c r="K37" s="111"/>
      <c r="L37" s="113"/>
      <c r="M37" s="111"/>
      <c r="N37" s="113"/>
      <c r="O37" s="106"/>
      <c r="P37" s="123">
        <f>IF(B3="","",(SUM(D37+(F37*3)+(H37*2)+(J37*2)+(N37*5))))</f>
        <v>3</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v>1</v>
      </c>
      <c r="AW37" s="111"/>
      <c r="AX37" s="124"/>
      <c r="AY37" s="111"/>
      <c r="AZ37" s="124"/>
      <c r="BA37" s="106"/>
      <c r="BB37" s="123">
        <f>IF(AN3="","",(SUM(AP37+(AR37*3)+(AT37*2)+(AV37*2)+(AZ37*5))))</f>
        <v>2</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v>3</v>
      </c>
      <c r="G41" s="111"/>
      <c r="H41" s="113"/>
      <c r="I41" s="111"/>
      <c r="J41" s="113"/>
      <c r="K41" s="111"/>
      <c r="L41" s="113"/>
      <c r="M41" s="111"/>
      <c r="N41" s="113"/>
      <c r="O41" s="106"/>
      <c r="P41" s="123">
        <f>IF(B3="","",(SUM(D41+(F41*3)+(H41*2)+(J41*2)+(N41*5))))</f>
        <v>9</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v>1</v>
      </c>
      <c r="E43" s="111"/>
      <c r="F43" s="118"/>
      <c r="G43" s="111"/>
      <c r="H43" s="118"/>
      <c r="I43" s="111"/>
      <c r="J43" s="118"/>
      <c r="K43" s="111"/>
      <c r="L43" s="118"/>
      <c r="M43" s="111"/>
      <c r="N43" s="118"/>
      <c r="O43" s="111"/>
      <c r="P43" s="120">
        <f>IF(B3="","",(SUM(D43+(F43*3)+(H43*2)+(J43*2)+(N43*5))))</f>
        <v>1</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t="s">
        <v>36</v>
      </c>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v>1</v>
      </c>
      <c r="AS45" s="111"/>
      <c r="AT45" s="124"/>
      <c r="AU45" s="111"/>
      <c r="AV45" s="124"/>
      <c r="AW45" s="111"/>
      <c r="AX45" s="124"/>
      <c r="AY45" s="111"/>
      <c r="AZ45" s="124"/>
      <c r="BA45" s="106"/>
      <c r="BB45" s="123">
        <f>IF(AN3="","",(SUM(AP45+(AR45*3)+(AT45*2)+(AV45*2)+(AZ45*5))))</f>
        <v>3</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70000</v>
      </c>
      <c r="C57" s="90"/>
      <c r="D57" s="90"/>
      <c r="E57" s="90"/>
      <c r="F57" s="90"/>
      <c r="G57" s="90"/>
      <c r="H57" s="90"/>
      <c r="I57" s="90"/>
      <c r="J57" s="90"/>
      <c r="K57" s="90"/>
      <c r="L57" s="90"/>
      <c r="M57" s="92"/>
      <c r="N57" s="57"/>
      <c r="O57" s="99">
        <v>10000</v>
      </c>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50000</v>
      </c>
      <c r="AO57" s="90"/>
      <c r="AP57" s="90"/>
      <c r="AQ57" s="90"/>
      <c r="AR57" s="90"/>
      <c r="AS57" s="90"/>
      <c r="AT57" s="90"/>
      <c r="AU57" s="90"/>
      <c r="AV57" s="90"/>
      <c r="AW57" s="90"/>
      <c r="AX57" s="90"/>
      <c r="AY57" s="92"/>
      <c r="AZ57" s="61"/>
      <c r="BA57" s="99">
        <v>20000</v>
      </c>
      <c r="BB57" s="90"/>
      <c r="BC57" s="90"/>
      <c r="BD57" s="90"/>
      <c r="BE57" s="90"/>
      <c r="BF57" s="90"/>
      <c r="BG57" s="90"/>
      <c r="BH57" s="90"/>
      <c r="BI57" s="90"/>
      <c r="BJ57" s="90"/>
      <c r="BK57" s="90"/>
      <c r="BL57" s="92"/>
      <c r="BM57" s="61"/>
      <c r="BN57" s="91">
        <v>0</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42.xml><?xml version="1.0" encoding="utf-8"?>
<worksheet xmlns="http://schemas.openxmlformats.org/spreadsheetml/2006/main" xmlns:r="http://schemas.openxmlformats.org/officeDocument/2006/relationships">
  <sheetPr codeName="Sheet45">
    <tabColor rgb="FF000000"/>
    <outlinePr summaryBelow="0" summaryRight="0"/>
  </sheetPr>
  <dimension ref="A1:CD65"/>
  <sheetViews>
    <sheetView tabSelected="1" workbookViewId="0">
      <selection activeCell="AN12" sqref="AN12:AX12"/>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5</v>
      </c>
      <c r="C3" s="90"/>
      <c r="D3" s="90"/>
      <c r="E3" s="90"/>
      <c r="F3" s="90"/>
      <c r="G3" s="90"/>
      <c r="H3" s="90"/>
      <c r="I3" s="90"/>
      <c r="J3" s="90"/>
      <c r="K3" s="90"/>
      <c r="L3" s="90"/>
      <c r="M3" s="90"/>
      <c r="N3" s="90"/>
      <c r="O3" s="90"/>
      <c r="P3" s="90"/>
      <c r="Q3" s="90"/>
      <c r="R3" s="90"/>
      <c r="S3" s="90"/>
      <c r="T3" s="90"/>
      <c r="U3" s="90"/>
      <c r="V3" s="90"/>
      <c r="W3" s="90"/>
      <c r="X3" s="92"/>
      <c r="Y3" s="18"/>
      <c r="Z3" s="168">
        <v>1460000</v>
      </c>
      <c r="AA3" s="90"/>
      <c r="AB3" s="90"/>
      <c r="AC3" s="90"/>
      <c r="AD3" s="90"/>
      <c r="AE3" s="90"/>
      <c r="AF3" s="90"/>
      <c r="AG3" s="90"/>
      <c r="AH3" s="90"/>
      <c r="AI3" s="90"/>
      <c r="AJ3" s="92"/>
      <c r="AK3" s="20"/>
      <c r="AL3" s="21"/>
      <c r="AM3" s="22"/>
      <c r="AN3" s="178" t="s">
        <v>54</v>
      </c>
      <c r="AO3" s="90"/>
      <c r="AP3" s="90"/>
      <c r="AQ3" s="90"/>
      <c r="AR3" s="90"/>
      <c r="AS3" s="90"/>
      <c r="AT3" s="90"/>
      <c r="AU3" s="90"/>
      <c r="AV3" s="90"/>
      <c r="AW3" s="90"/>
      <c r="AX3" s="90"/>
      <c r="AY3" s="90"/>
      <c r="AZ3" s="90"/>
      <c r="BA3" s="90"/>
      <c r="BB3" s="90"/>
      <c r="BC3" s="90"/>
      <c r="BD3" s="90"/>
      <c r="BE3" s="90"/>
      <c r="BF3" s="90"/>
      <c r="BG3" s="90"/>
      <c r="BH3" s="90"/>
      <c r="BI3" s="90"/>
      <c r="BJ3" s="92"/>
      <c r="BK3" s="25"/>
      <c r="BL3" s="168">
        <v>1330000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0">
        <f>IF(BL3&lt;Z3,Z3-BL3,0)</f>
        <v>130000</v>
      </c>
      <c r="BZ6" s="32"/>
      <c r="CA6" s="11"/>
      <c r="CB6" s="11"/>
      <c r="CC6" s="11"/>
      <c r="CD6" s="9"/>
    </row>
    <row r="7" spans="1:82" ht="9" customHeight="1">
      <c r="A7" s="10"/>
      <c r="B7" s="172" t="str">
        <f>IF(BY3=0,"0 gp",BY3)</f>
        <v>0 gp</v>
      </c>
      <c r="C7" s="90"/>
      <c r="D7" s="90"/>
      <c r="E7" s="90"/>
      <c r="F7" s="90"/>
      <c r="G7" s="90"/>
      <c r="H7" s="90"/>
      <c r="I7" s="90"/>
      <c r="J7" s="90"/>
      <c r="K7" s="90"/>
      <c r="L7" s="92"/>
      <c r="M7" s="12"/>
      <c r="N7" s="176">
        <v>14000</v>
      </c>
      <c r="O7" s="90"/>
      <c r="P7" s="90"/>
      <c r="Q7" s="90"/>
      <c r="R7" s="90"/>
      <c r="S7" s="90"/>
      <c r="T7" s="90"/>
      <c r="U7" s="90"/>
      <c r="V7" s="90"/>
      <c r="W7" s="90"/>
      <c r="X7" s="92"/>
      <c r="Y7" s="12"/>
      <c r="Z7" s="169" t="str">
        <f>BZ7</f>
        <v>+2</v>
      </c>
      <c r="AA7" s="90"/>
      <c r="AB7" s="90"/>
      <c r="AC7" s="90"/>
      <c r="AD7" s="90"/>
      <c r="AE7" s="90"/>
      <c r="AF7" s="90"/>
      <c r="AG7" s="90"/>
      <c r="AH7" s="90"/>
      <c r="AI7" s="90"/>
      <c r="AJ7" s="92"/>
      <c r="AK7" s="13"/>
      <c r="AL7" s="4"/>
      <c r="AM7" s="14"/>
      <c r="AN7" s="172">
        <f>IF(BY6=0,"0 gp",BY6)</f>
        <v>130000</v>
      </c>
      <c r="AO7" s="90"/>
      <c r="AP7" s="90"/>
      <c r="AQ7" s="90"/>
      <c r="AR7" s="90"/>
      <c r="AS7" s="90"/>
      <c r="AT7" s="90"/>
      <c r="AU7" s="90"/>
      <c r="AV7" s="90"/>
      <c r="AW7" s="90"/>
      <c r="AX7" s="92"/>
      <c r="AY7" s="15"/>
      <c r="AZ7" s="176">
        <v>7000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+2</v>
      </c>
      <c r="CA7" s="46" t="str">
        <f>IF(N7&lt;=AZ7,"+0",CB7)</f>
        <v>+2</v>
      </c>
      <c r="CB7" s="46" t="str">
        <f>IF(N7&gt;=(AZ7*2),"+2","+1")</f>
        <v>+2</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t="s">
        <v>681</v>
      </c>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t="s">
        <v>682</v>
      </c>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539</v>
      </c>
      <c r="E18" s="129"/>
      <c r="F18" s="133" t="s">
        <v>540</v>
      </c>
      <c r="G18" s="129"/>
      <c r="H18" s="133" t="s">
        <v>541</v>
      </c>
      <c r="I18" s="129"/>
      <c r="J18" s="133" t="s">
        <v>542</v>
      </c>
      <c r="K18" s="129"/>
      <c r="L18" s="128" t="s">
        <v>15</v>
      </c>
      <c r="M18" s="129"/>
      <c r="N18" s="133" t="s">
        <v>543</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544</v>
      </c>
      <c r="AQ18" s="129"/>
      <c r="AR18" s="156" t="s">
        <v>545</v>
      </c>
      <c r="AS18" s="129"/>
      <c r="AT18" s="156" t="s">
        <v>546</v>
      </c>
      <c r="AU18" s="129"/>
      <c r="AV18" s="156" t="s">
        <v>547</v>
      </c>
      <c r="AW18" s="129"/>
      <c r="AX18" s="161" t="s">
        <v>15</v>
      </c>
      <c r="AY18" s="129"/>
      <c r="AZ18" s="156" t="s">
        <v>548</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v>2</v>
      </c>
      <c r="E23" s="129"/>
      <c r="F23" s="136"/>
      <c r="G23" s="129"/>
      <c r="H23" s="136"/>
      <c r="I23" s="129"/>
      <c r="J23" s="136"/>
      <c r="K23" s="129"/>
      <c r="L23" s="136"/>
      <c r="M23" s="129"/>
      <c r="N23" s="136">
        <v>1</v>
      </c>
      <c r="O23" s="129"/>
      <c r="P23" s="137">
        <f>IF(B3="","",(SUM(D23+(F23*3)+(H23*2)+(J23*2)+(N23*5))))</f>
        <v>7</v>
      </c>
      <c r="Q23" s="92"/>
      <c r="R23" s="151"/>
      <c r="S23" s="129"/>
      <c r="T23" s="136"/>
      <c r="U23" s="129"/>
      <c r="V23" s="136"/>
      <c r="W23" s="129"/>
      <c r="X23" s="157"/>
      <c r="Y23" s="92"/>
      <c r="Z23" s="159" t="s">
        <v>419</v>
      </c>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v>1</v>
      </c>
      <c r="G25" s="111"/>
      <c r="H25" s="113"/>
      <c r="I25" s="111"/>
      <c r="J25" s="113"/>
      <c r="K25" s="111"/>
      <c r="L25" s="113"/>
      <c r="M25" s="111"/>
      <c r="N25" s="113"/>
      <c r="O25" s="106"/>
      <c r="P25" s="123">
        <f>IF(B3="","",(SUM(D25+(F25*3)+(H25*2)+(J25*2)+(N25*5))))</f>
        <v>3</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v>2</v>
      </c>
      <c r="AW25" s="111"/>
      <c r="AX25" s="124"/>
      <c r="AY25" s="111"/>
      <c r="AZ25" s="124"/>
      <c r="BA25" s="106"/>
      <c r="BB25" s="123">
        <f>IF(AN3="","",(SUM(AP25+(AR25*3)+(AT25*2)+(AV25*2)+(AZ25*5))))</f>
        <v>4</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v>2</v>
      </c>
      <c r="G27" s="111"/>
      <c r="H27" s="118"/>
      <c r="I27" s="111"/>
      <c r="J27" s="118"/>
      <c r="K27" s="111"/>
      <c r="L27" s="118"/>
      <c r="M27" s="111"/>
      <c r="N27" s="118"/>
      <c r="O27" s="111"/>
      <c r="P27" s="120">
        <f>IF(B3="","",(SUM(D27+(F27*3)+(H27*2)+(J27*2)+(N27*5))))</f>
        <v>6</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t="s">
        <v>28</v>
      </c>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v>1</v>
      </c>
      <c r="K29" s="111"/>
      <c r="L29" s="113"/>
      <c r="M29" s="111"/>
      <c r="N29" s="113"/>
      <c r="O29" s="106"/>
      <c r="P29" s="123">
        <f>IF(B3="","",(SUM(D29+(F29*3)+(H29*2)+(J29*2)+(N29*5))))</f>
        <v>2</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t="s">
        <v>28</v>
      </c>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v>1</v>
      </c>
      <c r="K35" s="111"/>
      <c r="L35" s="118"/>
      <c r="M35" s="111"/>
      <c r="N35" s="118"/>
      <c r="O35" s="111"/>
      <c r="P35" s="120">
        <f>IF(B3="","",(SUM(D35+(F35*3)+(H35*2)+(J35*2)+(N35*5))))</f>
        <v>2</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v>1</v>
      </c>
      <c r="BA37" s="106"/>
      <c r="BB37" s="123">
        <f>IF(AN3="","",(SUM(AP37+(AR37*3)+(AT37*2)+(AV37*2)+(AZ37*5))))</f>
        <v>5</v>
      </c>
      <c r="BC37" s="102"/>
      <c r="BD37" s="126"/>
      <c r="BE37" s="111"/>
      <c r="BF37" s="124" t="s">
        <v>36</v>
      </c>
      <c r="BG37" s="111"/>
      <c r="BH37" s="124"/>
      <c r="BI37" s="111"/>
      <c r="BJ37" s="141"/>
      <c r="BK37" s="102"/>
      <c r="BL37" s="140" t="s">
        <v>128</v>
      </c>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v>1</v>
      </c>
      <c r="K39" s="111"/>
      <c r="L39" s="118"/>
      <c r="M39" s="111"/>
      <c r="N39" s="118"/>
      <c r="O39" s="111"/>
      <c r="P39" s="120">
        <f>IF(B3="","",(SUM(D39+(F39*3)+(H39*2)+(J39*2)+(N39*5))))</f>
        <v>2</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t="s">
        <v>45</v>
      </c>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v>1</v>
      </c>
      <c r="AS43" s="111"/>
      <c r="AT43" s="118"/>
      <c r="AU43" s="111"/>
      <c r="AV43" s="118"/>
      <c r="AW43" s="111"/>
      <c r="AX43" s="118"/>
      <c r="AY43" s="111"/>
      <c r="AZ43" s="118"/>
      <c r="BA43" s="111"/>
      <c r="BB43" s="120">
        <f>IF(AN3="","",(SUM(AP43+(AR43*3)+(AT43*2)+(AV43*2)+(AZ43*5))))</f>
        <v>3</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60000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70000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0</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187" t="s">
        <v>676</v>
      </c>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43.xml><?xml version="1.0" encoding="utf-8"?>
<worksheet xmlns="http://schemas.openxmlformats.org/spreadsheetml/2006/main" xmlns:r="http://schemas.openxmlformats.org/officeDocument/2006/relationships">
  <sheetPr codeName="Sheet46">
    <tabColor rgb="FF000000"/>
    <outlinePr summaryBelow="0" summaryRight="0"/>
  </sheetPr>
  <dimension ref="A1:CD65"/>
  <sheetViews>
    <sheetView workbookViewId="0">
      <selection activeCell="BJ74" sqref="BJ7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528</v>
      </c>
      <c r="C3" s="90"/>
      <c r="D3" s="90"/>
      <c r="E3" s="90"/>
      <c r="F3" s="90"/>
      <c r="G3" s="90"/>
      <c r="H3" s="90"/>
      <c r="I3" s="90"/>
      <c r="J3" s="90"/>
      <c r="K3" s="90"/>
      <c r="L3" s="90"/>
      <c r="M3" s="90"/>
      <c r="N3" s="90"/>
      <c r="O3" s="90"/>
      <c r="P3" s="90"/>
      <c r="Q3" s="90"/>
      <c r="R3" s="90"/>
      <c r="S3" s="90"/>
      <c r="T3" s="90"/>
      <c r="U3" s="90"/>
      <c r="V3" s="90"/>
      <c r="W3" s="90"/>
      <c r="X3" s="92"/>
      <c r="Y3" s="18"/>
      <c r="Z3" s="168">
        <v>990000</v>
      </c>
      <c r="AA3" s="90"/>
      <c r="AB3" s="90"/>
      <c r="AC3" s="90"/>
      <c r="AD3" s="90"/>
      <c r="AE3" s="90"/>
      <c r="AF3" s="90"/>
      <c r="AG3" s="90"/>
      <c r="AH3" s="90"/>
      <c r="AI3" s="90"/>
      <c r="AJ3" s="92"/>
      <c r="AK3" s="20"/>
      <c r="AL3" s="21"/>
      <c r="AM3" s="22"/>
      <c r="AN3" s="178" t="s">
        <v>408</v>
      </c>
      <c r="AO3" s="90"/>
      <c r="AP3" s="90"/>
      <c r="AQ3" s="90"/>
      <c r="AR3" s="90"/>
      <c r="AS3" s="90"/>
      <c r="AT3" s="90"/>
      <c r="AU3" s="90"/>
      <c r="AV3" s="90"/>
      <c r="AW3" s="90"/>
      <c r="AX3" s="90"/>
      <c r="AY3" s="90"/>
      <c r="AZ3" s="90"/>
      <c r="BA3" s="90"/>
      <c r="BB3" s="90"/>
      <c r="BC3" s="90"/>
      <c r="BD3" s="90"/>
      <c r="BE3" s="90"/>
      <c r="BF3" s="90"/>
      <c r="BG3" s="90"/>
      <c r="BH3" s="90"/>
      <c r="BI3" s="90"/>
      <c r="BJ3" s="92"/>
      <c r="BK3" s="25"/>
      <c r="BL3" s="168">
        <v>1360000</v>
      </c>
      <c r="BM3" s="90"/>
      <c r="BN3" s="90"/>
      <c r="BO3" s="90"/>
      <c r="BP3" s="90"/>
      <c r="BQ3" s="90"/>
      <c r="BR3" s="90"/>
      <c r="BS3" s="90"/>
      <c r="BT3" s="90"/>
      <c r="BU3" s="90"/>
      <c r="BV3" s="92"/>
      <c r="BW3" s="28"/>
      <c r="BX3" s="29"/>
      <c r="BY3" s="82">
        <f>IF(Z3&lt;BL3,BL3-Z3,0)</f>
        <v>370000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370000</v>
      </c>
      <c r="C7" s="90"/>
      <c r="D7" s="90"/>
      <c r="E7" s="90"/>
      <c r="F7" s="90"/>
      <c r="G7" s="90"/>
      <c r="H7" s="90"/>
      <c r="I7" s="90"/>
      <c r="J7" s="90"/>
      <c r="K7" s="90"/>
      <c r="L7" s="92"/>
      <c r="M7" s="12"/>
      <c r="N7" s="176">
        <v>5000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11000</v>
      </c>
      <c r="BA7" s="90"/>
      <c r="BB7" s="90"/>
      <c r="BC7" s="90"/>
      <c r="BD7" s="90"/>
      <c r="BE7" s="90"/>
      <c r="BF7" s="90"/>
      <c r="BG7" s="90"/>
      <c r="BH7" s="90"/>
      <c r="BI7" s="90"/>
      <c r="BJ7" s="92"/>
      <c r="BK7" s="15"/>
      <c r="BL7" s="169" t="str">
        <f>BZ8</f>
        <v>+2</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+2</v>
      </c>
      <c r="CA8" s="46" t="str">
        <f>IF(AZ7&lt;=N7,"+0",CB8)</f>
        <v>+2</v>
      </c>
      <c r="CB8" s="46" t="str">
        <f>IF(AZ7&gt;=(N7*2),"+2","+1")</f>
        <v>+2</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549</v>
      </c>
      <c r="E18" s="129"/>
      <c r="F18" s="133" t="s">
        <v>550</v>
      </c>
      <c r="G18" s="129"/>
      <c r="H18" s="133" t="s">
        <v>551</v>
      </c>
      <c r="I18" s="129"/>
      <c r="J18" s="133" t="s">
        <v>552</v>
      </c>
      <c r="K18" s="129"/>
      <c r="L18" s="128" t="s">
        <v>15</v>
      </c>
      <c r="M18" s="129"/>
      <c r="N18" s="133" t="s">
        <v>553</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555</v>
      </c>
      <c r="AQ18" s="129"/>
      <c r="AR18" s="156" t="s">
        <v>556</v>
      </c>
      <c r="AS18" s="129"/>
      <c r="AT18" s="156" t="s">
        <v>557</v>
      </c>
      <c r="AU18" s="129"/>
      <c r="AV18" s="156" t="s">
        <v>558</v>
      </c>
      <c r="AW18" s="129"/>
      <c r="AX18" s="161" t="s">
        <v>15</v>
      </c>
      <c r="AY18" s="129"/>
      <c r="AZ18" s="156" t="s">
        <v>559</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v>2</v>
      </c>
      <c r="G23" s="129"/>
      <c r="H23" s="136"/>
      <c r="I23" s="129"/>
      <c r="J23" s="136">
        <v>2</v>
      </c>
      <c r="K23" s="129"/>
      <c r="L23" s="136"/>
      <c r="M23" s="129"/>
      <c r="N23" s="136"/>
      <c r="O23" s="129"/>
      <c r="P23" s="137">
        <f>IF(B3="","",(SUM(D23+(F23*3)+(H23*2)+(J23*2)+(N23*5))))</f>
        <v>10</v>
      </c>
      <c r="Q23" s="92"/>
      <c r="R23" s="151"/>
      <c r="S23" s="129"/>
      <c r="T23" s="136"/>
      <c r="U23" s="129"/>
      <c r="V23" s="136"/>
      <c r="W23" s="129"/>
      <c r="X23" s="157"/>
      <c r="Y23" s="92"/>
      <c r="Z23" s="159" t="s">
        <v>560</v>
      </c>
      <c r="AA23" s="90"/>
      <c r="AB23" s="90"/>
      <c r="AC23" s="90"/>
      <c r="AD23" s="90"/>
      <c r="AE23" s="90"/>
      <c r="AF23" s="90"/>
      <c r="AG23" s="90"/>
      <c r="AH23" s="90"/>
      <c r="AI23" s="90"/>
      <c r="AJ23" s="92"/>
      <c r="AK23" s="13"/>
      <c r="AL23" s="4"/>
      <c r="AM23" s="14"/>
      <c r="AN23" s="185">
        <v>1</v>
      </c>
      <c r="AO23" s="90"/>
      <c r="AP23" s="138"/>
      <c r="AQ23" s="129"/>
      <c r="AR23" s="136"/>
      <c r="AS23" s="129"/>
      <c r="AT23" s="136"/>
      <c r="AU23" s="129"/>
      <c r="AV23" s="136">
        <v>2</v>
      </c>
      <c r="AW23" s="129"/>
      <c r="AX23" s="136"/>
      <c r="AY23" s="129"/>
      <c r="AZ23" s="136"/>
      <c r="BA23" s="129"/>
      <c r="BB23" s="137">
        <f>IF(AN3="","",(SUM(AP23+(AR23*3)+(AT23*2)+(AV23*2)+(AZ23*5))))</f>
        <v>4</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v>2</v>
      </c>
      <c r="AW25" s="111"/>
      <c r="AX25" s="124"/>
      <c r="AY25" s="111"/>
      <c r="AZ25" s="124"/>
      <c r="BA25" s="106"/>
      <c r="BB25" s="123">
        <f>IF(AN3="","",(SUM(AP25+(AR25*3)+(AT25*2)+(AV25*2)+(AZ25*5))))</f>
        <v>4</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v>1</v>
      </c>
      <c r="AW27" s="111"/>
      <c r="AX27" s="118"/>
      <c r="AY27" s="111"/>
      <c r="AZ27" s="118"/>
      <c r="BA27" s="111"/>
      <c r="BB27" s="120">
        <f>IF(AN3="","",(SUM(AP27+(AR27*3)+(AT27*2)+(AV27*2)+(AZ27*5))))</f>
        <v>2</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v>1</v>
      </c>
      <c r="G43" s="111"/>
      <c r="H43" s="118"/>
      <c r="I43" s="111"/>
      <c r="J43" s="118"/>
      <c r="K43" s="111"/>
      <c r="L43" s="118"/>
      <c r="M43" s="111"/>
      <c r="N43" s="118"/>
      <c r="O43" s="111"/>
      <c r="P43" s="120">
        <f>IF(B3="","",(SUM(D43+(F43*3)+(H43*2)+(J43*2)+(N43*5))))</f>
        <v>3</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50000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60000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0</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44.xml><?xml version="1.0" encoding="utf-8"?>
<worksheet xmlns="http://schemas.openxmlformats.org/spreadsheetml/2006/main" xmlns:r="http://schemas.openxmlformats.org/officeDocument/2006/relationships">
  <sheetPr codeName="Sheet47">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561</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375</v>
      </c>
      <c r="C3" s="90"/>
      <c r="D3" s="90"/>
      <c r="E3" s="90"/>
      <c r="F3" s="90"/>
      <c r="G3" s="90"/>
      <c r="H3" s="90"/>
      <c r="I3" s="90"/>
      <c r="J3" s="90"/>
      <c r="K3" s="90"/>
      <c r="L3" s="90"/>
      <c r="M3" s="90"/>
      <c r="N3" s="90"/>
      <c r="O3" s="90"/>
      <c r="P3" s="90"/>
      <c r="Q3" s="90"/>
      <c r="R3" s="90"/>
      <c r="S3" s="90"/>
      <c r="T3" s="90"/>
      <c r="U3" s="90"/>
      <c r="V3" s="90"/>
      <c r="W3" s="90"/>
      <c r="X3" s="92"/>
      <c r="Y3" s="18"/>
      <c r="Z3" s="168">
        <v>1140000</v>
      </c>
      <c r="AA3" s="90"/>
      <c r="AB3" s="90"/>
      <c r="AC3" s="90"/>
      <c r="AD3" s="90"/>
      <c r="AE3" s="90"/>
      <c r="AF3" s="90"/>
      <c r="AG3" s="90"/>
      <c r="AH3" s="90"/>
      <c r="AI3" s="90"/>
      <c r="AJ3" s="92"/>
      <c r="AK3" s="20"/>
      <c r="AL3" s="21"/>
      <c r="AM3" s="22"/>
      <c r="AN3" s="178" t="s">
        <v>94</v>
      </c>
      <c r="AO3" s="90"/>
      <c r="AP3" s="90"/>
      <c r="AQ3" s="90"/>
      <c r="AR3" s="90"/>
      <c r="AS3" s="90"/>
      <c r="AT3" s="90"/>
      <c r="AU3" s="90"/>
      <c r="AV3" s="90"/>
      <c r="AW3" s="90"/>
      <c r="AX3" s="90"/>
      <c r="AY3" s="90"/>
      <c r="AZ3" s="90"/>
      <c r="BA3" s="90"/>
      <c r="BB3" s="90"/>
      <c r="BC3" s="90"/>
      <c r="BD3" s="90"/>
      <c r="BE3" s="90"/>
      <c r="BF3" s="90"/>
      <c r="BG3" s="90"/>
      <c r="BH3" s="90"/>
      <c r="BI3" s="90"/>
      <c r="BJ3" s="92"/>
      <c r="BK3" s="25"/>
      <c r="BL3" s="168">
        <v>1450000</v>
      </c>
      <c r="BM3" s="90"/>
      <c r="BN3" s="90"/>
      <c r="BO3" s="90"/>
      <c r="BP3" s="90"/>
      <c r="BQ3" s="90"/>
      <c r="BR3" s="90"/>
      <c r="BS3" s="90"/>
      <c r="BT3" s="90"/>
      <c r="BU3" s="90"/>
      <c r="BV3" s="92"/>
      <c r="BW3" s="28"/>
      <c r="BX3" s="29"/>
      <c r="BY3" s="82">
        <f>IF(Z3&lt;BL3,BL3-Z3,0)</f>
        <v>310000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310000</v>
      </c>
      <c r="C7" s="90"/>
      <c r="D7" s="90"/>
      <c r="E7" s="90"/>
      <c r="F7" s="90"/>
      <c r="G7" s="90"/>
      <c r="H7" s="90"/>
      <c r="I7" s="90"/>
      <c r="J7" s="90"/>
      <c r="K7" s="90"/>
      <c r="L7" s="92"/>
      <c r="M7" s="12"/>
      <c r="N7" s="176">
        <v>13000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11000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569</v>
      </c>
      <c r="E18" s="129"/>
      <c r="F18" s="133" t="s">
        <v>571</v>
      </c>
      <c r="G18" s="129"/>
      <c r="H18" s="133" t="s">
        <v>573</v>
      </c>
      <c r="I18" s="129"/>
      <c r="J18" s="133" t="s">
        <v>575</v>
      </c>
      <c r="K18" s="129"/>
      <c r="L18" s="128" t="s">
        <v>15</v>
      </c>
      <c r="M18" s="129"/>
      <c r="N18" s="133" t="s">
        <v>577</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578</v>
      </c>
      <c r="AQ18" s="129"/>
      <c r="AR18" s="156" t="s">
        <v>579</v>
      </c>
      <c r="AS18" s="129"/>
      <c r="AT18" s="156" t="s">
        <v>580</v>
      </c>
      <c r="AU18" s="129"/>
      <c r="AV18" s="156" t="s">
        <v>581</v>
      </c>
      <c r="AW18" s="129"/>
      <c r="AX18" s="161" t="s">
        <v>15</v>
      </c>
      <c r="AY18" s="129"/>
      <c r="AZ18" s="156" t="s">
        <v>582</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v>1</v>
      </c>
      <c r="AS23" s="129"/>
      <c r="AT23" s="136"/>
      <c r="AU23" s="129"/>
      <c r="AV23" s="136"/>
      <c r="AW23" s="129"/>
      <c r="AX23" s="136"/>
      <c r="AY23" s="129"/>
      <c r="AZ23" s="136"/>
      <c r="BA23" s="129"/>
      <c r="BB23" s="137">
        <f>IF(AN3="","",(SUM(AP23+(AR23*3)+(AT23*2)+(AV23*2)+(AZ23*5))))</f>
        <v>3</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v>1</v>
      </c>
      <c r="K25" s="111"/>
      <c r="L25" s="113"/>
      <c r="M25" s="111"/>
      <c r="N25" s="113"/>
      <c r="O25" s="106"/>
      <c r="P25" s="123">
        <f>IF(B3="","",(SUM(D25+(F25*3)+(H25*2)+(J25*2)+(N25*5))))</f>
        <v>2</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v>1</v>
      </c>
      <c r="AQ25" s="111"/>
      <c r="AR25" s="124"/>
      <c r="AS25" s="111"/>
      <c r="AT25" s="124"/>
      <c r="AU25" s="111"/>
      <c r="AV25" s="124"/>
      <c r="AW25" s="111"/>
      <c r="AX25" s="124"/>
      <c r="AY25" s="111"/>
      <c r="AZ25" s="124">
        <v>1</v>
      </c>
      <c r="BA25" s="106"/>
      <c r="BB25" s="123">
        <f>IF(AN3="","",(SUM(AP25+(AR25*3)+(AT25*2)+(AV25*2)+(AZ25*5))))</f>
        <v>6</v>
      </c>
      <c r="BC25" s="102"/>
      <c r="BD25" s="126"/>
      <c r="BE25" s="111"/>
      <c r="BF25" s="124"/>
      <c r="BG25" s="111"/>
      <c r="BH25" s="124"/>
      <c r="BI25" s="111"/>
      <c r="BJ25" s="141"/>
      <c r="BK25" s="102"/>
      <c r="BL25" s="140" t="s">
        <v>162</v>
      </c>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t="s">
        <v>594</v>
      </c>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t="s">
        <v>594</v>
      </c>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v>1</v>
      </c>
      <c r="O45" s="106"/>
      <c r="P45" s="123">
        <f>IF(B3="","",(SUM(D45+(F45*3)+(H45*2)+(J45*2)+(N45*5))))</f>
        <v>5</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v>2</v>
      </c>
      <c r="G49" s="111"/>
      <c r="H49" s="113"/>
      <c r="I49" s="111"/>
      <c r="J49" s="113"/>
      <c r="K49" s="111"/>
      <c r="L49" s="113"/>
      <c r="M49" s="111"/>
      <c r="N49" s="113"/>
      <c r="O49" s="106"/>
      <c r="P49" s="123">
        <f>IF(B3="","",(SUM(D49+(F49*3)+(H49*2)+(J49*2)+(N49*5))))</f>
        <v>6</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40000</v>
      </c>
      <c r="C57" s="90"/>
      <c r="D57" s="90"/>
      <c r="E57" s="90"/>
      <c r="F57" s="90"/>
      <c r="G57" s="90"/>
      <c r="H57" s="90"/>
      <c r="I57" s="90"/>
      <c r="J57" s="90"/>
      <c r="K57" s="90"/>
      <c r="L57" s="90"/>
      <c r="M57" s="92"/>
      <c r="N57" s="57"/>
      <c r="O57" s="99">
        <v>10000</v>
      </c>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40000</v>
      </c>
      <c r="AO57" s="90"/>
      <c r="AP57" s="90"/>
      <c r="AQ57" s="90"/>
      <c r="AR57" s="90"/>
      <c r="AS57" s="90"/>
      <c r="AT57" s="90"/>
      <c r="AU57" s="90"/>
      <c r="AV57" s="90"/>
      <c r="AW57" s="90"/>
      <c r="AX57" s="90"/>
      <c r="AY57" s="92"/>
      <c r="AZ57" s="61"/>
      <c r="BA57" s="99">
        <v>10000</v>
      </c>
      <c r="BB57" s="90"/>
      <c r="BC57" s="90"/>
      <c r="BD57" s="90"/>
      <c r="BE57" s="90"/>
      <c r="BF57" s="90"/>
      <c r="BG57" s="90"/>
      <c r="BH57" s="90"/>
      <c r="BI57" s="90"/>
      <c r="BJ57" s="90"/>
      <c r="BK57" s="90"/>
      <c r="BL57" s="92"/>
      <c r="BM57" s="61"/>
      <c r="BN57" s="91">
        <v>0</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45.xml><?xml version="1.0" encoding="utf-8"?>
<worksheet xmlns="http://schemas.openxmlformats.org/spreadsheetml/2006/main" xmlns:r="http://schemas.openxmlformats.org/officeDocument/2006/relationships">
  <sheetPr codeName="Sheet48">
    <tabColor rgb="FF000000"/>
    <outlinePr summaryBelow="0" summaryRight="0"/>
  </sheetPr>
  <dimension ref="A1:CD65"/>
  <sheetViews>
    <sheetView workbookViewId="0">
      <selection activeCell="AN11" sqref="AN11:AX11"/>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562</v>
      </c>
      <c r="C3" s="90"/>
      <c r="D3" s="90"/>
      <c r="E3" s="90"/>
      <c r="F3" s="90"/>
      <c r="G3" s="90"/>
      <c r="H3" s="90"/>
      <c r="I3" s="90"/>
      <c r="J3" s="90"/>
      <c r="K3" s="90"/>
      <c r="L3" s="90"/>
      <c r="M3" s="90"/>
      <c r="N3" s="90"/>
      <c r="O3" s="90"/>
      <c r="P3" s="90"/>
      <c r="Q3" s="90"/>
      <c r="R3" s="90"/>
      <c r="S3" s="90"/>
      <c r="T3" s="90"/>
      <c r="U3" s="90"/>
      <c r="V3" s="90"/>
      <c r="W3" s="90"/>
      <c r="X3" s="92"/>
      <c r="Y3" s="18"/>
      <c r="Z3" s="168">
        <v>1360000</v>
      </c>
      <c r="AA3" s="90"/>
      <c r="AB3" s="90"/>
      <c r="AC3" s="90"/>
      <c r="AD3" s="90"/>
      <c r="AE3" s="90"/>
      <c r="AF3" s="90"/>
      <c r="AG3" s="90"/>
      <c r="AH3" s="90"/>
      <c r="AI3" s="90"/>
      <c r="AJ3" s="92"/>
      <c r="AK3" s="20"/>
      <c r="AL3" s="21"/>
      <c r="AM3" s="22"/>
      <c r="AN3" s="178" t="s">
        <v>59</v>
      </c>
      <c r="AO3" s="90"/>
      <c r="AP3" s="90"/>
      <c r="AQ3" s="90"/>
      <c r="AR3" s="90"/>
      <c r="AS3" s="90"/>
      <c r="AT3" s="90"/>
      <c r="AU3" s="90"/>
      <c r="AV3" s="90"/>
      <c r="AW3" s="90"/>
      <c r="AX3" s="90"/>
      <c r="AY3" s="90"/>
      <c r="AZ3" s="90"/>
      <c r="BA3" s="90"/>
      <c r="BB3" s="90"/>
      <c r="BC3" s="90"/>
      <c r="BD3" s="90"/>
      <c r="BE3" s="90"/>
      <c r="BF3" s="90"/>
      <c r="BG3" s="90"/>
      <c r="BH3" s="90"/>
      <c r="BI3" s="90"/>
      <c r="BJ3" s="92"/>
      <c r="BK3" s="25"/>
      <c r="BL3" s="168">
        <v>1260000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0">
        <f>IF(BL3&lt;Z3,Z3-BL3,0)</f>
        <v>100000</v>
      </c>
      <c r="BZ6" s="32"/>
      <c r="CA6" s="11"/>
      <c r="CB6" s="11"/>
      <c r="CC6" s="11"/>
      <c r="CD6" s="9"/>
    </row>
    <row r="7" spans="1:82" ht="9" customHeight="1">
      <c r="A7" s="10"/>
      <c r="B7" s="172" t="str">
        <f>IF(BY3=0,"0 gp",BY3)</f>
        <v>0 gp</v>
      </c>
      <c r="C7" s="90"/>
      <c r="D7" s="90"/>
      <c r="E7" s="90"/>
      <c r="F7" s="90"/>
      <c r="G7" s="90"/>
      <c r="H7" s="90"/>
      <c r="I7" s="90"/>
      <c r="J7" s="90"/>
      <c r="K7" s="90"/>
      <c r="L7" s="92"/>
      <c r="M7" s="12"/>
      <c r="N7" s="176">
        <v>9000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f>IF(BY6=0,"0 gp",BY6)</f>
        <v>100000</v>
      </c>
      <c r="AO7" s="90"/>
      <c r="AP7" s="90"/>
      <c r="AQ7" s="90"/>
      <c r="AR7" s="90"/>
      <c r="AS7" s="90"/>
      <c r="AT7" s="90"/>
      <c r="AU7" s="90"/>
      <c r="AV7" s="90"/>
      <c r="AW7" s="90"/>
      <c r="AX7" s="92"/>
      <c r="AY7" s="15"/>
      <c r="AZ7" s="176">
        <v>13000</v>
      </c>
      <c r="BA7" s="90"/>
      <c r="BB7" s="90"/>
      <c r="BC7" s="90"/>
      <c r="BD7" s="90"/>
      <c r="BE7" s="90"/>
      <c r="BF7" s="90"/>
      <c r="BG7" s="90"/>
      <c r="BH7" s="90"/>
      <c r="BI7" s="90"/>
      <c r="BJ7" s="92"/>
      <c r="BK7" s="15"/>
      <c r="BL7" s="169" t="str">
        <f>BZ8</f>
        <v>+1</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+1</v>
      </c>
      <c r="CA8" s="46" t="str">
        <f>IF(AZ7&lt;=N7,"+0",CB8)</f>
        <v>+1</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t="s">
        <v>668</v>
      </c>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t="s">
        <v>141</v>
      </c>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563</v>
      </c>
      <c r="E18" s="129"/>
      <c r="F18" s="133" t="s">
        <v>564</v>
      </c>
      <c r="G18" s="129"/>
      <c r="H18" s="133" t="s">
        <v>565</v>
      </c>
      <c r="I18" s="129"/>
      <c r="J18" s="133" t="s">
        <v>566</v>
      </c>
      <c r="K18" s="129"/>
      <c r="L18" s="128" t="s">
        <v>15</v>
      </c>
      <c r="M18" s="129"/>
      <c r="N18" s="133" t="s">
        <v>567</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568</v>
      </c>
      <c r="AQ18" s="129"/>
      <c r="AR18" s="156" t="s">
        <v>570</v>
      </c>
      <c r="AS18" s="129"/>
      <c r="AT18" s="156" t="s">
        <v>572</v>
      </c>
      <c r="AU18" s="129"/>
      <c r="AV18" s="156" t="s">
        <v>574</v>
      </c>
      <c r="AW18" s="129"/>
      <c r="AX18" s="161" t="s">
        <v>15</v>
      </c>
      <c r="AY18" s="129"/>
      <c r="AZ18" s="156" t="s">
        <v>576</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v>1</v>
      </c>
      <c r="AQ23" s="129"/>
      <c r="AR23" s="136"/>
      <c r="AS23" s="129"/>
      <c r="AT23" s="136"/>
      <c r="AU23" s="129"/>
      <c r="AV23" s="136"/>
      <c r="AW23" s="129"/>
      <c r="AX23" s="136"/>
      <c r="AY23" s="129"/>
      <c r="AZ23" s="136"/>
      <c r="BA23" s="129"/>
      <c r="BB23" s="137">
        <f>IF(AN3="","",(SUM(AP23+(AR23*3)+(AT23*2)+(AV23*2)+(AZ23*5))))</f>
        <v>1</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v>1</v>
      </c>
      <c r="K27" s="111"/>
      <c r="L27" s="118"/>
      <c r="M27" s="111"/>
      <c r="N27" s="118"/>
      <c r="O27" s="111"/>
      <c r="P27" s="120">
        <f>IF(B3="","",(SUM(D27+(F27*3)+(H27*2)+(J27*2)+(N27*5))))</f>
        <v>2</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v>1</v>
      </c>
      <c r="AS27" s="111"/>
      <c r="AT27" s="118"/>
      <c r="AU27" s="111"/>
      <c r="AV27" s="118">
        <v>1</v>
      </c>
      <c r="AW27" s="111"/>
      <c r="AX27" s="118"/>
      <c r="AY27" s="111"/>
      <c r="AZ27" s="118"/>
      <c r="BA27" s="111"/>
      <c r="BB27" s="120">
        <f>IF(AN3="","",(SUM(AP27+(AR27*3)+(AT27*2)+(AV27*2)+(AZ27*5))))</f>
        <v>5</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v>1</v>
      </c>
      <c r="K29" s="111"/>
      <c r="L29" s="113">
        <v>1</v>
      </c>
      <c r="M29" s="111"/>
      <c r="N29" s="113"/>
      <c r="O29" s="106"/>
      <c r="P29" s="123">
        <f>IF(B3="","",(SUM(D29+(F29*3)+(H29*2)+(J29*2)+(N29*5))))</f>
        <v>2</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v>1</v>
      </c>
      <c r="AS29" s="111"/>
      <c r="AT29" s="124"/>
      <c r="AU29" s="111"/>
      <c r="AV29" s="124">
        <v>1</v>
      </c>
      <c r="AW29" s="111"/>
      <c r="AX29" s="124"/>
      <c r="AY29" s="111"/>
      <c r="AZ29" s="124"/>
      <c r="BA29" s="106"/>
      <c r="BB29" s="123">
        <f>IF(AN3="","",(SUM(AP29+(AR29*3)+(AT29*2)+(AV29*2)+(AZ29*5))))</f>
        <v>5</v>
      </c>
      <c r="BC29" s="102"/>
      <c r="BD29" s="126"/>
      <c r="BE29" s="111"/>
      <c r="BF29" s="124"/>
      <c r="BG29" s="111"/>
      <c r="BH29" s="124"/>
      <c r="BI29" s="111"/>
      <c r="BJ29" s="141"/>
      <c r="BK29" s="102"/>
      <c r="BL29" s="140" t="s">
        <v>152</v>
      </c>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t="s">
        <v>45</v>
      </c>
      <c r="BK31" s="102"/>
      <c r="BL31" s="105" t="s">
        <v>593</v>
      </c>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v>1</v>
      </c>
      <c r="AW35" s="111"/>
      <c r="AX35" s="118"/>
      <c r="AY35" s="111"/>
      <c r="AZ35" s="118"/>
      <c r="BA35" s="111"/>
      <c r="BB35" s="120">
        <f>IF(AN3="","",(SUM(AP35+(AR35*3)+(AT35*2)+(AV35*2)+(AZ35*5))))</f>
        <v>2</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v>1</v>
      </c>
      <c r="G47" s="111"/>
      <c r="H47" s="118"/>
      <c r="I47" s="111"/>
      <c r="J47" s="118"/>
      <c r="K47" s="111"/>
      <c r="L47" s="118"/>
      <c r="M47" s="111"/>
      <c r="N47" s="118"/>
      <c r="O47" s="111"/>
      <c r="P47" s="120">
        <f>IF(B3="","",(SUM(D47+(F47*3)+(H47*2)+(J47*2)+(N47*5))))</f>
        <v>3</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v>1</v>
      </c>
      <c r="AQ53" s="111"/>
      <c r="AR53" s="124"/>
      <c r="AS53" s="111"/>
      <c r="AT53" s="124"/>
      <c r="AU53" s="111"/>
      <c r="AV53" s="124"/>
      <c r="AW53" s="111"/>
      <c r="AX53" s="124"/>
      <c r="AY53" s="111"/>
      <c r="AZ53" s="124">
        <v>1</v>
      </c>
      <c r="BA53" s="106"/>
      <c r="BB53" s="123">
        <f>IF(AN3="","",(SUM(AP53+(AR53*3)+(AT53*2)+(AV53*2)+(AZ53*5))))</f>
        <v>6</v>
      </c>
      <c r="BC53" s="102"/>
      <c r="BD53" s="126"/>
      <c r="BE53" s="111"/>
      <c r="BF53" s="124"/>
      <c r="BG53" s="111"/>
      <c r="BH53" s="124"/>
      <c r="BI53" s="111"/>
      <c r="BJ53" s="141"/>
      <c r="BK53" s="102"/>
      <c r="BL53" s="140" t="s">
        <v>37</v>
      </c>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40000</v>
      </c>
      <c r="C57" s="90"/>
      <c r="D57" s="90"/>
      <c r="E57" s="90"/>
      <c r="F57" s="90"/>
      <c r="G57" s="90"/>
      <c r="H57" s="90"/>
      <c r="I57" s="90"/>
      <c r="J57" s="90"/>
      <c r="K57" s="90"/>
      <c r="L57" s="90"/>
      <c r="M57" s="92"/>
      <c r="N57" s="57"/>
      <c r="O57" s="99">
        <v>0</v>
      </c>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40000</v>
      </c>
      <c r="AO57" s="90"/>
      <c r="AP57" s="90"/>
      <c r="AQ57" s="90"/>
      <c r="AR57" s="90"/>
      <c r="AS57" s="90"/>
      <c r="AT57" s="90"/>
      <c r="AU57" s="90"/>
      <c r="AV57" s="90"/>
      <c r="AW57" s="90"/>
      <c r="AX57" s="90"/>
      <c r="AY57" s="92"/>
      <c r="AZ57" s="61"/>
      <c r="BA57" s="99">
        <v>0</v>
      </c>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187" t="s">
        <v>596</v>
      </c>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AN39:AO40"/>
    <mergeCell ref="AT29:AU30"/>
    <mergeCell ref="AR29:AS30"/>
    <mergeCell ref="AV27:AW28"/>
    <mergeCell ref="AR27:AS28"/>
    <mergeCell ref="AT27:AU28"/>
    <mergeCell ref="AT25:AU26"/>
    <mergeCell ref="AV25:AW26"/>
    <mergeCell ref="AT31:AU32"/>
    <mergeCell ref="AV29:AW30"/>
    <mergeCell ref="AV31:AW32"/>
    <mergeCell ref="AR31:AS32"/>
    <mergeCell ref="AN37:AO38"/>
    <mergeCell ref="AN33:AO34"/>
    <mergeCell ref="AN35:AO36"/>
    <mergeCell ref="AN25:AO26"/>
    <mergeCell ref="AN31:AO32"/>
    <mergeCell ref="AP31:AQ32"/>
    <mergeCell ref="AP29:AQ30"/>
    <mergeCell ref="AN27:AO28"/>
    <mergeCell ref="AP33:AQ34"/>
    <mergeCell ref="AT33:AU34"/>
    <mergeCell ref="AP35:AQ36"/>
    <mergeCell ref="AT39:AU40"/>
    <mergeCell ref="AN43:AO44"/>
    <mergeCell ref="AN45:AO46"/>
    <mergeCell ref="AP43:AQ44"/>
    <mergeCell ref="AN47:AO48"/>
    <mergeCell ref="AP47:AQ48"/>
    <mergeCell ref="AN41:AO42"/>
    <mergeCell ref="AR47:AS48"/>
    <mergeCell ref="AP45:AQ46"/>
    <mergeCell ref="AR45:AS46"/>
    <mergeCell ref="AR43:AS44"/>
    <mergeCell ref="AP41:AQ42"/>
    <mergeCell ref="AR41:AS42"/>
    <mergeCell ref="AR53:AS54"/>
    <mergeCell ref="AR49:AS50"/>
    <mergeCell ref="AR51:AS52"/>
    <mergeCell ref="AT45:AU46"/>
    <mergeCell ref="AV45:AW46"/>
    <mergeCell ref="AT53:AU54"/>
    <mergeCell ref="AT51:AU52"/>
    <mergeCell ref="AN51:AO52"/>
    <mergeCell ref="AP51:AQ52"/>
    <mergeCell ref="AP49:AQ50"/>
    <mergeCell ref="AV47:AW48"/>
    <mergeCell ref="BD35:BE36"/>
    <mergeCell ref="BD33:BE34"/>
    <mergeCell ref="BD37:BE38"/>
    <mergeCell ref="AZ37:BA38"/>
    <mergeCell ref="BB37:BC38"/>
    <mergeCell ref="BB35:BC36"/>
    <mergeCell ref="AX37:AY38"/>
    <mergeCell ref="AT47:AU48"/>
    <mergeCell ref="AT43:AU44"/>
    <mergeCell ref="AV41:AW42"/>
    <mergeCell ref="AV43:AW44"/>
    <mergeCell ref="AT41:AU42"/>
    <mergeCell ref="BD53:BE54"/>
    <mergeCell ref="AZ51:BA52"/>
    <mergeCell ref="BD51:BE52"/>
    <mergeCell ref="BB51:BC52"/>
    <mergeCell ref="AX43:AY44"/>
    <mergeCell ref="BD41:BE42"/>
    <mergeCell ref="BB41:BC42"/>
    <mergeCell ref="BD39:BE40"/>
    <mergeCell ref="BB39:BC40"/>
    <mergeCell ref="AZ41:BA42"/>
    <mergeCell ref="AZ39:BA40"/>
    <mergeCell ref="AZ43:BA44"/>
    <mergeCell ref="BB43:BC44"/>
    <mergeCell ref="BD43:BE44"/>
    <mergeCell ref="AX41:AY42"/>
    <mergeCell ref="AX51:AY52"/>
    <mergeCell ref="AP25:AQ26"/>
    <mergeCell ref="AP27:AQ28"/>
    <mergeCell ref="AX23:AY24"/>
    <mergeCell ref="AZ23:BA24"/>
    <mergeCell ref="AX39:AY40"/>
    <mergeCell ref="AR33:AS34"/>
    <mergeCell ref="AV33:AW34"/>
    <mergeCell ref="AP39:AQ40"/>
    <mergeCell ref="AR39:AS40"/>
    <mergeCell ref="AP37:AQ38"/>
    <mergeCell ref="AR37:AS38"/>
    <mergeCell ref="AT37:AU38"/>
    <mergeCell ref="AR35:AS36"/>
    <mergeCell ref="AT35:AU36"/>
    <mergeCell ref="AV37:AW38"/>
    <mergeCell ref="AV39:AW40"/>
    <mergeCell ref="AN11:AX11"/>
    <mergeCell ref="AN10:AX10"/>
    <mergeCell ref="AN1:BJ2"/>
    <mergeCell ref="AN3:BJ4"/>
    <mergeCell ref="AN14:AX14"/>
    <mergeCell ref="AN13:AX13"/>
    <mergeCell ref="AN5:AU6"/>
    <mergeCell ref="AN7:AX8"/>
    <mergeCell ref="AN12:AX12"/>
    <mergeCell ref="AZ7:BJ8"/>
    <mergeCell ref="AZ12:BJ12"/>
    <mergeCell ref="AZ11:BJ11"/>
    <mergeCell ref="AZ10:BJ10"/>
    <mergeCell ref="AZ5:BJ6"/>
    <mergeCell ref="BB27:BC28"/>
    <mergeCell ref="BB23:BC24"/>
    <mergeCell ref="AX31:AY32"/>
    <mergeCell ref="BD31:BE32"/>
    <mergeCell ref="AN15:AX15"/>
    <mergeCell ref="AN16:AX16"/>
    <mergeCell ref="BH29:BI30"/>
    <mergeCell ref="BF29:BG30"/>
    <mergeCell ref="AN23:AO24"/>
    <mergeCell ref="AP23:AQ24"/>
    <mergeCell ref="AX29:AY30"/>
    <mergeCell ref="BB29:BC30"/>
    <mergeCell ref="AZ29:BA30"/>
    <mergeCell ref="AN21:AO22"/>
    <mergeCell ref="BF31:BG32"/>
    <mergeCell ref="AZ18:BA22"/>
    <mergeCell ref="AX18:AY22"/>
    <mergeCell ref="AZ27:BA28"/>
    <mergeCell ref="AX27:AY28"/>
    <mergeCell ref="AR23:AS24"/>
    <mergeCell ref="AT23:AU24"/>
    <mergeCell ref="AX25:AY26"/>
    <mergeCell ref="AR25:AS26"/>
    <mergeCell ref="AV23:AW24"/>
    <mergeCell ref="CA1:CA2"/>
    <mergeCell ref="BL7:BV8"/>
    <mergeCell ref="BL9:BV12"/>
    <mergeCell ref="BY4:BY5"/>
    <mergeCell ref="AZ13:BJ13"/>
    <mergeCell ref="BL5:BV6"/>
    <mergeCell ref="BZ1:BZ2"/>
    <mergeCell ref="BY1:BY2"/>
    <mergeCell ref="BD20:BE22"/>
    <mergeCell ref="BH20:BI22"/>
    <mergeCell ref="BF20:BG22"/>
    <mergeCell ref="BB18:BC22"/>
    <mergeCell ref="BD18:BK19"/>
    <mergeCell ref="AZ14:BJ14"/>
    <mergeCell ref="AZ15:BJ15"/>
    <mergeCell ref="AZ16:BJ16"/>
    <mergeCell ref="BL1:BV2"/>
    <mergeCell ref="BL3:BV4"/>
    <mergeCell ref="BJ20:BK22"/>
    <mergeCell ref="BL21:BV22"/>
    <mergeCell ref="BM17:BV20"/>
    <mergeCell ref="BL27:BV28"/>
    <mergeCell ref="BL29:BV30"/>
    <mergeCell ref="BJ29:BK30"/>
    <mergeCell ref="BD27:BE28"/>
    <mergeCell ref="BD23:BE24"/>
    <mergeCell ref="BJ27:BK28"/>
    <mergeCell ref="BJ23:BK24"/>
    <mergeCell ref="BJ25:BK26"/>
    <mergeCell ref="BL25:BV26"/>
    <mergeCell ref="BL23:BV24"/>
    <mergeCell ref="BF27:BG28"/>
    <mergeCell ref="BH23:BI24"/>
    <mergeCell ref="BH27:BI28"/>
    <mergeCell ref="BH25:BI26"/>
    <mergeCell ref="BD29:BE30"/>
    <mergeCell ref="N25:O26"/>
    <mergeCell ref="V23:W24"/>
    <mergeCell ref="Z21:AJ22"/>
    <mergeCell ref="Z23:AJ24"/>
    <mergeCell ref="X23:Y24"/>
    <mergeCell ref="BF25:BG26"/>
    <mergeCell ref="AZ25:BA26"/>
    <mergeCell ref="BB25:BC26"/>
    <mergeCell ref="BD25:BE26"/>
    <mergeCell ref="V25:W26"/>
    <mergeCell ref="AP18:AQ22"/>
    <mergeCell ref="BF23:BG24"/>
    <mergeCell ref="AR18:AS22"/>
    <mergeCell ref="AT18:AU22"/>
    <mergeCell ref="AV18:AW22"/>
    <mergeCell ref="N18:O22"/>
    <mergeCell ref="R20:S22"/>
    <mergeCell ref="P18:Q22"/>
    <mergeCell ref="P23:Q24"/>
    <mergeCell ref="N23:O24"/>
    <mergeCell ref="AA17:AJ20"/>
    <mergeCell ref="X20:Y22"/>
    <mergeCell ref="X25:Y26"/>
    <mergeCell ref="R18:Y19"/>
    <mergeCell ref="N29:O30"/>
    <mergeCell ref="X29:Y30"/>
    <mergeCell ref="R29:S30"/>
    <mergeCell ref="V29:W30"/>
    <mergeCell ref="T29:U30"/>
    <mergeCell ref="X27:Y28"/>
    <mergeCell ref="T27:U28"/>
    <mergeCell ref="V27:W28"/>
    <mergeCell ref="P29:Q30"/>
    <mergeCell ref="R27:S28"/>
    <mergeCell ref="Z29:AJ30"/>
    <mergeCell ref="Z27:AJ28"/>
    <mergeCell ref="AN29:AO30"/>
    <mergeCell ref="F31:G32"/>
    <mergeCell ref="D31:E32"/>
    <mergeCell ref="B31:C32"/>
    <mergeCell ref="N31:O32"/>
    <mergeCell ref="Z31:AJ32"/>
    <mergeCell ref="X31:Y32"/>
    <mergeCell ref="N27:O28"/>
    <mergeCell ref="H29:I30"/>
    <mergeCell ref="F29:G30"/>
    <mergeCell ref="D29:E30"/>
    <mergeCell ref="D27:E28"/>
    <mergeCell ref="H27:I28"/>
    <mergeCell ref="J27:K28"/>
    <mergeCell ref="B27:C28"/>
    <mergeCell ref="B29:C30"/>
    <mergeCell ref="L27:M28"/>
    <mergeCell ref="L29:M30"/>
    <mergeCell ref="R31:S32"/>
    <mergeCell ref="P31:Q32"/>
    <mergeCell ref="F27:G28"/>
    <mergeCell ref="J29:K30"/>
    <mergeCell ref="T25:U26"/>
    <mergeCell ref="T23:U24"/>
    <mergeCell ref="V20:W22"/>
    <mergeCell ref="T20:U22"/>
    <mergeCell ref="P27:Q28"/>
    <mergeCell ref="R23:S24"/>
    <mergeCell ref="R25:S26"/>
    <mergeCell ref="Z25:AJ26"/>
    <mergeCell ref="P25:Q26"/>
    <mergeCell ref="J18:K22"/>
    <mergeCell ref="H18:I22"/>
    <mergeCell ref="D18:E22"/>
    <mergeCell ref="F18:G22"/>
    <mergeCell ref="L18:M22"/>
    <mergeCell ref="B21:C22"/>
    <mergeCell ref="B25:C26"/>
    <mergeCell ref="B23:C24"/>
    <mergeCell ref="J23:K24"/>
    <mergeCell ref="D23:E24"/>
    <mergeCell ref="F23:G24"/>
    <mergeCell ref="H23:I24"/>
    <mergeCell ref="L23:M24"/>
    <mergeCell ref="F25:G26"/>
    <mergeCell ref="L25:M26"/>
    <mergeCell ref="D25:E26"/>
    <mergeCell ref="J25:K26"/>
    <mergeCell ref="H25:I26"/>
    <mergeCell ref="Z9:AJ13"/>
    <mergeCell ref="Z7:AJ8"/>
    <mergeCell ref="Z5:AJ6"/>
    <mergeCell ref="Z3:AJ4"/>
    <mergeCell ref="Z1:AJ2"/>
    <mergeCell ref="B3:X4"/>
    <mergeCell ref="B1:X2"/>
    <mergeCell ref="B5:I6"/>
    <mergeCell ref="N7:X8"/>
    <mergeCell ref="N5:X6"/>
    <mergeCell ref="N10:X10"/>
    <mergeCell ref="B7:L8"/>
    <mergeCell ref="B10:L10"/>
    <mergeCell ref="B15:L15"/>
    <mergeCell ref="B13:L13"/>
    <mergeCell ref="B14:L14"/>
    <mergeCell ref="N15:X15"/>
    <mergeCell ref="N16:X16"/>
    <mergeCell ref="N14:X14"/>
    <mergeCell ref="N13:X13"/>
    <mergeCell ref="B11:L11"/>
    <mergeCell ref="B12:L12"/>
    <mergeCell ref="B16:L16"/>
    <mergeCell ref="N11:X11"/>
    <mergeCell ref="N12:X12"/>
    <mergeCell ref="L43:M44"/>
    <mergeCell ref="N43:O44"/>
    <mergeCell ref="P43:Q44"/>
    <mergeCell ref="N33:O34"/>
    <mergeCell ref="N35:O36"/>
    <mergeCell ref="P33:Q34"/>
    <mergeCell ref="P37:Q38"/>
    <mergeCell ref="L39:M40"/>
    <mergeCell ref="L35:M36"/>
    <mergeCell ref="P41:Q42"/>
    <mergeCell ref="L41:M42"/>
    <mergeCell ref="R41:S42"/>
    <mergeCell ref="N41:O42"/>
    <mergeCell ref="N37:O38"/>
    <mergeCell ref="L33:M34"/>
    <mergeCell ref="H35:I36"/>
    <mergeCell ref="P35:Q36"/>
    <mergeCell ref="L31:M32"/>
    <mergeCell ref="J41:K42"/>
    <mergeCell ref="P39:Q40"/>
    <mergeCell ref="N39:O40"/>
    <mergeCell ref="J31:K32"/>
    <mergeCell ref="H31:I32"/>
    <mergeCell ref="B39:C40"/>
    <mergeCell ref="D39:E40"/>
    <mergeCell ref="D35:E36"/>
    <mergeCell ref="B35:C36"/>
    <mergeCell ref="D33:E34"/>
    <mergeCell ref="F33:G34"/>
    <mergeCell ref="H33:I34"/>
    <mergeCell ref="B33:C34"/>
    <mergeCell ref="J35:K36"/>
    <mergeCell ref="J33:K34"/>
    <mergeCell ref="J39:K40"/>
    <mergeCell ref="V33:W34"/>
    <mergeCell ref="T35:U36"/>
    <mergeCell ref="T33:U34"/>
    <mergeCell ref="Z33:AJ34"/>
    <mergeCell ref="Z37:AJ38"/>
    <mergeCell ref="Z39:AJ40"/>
    <mergeCell ref="F35:G36"/>
    <mergeCell ref="J37:K38"/>
    <mergeCell ref="F37:G38"/>
    <mergeCell ref="Z41:AJ42"/>
    <mergeCell ref="Z35:AJ36"/>
    <mergeCell ref="Z43:AJ44"/>
    <mergeCell ref="R37:S38"/>
    <mergeCell ref="R39:S40"/>
    <mergeCell ref="R35:S36"/>
    <mergeCell ref="R33:S34"/>
    <mergeCell ref="AZ31:BA32"/>
    <mergeCell ref="BB31:BC32"/>
    <mergeCell ref="X35:Y36"/>
    <mergeCell ref="T31:U32"/>
    <mergeCell ref="X33:Y34"/>
    <mergeCell ref="V43:W44"/>
    <mergeCell ref="T43:U44"/>
    <mergeCell ref="X43:Y44"/>
    <mergeCell ref="T39:U40"/>
    <mergeCell ref="T37:U38"/>
    <mergeCell ref="V39:W40"/>
    <mergeCell ref="X37:Y38"/>
    <mergeCell ref="X41:Y42"/>
    <mergeCell ref="X39:Y40"/>
    <mergeCell ref="V35:W36"/>
    <mergeCell ref="V31:W32"/>
    <mergeCell ref="V37:W38"/>
    <mergeCell ref="H43:I44"/>
    <mergeCell ref="F43:G44"/>
    <mergeCell ref="H41:I42"/>
    <mergeCell ref="BL47:BV48"/>
    <mergeCell ref="BL45:BV46"/>
    <mergeCell ref="BJ53:BK54"/>
    <mergeCell ref="BH53:BI54"/>
    <mergeCell ref="BA55:BL56"/>
    <mergeCell ref="BA57:BL58"/>
    <mergeCell ref="BB53:BC54"/>
    <mergeCell ref="BJ51:BK52"/>
    <mergeCell ref="BH51:BI52"/>
    <mergeCell ref="BF51:BG52"/>
    <mergeCell ref="BF53:BG54"/>
    <mergeCell ref="BF49:BG50"/>
    <mergeCell ref="BF47:BG48"/>
    <mergeCell ref="BD45:BE46"/>
    <mergeCell ref="BD47:BE48"/>
    <mergeCell ref="BB47:BC48"/>
    <mergeCell ref="BL43:BV44"/>
    <mergeCell ref="BJ43:BK44"/>
    <mergeCell ref="BF41:BG42"/>
    <mergeCell ref="BJ45:BK46"/>
    <mergeCell ref="BF43:BG44"/>
    <mergeCell ref="BL53:BV54"/>
    <mergeCell ref="BL51:BV52"/>
    <mergeCell ref="BH49:BI50"/>
    <mergeCell ref="BF45:BG46"/>
    <mergeCell ref="BH45:BI46"/>
    <mergeCell ref="BH39:BI40"/>
    <mergeCell ref="BF39:BG40"/>
    <mergeCell ref="BJ39:BK40"/>
    <mergeCell ref="BJ37:BK38"/>
    <mergeCell ref="BF37:BG38"/>
    <mergeCell ref="BL49:BV50"/>
    <mergeCell ref="BJ49:BK50"/>
    <mergeCell ref="BL39:BV40"/>
    <mergeCell ref="BJ47:BK48"/>
    <mergeCell ref="BH47:BI48"/>
    <mergeCell ref="BH43:BI44"/>
    <mergeCell ref="BL31:BV32"/>
    <mergeCell ref="BJ31:BK32"/>
    <mergeCell ref="BL33:BV34"/>
    <mergeCell ref="BL35:BV36"/>
    <mergeCell ref="BJ33:BK34"/>
    <mergeCell ref="BJ35:BK36"/>
    <mergeCell ref="BL37:BV38"/>
    <mergeCell ref="BH31:BI32"/>
    <mergeCell ref="AV53:AW54"/>
    <mergeCell ref="AX53:AY54"/>
    <mergeCell ref="AX35:AY36"/>
    <mergeCell ref="AZ35:BA36"/>
    <mergeCell ref="AX33:AY34"/>
    <mergeCell ref="BB33:BC34"/>
    <mergeCell ref="AZ33:BA34"/>
    <mergeCell ref="AV35:AW36"/>
    <mergeCell ref="AV49:AW50"/>
    <mergeCell ref="AV51:AW52"/>
    <mergeCell ref="AZ53:BA54"/>
    <mergeCell ref="BF35:BG36"/>
    <mergeCell ref="BF33:BG34"/>
    <mergeCell ref="BH33:BI34"/>
    <mergeCell ref="BH37:BI38"/>
    <mergeCell ref="BH35:BI36"/>
    <mergeCell ref="BN55:BV56"/>
    <mergeCell ref="BF61:BV64"/>
    <mergeCell ref="BF59:BV60"/>
    <mergeCell ref="BN57:BV58"/>
    <mergeCell ref="BH41:BI42"/>
    <mergeCell ref="BL41:BV42"/>
    <mergeCell ref="BJ41:BK42"/>
    <mergeCell ref="AX47:AY48"/>
    <mergeCell ref="BB45:BC46"/>
    <mergeCell ref="AX45:AY46"/>
    <mergeCell ref="AZ45:BA46"/>
    <mergeCell ref="AZ47:BA48"/>
    <mergeCell ref="AN61:BD64"/>
    <mergeCell ref="AN59:BD60"/>
    <mergeCell ref="AN57:AY58"/>
    <mergeCell ref="AN55:AY56"/>
    <mergeCell ref="AN49:AO50"/>
    <mergeCell ref="AN53:AO54"/>
    <mergeCell ref="AP53:AQ54"/>
    <mergeCell ref="BB49:BC50"/>
    <mergeCell ref="BD49:BE50"/>
    <mergeCell ref="AX49:AY50"/>
    <mergeCell ref="AZ49:BA50"/>
    <mergeCell ref="AT49:AU50"/>
    <mergeCell ref="Z45:AJ46"/>
    <mergeCell ref="L45:M46"/>
    <mergeCell ref="N45:O46"/>
    <mergeCell ref="P45:Q46"/>
    <mergeCell ref="R45:S46"/>
    <mergeCell ref="V45:W46"/>
    <mergeCell ref="T45:U46"/>
    <mergeCell ref="V47:W48"/>
    <mergeCell ref="P47:Q48"/>
    <mergeCell ref="B45:C46"/>
    <mergeCell ref="B41:C42"/>
    <mergeCell ref="B47:C48"/>
    <mergeCell ref="D51:E52"/>
    <mergeCell ref="B49:C50"/>
    <mergeCell ref="H37:I38"/>
    <mergeCell ref="B37:C38"/>
    <mergeCell ref="V41:W42"/>
    <mergeCell ref="R43:S44"/>
    <mergeCell ref="B43:C44"/>
    <mergeCell ref="J43:K44"/>
    <mergeCell ref="L37:M38"/>
    <mergeCell ref="T41:U42"/>
    <mergeCell ref="H39:I40"/>
    <mergeCell ref="R47:S48"/>
    <mergeCell ref="R51:S52"/>
    <mergeCell ref="R49:S50"/>
    <mergeCell ref="F49:G50"/>
    <mergeCell ref="D49:E50"/>
    <mergeCell ref="N49:O50"/>
    <mergeCell ref="J49:K50"/>
    <mergeCell ref="H49:I50"/>
    <mergeCell ref="D43:E44"/>
    <mergeCell ref="F45:G46"/>
    <mergeCell ref="AB57:AJ58"/>
    <mergeCell ref="AB55:AJ56"/>
    <mergeCell ref="X51:Y52"/>
    <mergeCell ref="V51:W52"/>
    <mergeCell ref="F41:G42"/>
    <mergeCell ref="F39:G40"/>
    <mergeCell ref="F51:G52"/>
    <mergeCell ref="D41:E42"/>
    <mergeCell ref="D37:E38"/>
    <mergeCell ref="D45:E46"/>
    <mergeCell ref="H45:I46"/>
    <mergeCell ref="N47:O48"/>
    <mergeCell ref="L47:M48"/>
    <mergeCell ref="D47:E48"/>
    <mergeCell ref="H47:I48"/>
    <mergeCell ref="F47:G48"/>
    <mergeCell ref="L49:M50"/>
    <mergeCell ref="Z47:AJ48"/>
    <mergeCell ref="Z49:AJ50"/>
    <mergeCell ref="X49:Y50"/>
    <mergeCell ref="J47:K48"/>
    <mergeCell ref="J45:K46"/>
    <mergeCell ref="X47:Y48"/>
    <mergeCell ref="X45:Y46"/>
    <mergeCell ref="N53:O54"/>
    <mergeCell ref="Z53:AJ54"/>
    <mergeCell ref="L51:M52"/>
    <mergeCell ref="P49:Q50"/>
    <mergeCell ref="T47:U48"/>
    <mergeCell ref="T49:U50"/>
    <mergeCell ref="V49:W50"/>
    <mergeCell ref="T51:U52"/>
    <mergeCell ref="Z51:AJ52"/>
    <mergeCell ref="B53:C54"/>
    <mergeCell ref="B55:M56"/>
    <mergeCell ref="B51:C52"/>
    <mergeCell ref="H53:I54"/>
    <mergeCell ref="F53:G54"/>
    <mergeCell ref="B61:R64"/>
    <mergeCell ref="B59:R60"/>
    <mergeCell ref="B57:M58"/>
    <mergeCell ref="T53:U54"/>
    <mergeCell ref="R53:S54"/>
    <mergeCell ref="L53:M54"/>
    <mergeCell ref="J53:K54"/>
    <mergeCell ref="P53:Q54"/>
    <mergeCell ref="D53:E54"/>
    <mergeCell ref="J51:K52"/>
    <mergeCell ref="H51:I52"/>
    <mergeCell ref="T61:AJ64"/>
    <mergeCell ref="T59:AJ60"/>
    <mergeCell ref="N51:O52"/>
    <mergeCell ref="P51:Q52"/>
    <mergeCell ref="O57:Z58"/>
    <mergeCell ref="O55:Z56"/>
    <mergeCell ref="V53:W54"/>
    <mergeCell ref="X53:Y54"/>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46.xml><?xml version="1.0" encoding="utf-8"?>
<worksheet xmlns="http://schemas.openxmlformats.org/spreadsheetml/2006/main" xmlns:r="http://schemas.openxmlformats.org/officeDocument/2006/relationships">
  <sheetPr codeName="Sheet49">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340</v>
      </c>
      <c r="C3" s="90"/>
      <c r="D3" s="90"/>
      <c r="E3" s="90"/>
      <c r="F3" s="90"/>
      <c r="G3" s="90"/>
      <c r="H3" s="90"/>
      <c r="I3" s="90"/>
      <c r="J3" s="90"/>
      <c r="K3" s="90"/>
      <c r="L3" s="90"/>
      <c r="M3" s="90"/>
      <c r="N3" s="90"/>
      <c r="O3" s="90"/>
      <c r="P3" s="90"/>
      <c r="Q3" s="90"/>
      <c r="R3" s="90"/>
      <c r="S3" s="90"/>
      <c r="T3" s="90"/>
      <c r="U3" s="90"/>
      <c r="V3" s="90"/>
      <c r="W3" s="90"/>
      <c r="X3" s="92"/>
      <c r="Y3" s="18"/>
      <c r="Z3" s="168">
        <v>1400000</v>
      </c>
      <c r="AA3" s="90"/>
      <c r="AB3" s="90"/>
      <c r="AC3" s="90"/>
      <c r="AD3" s="90"/>
      <c r="AE3" s="90"/>
      <c r="AF3" s="90"/>
      <c r="AG3" s="90"/>
      <c r="AH3" s="90"/>
      <c r="AI3" s="90"/>
      <c r="AJ3" s="92"/>
      <c r="AK3" s="20"/>
      <c r="AL3" s="21"/>
      <c r="AM3" s="22"/>
      <c r="AN3" s="178" t="s">
        <v>323</v>
      </c>
      <c r="AO3" s="90"/>
      <c r="AP3" s="90"/>
      <c r="AQ3" s="90"/>
      <c r="AR3" s="90"/>
      <c r="AS3" s="90"/>
      <c r="AT3" s="90"/>
      <c r="AU3" s="90"/>
      <c r="AV3" s="90"/>
      <c r="AW3" s="90"/>
      <c r="AX3" s="90"/>
      <c r="AY3" s="90"/>
      <c r="AZ3" s="90"/>
      <c r="BA3" s="90"/>
      <c r="BB3" s="90"/>
      <c r="BC3" s="90"/>
      <c r="BD3" s="90"/>
      <c r="BE3" s="90"/>
      <c r="BF3" s="90"/>
      <c r="BG3" s="90"/>
      <c r="BH3" s="90"/>
      <c r="BI3" s="90"/>
      <c r="BJ3" s="92"/>
      <c r="BK3" s="25"/>
      <c r="BL3" s="168">
        <v>1250000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0">
        <f>IF(BL3&lt;Z3,Z3-BL3,0)</f>
        <v>150000</v>
      </c>
      <c r="BZ6" s="32"/>
      <c r="CA6" s="11"/>
      <c r="CB6" s="11"/>
      <c r="CC6" s="11"/>
      <c r="CD6" s="9"/>
    </row>
    <row r="7" spans="1:82" ht="9" customHeight="1">
      <c r="A7" s="10"/>
      <c r="B7" s="172" t="str">
        <f>IF(BY3=0,"0 gp",BY3)</f>
        <v>0 gp</v>
      </c>
      <c r="C7" s="90"/>
      <c r="D7" s="90"/>
      <c r="E7" s="90"/>
      <c r="F7" s="90"/>
      <c r="G7" s="90"/>
      <c r="H7" s="90"/>
      <c r="I7" s="90"/>
      <c r="J7" s="90"/>
      <c r="K7" s="90"/>
      <c r="L7" s="92"/>
      <c r="M7" s="12"/>
      <c r="N7" s="176">
        <v>9000</v>
      </c>
      <c r="O7" s="90"/>
      <c r="P7" s="90"/>
      <c r="Q7" s="90"/>
      <c r="R7" s="90"/>
      <c r="S7" s="90"/>
      <c r="T7" s="90"/>
      <c r="U7" s="90"/>
      <c r="V7" s="90"/>
      <c r="W7" s="90"/>
      <c r="X7" s="92"/>
      <c r="Y7" s="12"/>
      <c r="Z7" s="169" t="str">
        <f>BZ7</f>
        <v>+0</v>
      </c>
      <c r="AA7" s="90"/>
      <c r="AB7" s="90"/>
      <c r="AC7" s="90"/>
      <c r="AD7" s="90"/>
      <c r="AE7" s="90"/>
      <c r="AF7" s="90"/>
      <c r="AG7" s="90"/>
      <c r="AH7" s="90"/>
      <c r="AI7" s="90"/>
      <c r="AJ7" s="92"/>
      <c r="AK7" s="13"/>
      <c r="AL7" s="4"/>
      <c r="AM7" s="14"/>
      <c r="AN7" s="172">
        <f>IF(BY6=0,"0 gp",BY6)</f>
        <v>150000</v>
      </c>
      <c r="AO7" s="90"/>
      <c r="AP7" s="90"/>
      <c r="AQ7" s="90"/>
      <c r="AR7" s="90"/>
      <c r="AS7" s="90"/>
      <c r="AT7" s="90"/>
      <c r="AU7" s="90"/>
      <c r="AV7" s="90"/>
      <c r="AW7" s="90"/>
      <c r="AX7" s="92"/>
      <c r="AY7" s="15"/>
      <c r="AZ7" s="176">
        <v>13000</v>
      </c>
      <c r="BA7" s="90"/>
      <c r="BB7" s="90"/>
      <c r="BC7" s="90"/>
      <c r="BD7" s="90"/>
      <c r="BE7" s="90"/>
      <c r="BF7" s="90"/>
      <c r="BG7" s="90"/>
      <c r="BH7" s="90"/>
      <c r="BI7" s="90"/>
      <c r="BJ7" s="92"/>
      <c r="BK7" s="15"/>
      <c r="BL7" s="169" t="str">
        <f>BZ8</f>
        <v>+1</v>
      </c>
      <c r="BM7" s="90"/>
      <c r="BN7" s="90"/>
      <c r="BO7" s="90"/>
      <c r="BP7" s="90"/>
      <c r="BQ7" s="90"/>
      <c r="BR7" s="90"/>
      <c r="BS7" s="90"/>
      <c r="BT7" s="90"/>
      <c r="BU7" s="90"/>
      <c r="BV7" s="92"/>
      <c r="BW7" s="16"/>
      <c r="BX7" s="9"/>
      <c r="BY7" s="44" t="s">
        <v>10</v>
      </c>
      <c r="BZ7" s="46" t="str">
        <f>IF(N7="","",CA7)</f>
        <v>+0</v>
      </c>
      <c r="CA7" s="46" t="str">
        <f>IF(N7&lt;=AZ7,"+0",CB7)</f>
        <v>+0</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+1</v>
      </c>
      <c r="CA8" s="46" t="str">
        <f>IF(AZ7&lt;=N7,"+0",CB8)</f>
        <v>+1</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t="s">
        <v>13</v>
      </c>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583</v>
      </c>
      <c r="E18" s="129"/>
      <c r="F18" s="133" t="s">
        <v>584</v>
      </c>
      <c r="G18" s="129"/>
      <c r="H18" s="133" t="s">
        <v>585</v>
      </c>
      <c r="I18" s="129"/>
      <c r="J18" s="133" t="s">
        <v>586</v>
      </c>
      <c r="K18" s="129"/>
      <c r="L18" s="128" t="s">
        <v>15</v>
      </c>
      <c r="M18" s="129"/>
      <c r="N18" s="133" t="s">
        <v>587</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588</v>
      </c>
      <c r="AQ18" s="129"/>
      <c r="AR18" s="156" t="s">
        <v>589</v>
      </c>
      <c r="AS18" s="129"/>
      <c r="AT18" s="156" t="s">
        <v>590</v>
      </c>
      <c r="AU18" s="129"/>
      <c r="AV18" s="156" t="s">
        <v>591</v>
      </c>
      <c r="AW18" s="129"/>
      <c r="AX18" s="161" t="s">
        <v>15</v>
      </c>
      <c r="AY18" s="129"/>
      <c r="AZ18" s="156" t="s">
        <v>592</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v>2</v>
      </c>
      <c r="G23" s="129"/>
      <c r="H23" s="136"/>
      <c r="I23" s="129"/>
      <c r="J23" s="136"/>
      <c r="K23" s="129"/>
      <c r="L23" s="136"/>
      <c r="M23" s="129"/>
      <c r="N23" s="136">
        <v>1</v>
      </c>
      <c r="O23" s="129"/>
      <c r="P23" s="137">
        <f>D23+F23*3+H23*2+J23*2+N23*5</f>
        <v>11</v>
      </c>
      <c r="Q23" s="92"/>
      <c r="R23" s="151"/>
      <c r="S23" s="129"/>
      <c r="T23" s="136"/>
      <c r="U23" s="129"/>
      <c r="V23" s="136"/>
      <c r="W23" s="129"/>
      <c r="X23" s="157"/>
      <c r="Y23" s="92"/>
      <c r="Z23" s="159" t="str">
        <f>"+ST"</f>
        <v>+ST</v>
      </c>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96"/>
      <c r="BC24" s="98"/>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37">
        <f>D25+F25*3+H25*2+J25*2+N25*5</f>
        <v>0</v>
      </c>
      <c r="Q25" s="9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37">
        <f>AP25+AR25*3+AT25*2+AV25*2+AZ25*5</f>
        <v>0</v>
      </c>
      <c r="BC25" s="9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96"/>
      <c r="Q26" s="98"/>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96"/>
      <c r="BC26" s="98"/>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37">
        <f>D27+F27*3+H27*2+J27*2+N27*5</f>
        <v>0</v>
      </c>
      <c r="Q27" s="9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37">
        <f>AP27+AR27*3+AT27*2+AV27*2+AZ27*5</f>
        <v>0</v>
      </c>
      <c r="BC27" s="9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96"/>
      <c r="Q28" s="98"/>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96"/>
      <c r="BC28" s="98"/>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37">
        <f>D29+F29*3+H29*2+J29*2+N29*5</f>
        <v>0</v>
      </c>
      <c r="Q29" s="9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37">
        <f>AP29+AR29*3+AT29*2+AV29*2+AZ29*5</f>
        <v>0</v>
      </c>
      <c r="BC29" s="9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96"/>
      <c r="Q30" s="98"/>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96"/>
      <c r="BC30" s="98"/>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37">
        <f>D31+F31*3+H31*2+J31*2+N31*5</f>
        <v>0</v>
      </c>
      <c r="Q31" s="9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v>1</v>
      </c>
      <c r="AW31" s="111"/>
      <c r="AX31" s="118"/>
      <c r="AY31" s="111"/>
      <c r="AZ31" s="118">
        <v>1</v>
      </c>
      <c r="BA31" s="111"/>
      <c r="BB31" s="137">
        <f>AP31+AR31*3+AT31*2+AV31*2+AZ31*5</f>
        <v>7</v>
      </c>
      <c r="BC31" s="92"/>
      <c r="BD31" s="119"/>
      <c r="BE31" s="111"/>
      <c r="BF31" s="118"/>
      <c r="BG31" s="111"/>
      <c r="BH31" s="118"/>
      <c r="BI31" s="111"/>
      <c r="BJ31" s="101"/>
      <c r="BK31" s="102"/>
      <c r="BL31" s="105" t="s">
        <v>127</v>
      </c>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96"/>
      <c r="Q32" s="98"/>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96"/>
      <c r="BC32" s="98"/>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37">
        <f>D33+F33*3+H33*2+J33*2+N33*5</f>
        <v>0</v>
      </c>
      <c r="Q33" s="9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37">
        <f>AP33+AR33*3+AT33*2+AV33*2+AZ33*5</f>
        <v>0</v>
      </c>
      <c r="BC33" s="9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96"/>
      <c r="Q34" s="98"/>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96"/>
      <c r="BC34" s="98"/>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37">
        <f>D35+F35*3+H35*2+J35*2+N35*5</f>
        <v>0</v>
      </c>
      <c r="Q35" s="9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37">
        <f>AP35+AR35*3+AT35*2+AV35*2+AZ35*5</f>
        <v>0</v>
      </c>
      <c r="BC35" s="9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96"/>
      <c r="Q36" s="98"/>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96"/>
      <c r="BC36" s="98"/>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37">
        <f>D37+F37*3+H37*2+J37*2+N37*5</f>
        <v>0</v>
      </c>
      <c r="Q37" s="9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37">
        <f>AP37+AR37*3+AT37*2+AV37*2+AZ37*5</f>
        <v>0</v>
      </c>
      <c r="BC37" s="9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96"/>
      <c r="Q38" s="98"/>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96"/>
      <c r="BC38" s="98"/>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37">
        <f>D39+F39*3+H39*2+J39*2+N39*5</f>
        <v>0</v>
      </c>
      <c r="Q39" s="9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37">
        <f>AP39+AR39*3+AT39*2+AV39*2+AZ39*5</f>
        <v>0</v>
      </c>
      <c r="BC39" s="9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96"/>
      <c r="Q40" s="98"/>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96"/>
      <c r="BC40" s="98"/>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v>1</v>
      </c>
      <c r="K41" s="111"/>
      <c r="L41" s="113"/>
      <c r="M41" s="111"/>
      <c r="N41" s="113"/>
      <c r="O41" s="106"/>
      <c r="P41" s="137">
        <f>D41+F41*3+H41*2+J41*2+N41*5</f>
        <v>2</v>
      </c>
      <c r="Q41" s="9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37">
        <f>AP41+AR41*3+AT41*2+AV41*2+AZ41*5</f>
        <v>0</v>
      </c>
      <c r="BC41" s="9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96"/>
      <c r="Q42" s="98"/>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96"/>
      <c r="BC42" s="98"/>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37">
        <f>D43+F43*3+H43*2+J43*2+N43*5</f>
        <v>0</v>
      </c>
      <c r="Q43" s="9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37">
        <f>AP43+AR43*3+AT43*2+AV43*2+AZ43*5</f>
        <v>0</v>
      </c>
      <c r="BC43" s="9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96"/>
      <c r="Q44" s="98"/>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96"/>
      <c r="BC44" s="98"/>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37">
        <f>D45+F45*3+H45*2+J45*2+N45*5</f>
        <v>0</v>
      </c>
      <c r="Q45" s="9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37">
        <f>AP45+AR45*3+AT45*2+AV45*2+AZ45*5</f>
        <v>0</v>
      </c>
      <c r="BC45" s="9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96"/>
      <c r="Q46" s="98"/>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96"/>
      <c r="BC46" s="98"/>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37">
        <f>D47+F47*3+H47*2+J47*2+N47*5</f>
        <v>0</v>
      </c>
      <c r="Q47" s="9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v>1</v>
      </c>
      <c r="AW47" s="111"/>
      <c r="AX47" s="118"/>
      <c r="AY47" s="111"/>
      <c r="AZ47" s="118"/>
      <c r="BA47" s="111"/>
      <c r="BB47" s="137">
        <f>AP47+AR47*3+AT47*2+AV47*2+AZ47*5</f>
        <v>2</v>
      </c>
      <c r="BC47" s="92"/>
      <c r="BD47" s="119"/>
      <c r="BE47" s="111"/>
      <c r="BF47" s="118"/>
      <c r="BG47" s="111"/>
      <c r="BH47" s="118"/>
      <c r="BI47" s="111"/>
      <c r="BJ47" s="101"/>
      <c r="BK47" s="102"/>
      <c r="BL47" s="105" t="s">
        <v>152</v>
      </c>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96"/>
      <c r="Q48" s="98"/>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96"/>
      <c r="BC48" s="98"/>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37">
        <f>D49+F49*3+H49*2+J49*2+N49*5</f>
        <v>0</v>
      </c>
      <c r="Q49" s="9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v>1</v>
      </c>
      <c r="AQ49" s="111"/>
      <c r="AR49" s="124"/>
      <c r="AS49" s="111"/>
      <c r="AT49" s="124"/>
      <c r="AU49" s="111"/>
      <c r="AV49" s="124"/>
      <c r="AW49" s="111"/>
      <c r="AX49" s="124"/>
      <c r="AY49" s="111"/>
      <c r="AZ49" s="124"/>
      <c r="BA49" s="106"/>
      <c r="BB49" s="137">
        <f>AP49+AR49*3+AT49*2+AV49*2+AZ49*5</f>
        <v>1</v>
      </c>
      <c r="BC49" s="9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96"/>
      <c r="Q50" s="98"/>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96"/>
      <c r="BC50" s="98"/>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v>1</v>
      </c>
      <c r="K51" s="111"/>
      <c r="L51" s="118"/>
      <c r="M51" s="111"/>
      <c r="N51" s="118"/>
      <c r="O51" s="111"/>
      <c r="P51" s="137">
        <f>D51+F51*3+H51*2+J51*2+N51*5</f>
        <v>2</v>
      </c>
      <c r="Q51" s="9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37">
        <f>AP51+AR51*3+AT51*2+AV51*2+AZ51*5</f>
        <v>0</v>
      </c>
      <c r="BC51" s="9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96"/>
      <c r="Q52" s="98"/>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96"/>
      <c r="BC52" s="98"/>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37">
        <f>D53+F53*3+H53*2+J53*2+N53*5</f>
        <v>0</v>
      </c>
      <c r="Q53" s="9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37">
        <f>AP53+AR53*3+AT53*2+AV53*2+AZ53*5</f>
        <v>0</v>
      </c>
      <c r="BC53" s="9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6"/>
      <c r="Q54" s="98"/>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6"/>
      <c r="BC54" s="98"/>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20000</v>
      </c>
      <c r="C57" s="90"/>
      <c r="D57" s="90"/>
      <c r="E57" s="90"/>
      <c r="F57" s="90"/>
      <c r="G57" s="90"/>
      <c r="H57" s="90"/>
      <c r="I57" s="90"/>
      <c r="J57" s="90"/>
      <c r="K57" s="90"/>
      <c r="L57" s="90"/>
      <c r="M57" s="92"/>
      <c r="N57" s="57"/>
      <c r="O57" s="99">
        <v>10000</v>
      </c>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60000</v>
      </c>
      <c r="AO57" s="90"/>
      <c r="AP57" s="90"/>
      <c r="AQ57" s="90"/>
      <c r="AR57" s="90"/>
      <c r="AS57" s="90"/>
      <c r="AT57" s="90"/>
      <c r="AU57" s="90"/>
      <c r="AV57" s="90"/>
      <c r="AW57" s="90"/>
      <c r="AX57" s="90"/>
      <c r="AY57" s="92"/>
      <c r="AZ57" s="61"/>
      <c r="BA57" s="99">
        <v>0</v>
      </c>
      <c r="BB57" s="90"/>
      <c r="BC57" s="90"/>
      <c r="BD57" s="90"/>
      <c r="BE57" s="90"/>
      <c r="BF57" s="90"/>
      <c r="BG57" s="90"/>
      <c r="BH57" s="90"/>
      <c r="BI57" s="90"/>
      <c r="BJ57" s="90"/>
      <c r="BK57" s="90"/>
      <c r="BL57" s="92"/>
      <c r="BM57" s="61"/>
      <c r="BN57" s="91"/>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187"/>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187" t="s">
        <v>595</v>
      </c>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AP27:AQ28"/>
    <mergeCell ref="AN27:AO28"/>
    <mergeCell ref="V29:W30"/>
    <mergeCell ref="X29:Y30"/>
    <mergeCell ref="V33:W34"/>
    <mergeCell ref="L25:M26"/>
    <mergeCell ref="N25:O26"/>
    <mergeCell ref="F25:G26"/>
    <mergeCell ref="Z27:AJ28"/>
    <mergeCell ref="AN29:AO30"/>
    <mergeCell ref="H33:I34"/>
    <mergeCell ref="T33:U34"/>
    <mergeCell ref="R33:S34"/>
    <mergeCell ref="H27:I28"/>
    <mergeCell ref="J27:K28"/>
    <mergeCell ref="P31:Q32"/>
    <mergeCell ref="R31:S32"/>
    <mergeCell ref="N27:O28"/>
    <mergeCell ref="L27:M28"/>
    <mergeCell ref="N29:O30"/>
    <mergeCell ref="J29:K30"/>
    <mergeCell ref="H29:I30"/>
    <mergeCell ref="T31:U32"/>
    <mergeCell ref="D25:E26"/>
    <mergeCell ref="X27:Y28"/>
    <mergeCell ref="V27:W28"/>
    <mergeCell ref="T27:U28"/>
    <mergeCell ref="R27:S28"/>
    <mergeCell ref="D33:E34"/>
    <mergeCell ref="D27:E28"/>
    <mergeCell ref="D29:E30"/>
    <mergeCell ref="F29:G30"/>
    <mergeCell ref="F27:G28"/>
    <mergeCell ref="F33:G34"/>
    <mergeCell ref="V25:W26"/>
    <mergeCell ref="P33:Q34"/>
    <mergeCell ref="N33:O34"/>
    <mergeCell ref="L33:M34"/>
    <mergeCell ref="X33:Y34"/>
    <mergeCell ref="V31:W32"/>
    <mergeCell ref="X31:Y32"/>
    <mergeCell ref="D31:E32"/>
    <mergeCell ref="F31:G32"/>
    <mergeCell ref="J25:K26"/>
    <mergeCell ref="AV25:AW26"/>
    <mergeCell ref="AP18:AQ22"/>
    <mergeCell ref="AR18:AS22"/>
    <mergeCell ref="AP23:AQ24"/>
    <mergeCell ref="AR23:AS24"/>
    <mergeCell ref="AN23:AO24"/>
    <mergeCell ref="AN21:AO22"/>
    <mergeCell ref="AT23:AU24"/>
    <mergeCell ref="AV23:AW24"/>
    <mergeCell ref="AV18:AW22"/>
    <mergeCell ref="AT18:AU22"/>
    <mergeCell ref="AT25:AU26"/>
    <mergeCell ref="J23:K24"/>
    <mergeCell ref="P23:Q24"/>
    <mergeCell ref="P18:Q22"/>
    <mergeCell ref="AN25:AO26"/>
    <mergeCell ref="AP25:AQ26"/>
    <mergeCell ref="AR25:AS26"/>
    <mergeCell ref="P25:Q26"/>
    <mergeCell ref="X25:Y26"/>
    <mergeCell ref="T25:U26"/>
    <mergeCell ref="R25:S26"/>
    <mergeCell ref="L23:M24"/>
    <mergeCell ref="Z23:AJ24"/>
    <mergeCell ref="Z21:AJ22"/>
    <mergeCell ref="R20:S22"/>
    <mergeCell ref="R18:Y19"/>
    <mergeCell ref="X20:Y22"/>
    <mergeCell ref="T20:U22"/>
    <mergeCell ref="V20:W22"/>
    <mergeCell ref="V23:W24"/>
    <mergeCell ref="X23:Y24"/>
    <mergeCell ref="BF23:BG24"/>
    <mergeCell ref="BF25:BG26"/>
    <mergeCell ref="BB23:BC24"/>
    <mergeCell ref="BB18:BC22"/>
    <mergeCell ref="BB29:BC30"/>
    <mergeCell ref="AX18:AY22"/>
    <mergeCell ref="BD23:BE24"/>
    <mergeCell ref="BF20:BG22"/>
    <mergeCell ref="BD20:BE22"/>
    <mergeCell ref="BB27:BC28"/>
    <mergeCell ref="AZ29:BA30"/>
    <mergeCell ref="BD27:BE28"/>
    <mergeCell ref="BF27:BG28"/>
    <mergeCell ref="AX27:AY28"/>
    <mergeCell ref="AX29:AY30"/>
    <mergeCell ref="B23:C24"/>
    <mergeCell ref="D23:E24"/>
    <mergeCell ref="B25:C26"/>
    <mergeCell ref="B21:C22"/>
    <mergeCell ref="P27:Q28"/>
    <mergeCell ref="AT27:AU28"/>
    <mergeCell ref="AR27:AS28"/>
    <mergeCell ref="P29:Q30"/>
    <mergeCell ref="T29:U30"/>
    <mergeCell ref="R29:S30"/>
    <mergeCell ref="L29:M30"/>
    <mergeCell ref="T23:U24"/>
    <mergeCell ref="H23:I24"/>
    <mergeCell ref="H18:I22"/>
    <mergeCell ref="H25:I26"/>
    <mergeCell ref="F18:G22"/>
    <mergeCell ref="J18:K22"/>
    <mergeCell ref="D18:E22"/>
    <mergeCell ref="Z25:AJ26"/>
    <mergeCell ref="F23:G24"/>
    <mergeCell ref="N23:O24"/>
    <mergeCell ref="N18:O22"/>
    <mergeCell ref="R23:S24"/>
    <mergeCell ref="L18:M22"/>
    <mergeCell ref="B43:C44"/>
    <mergeCell ref="D43:E44"/>
    <mergeCell ref="BD43:BE44"/>
    <mergeCell ref="BB41:BC42"/>
    <mergeCell ref="BB45:BC46"/>
    <mergeCell ref="BB39:BC40"/>
    <mergeCell ref="BB31:BC32"/>
    <mergeCell ref="BD37:BE38"/>
    <mergeCell ref="BB37:BC38"/>
    <mergeCell ref="BD39:BE40"/>
    <mergeCell ref="BD41:BE42"/>
    <mergeCell ref="BB43:BC44"/>
    <mergeCell ref="BD35:BE36"/>
    <mergeCell ref="BB35:BC36"/>
    <mergeCell ref="BB33:BC34"/>
    <mergeCell ref="AV39:AW40"/>
    <mergeCell ref="AZ39:BA40"/>
    <mergeCell ref="AX43:AY44"/>
    <mergeCell ref="AX35:AY36"/>
    <mergeCell ref="AV35:AW36"/>
    <mergeCell ref="H31:I32"/>
    <mergeCell ref="Z31:AJ32"/>
    <mergeCell ref="AR31:AS32"/>
    <mergeCell ref="AP33:AQ34"/>
    <mergeCell ref="P47:Q48"/>
    <mergeCell ref="N47:O48"/>
    <mergeCell ref="B33:C34"/>
    <mergeCell ref="B35:C36"/>
    <mergeCell ref="B27:C28"/>
    <mergeCell ref="B29:C30"/>
    <mergeCell ref="H47:I48"/>
    <mergeCell ref="F47:G48"/>
    <mergeCell ref="F45:G46"/>
    <mergeCell ref="H45:I46"/>
    <mergeCell ref="B45:C46"/>
    <mergeCell ref="D45:E46"/>
    <mergeCell ref="F43:G44"/>
    <mergeCell ref="H43:I44"/>
    <mergeCell ref="B39:C40"/>
    <mergeCell ref="B31:C32"/>
    <mergeCell ref="D39:E40"/>
    <mergeCell ref="B37:C38"/>
    <mergeCell ref="D35:E36"/>
    <mergeCell ref="D37:E38"/>
    <mergeCell ref="H35:I36"/>
    <mergeCell ref="F35:G36"/>
    <mergeCell ref="B47:C48"/>
    <mergeCell ref="D47:E48"/>
    <mergeCell ref="R43:S44"/>
    <mergeCell ref="R45:S46"/>
    <mergeCell ref="R41:S42"/>
    <mergeCell ref="R37:S38"/>
    <mergeCell ref="R39:S40"/>
    <mergeCell ref="R35:S36"/>
    <mergeCell ref="N43:O44"/>
    <mergeCell ref="F49:G50"/>
    <mergeCell ref="R47:S48"/>
    <mergeCell ref="J47:K48"/>
    <mergeCell ref="L47:M48"/>
    <mergeCell ref="J45:K46"/>
    <mergeCell ref="L45:M46"/>
    <mergeCell ref="J43:K44"/>
    <mergeCell ref="L43:M44"/>
    <mergeCell ref="L39:M40"/>
    <mergeCell ref="N39:O40"/>
    <mergeCell ref="H39:I40"/>
    <mergeCell ref="F39:G40"/>
    <mergeCell ref="P43:Q44"/>
    <mergeCell ref="P37:Q38"/>
    <mergeCell ref="P39:Q40"/>
    <mergeCell ref="P41:Q42"/>
    <mergeCell ref="J39:K40"/>
    <mergeCell ref="AR39:AS40"/>
    <mergeCell ref="AT39:AU40"/>
    <mergeCell ref="AT41:AU42"/>
    <mergeCell ref="AN39:AO40"/>
    <mergeCell ref="AR41:AS42"/>
    <mergeCell ref="AT35:AU36"/>
    <mergeCell ref="AZ41:BA42"/>
    <mergeCell ref="AZ37:BA38"/>
    <mergeCell ref="AZ35:BA36"/>
    <mergeCell ref="AV41:AW42"/>
    <mergeCell ref="AX41:AY42"/>
    <mergeCell ref="AX39:AY40"/>
    <mergeCell ref="AT37:AU38"/>
    <mergeCell ref="BF49:BG50"/>
    <mergeCell ref="BD49:BE50"/>
    <mergeCell ref="AZ49:BA50"/>
    <mergeCell ref="T43:U44"/>
    <mergeCell ref="T45:U46"/>
    <mergeCell ref="V45:W46"/>
    <mergeCell ref="V43:W44"/>
    <mergeCell ref="T41:U42"/>
    <mergeCell ref="V41:W42"/>
    <mergeCell ref="X43:Y44"/>
    <mergeCell ref="AZ43:BA44"/>
    <mergeCell ref="X41:Y42"/>
    <mergeCell ref="Z41:AJ42"/>
    <mergeCell ref="AP41:AQ42"/>
    <mergeCell ref="AN41:AO42"/>
    <mergeCell ref="AN43:AO44"/>
    <mergeCell ref="AP43:AQ44"/>
    <mergeCell ref="AT43:AU44"/>
    <mergeCell ref="AV43:AW44"/>
    <mergeCell ref="Z43:AJ44"/>
    <mergeCell ref="V47:W48"/>
    <mergeCell ref="V49:W50"/>
    <mergeCell ref="T49:U50"/>
    <mergeCell ref="T47:U48"/>
    <mergeCell ref="BD47:BE48"/>
    <mergeCell ref="AZ47:BA48"/>
    <mergeCell ref="AP47:AQ48"/>
    <mergeCell ref="AR47:AS48"/>
    <mergeCell ref="AN47:AO48"/>
    <mergeCell ref="Z47:AJ48"/>
    <mergeCell ref="BB49:BC50"/>
    <mergeCell ref="AP45:AQ46"/>
    <mergeCell ref="AR45:AS46"/>
    <mergeCell ref="AZ45:BA46"/>
    <mergeCell ref="AR49:AS50"/>
    <mergeCell ref="AP49:AQ50"/>
    <mergeCell ref="Z45:AJ46"/>
    <mergeCell ref="BD45:BE46"/>
    <mergeCell ref="AX47:AY48"/>
    <mergeCell ref="AX49:AY50"/>
    <mergeCell ref="AX45:AY46"/>
    <mergeCell ref="AV49:AW50"/>
    <mergeCell ref="AT49:AU50"/>
    <mergeCell ref="AN45:AO46"/>
    <mergeCell ref="BB47:BC48"/>
    <mergeCell ref="X47:Y48"/>
    <mergeCell ref="X49:Y50"/>
    <mergeCell ref="X45:Y46"/>
    <mergeCell ref="AT45:AU46"/>
    <mergeCell ref="AV45:AW46"/>
    <mergeCell ref="AV47:AW48"/>
    <mergeCell ref="AT47:AU48"/>
    <mergeCell ref="N53:O54"/>
    <mergeCell ref="AP53:AQ54"/>
    <mergeCell ref="AP51:AQ52"/>
    <mergeCell ref="AR53:AS54"/>
    <mergeCell ref="AV51:AW52"/>
    <mergeCell ref="N51:O52"/>
    <mergeCell ref="N49:O50"/>
    <mergeCell ref="T51:U52"/>
    <mergeCell ref="AN51:AO52"/>
    <mergeCell ref="V51:W52"/>
    <mergeCell ref="X51:Y52"/>
    <mergeCell ref="Z51:AJ52"/>
    <mergeCell ref="P51:Q52"/>
    <mergeCell ref="R51:S52"/>
    <mergeCell ref="AT51:AU52"/>
    <mergeCell ref="R49:S50"/>
    <mergeCell ref="P49:Q50"/>
    <mergeCell ref="O55:Z56"/>
    <mergeCell ref="O57:Z58"/>
    <mergeCell ref="B55:M56"/>
    <mergeCell ref="T53:U54"/>
    <mergeCell ref="R53:S54"/>
    <mergeCell ref="P53:Q54"/>
    <mergeCell ref="V53:W54"/>
    <mergeCell ref="B57:M58"/>
    <mergeCell ref="B53:C54"/>
    <mergeCell ref="X53:Y54"/>
    <mergeCell ref="AX53:AY54"/>
    <mergeCell ref="AZ53:BA54"/>
    <mergeCell ref="BD53:BE54"/>
    <mergeCell ref="AV53:AW54"/>
    <mergeCell ref="AZ51:BA52"/>
    <mergeCell ref="D49:E50"/>
    <mergeCell ref="B49:C50"/>
    <mergeCell ref="B51:C52"/>
    <mergeCell ref="F51:G52"/>
    <mergeCell ref="D51:E52"/>
    <mergeCell ref="D53:E54"/>
    <mergeCell ref="F53:G54"/>
    <mergeCell ref="L53:M54"/>
    <mergeCell ref="H53:I54"/>
    <mergeCell ref="J53:K54"/>
    <mergeCell ref="AR51:AS52"/>
    <mergeCell ref="J51:K52"/>
    <mergeCell ref="H51:I52"/>
    <mergeCell ref="BD51:BE52"/>
    <mergeCell ref="BB51:BC52"/>
    <mergeCell ref="J49:K50"/>
    <mergeCell ref="L49:M50"/>
    <mergeCell ref="H49:I50"/>
    <mergeCell ref="L51:M52"/>
    <mergeCell ref="B59:R60"/>
    <mergeCell ref="B61:R64"/>
    <mergeCell ref="Z49:AJ50"/>
    <mergeCell ref="AN49:AO50"/>
    <mergeCell ref="Z53:AJ54"/>
    <mergeCell ref="T61:AJ64"/>
    <mergeCell ref="T59:AJ60"/>
    <mergeCell ref="AB55:AJ56"/>
    <mergeCell ref="AB57:AJ58"/>
    <mergeCell ref="AN59:BD60"/>
    <mergeCell ref="AN61:BD64"/>
    <mergeCell ref="BB53:BC54"/>
    <mergeCell ref="BA57:BL58"/>
    <mergeCell ref="BA55:BL56"/>
    <mergeCell ref="AN53:AO54"/>
    <mergeCell ref="AN57:AY58"/>
    <mergeCell ref="AN55:AY56"/>
    <mergeCell ref="AT53:AU54"/>
    <mergeCell ref="BL53:BV54"/>
    <mergeCell ref="BF53:BG54"/>
    <mergeCell ref="BF51:BG52"/>
    <mergeCell ref="BN57:BV58"/>
    <mergeCell ref="BN55:BV56"/>
    <mergeCell ref="AX51:AY52"/>
    <mergeCell ref="BF45:BG46"/>
    <mergeCell ref="BJ43:BK44"/>
    <mergeCell ref="BH43:BI44"/>
    <mergeCell ref="BL45:BV46"/>
    <mergeCell ref="L37:M38"/>
    <mergeCell ref="N41:O42"/>
    <mergeCell ref="N37:O38"/>
    <mergeCell ref="F37:G38"/>
    <mergeCell ref="H37:I38"/>
    <mergeCell ref="J41:K42"/>
    <mergeCell ref="P45:Q46"/>
    <mergeCell ref="N45:O46"/>
    <mergeCell ref="BF43:BG44"/>
    <mergeCell ref="BF39:BG40"/>
    <mergeCell ref="BF41:BG42"/>
    <mergeCell ref="L41:M42"/>
    <mergeCell ref="F41:G42"/>
    <mergeCell ref="H41:I42"/>
    <mergeCell ref="AV37:AW38"/>
    <mergeCell ref="AX37:AY38"/>
    <mergeCell ref="V37:W38"/>
    <mergeCell ref="X37:Y38"/>
    <mergeCell ref="T37:U38"/>
    <mergeCell ref="T39:U40"/>
    <mergeCell ref="BL47:BV48"/>
    <mergeCell ref="BL43:BV44"/>
    <mergeCell ref="BL39:BV40"/>
    <mergeCell ref="BL41:BV42"/>
    <mergeCell ref="BL37:BV38"/>
    <mergeCell ref="BL35:BV36"/>
    <mergeCell ref="BL33:BV34"/>
    <mergeCell ref="BH53:BI54"/>
    <mergeCell ref="BJ53:BK54"/>
    <mergeCell ref="BH51:BI52"/>
    <mergeCell ref="BJ51:BK52"/>
    <mergeCell ref="BJ45:BK46"/>
    <mergeCell ref="BJ47:BK48"/>
    <mergeCell ref="BL49:BV50"/>
    <mergeCell ref="BL51:BV52"/>
    <mergeCell ref="BH37:BI38"/>
    <mergeCell ref="BJ39:BK40"/>
    <mergeCell ref="BH39:BI40"/>
    <mergeCell ref="BH41:BI42"/>
    <mergeCell ref="BJ41:BK42"/>
    <mergeCell ref="BH45:BI46"/>
    <mergeCell ref="BJ49:BK50"/>
    <mergeCell ref="BH49:BI50"/>
    <mergeCell ref="BJ35:BK36"/>
    <mergeCell ref="BF47:BG48"/>
    <mergeCell ref="BF59:BV60"/>
    <mergeCell ref="BF61:BV64"/>
    <mergeCell ref="BH47:BI48"/>
    <mergeCell ref="BJ37:BK38"/>
    <mergeCell ref="BF37:BG38"/>
    <mergeCell ref="BF33:BG34"/>
    <mergeCell ref="BF35:BG36"/>
    <mergeCell ref="Z9:AJ13"/>
    <mergeCell ref="AA17:AJ20"/>
    <mergeCell ref="AZ18:BA22"/>
    <mergeCell ref="BH20:BI22"/>
    <mergeCell ref="AN16:AX16"/>
    <mergeCell ref="BJ20:BK22"/>
    <mergeCell ref="BH23:BI24"/>
    <mergeCell ref="BJ23:BK24"/>
    <mergeCell ref="BH25:BI26"/>
    <mergeCell ref="BJ25:BK26"/>
    <mergeCell ref="AR43:AS44"/>
    <mergeCell ref="AR37:AS38"/>
    <mergeCell ref="AR35:AS36"/>
    <mergeCell ref="AP31:AQ32"/>
    <mergeCell ref="AP29:AQ30"/>
    <mergeCell ref="Z29:AJ30"/>
    <mergeCell ref="AN11:AX11"/>
    <mergeCell ref="AN10:AX10"/>
    <mergeCell ref="N5:X6"/>
    <mergeCell ref="N7:X8"/>
    <mergeCell ref="AN15:AX15"/>
    <mergeCell ref="AN14:AX14"/>
    <mergeCell ref="AN7:AX8"/>
    <mergeCell ref="AN5:AU6"/>
    <mergeCell ref="N10:X10"/>
    <mergeCell ref="N15:X15"/>
    <mergeCell ref="N11:X11"/>
    <mergeCell ref="AN12:AX12"/>
    <mergeCell ref="AN13:AX13"/>
    <mergeCell ref="Z5:AJ6"/>
    <mergeCell ref="Z7:AJ8"/>
    <mergeCell ref="BL7:BV8"/>
    <mergeCell ref="BY4:BY5"/>
    <mergeCell ref="BL5:BV6"/>
    <mergeCell ref="N16:X16"/>
    <mergeCell ref="B15:L15"/>
    <mergeCell ref="B14:L14"/>
    <mergeCell ref="B16:L16"/>
    <mergeCell ref="B13:L13"/>
    <mergeCell ref="B1:X2"/>
    <mergeCell ref="B5:I6"/>
    <mergeCell ref="B7:L8"/>
    <mergeCell ref="B11:L11"/>
    <mergeCell ref="B10:L10"/>
    <mergeCell ref="B3:X4"/>
    <mergeCell ref="B12:L12"/>
    <mergeCell ref="BL3:BV4"/>
    <mergeCell ref="BL1:BV2"/>
    <mergeCell ref="AN3:BJ4"/>
    <mergeCell ref="AN1:BJ2"/>
    <mergeCell ref="Z1:AJ2"/>
    <mergeCell ref="Z3:AJ4"/>
    <mergeCell ref="N14:X14"/>
    <mergeCell ref="N12:X12"/>
    <mergeCell ref="N13:X13"/>
    <mergeCell ref="CA1:CA2"/>
    <mergeCell ref="BD18:BK19"/>
    <mergeCell ref="AZ14:BJ14"/>
    <mergeCell ref="AX23:AY24"/>
    <mergeCell ref="AX25:AY26"/>
    <mergeCell ref="BM17:BV20"/>
    <mergeCell ref="BL21:BV22"/>
    <mergeCell ref="BD25:BE26"/>
    <mergeCell ref="AZ25:BA26"/>
    <mergeCell ref="BB25:BC26"/>
    <mergeCell ref="BL23:BV24"/>
    <mergeCell ref="BL25:BV26"/>
    <mergeCell ref="AZ16:BJ16"/>
    <mergeCell ref="AZ15:BJ15"/>
    <mergeCell ref="AZ23:BA24"/>
    <mergeCell ref="AZ10:BJ10"/>
    <mergeCell ref="AZ11:BJ11"/>
    <mergeCell ref="AZ13:BJ13"/>
    <mergeCell ref="AZ12:BJ12"/>
    <mergeCell ref="AZ7:BJ8"/>
    <mergeCell ref="AZ5:BJ6"/>
    <mergeCell ref="BZ1:BZ2"/>
    <mergeCell ref="BY1:BY2"/>
    <mergeCell ref="BL9:BV12"/>
    <mergeCell ref="B41:C42"/>
    <mergeCell ref="D41:E42"/>
    <mergeCell ref="AP35:AQ36"/>
    <mergeCell ref="AP37:AQ38"/>
    <mergeCell ref="AN35:AO36"/>
    <mergeCell ref="AN37:AO38"/>
    <mergeCell ref="Z35:AJ36"/>
    <mergeCell ref="Z37:AJ38"/>
    <mergeCell ref="L35:M36"/>
    <mergeCell ref="V39:W40"/>
    <mergeCell ref="X39:Y40"/>
    <mergeCell ref="Z39:AJ40"/>
    <mergeCell ref="V35:W36"/>
    <mergeCell ref="X35:Y36"/>
    <mergeCell ref="T35:U36"/>
    <mergeCell ref="N35:O36"/>
    <mergeCell ref="P35:Q36"/>
    <mergeCell ref="J37:K38"/>
    <mergeCell ref="AP39:AQ40"/>
    <mergeCell ref="BD31:BE32"/>
    <mergeCell ref="J31:K32"/>
    <mergeCell ref="N31:O32"/>
    <mergeCell ref="L31:M32"/>
    <mergeCell ref="J33:K34"/>
    <mergeCell ref="J35:K36"/>
    <mergeCell ref="BH33:BI34"/>
    <mergeCell ref="BH31:BI32"/>
    <mergeCell ref="BH35:BI36"/>
    <mergeCell ref="AZ31:BA32"/>
    <mergeCell ref="AT33:AU34"/>
    <mergeCell ref="AX33:AY34"/>
    <mergeCell ref="AN33:AO34"/>
    <mergeCell ref="Z33:AJ34"/>
    <mergeCell ref="AN31:AO32"/>
    <mergeCell ref="BL27:BV28"/>
    <mergeCell ref="BL29:BV30"/>
    <mergeCell ref="BD33:BE34"/>
    <mergeCell ref="AT29:AU30"/>
    <mergeCell ref="AT31:AU32"/>
    <mergeCell ref="AR33:AS34"/>
    <mergeCell ref="AV33:AW34"/>
    <mergeCell ref="AX31:AY32"/>
    <mergeCell ref="AZ33:BA34"/>
    <mergeCell ref="AV29:AW30"/>
    <mergeCell ref="AV31:AW32"/>
    <mergeCell ref="AZ27:BA28"/>
    <mergeCell ref="BH29:BI30"/>
    <mergeCell ref="BL31:BV32"/>
    <mergeCell ref="BJ27:BK28"/>
    <mergeCell ref="BJ29:BK30"/>
    <mergeCell ref="BJ31:BK32"/>
    <mergeCell ref="BJ33:BK34"/>
    <mergeCell ref="BD29:BE30"/>
    <mergeCell ref="BF29:BG30"/>
    <mergeCell ref="BH27:BI28"/>
    <mergeCell ref="AV27:AW28"/>
    <mergeCell ref="AR29:AS30"/>
    <mergeCell ref="BF31:BG3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sheetPr codeName="Sheet50">
    <tabColor rgb="FF000000"/>
    <outlinePr summaryBelow="0" summaryRight="0"/>
  </sheetPr>
  <dimension ref="A1:CD65"/>
  <sheetViews>
    <sheetView workbookViewId="0">
      <selection activeCell="B65" sqref="B65"/>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93</v>
      </c>
      <c r="C3" s="90"/>
      <c r="D3" s="90"/>
      <c r="E3" s="90"/>
      <c r="F3" s="90"/>
      <c r="G3" s="90"/>
      <c r="H3" s="90"/>
      <c r="I3" s="90"/>
      <c r="J3" s="90"/>
      <c r="K3" s="90"/>
      <c r="L3" s="90"/>
      <c r="M3" s="90"/>
      <c r="N3" s="90"/>
      <c r="O3" s="90"/>
      <c r="P3" s="90"/>
      <c r="Q3" s="90"/>
      <c r="R3" s="90"/>
      <c r="S3" s="90"/>
      <c r="T3" s="90"/>
      <c r="U3" s="90"/>
      <c r="V3" s="90"/>
      <c r="W3" s="90"/>
      <c r="X3" s="92"/>
      <c r="Y3" s="18"/>
      <c r="Z3" s="168">
        <v>1170000</v>
      </c>
      <c r="AA3" s="90"/>
      <c r="AB3" s="90"/>
      <c r="AC3" s="90"/>
      <c r="AD3" s="90"/>
      <c r="AE3" s="90"/>
      <c r="AF3" s="90"/>
      <c r="AG3" s="90"/>
      <c r="AH3" s="90"/>
      <c r="AI3" s="90"/>
      <c r="AJ3" s="92"/>
      <c r="AK3" s="20"/>
      <c r="AL3" s="21"/>
      <c r="AM3" s="22"/>
      <c r="AN3" s="178" t="s">
        <v>166</v>
      </c>
      <c r="AO3" s="90"/>
      <c r="AP3" s="90"/>
      <c r="AQ3" s="90"/>
      <c r="AR3" s="90"/>
      <c r="AS3" s="90"/>
      <c r="AT3" s="90"/>
      <c r="AU3" s="90"/>
      <c r="AV3" s="90"/>
      <c r="AW3" s="90"/>
      <c r="AX3" s="90"/>
      <c r="AY3" s="90"/>
      <c r="AZ3" s="90"/>
      <c r="BA3" s="90"/>
      <c r="BB3" s="90"/>
      <c r="BC3" s="90"/>
      <c r="BD3" s="90"/>
      <c r="BE3" s="90"/>
      <c r="BF3" s="90"/>
      <c r="BG3" s="90"/>
      <c r="BH3" s="90"/>
      <c r="BI3" s="90"/>
      <c r="BJ3" s="92"/>
      <c r="BK3" s="25"/>
      <c r="BL3" s="168">
        <v>1610000</v>
      </c>
      <c r="BM3" s="90"/>
      <c r="BN3" s="90"/>
      <c r="BO3" s="90"/>
      <c r="BP3" s="90"/>
      <c r="BQ3" s="90"/>
      <c r="BR3" s="90"/>
      <c r="BS3" s="90"/>
      <c r="BT3" s="90"/>
      <c r="BU3" s="90"/>
      <c r="BV3" s="92"/>
      <c r="BW3" s="28"/>
      <c r="BX3" s="29"/>
      <c r="BY3" s="82">
        <f>IF(Z3&lt;BL3,BL3-Z3,0)</f>
        <v>440000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440000</v>
      </c>
      <c r="C7" s="90"/>
      <c r="D7" s="90"/>
      <c r="E7" s="90"/>
      <c r="F7" s="90"/>
      <c r="G7" s="90"/>
      <c r="H7" s="90"/>
      <c r="I7" s="90"/>
      <c r="J7" s="90"/>
      <c r="K7" s="90"/>
      <c r="L7" s="92"/>
      <c r="M7" s="12"/>
      <c r="N7" s="176">
        <v>11000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8000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t="s">
        <v>597</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t="s">
        <v>598</v>
      </c>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605</v>
      </c>
      <c r="E18" s="129"/>
      <c r="F18" s="133" t="s">
        <v>606</v>
      </c>
      <c r="G18" s="129"/>
      <c r="H18" s="133" t="s">
        <v>609</v>
      </c>
      <c r="I18" s="129"/>
      <c r="J18" s="133" t="s">
        <v>610</v>
      </c>
      <c r="K18" s="129"/>
      <c r="L18" s="128" t="s">
        <v>15</v>
      </c>
      <c r="M18" s="129"/>
      <c r="N18" s="133" t="s">
        <v>611</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615</v>
      </c>
      <c r="AQ18" s="129"/>
      <c r="AR18" s="156" t="s">
        <v>617</v>
      </c>
      <c r="AS18" s="129"/>
      <c r="AT18" s="156" t="s">
        <v>619</v>
      </c>
      <c r="AU18" s="129"/>
      <c r="AV18" s="156" t="s">
        <v>620</v>
      </c>
      <c r="AW18" s="129"/>
      <c r="AX18" s="161" t="s">
        <v>15</v>
      </c>
      <c r="AY18" s="129"/>
      <c r="AZ18" s="156" t="s">
        <v>621</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t="s">
        <v>43</v>
      </c>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v>2</v>
      </c>
      <c r="AQ35" s="111"/>
      <c r="AR35" s="118">
        <v>1</v>
      </c>
      <c r="AS35" s="111"/>
      <c r="AT35" s="118"/>
      <c r="AU35" s="111"/>
      <c r="AV35" s="118"/>
      <c r="AW35" s="111"/>
      <c r="AX35" s="118"/>
      <c r="AY35" s="111"/>
      <c r="AZ35" s="118"/>
      <c r="BA35" s="111"/>
      <c r="BB35" s="120">
        <f>IF(AN3="","",(SUM(AP35+(AR35*3)+(AT35*2)+(AV35*2)+(AZ35*5))))</f>
        <v>5</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v>1</v>
      </c>
      <c r="O39" s="111"/>
      <c r="P39" s="120">
        <f>IF(B3="","",(SUM(D39+(F39*3)+(H39*2)+(J39*2)+(N39*5))))</f>
        <v>5</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v>1</v>
      </c>
      <c r="AS41" s="111"/>
      <c r="AT41" s="124"/>
      <c r="AU41" s="111"/>
      <c r="AV41" s="124">
        <v>1</v>
      </c>
      <c r="AW41" s="111"/>
      <c r="AX41" s="124"/>
      <c r="AY41" s="111"/>
      <c r="AZ41" s="124"/>
      <c r="BA41" s="106"/>
      <c r="BB41" s="123">
        <f>IF(AN3="","",(SUM(AP41+(AR41*3)+(AT41*2)+(AV41*2)+(AZ41*5))))</f>
        <v>5</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v>1</v>
      </c>
      <c r="BA43" s="111"/>
      <c r="BB43" s="120">
        <f>IF(AN3="","",(SUM(AP43+(AR43*3)+(AT43*2)+(AV43*2)+(AZ43*5))))</f>
        <v>5</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v>1</v>
      </c>
      <c r="E47" s="111"/>
      <c r="F47" s="118"/>
      <c r="G47" s="111"/>
      <c r="H47" s="118"/>
      <c r="I47" s="111"/>
      <c r="J47" s="118"/>
      <c r="K47" s="111"/>
      <c r="L47" s="118"/>
      <c r="M47" s="111"/>
      <c r="N47" s="118"/>
      <c r="O47" s="111"/>
      <c r="P47" s="120">
        <f>IF(B3="","",(SUM(D47+(F47*3)+(H47*2)+(J47*2)+(N47*5))))</f>
        <v>1</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v>1</v>
      </c>
      <c r="AW49" s="111"/>
      <c r="AX49" s="124"/>
      <c r="AY49" s="111"/>
      <c r="AZ49" s="124"/>
      <c r="BA49" s="106"/>
      <c r="BB49" s="123">
        <f>IF(AN3="","",(SUM(AP49+(AR49*3)+(AT49*2)+(AV49*2)+(AZ49*5))))</f>
        <v>2</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40000</v>
      </c>
      <c r="C57" s="90"/>
      <c r="D57" s="90"/>
      <c r="E57" s="90"/>
      <c r="F57" s="90"/>
      <c r="G57" s="90"/>
      <c r="H57" s="90"/>
      <c r="I57" s="90"/>
      <c r="J57" s="90"/>
      <c r="K57" s="90"/>
      <c r="L57" s="90"/>
      <c r="M57" s="92"/>
      <c r="N57" s="57"/>
      <c r="O57" s="99">
        <v>-20000</v>
      </c>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50000</v>
      </c>
      <c r="AO57" s="90"/>
      <c r="AP57" s="90"/>
      <c r="AQ57" s="90"/>
      <c r="AR57" s="90"/>
      <c r="AS57" s="90"/>
      <c r="AT57" s="90"/>
      <c r="AU57" s="90"/>
      <c r="AV57" s="90"/>
      <c r="AW57" s="90"/>
      <c r="AX57" s="90"/>
      <c r="AY57" s="92"/>
      <c r="AZ57" s="61"/>
      <c r="BA57" s="99">
        <v>-10000</v>
      </c>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t="s">
        <v>677</v>
      </c>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95" t="s">
        <v>634</v>
      </c>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48.xml><?xml version="1.0" encoding="utf-8"?>
<worksheet xmlns="http://schemas.openxmlformats.org/spreadsheetml/2006/main" xmlns:r="http://schemas.openxmlformats.org/officeDocument/2006/relationships">
  <sheetPr codeName="Sheet51">
    <tabColor rgb="FF000000"/>
    <outlinePr summaryBelow="0" summaryRight="0"/>
  </sheetPr>
  <dimension ref="A1:CD65"/>
  <sheetViews>
    <sheetView workbookViewId="0">
      <selection activeCell="N11" sqref="N11:X11"/>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59</v>
      </c>
      <c r="C3" s="90"/>
      <c r="D3" s="90"/>
      <c r="E3" s="90"/>
      <c r="F3" s="90"/>
      <c r="G3" s="90"/>
      <c r="H3" s="90"/>
      <c r="I3" s="90"/>
      <c r="J3" s="90"/>
      <c r="K3" s="90"/>
      <c r="L3" s="90"/>
      <c r="M3" s="90"/>
      <c r="N3" s="90"/>
      <c r="O3" s="90"/>
      <c r="P3" s="90"/>
      <c r="Q3" s="90"/>
      <c r="R3" s="90"/>
      <c r="S3" s="90"/>
      <c r="T3" s="90"/>
      <c r="U3" s="90"/>
      <c r="V3" s="90"/>
      <c r="W3" s="90"/>
      <c r="X3" s="92"/>
      <c r="Y3" s="18"/>
      <c r="Z3" s="168">
        <v>1290000</v>
      </c>
      <c r="AA3" s="90"/>
      <c r="AB3" s="90"/>
      <c r="AC3" s="90"/>
      <c r="AD3" s="90"/>
      <c r="AE3" s="90"/>
      <c r="AF3" s="90"/>
      <c r="AG3" s="90"/>
      <c r="AH3" s="90"/>
      <c r="AI3" s="90"/>
      <c r="AJ3" s="92"/>
      <c r="AK3" s="20"/>
      <c r="AL3" s="21"/>
      <c r="AM3" s="22"/>
      <c r="AN3" s="178" t="s">
        <v>4</v>
      </c>
      <c r="AO3" s="90"/>
      <c r="AP3" s="90"/>
      <c r="AQ3" s="90"/>
      <c r="AR3" s="90"/>
      <c r="AS3" s="90"/>
      <c r="AT3" s="90"/>
      <c r="AU3" s="90"/>
      <c r="AV3" s="90"/>
      <c r="AW3" s="90"/>
      <c r="AX3" s="90"/>
      <c r="AY3" s="90"/>
      <c r="AZ3" s="90"/>
      <c r="BA3" s="90"/>
      <c r="BB3" s="90"/>
      <c r="BC3" s="90"/>
      <c r="BD3" s="90"/>
      <c r="BE3" s="90"/>
      <c r="BF3" s="90"/>
      <c r="BG3" s="90"/>
      <c r="BH3" s="90"/>
      <c r="BI3" s="90"/>
      <c r="BJ3" s="92"/>
      <c r="BK3" s="25"/>
      <c r="BL3" s="168">
        <v>1470000</v>
      </c>
      <c r="BM3" s="90"/>
      <c r="BN3" s="90"/>
      <c r="BO3" s="90"/>
      <c r="BP3" s="90"/>
      <c r="BQ3" s="90"/>
      <c r="BR3" s="90"/>
      <c r="BS3" s="90"/>
      <c r="BT3" s="90"/>
      <c r="BU3" s="90"/>
      <c r="BV3" s="92"/>
      <c r="BW3" s="28"/>
      <c r="BX3" s="29"/>
      <c r="BY3" s="82">
        <f>IF(Z3&lt;BL3,BL3-Z3,0)</f>
        <v>180000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180000</v>
      </c>
      <c r="C7" s="90"/>
      <c r="D7" s="90"/>
      <c r="E7" s="90"/>
      <c r="F7" s="90"/>
      <c r="G7" s="90"/>
      <c r="H7" s="90"/>
      <c r="I7" s="90"/>
      <c r="J7" s="90"/>
      <c r="K7" s="90"/>
      <c r="L7" s="92"/>
      <c r="M7" s="12"/>
      <c r="N7" s="176">
        <v>30000</v>
      </c>
      <c r="O7" s="90"/>
      <c r="P7" s="90"/>
      <c r="Q7" s="90"/>
      <c r="R7" s="90"/>
      <c r="S7" s="90"/>
      <c r="T7" s="90"/>
      <c r="U7" s="90"/>
      <c r="V7" s="90"/>
      <c r="W7" s="90"/>
      <c r="X7" s="92"/>
      <c r="Y7" s="12"/>
      <c r="Z7" s="169">
        <v>1</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26000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t="s">
        <v>252</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t="s">
        <v>141</v>
      </c>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601</v>
      </c>
      <c r="E18" s="129"/>
      <c r="F18" s="133" t="s">
        <v>602</v>
      </c>
      <c r="G18" s="129"/>
      <c r="H18" s="133" t="s">
        <v>603</v>
      </c>
      <c r="I18" s="129"/>
      <c r="J18" s="133" t="s">
        <v>604</v>
      </c>
      <c r="K18" s="129"/>
      <c r="L18" s="128" t="s">
        <v>15</v>
      </c>
      <c r="M18" s="129"/>
      <c r="N18" s="133" t="s">
        <v>608</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612</v>
      </c>
      <c r="AQ18" s="129"/>
      <c r="AR18" s="156" t="s">
        <v>613</v>
      </c>
      <c r="AS18" s="129"/>
      <c r="AT18" s="156" t="s">
        <v>614</v>
      </c>
      <c r="AU18" s="129"/>
      <c r="AV18" s="156" t="s">
        <v>616</v>
      </c>
      <c r="AW18" s="129"/>
      <c r="AX18" s="161" t="s">
        <v>15</v>
      </c>
      <c r="AY18" s="129"/>
      <c r="AZ18" s="156" t="s">
        <v>618</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v>1</v>
      </c>
      <c r="E23" s="129"/>
      <c r="F23" s="136"/>
      <c r="G23" s="129"/>
      <c r="H23" s="136"/>
      <c r="I23" s="129"/>
      <c r="J23" s="136"/>
      <c r="K23" s="129"/>
      <c r="L23" s="136"/>
      <c r="M23" s="129"/>
      <c r="N23" s="136">
        <v>1</v>
      </c>
      <c r="O23" s="129"/>
      <c r="P23" s="137">
        <f>IF(B3="","",(SUM(D23+(F23*3)+(H23*2)+(J23*2)+(N23*5))))</f>
        <v>6</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v>2</v>
      </c>
      <c r="AW25" s="111"/>
      <c r="AX25" s="124"/>
      <c r="AY25" s="111"/>
      <c r="AZ25" s="124">
        <v>1</v>
      </c>
      <c r="BA25" s="106"/>
      <c r="BB25" s="123">
        <f>IF(AN3="","",(SUM(AP25+(AR25*3)+(AT25*2)+(AV25*2)+(AZ25*5))))</f>
        <v>9</v>
      </c>
      <c r="BC25" s="102"/>
      <c r="BD25" s="126"/>
      <c r="BE25" s="111"/>
      <c r="BF25" s="124"/>
      <c r="BG25" s="111"/>
      <c r="BH25" s="124"/>
      <c r="BI25" s="111"/>
      <c r="BJ25" s="141"/>
      <c r="BK25" s="102"/>
      <c r="BL25" s="140" t="s">
        <v>152</v>
      </c>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v>1</v>
      </c>
      <c r="AW29" s="111"/>
      <c r="AX29" s="124"/>
      <c r="AY29" s="111"/>
      <c r="AZ29" s="124"/>
      <c r="BA29" s="106"/>
      <c r="BB29" s="123">
        <f>IF(AN3="","",(SUM(AP29+(AR29*3)+(AT29*2)+(AV29*2)+(AZ29*5))))</f>
        <v>2</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t="s">
        <v>28</v>
      </c>
      <c r="S31" s="111"/>
      <c r="T31" s="118"/>
      <c r="U31" s="111"/>
      <c r="V31" s="118" t="s">
        <v>41</v>
      </c>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v>1</v>
      </c>
      <c r="AS41" s="111"/>
      <c r="AT41" s="124"/>
      <c r="AU41" s="111"/>
      <c r="AV41" s="124"/>
      <c r="AW41" s="111"/>
      <c r="AX41" s="124"/>
      <c r="AY41" s="111"/>
      <c r="AZ41" s="124"/>
      <c r="BA41" s="106"/>
      <c r="BB41" s="123">
        <f>IF(AN3="","",(SUM(AP41+(AR41*3)+(AT41*2)+(AV41*2)+(AZ41*5))))</f>
        <v>3</v>
      </c>
      <c r="BC41" s="102"/>
      <c r="BD41" s="126"/>
      <c r="BE41" s="111"/>
      <c r="BF41" s="124"/>
      <c r="BG41" s="111"/>
      <c r="BH41" s="124"/>
      <c r="BI41" s="111"/>
      <c r="BJ41" s="141"/>
      <c r="BK41" s="102"/>
      <c r="BL41" s="140" t="s">
        <v>635</v>
      </c>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v>1</v>
      </c>
      <c r="AS43" s="111"/>
      <c r="AT43" s="118"/>
      <c r="AU43" s="111"/>
      <c r="AV43" s="118"/>
      <c r="AW43" s="111"/>
      <c r="AX43" s="118"/>
      <c r="AY43" s="111"/>
      <c r="AZ43" s="118"/>
      <c r="BA43" s="111"/>
      <c r="BB43" s="120">
        <f>IF(AN3="","",(SUM(AP43+(AR43*3)+(AT43*2)+(AV43*2)+(AZ43*5))))</f>
        <v>3</v>
      </c>
      <c r="BC43" s="102"/>
      <c r="BD43" s="119"/>
      <c r="BE43" s="111"/>
      <c r="BF43" s="118"/>
      <c r="BG43" s="111"/>
      <c r="BH43" s="118"/>
      <c r="BI43" s="111"/>
      <c r="BJ43" s="101"/>
      <c r="BK43" s="102"/>
      <c r="BL43" s="105" t="s">
        <v>635</v>
      </c>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v>1</v>
      </c>
      <c r="E53" s="111"/>
      <c r="F53" s="113"/>
      <c r="G53" s="111"/>
      <c r="H53" s="113"/>
      <c r="I53" s="111"/>
      <c r="J53" s="113"/>
      <c r="K53" s="111"/>
      <c r="L53" s="113"/>
      <c r="M53" s="111"/>
      <c r="N53" s="113"/>
      <c r="O53" s="106"/>
      <c r="P53" s="123">
        <f>IF(B3="","",(SUM(D53+(F53*3)+(H53*2)+(J53*2)+(N53*5))))</f>
        <v>1</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120000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100000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95" t="s">
        <v>657</v>
      </c>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49.xml><?xml version="1.0" encoding="utf-8"?>
<worksheet xmlns="http://schemas.openxmlformats.org/spreadsheetml/2006/main" xmlns:r="http://schemas.openxmlformats.org/officeDocument/2006/relationships">
  <sheetPr codeName="Sheet52">
    <tabColor rgb="FF000000"/>
    <outlinePr summaryBelow="0" summaryRight="0"/>
  </sheetPr>
  <dimension ref="A1:CD65"/>
  <sheetViews>
    <sheetView workbookViewId="0">
      <selection activeCell="AN65" sqref="AN65"/>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92</v>
      </c>
      <c r="C3" s="90"/>
      <c r="D3" s="90"/>
      <c r="E3" s="90"/>
      <c r="F3" s="90"/>
      <c r="G3" s="90"/>
      <c r="H3" s="90"/>
      <c r="I3" s="90"/>
      <c r="J3" s="90"/>
      <c r="K3" s="90"/>
      <c r="L3" s="90"/>
      <c r="M3" s="90"/>
      <c r="N3" s="90"/>
      <c r="O3" s="90"/>
      <c r="P3" s="90"/>
      <c r="Q3" s="90"/>
      <c r="R3" s="90"/>
      <c r="S3" s="90"/>
      <c r="T3" s="90"/>
      <c r="U3" s="90"/>
      <c r="V3" s="90"/>
      <c r="W3" s="90"/>
      <c r="X3" s="92"/>
      <c r="Y3" s="18"/>
      <c r="Z3" s="168">
        <v>1480000</v>
      </c>
      <c r="AA3" s="90"/>
      <c r="AB3" s="90"/>
      <c r="AC3" s="90"/>
      <c r="AD3" s="90"/>
      <c r="AE3" s="90"/>
      <c r="AF3" s="90"/>
      <c r="AG3" s="90"/>
      <c r="AH3" s="90"/>
      <c r="AI3" s="90"/>
      <c r="AJ3" s="92"/>
      <c r="AK3" s="20"/>
      <c r="AL3" s="21"/>
      <c r="AM3" s="22"/>
      <c r="AN3" s="178" t="s">
        <v>166</v>
      </c>
      <c r="AO3" s="90"/>
      <c r="AP3" s="90"/>
      <c r="AQ3" s="90"/>
      <c r="AR3" s="90"/>
      <c r="AS3" s="90"/>
      <c r="AT3" s="90"/>
      <c r="AU3" s="90"/>
      <c r="AV3" s="90"/>
      <c r="AW3" s="90"/>
      <c r="AX3" s="90"/>
      <c r="AY3" s="90"/>
      <c r="AZ3" s="90"/>
      <c r="BA3" s="90"/>
      <c r="BB3" s="90"/>
      <c r="BC3" s="90"/>
      <c r="BD3" s="90"/>
      <c r="BE3" s="90"/>
      <c r="BF3" s="90"/>
      <c r="BG3" s="90"/>
      <c r="BH3" s="90"/>
      <c r="BI3" s="90"/>
      <c r="BJ3" s="92"/>
      <c r="BK3" s="25"/>
      <c r="BL3" s="168">
        <v>1630000</v>
      </c>
      <c r="BM3" s="90"/>
      <c r="BN3" s="90"/>
      <c r="BO3" s="90"/>
      <c r="BP3" s="90"/>
      <c r="BQ3" s="90"/>
      <c r="BR3" s="90"/>
      <c r="BS3" s="90"/>
      <c r="BT3" s="90"/>
      <c r="BU3" s="90"/>
      <c r="BV3" s="92"/>
      <c r="BW3" s="28"/>
      <c r="BX3" s="29"/>
      <c r="BY3" s="82">
        <f>IF(Z3&lt;BL3,BL3-Z3,0)</f>
        <v>150000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150000</v>
      </c>
      <c r="C7" s="90"/>
      <c r="D7" s="90"/>
      <c r="E7" s="90"/>
      <c r="F7" s="90"/>
      <c r="G7" s="90"/>
      <c r="H7" s="90"/>
      <c r="I7" s="90"/>
      <c r="J7" s="90"/>
      <c r="K7" s="90"/>
      <c r="L7" s="92"/>
      <c r="M7" s="12"/>
      <c r="N7" s="176">
        <v>12000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8000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t="s">
        <v>599</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t="s">
        <v>600</v>
      </c>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t="s">
        <v>607</v>
      </c>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622</v>
      </c>
      <c r="E18" s="129"/>
      <c r="F18" s="133" t="s">
        <v>623</v>
      </c>
      <c r="G18" s="129"/>
      <c r="H18" s="133" t="s">
        <v>624</v>
      </c>
      <c r="I18" s="129"/>
      <c r="J18" s="133" t="s">
        <v>625</v>
      </c>
      <c r="K18" s="129"/>
      <c r="L18" s="128" t="s">
        <v>15</v>
      </c>
      <c r="M18" s="129"/>
      <c r="N18" s="133" t="s">
        <v>626</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627</v>
      </c>
      <c r="AQ18" s="129"/>
      <c r="AR18" s="156" t="s">
        <v>628</v>
      </c>
      <c r="AS18" s="129"/>
      <c r="AT18" s="156" t="s">
        <v>629</v>
      </c>
      <c r="AU18" s="129"/>
      <c r="AV18" s="156" t="s">
        <v>630</v>
      </c>
      <c r="AW18" s="129"/>
      <c r="AX18" s="161" t="s">
        <v>15</v>
      </c>
      <c r="AY18" s="129"/>
      <c r="AZ18" s="156" t="s">
        <v>631</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c r="O23" s="129"/>
      <c r="P23" s="137">
        <f>IF(B3="","",(SUM(D23+(F23*3)+(H23*2)+(J23*2)+(N23*5))))</f>
        <v>0</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c r="E35" s="111"/>
      <c r="F35" s="118"/>
      <c r="G35" s="111"/>
      <c r="H35" s="118"/>
      <c r="I35" s="111"/>
      <c r="J35" s="118"/>
      <c r="K35" s="111"/>
      <c r="L35" s="118"/>
      <c r="M35" s="111"/>
      <c r="N35" s="118"/>
      <c r="O35" s="111"/>
      <c r="P35" s="120">
        <f>IF(B3="","",(SUM(D35+(F35*3)+(H35*2)+(J35*2)+(N35*5))))</f>
        <v>0</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v>1</v>
      </c>
      <c r="AS41" s="111"/>
      <c r="AT41" s="124"/>
      <c r="AU41" s="111"/>
      <c r="AV41" s="124"/>
      <c r="AW41" s="111"/>
      <c r="AX41" s="124"/>
      <c r="AY41" s="111"/>
      <c r="AZ41" s="124"/>
      <c r="BA41" s="106"/>
      <c r="BB41" s="123">
        <f>IF(AN3="","",(SUM(AP41+(AR41*3)+(AT41*2)+(AV41*2)+(AZ41*5))))</f>
        <v>3</v>
      </c>
      <c r="BC41" s="102"/>
      <c r="BD41" s="126"/>
      <c r="BE41" s="111"/>
      <c r="BF41" s="124"/>
      <c r="BG41" s="111"/>
      <c r="BH41" s="124"/>
      <c r="BI41" s="111"/>
      <c r="BJ41" s="141"/>
      <c r="BK41" s="102"/>
      <c r="BL41" s="140" t="s">
        <v>632</v>
      </c>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v>1</v>
      </c>
      <c r="O43" s="111"/>
      <c r="P43" s="120">
        <f>IF(B3="","",(SUM(D43+(F43*3)+(H43*2)+(J43*2)+(N43*5))))</f>
        <v>5</v>
      </c>
      <c r="Q43" s="102"/>
      <c r="R43" s="119"/>
      <c r="S43" s="111"/>
      <c r="T43" s="118"/>
      <c r="U43" s="111"/>
      <c r="V43" s="118"/>
      <c r="W43" s="111"/>
      <c r="X43" s="101"/>
      <c r="Y43" s="102"/>
      <c r="Z43" s="105" t="s">
        <v>633</v>
      </c>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v>1</v>
      </c>
      <c r="BA49" s="106"/>
      <c r="BB49" s="123">
        <f>IF(AN3="","",(SUM(AP49+(AR49*3)+(AT49*2)+(AV49*2)+(AZ49*5))))</f>
        <v>5</v>
      </c>
      <c r="BC49" s="102"/>
      <c r="BD49" s="126"/>
      <c r="BE49" s="111"/>
      <c r="BF49" s="124"/>
      <c r="BG49" s="111"/>
      <c r="BH49" s="124"/>
      <c r="BI49" s="111"/>
      <c r="BJ49" s="141"/>
      <c r="BK49" s="102"/>
      <c r="BL49" s="140" t="s">
        <v>127</v>
      </c>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v>1</v>
      </c>
      <c r="AW53" s="111"/>
      <c r="AX53" s="124"/>
      <c r="AY53" s="111"/>
      <c r="AZ53" s="124"/>
      <c r="BA53" s="106"/>
      <c r="BB53" s="123">
        <f>IF(AN3="","",(SUM(AP53+(AR53*3)+(AT53*2)+(AV53*2)+(AZ53*5))))</f>
        <v>2</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20000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50000</v>
      </c>
      <c r="AO57" s="90"/>
      <c r="AP57" s="90"/>
      <c r="AQ57" s="90"/>
      <c r="AR57" s="90"/>
      <c r="AS57" s="90"/>
      <c r="AT57" s="90"/>
      <c r="AU57" s="90"/>
      <c r="AV57" s="90"/>
      <c r="AW57" s="90"/>
      <c r="AX57" s="90"/>
      <c r="AY57" s="92"/>
      <c r="AZ57" s="61"/>
      <c r="BA57" s="99">
        <v>0</v>
      </c>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t="s">
        <v>431</v>
      </c>
      <c r="C61" s="90"/>
      <c r="D61" s="90"/>
      <c r="E61" s="90"/>
      <c r="F61" s="90"/>
      <c r="G61" s="90"/>
      <c r="H61" s="90"/>
      <c r="I61" s="90"/>
      <c r="J61" s="90"/>
      <c r="K61" s="90"/>
      <c r="L61" s="90"/>
      <c r="M61" s="90"/>
      <c r="N61" s="90"/>
      <c r="O61" s="90"/>
      <c r="P61" s="90"/>
      <c r="Q61" s="90"/>
      <c r="R61" s="92"/>
      <c r="S61" s="66"/>
      <c r="T61" s="95"/>
      <c r="U61" s="90"/>
      <c r="V61" s="90"/>
      <c r="W61" s="90"/>
      <c r="X61" s="90"/>
      <c r="Y61" s="90"/>
      <c r="Z61" s="90"/>
      <c r="AA61" s="90"/>
      <c r="AB61" s="90"/>
      <c r="AC61" s="90"/>
      <c r="AD61" s="90"/>
      <c r="AE61" s="90"/>
      <c r="AF61" s="90"/>
      <c r="AG61" s="90"/>
      <c r="AH61" s="90"/>
      <c r="AI61" s="90"/>
      <c r="AJ61" s="92"/>
      <c r="AK61" s="67"/>
      <c r="AL61" s="68"/>
      <c r="AM61" s="69"/>
      <c r="AN61" s="187" t="s">
        <v>678</v>
      </c>
      <c r="AO61" s="90"/>
      <c r="AP61" s="90"/>
      <c r="AQ61" s="90"/>
      <c r="AR61" s="90"/>
      <c r="AS61" s="90"/>
      <c r="AT61" s="90"/>
      <c r="AU61" s="90"/>
      <c r="AV61" s="90"/>
      <c r="AW61" s="90"/>
      <c r="AX61" s="90"/>
      <c r="AY61" s="90"/>
      <c r="AZ61" s="90"/>
      <c r="BA61" s="90"/>
      <c r="BB61" s="90"/>
      <c r="BC61" s="90"/>
      <c r="BD61" s="92"/>
      <c r="BE61" s="70"/>
      <c r="BF61" s="95"/>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50.xml><?xml version="1.0" encoding="utf-8"?>
<worksheet xmlns="http://schemas.openxmlformats.org/spreadsheetml/2006/main" xmlns:r="http://schemas.openxmlformats.org/officeDocument/2006/relationships">
  <sheetPr codeName="Sheet53">
    <tabColor rgb="FF000000"/>
    <outlinePr summaryBelow="0" summaryRight="0"/>
  </sheetPr>
  <dimension ref="A1:CD65"/>
  <sheetViews>
    <sheetView workbookViewId="0">
      <selection activeCell="AN61" sqref="AN61:BD6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166</v>
      </c>
      <c r="C3" s="90"/>
      <c r="D3" s="90"/>
      <c r="E3" s="90"/>
      <c r="F3" s="90"/>
      <c r="G3" s="90"/>
      <c r="H3" s="90"/>
      <c r="I3" s="90"/>
      <c r="J3" s="90"/>
      <c r="K3" s="90"/>
      <c r="L3" s="90"/>
      <c r="M3" s="90"/>
      <c r="N3" s="90"/>
      <c r="O3" s="90"/>
      <c r="P3" s="90"/>
      <c r="Q3" s="90"/>
      <c r="R3" s="90"/>
      <c r="S3" s="90"/>
      <c r="T3" s="90"/>
      <c r="U3" s="90"/>
      <c r="V3" s="90"/>
      <c r="W3" s="90"/>
      <c r="X3" s="92"/>
      <c r="Y3" s="18"/>
      <c r="Z3" s="168">
        <v>1700000</v>
      </c>
      <c r="AA3" s="90"/>
      <c r="AB3" s="90"/>
      <c r="AC3" s="90"/>
      <c r="AD3" s="90"/>
      <c r="AE3" s="90"/>
      <c r="AF3" s="90"/>
      <c r="AG3" s="90"/>
      <c r="AH3" s="90"/>
      <c r="AI3" s="90"/>
      <c r="AJ3" s="92"/>
      <c r="AK3" s="20"/>
      <c r="AL3" s="21"/>
      <c r="AM3" s="22"/>
      <c r="AN3" s="178" t="s">
        <v>340</v>
      </c>
      <c r="AO3" s="90"/>
      <c r="AP3" s="90"/>
      <c r="AQ3" s="90"/>
      <c r="AR3" s="90"/>
      <c r="AS3" s="90"/>
      <c r="AT3" s="90"/>
      <c r="AU3" s="90"/>
      <c r="AV3" s="90"/>
      <c r="AW3" s="90"/>
      <c r="AX3" s="90"/>
      <c r="AY3" s="90"/>
      <c r="AZ3" s="90"/>
      <c r="BA3" s="90"/>
      <c r="BB3" s="90"/>
      <c r="BC3" s="90"/>
      <c r="BD3" s="90"/>
      <c r="BE3" s="90"/>
      <c r="BF3" s="90"/>
      <c r="BG3" s="90"/>
      <c r="BH3" s="90"/>
      <c r="BI3" s="90"/>
      <c r="BJ3" s="92"/>
      <c r="BK3" s="25"/>
      <c r="BL3" s="168">
        <v>1460000</v>
      </c>
      <c r="BM3" s="90"/>
      <c r="BN3" s="90"/>
      <c r="BO3" s="90"/>
      <c r="BP3" s="90"/>
      <c r="BQ3" s="90"/>
      <c r="BR3" s="90"/>
      <c r="BS3" s="90"/>
      <c r="BT3" s="90"/>
      <c r="BU3" s="90"/>
      <c r="BV3" s="92"/>
      <c r="BW3" s="28"/>
      <c r="BX3" s="29"/>
      <c r="BY3" s="31">
        <f>IF(Z3&lt;BL3,BL3-Z3,0)</f>
        <v>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0">
        <f>IF(BL3&lt;Z3,Z3-BL3,0)</f>
        <v>240000</v>
      </c>
      <c r="BZ6" s="32"/>
      <c r="CA6" s="11"/>
      <c r="CB6" s="11"/>
      <c r="CC6" s="11"/>
      <c r="CD6" s="9"/>
    </row>
    <row r="7" spans="1:82" ht="9" customHeight="1">
      <c r="A7" s="10"/>
      <c r="B7" s="172" t="str">
        <f>IF(BY3=0,"0 gp",BY3)</f>
        <v>0 gp</v>
      </c>
      <c r="C7" s="90"/>
      <c r="D7" s="90"/>
      <c r="E7" s="90"/>
      <c r="F7" s="90"/>
      <c r="G7" s="90"/>
      <c r="H7" s="90"/>
      <c r="I7" s="90"/>
      <c r="J7" s="90"/>
      <c r="K7" s="90"/>
      <c r="L7" s="92"/>
      <c r="M7" s="12"/>
      <c r="N7" s="176">
        <v>22000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f>IF(BY6=0,"0 gp",BY6)</f>
        <v>240000</v>
      </c>
      <c r="AO7" s="90"/>
      <c r="AP7" s="90"/>
      <c r="AQ7" s="90"/>
      <c r="AR7" s="90"/>
      <c r="AS7" s="90"/>
      <c r="AT7" s="90"/>
      <c r="AU7" s="90"/>
      <c r="AV7" s="90"/>
      <c r="AW7" s="90"/>
      <c r="AX7" s="92"/>
      <c r="AY7" s="15"/>
      <c r="AZ7" s="176">
        <v>14000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t="s">
        <v>13</v>
      </c>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t="s">
        <v>597</v>
      </c>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t="s">
        <v>277</v>
      </c>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636</v>
      </c>
      <c r="E18" s="129"/>
      <c r="F18" s="133" t="s">
        <v>637</v>
      </c>
      <c r="G18" s="129"/>
      <c r="H18" s="133" t="s">
        <v>638</v>
      </c>
      <c r="I18" s="129"/>
      <c r="J18" s="133" t="s">
        <v>639</v>
      </c>
      <c r="K18" s="129"/>
      <c r="L18" s="128" t="s">
        <v>15</v>
      </c>
      <c r="M18" s="129"/>
      <c r="N18" s="133" t="s">
        <v>640</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641</v>
      </c>
      <c r="AQ18" s="129"/>
      <c r="AR18" s="156" t="s">
        <v>642</v>
      </c>
      <c r="AS18" s="129"/>
      <c r="AT18" s="156" t="s">
        <v>643</v>
      </c>
      <c r="AU18" s="129"/>
      <c r="AV18" s="156" t="s">
        <v>644</v>
      </c>
      <c r="AW18" s="129"/>
      <c r="AX18" s="161" t="s">
        <v>15</v>
      </c>
      <c r="AY18" s="129"/>
      <c r="AZ18" s="156" t="s">
        <v>645</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c r="G23" s="129"/>
      <c r="H23" s="136"/>
      <c r="I23" s="129"/>
      <c r="J23" s="136"/>
      <c r="K23" s="129"/>
      <c r="L23" s="136"/>
      <c r="M23" s="129"/>
      <c r="N23" s="136">
        <v>1</v>
      </c>
      <c r="O23" s="129"/>
      <c r="P23" s="137">
        <f>IF(B3="","",(SUM(D23+(F23*3)+(H23*2)+(J23*2)+(N23*5))))</f>
        <v>5</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c r="BA27" s="111"/>
      <c r="BB27" s="120">
        <f>IF(AN3="","",(SUM(AP27+(AR27*3)+(AT27*2)+(AV27*2)+(AZ27*5))))</f>
        <v>0</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c r="K29" s="111"/>
      <c r="L29" s="113"/>
      <c r="M29" s="111"/>
      <c r="N29" s="113"/>
      <c r="O29" s="106"/>
      <c r="P29" s="123">
        <f>IF(B3="","",(SUM(D29+(F29*3)+(H29*2)+(J29*2)+(N29*5))))</f>
        <v>0</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c r="AW29" s="111"/>
      <c r="AX29" s="124"/>
      <c r="AY29" s="111"/>
      <c r="AZ29" s="124"/>
      <c r="BA29" s="106"/>
      <c r="BB29" s="123">
        <f>IF(AN3="","",(SUM(AP29+(AR29*3)+(AT29*2)+(AV29*2)+(AZ29*5))))</f>
        <v>0</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v>1</v>
      </c>
      <c r="E35" s="111"/>
      <c r="F35" s="118"/>
      <c r="G35" s="111"/>
      <c r="H35" s="118"/>
      <c r="I35" s="111"/>
      <c r="J35" s="118"/>
      <c r="K35" s="111"/>
      <c r="L35" s="118"/>
      <c r="M35" s="111"/>
      <c r="N35" s="118"/>
      <c r="O35" s="111"/>
      <c r="P35" s="120">
        <f>IF(B3="","",(SUM(D35+(F35*3)+(H35*2)+(J35*2)+(N35*5))))</f>
        <v>1</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v>1</v>
      </c>
      <c r="AS35" s="111"/>
      <c r="AT35" s="118"/>
      <c r="AU35" s="111"/>
      <c r="AV35" s="118"/>
      <c r="AW35" s="111"/>
      <c r="AX35" s="118"/>
      <c r="AY35" s="111"/>
      <c r="AZ35" s="118">
        <v>1</v>
      </c>
      <c r="BA35" s="111"/>
      <c r="BB35" s="120">
        <f>IF(AN3="","",(SUM(AP35+(AR35*3)+(AT35*2)+(AV35*2)+(AZ35*5))))</f>
        <v>8</v>
      </c>
      <c r="BC35" s="102"/>
      <c r="BD35" s="119"/>
      <c r="BE35" s="111"/>
      <c r="BF35" s="118"/>
      <c r="BG35" s="111"/>
      <c r="BH35" s="118"/>
      <c r="BI35" s="111"/>
      <c r="BJ35" s="101"/>
      <c r="BK35" s="102"/>
      <c r="BL35" s="105" t="s">
        <v>152</v>
      </c>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t="s">
        <v>45</v>
      </c>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c r="AS43" s="111"/>
      <c r="AT43" s="118"/>
      <c r="AU43" s="111"/>
      <c r="AV43" s="118"/>
      <c r="AW43" s="111"/>
      <c r="AX43" s="118"/>
      <c r="AY43" s="111"/>
      <c r="AZ43" s="118"/>
      <c r="BA43" s="111"/>
      <c r="BB43" s="120">
        <f>IF(AN3="","",(SUM(AP43+(AR43*3)+(AT43*2)+(AV43*2)+(AZ43*5))))</f>
        <v>0</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c r="K51" s="111"/>
      <c r="L51" s="118"/>
      <c r="M51" s="111"/>
      <c r="N51" s="118"/>
      <c r="O51" s="111"/>
      <c r="P51" s="120">
        <f>IF(B3="","",(SUM(D51+(F51*3)+(H51*2)+(J51*2)+(N51*5))))</f>
        <v>0</v>
      </c>
      <c r="Q51" s="102"/>
      <c r="R51" s="119"/>
      <c r="S51" s="111"/>
      <c r="T51" s="118"/>
      <c r="U51" s="111"/>
      <c r="V51" s="118"/>
      <c r="W51" s="111"/>
      <c r="X51" s="101"/>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v>1</v>
      </c>
      <c r="AW51" s="111"/>
      <c r="AX51" s="118"/>
      <c r="AY51" s="111"/>
      <c r="AZ51" s="118"/>
      <c r="BA51" s="111"/>
      <c r="BB51" s="120">
        <f>IF(AN3="","",(SUM(AP51+(AR51*3)+(AT51*2)+(AV51*2)+(AZ51*5))))</f>
        <v>2</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v>1</v>
      </c>
      <c r="AW53" s="111"/>
      <c r="AX53" s="124"/>
      <c r="AY53" s="111"/>
      <c r="AZ53" s="124"/>
      <c r="BA53" s="106"/>
      <c r="BB53" s="123">
        <f>IF(AN3="","",(SUM(AP53+(AR53*3)+(AT53*2)+(AV53*2)+(AZ53*5))))</f>
        <v>2</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40000</v>
      </c>
      <c r="C57" s="90"/>
      <c r="D57" s="90"/>
      <c r="E57" s="90"/>
      <c r="F57" s="90"/>
      <c r="G57" s="90"/>
      <c r="H57" s="90"/>
      <c r="I57" s="90"/>
      <c r="J57" s="90"/>
      <c r="K57" s="90"/>
      <c r="L57" s="90"/>
      <c r="M57" s="92"/>
      <c r="N57" s="57"/>
      <c r="O57" s="99">
        <v>0</v>
      </c>
      <c r="P57" s="90"/>
      <c r="Q57" s="90"/>
      <c r="R57" s="90"/>
      <c r="S57" s="90"/>
      <c r="T57" s="90"/>
      <c r="U57" s="90"/>
      <c r="V57" s="90"/>
      <c r="W57" s="90"/>
      <c r="X57" s="90"/>
      <c r="Y57" s="90"/>
      <c r="Z57" s="92"/>
      <c r="AA57" s="57"/>
      <c r="AB57" s="91">
        <v>0</v>
      </c>
      <c r="AC57" s="90"/>
      <c r="AD57" s="90"/>
      <c r="AE57" s="90"/>
      <c r="AF57" s="90"/>
      <c r="AG57" s="90"/>
      <c r="AH57" s="90"/>
      <c r="AI57" s="90"/>
      <c r="AJ57" s="92"/>
      <c r="AK57" s="58"/>
      <c r="AL57" s="59"/>
      <c r="AM57" s="60"/>
      <c r="AN57" s="99">
        <v>140000</v>
      </c>
      <c r="AO57" s="90"/>
      <c r="AP57" s="90"/>
      <c r="AQ57" s="90"/>
      <c r="AR57" s="90"/>
      <c r="AS57" s="90"/>
      <c r="AT57" s="90"/>
      <c r="AU57" s="90"/>
      <c r="AV57" s="90"/>
      <c r="AW57" s="90"/>
      <c r="AX57" s="90"/>
      <c r="AY57" s="92"/>
      <c r="AZ57" s="61"/>
      <c r="BA57" s="99">
        <v>0</v>
      </c>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187" t="s">
        <v>661</v>
      </c>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187" t="s">
        <v>662</v>
      </c>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xl/worksheets/sheet51.xml><?xml version="1.0" encoding="utf-8"?>
<worksheet xmlns="http://schemas.openxmlformats.org/spreadsheetml/2006/main" xmlns:r="http://schemas.openxmlformats.org/officeDocument/2006/relationships">
  <sheetPr codeName="Sheet54">
    <tabColor rgb="FF000000"/>
    <outlinePr summaryBelow="0" summaryRight="0"/>
  </sheetPr>
  <dimension ref="A1:CD65"/>
  <sheetViews>
    <sheetView workbookViewId="0">
      <selection activeCell="B61" sqref="B61:R6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1"/>
      <c r="B1" s="175" t="s">
        <v>0</v>
      </c>
      <c r="C1" s="171"/>
      <c r="D1" s="171"/>
      <c r="E1" s="171"/>
      <c r="F1" s="171"/>
      <c r="G1" s="171"/>
      <c r="H1" s="171"/>
      <c r="I1" s="171"/>
      <c r="J1" s="171"/>
      <c r="K1" s="171"/>
      <c r="L1" s="171"/>
      <c r="M1" s="171"/>
      <c r="N1" s="171"/>
      <c r="O1" s="171"/>
      <c r="P1" s="171"/>
      <c r="Q1" s="171"/>
      <c r="R1" s="171"/>
      <c r="S1" s="171"/>
      <c r="T1" s="171"/>
      <c r="U1" s="171"/>
      <c r="V1" s="171"/>
      <c r="W1" s="171"/>
      <c r="X1" s="171"/>
      <c r="Y1" s="2"/>
      <c r="Z1" s="170" t="s">
        <v>1</v>
      </c>
      <c r="AA1" s="171"/>
      <c r="AB1" s="171"/>
      <c r="AC1" s="171"/>
      <c r="AD1" s="171"/>
      <c r="AE1" s="171"/>
      <c r="AF1" s="171"/>
      <c r="AG1" s="171"/>
      <c r="AH1" s="171"/>
      <c r="AI1" s="171"/>
      <c r="AJ1" s="171"/>
      <c r="AK1" s="3"/>
      <c r="AL1" s="4"/>
      <c r="AM1" s="5"/>
      <c r="AN1" s="177" t="s">
        <v>2</v>
      </c>
      <c r="AO1" s="171"/>
      <c r="AP1" s="171"/>
      <c r="AQ1" s="171"/>
      <c r="AR1" s="171"/>
      <c r="AS1" s="171"/>
      <c r="AT1" s="171"/>
      <c r="AU1" s="171"/>
      <c r="AV1" s="171"/>
      <c r="AW1" s="171"/>
      <c r="AX1" s="171"/>
      <c r="AY1" s="171"/>
      <c r="AZ1" s="171"/>
      <c r="BA1" s="171"/>
      <c r="BB1" s="171"/>
      <c r="BC1" s="171"/>
      <c r="BD1" s="171"/>
      <c r="BE1" s="171"/>
      <c r="BF1" s="171"/>
      <c r="BG1" s="171"/>
      <c r="BH1" s="171"/>
      <c r="BI1" s="171"/>
      <c r="BJ1" s="171"/>
      <c r="BK1" s="6"/>
      <c r="BL1" s="179" t="s">
        <v>1</v>
      </c>
      <c r="BM1" s="171"/>
      <c r="BN1" s="171"/>
      <c r="BO1" s="171"/>
      <c r="BP1" s="171"/>
      <c r="BQ1" s="171"/>
      <c r="BR1" s="171"/>
      <c r="BS1" s="171"/>
      <c r="BT1" s="171"/>
      <c r="BU1" s="171"/>
      <c r="BV1" s="171"/>
      <c r="BW1" s="7"/>
      <c r="BX1" s="9"/>
      <c r="BY1" s="180" t="s">
        <v>3</v>
      </c>
      <c r="BZ1" s="182"/>
      <c r="CA1" s="183"/>
      <c r="CB1" s="11"/>
      <c r="CC1" s="11"/>
      <c r="CD1" s="9"/>
    </row>
    <row r="2" spans="1:82" ht="9" customHeight="1">
      <c r="A2" s="10"/>
      <c r="B2" s="87"/>
      <c r="C2" s="87"/>
      <c r="D2" s="87"/>
      <c r="E2" s="87"/>
      <c r="F2" s="87"/>
      <c r="G2" s="87"/>
      <c r="H2" s="87"/>
      <c r="I2" s="87"/>
      <c r="J2" s="87"/>
      <c r="K2" s="87"/>
      <c r="L2" s="87"/>
      <c r="M2" s="87"/>
      <c r="N2" s="87"/>
      <c r="O2" s="87"/>
      <c r="P2" s="87"/>
      <c r="Q2" s="87"/>
      <c r="R2" s="87"/>
      <c r="S2" s="87"/>
      <c r="T2" s="87"/>
      <c r="U2" s="87"/>
      <c r="V2" s="87"/>
      <c r="W2" s="87"/>
      <c r="X2" s="87"/>
      <c r="Y2" s="12"/>
      <c r="Z2" s="88"/>
      <c r="AA2" s="88"/>
      <c r="AB2" s="88"/>
      <c r="AC2" s="88"/>
      <c r="AD2" s="88"/>
      <c r="AE2" s="88"/>
      <c r="AF2" s="88"/>
      <c r="AG2" s="88"/>
      <c r="AH2" s="88"/>
      <c r="AI2" s="88"/>
      <c r="AJ2" s="88"/>
      <c r="AK2" s="13"/>
      <c r="AL2" s="4"/>
      <c r="AM2" s="14"/>
      <c r="AN2" s="87"/>
      <c r="AO2" s="87"/>
      <c r="AP2" s="87"/>
      <c r="AQ2" s="87"/>
      <c r="AR2" s="87"/>
      <c r="AS2" s="87"/>
      <c r="AT2" s="87"/>
      <c r="AU2" s="87"/>
      <c r="AV2" s="87"/>
      <c r="AW2" s="87"/>
      <c r="AX2" s="87"/>
      <c r="AY2" s="87"/>
      <c r="AZ2" s="87"/>
      <c r="BA2" s="87"/>
      <c r="BB2" s="87"/>
      <c r="BC2" s="87"/>
      <c r="BD2" s="87"/>
      <c r="BE2" s="87"/>
      <c r="BF2" s="87"/>
      <c r="BG2" s="87"/>
      <c r="BH2" s="87"/>
      <c r="BI2" s="87"/>
      <c r="BJ2" s="87"/>
      <c r="BK2" s="15"/>
      <c r="BL2" s="88"/>
      <c r="BM2" s="88"/>
      <c r="BN2" s="88"/>
      <c r="BO2" s="88"/>
      <c r="BP2" s="88"/>
      <c r="BQ2" s="88"/>
      <c r="BR2" s="88"/>
      <c r="BS2" s="88"/>
      <c r="BT2" s="88"/>
      <c r="BU2" s="88"/>
      <c r="BV2" s="88"/>
      <c r="BW2" s="16"/>
      <c r="BX2" s="9"/>
      <c r="BY2" s="87"/>
      <c r="BZ2" s="87"/>
      <c r="CA2" s="87"/>
      <c r="CB2" s="11"/>
      <c r="CC2" s="11"/>
      <c r="CD2" s="9"/>
    </row>
    <row r="3" spans="1:82" ht="9" customHeight="1">
      <c r="A3" s="17"/>
      <c r="B3" s="174" t="s">
        <v>340</v>
      </c>
      <c r="C3" s="90"/>
      <c r="D3" s="90"/>
      <c r="E3" s="90"/>
      <c r="F3" s="90"/>
      <c r="G3" s="90"/>
      <c r="H3" s="90"/>
      <c r="I3" s="90"/>
      <c r="J3" s="90"/>
      <c r="K3" s="90"/>
      <c r="L3" s="90"/>
      <c r="M3" s="90"/>
      <c r="N3" s="90"/>
      <c r="O3" s="90"/>
      <c r="P3" s="90"/>
      <c r="Q3" s="90"/>
      <c r="R3" s="90"/>
      <c r="S3" s="90"/>
      <c r="T3" s="90"/>
      <c r="U3" s="90"/>
      <c r="V3" s="90"/>
      <c r="W3" s="90"/>
      <c r="X3" s="92"/>
      <c r="Y3" s="18"/>
      <c r="Z3" s="168">
        <v>1490000</v>
      </c>
      <c r="AA3" s="90"/>
      <c r="AB3" s="90"/>
      <c r="AC3" s="90"/>
      <c r="AD3" s="90"/>
      <c r="AE3" s="90"/>
      <c r="AF3" s="90"/>
      <c r="AG3" s="90"/>
      <c r="AH3" s="90"/>
      <c r="AI3" s="90"/>
      <c r="AJ3" s="92"/>
      <c r="AK3" s="20"/>
      <c r="AL3" s="21"/>
      <c r="AM3" s="22"/>
      <c r="AN3" s="178" t="s">
        <v>4</v>
      </c>
      <c r="AO3" s="90"/>
      <c r="AP3" s="90"/>
      <c r="AQ3" s="90"/>
      <c r="AR3" s="90"/>
      <c r="AS3" s="90"/>
      <c r="AT3" s="90"/>
      <c r="AU3" s="90"/>
      <c r="AV3" s="90"/>
      <c r="AW3" s="90"/>
      <c r="AX3" s="90"/>
      <c r="AY3" s="90"/>
      <c r="AZ3" s="90"/>
      <c r="BA3" s="90"/>
      <c r="BB3" s="90"/>
      <c r="BC3" s="90"/>
      <c r="BD3" s="90"/>
      <c r="BE3" s="90"/>
      <c r="BF3" s="90"/>
      <c r="BG3" s="90"/>
      <c r="BH3" s="90"/>
      <c r="BI3" s="90"/>
      <c r="BJ3" s="92"/>
      <c r="BK3" s="25"/>
      <c r="BL3" s="168">
        <v>1540000</v>
      </c>
      <c r="BM3" s="90"/>
      <c r="BN3" s="90"/>
      <c r="BO3" s="90"/>
      <c r="BP3" s="90"/>
      <c r="BQ3" s="90"/>
      <c r="BR3" s="90"/>
      <c r="BS3" s="90"/>
      <c r="BT3" s="90"/>
      <c r="BU3" s="90"/>
      <c r="BV3" s="92"/>
      <c r="BW3" s="28"/>
      <c r="BX3" s="29"/>
      <c r="BY3" s="82">
        <f>IF(Z3&lt;BL3,BL3-Z3,0)</f>
        <v>50000</v>
      </c>
      <c r="BZ3" s="32"/>
      <c r="CA3" s="34"/>
      <c r="CB3" s="34"/>
      <c r="CC3" s="34"/>
      <c r="CD3" s="29"/>
    </row>
    <row r="4" spans="1:82" ht="9" customHeight="1">
      <c r="A4" s="17"/>
      <c r="B4" s="93"/>
      <c r="C4" s="88"/>
      <c r="D4" s="88"/>
      <c r="E4" s="88"/>
      <c r="F4" s="88"/>
      <c r="G4" s="88"/>
      <c r="H4" s="88"/>
      <c r="I4" s="88"/>
      <c r="J4" s="88"/>
      <c r="K4" s="88"/>
      <c r="L4" s="88"/>
      <c r="M4" s="88"/>
      <c r="N4" s="88"/>
      <c r="O4" s="88"/>
      <c r="P4" s="88"/>
      <c r="Q4" s="88"/>
      <c r="R4" s="88"/>
      <c r="S4" s="88"/>
      <c r="T4" s="88"/>
      <c r="U4" s="88"/>
      <c r="V4" s="88"/>
      <c r="W4" s="88"/>
      <c r="X4" s="94"/>
      <c r="Y4" s="18"/>
      <c r="Z4" s="93"/>
      <c r="AA4" s="88"/>
      <c r="AB4" s="88"/>
      <c r="AC4" s="88"/>
      <c r="AD4" s="88"/>
      <c r="AE4" s="88"/>
      <c r="AF4" s="88"/>
      <c r="AG4" s="88"/>
      <c r="AH4" s="88"/>
      <c r="AI4" s="88"/>
      <c r="AJ4" s="94"/>
      <c r="AK4" s="20"/>
      <c r="AL4" s="21"/>
      <c r="AM4" s="22"/>
      <c r="AN4" s="93"/>
      <c r="AO4" s="88"/>
      <c r="AP4" s="88"/>
      <c r="AQ4" s="88"/>
      <c r="AR4" s="88"/>
      <c r="AS4" s="88"/>
      <c r="AT4" s="88"/>
      <c r="AU4" s="88"/>
      <c r="AV4" s="88"/>
      <c r="AW4" s="88"/>
      <c r="AX4" s="88"/>
      <c r="AY4" s="88"/>
      <c r="AZ4" s="88"/>
      <c r="BA4" s="88"/>
      <c r="BB4" s="88"/>
      <c r="BC4" s="88"/>
      <c r="BD4" s="88"/>
      <c r="BE4" s="88"/>
      <c r="BF4" s="88"/>
      <c r="BG4" s="88"/>
      <c r="BH4" s="88"/>
      <c r="BI4" s="88"/>
      <c r="BJ4" s="94"/>
      <c r="BK4" s="25"/>
      <c r="BL4" s="93"/>
      <c r="BM4" s="88"/>
      <c r="BN4" s="88"/>
      <c r="BO4" s="88"/>
      <c r="BP4" s="88"/>
      <c r="BQ4" s="88"/>
      <c r="BR4" s="88"/>
      <c r="BS4" s="88"/>
      <c r="BT4" s="88"/>
      <c r="BU4" s="88"/>
      <c r="BV4" s="94"/>
      <c r="BW4" s="28"/>
      <c r="BX4" s="29"/>
      <c r="BY4" s="180" t="s">
        <v>6</v>
      </c>
      <c r="BZ4" s="32"/>
      <c r="CA4" s="34"/>
      <c r="CB4" s="34"/>
      <c r="CC4" s="34"/>
      <c r="CD4" s="29"/>
    </row>
    <row r="5" spans="1:82" ht="6" customHeight="1">
      <c r="A5" s="10"/>
      <c r="B5" s="100" t="s">
        <v>7</v>
      </c>
      <c r="C5" s="90"/>
      <c r="D5" s="90"/>
      <c r="E5" s="90"/>
      <c r="F5" s="90"/>
      <c r="G5" s="90"/>
      <c r="H5" s="90"/>
      <c r="I5" s="90"/>
      <c r="J5" s="12"/>
      <c r="K5" s="38"/>
      <c r="L5" s="38"/>
      <c r="M5" s="38"/>
      <c r="N5" s="100" t="s">
        <v>8</v>
      </c>
      <c r="O5" s="90"/>
      <c r="P5" s="90"/>
      <c r="Q5" s="90"/>
      <c r="R5" s="90"/>
      <c r="S5" s="90"/>
      <c r="T5" s="90"/>
      <c r="U5" s="90"/>
      <c r="V5" s="90"/>
      <c r="W5" s="90"/>
      <c r="X5" s="90"/>
      <c r="Y5" s="12"/>
      <c r="Z5" s="100" t="s">
        <v>9</v>
      </c>
      <c r="AA5" s="90"/>
      <c r="AB5" s="90"/>
      <c r="AC5" s="90"/>
      <c r="AD5" s="90"/>
      <c r="AE5" s="90"/>
      <c r="AF5" s="90"/>
      <c r="AG5" s="90"/>
      <c r="AH5" s="90"/>
      <c r="AI5" s="90"/>
      <c r="AJ5" s="90"/>
      <c r="AK5" s="13"/>
      <c r="AL5" s="4"/>
      <c r="AM5" s="14"/>
      <c r="AN5" s="181" t="s">
        <v>7</v>
      </c>
      <c r="AO5" s="90"/>
      <c r="AP5" s="90"/>
      <c r="AQ5" s="90"/>
      <c r="AR5" s="90"/>
      <c r="AS5" s="90"/>
      <c r="AT5" s="90"/>
      <c r="AU5" s="90"/>
      <c r="AV5" s="15"/>
      <c r="AW5" s="39"/>
      <c r="AX5" s="39"/>
      <c r="AY5" s="39"/>
      <c r="AZ5" s="181" t="s">
        <v>8</v>
      </c>
      <c r="BA5" s="90"/>
      <c r="BB5" s="90"/>
      <c r="BC5" s="90"/>
      <c r="BD5" s="90"/>
      <c r="BE5" s="90"/>
      <c r="BF5" s="90"/>
      <c r="BG5" s="90"/>
      <c r="BH5" s="90"/>
      <c r="BI5" s="90"/>
      <c r="BJ5" s="90"/>
      <c r="BK5" s="15"/>
      <c r="BL5" s="181" t="s">
        <v>9</v>
      </c>
      <c r="BM5" s="90"/>
      <c r="BN5" s="90"/>
      <c r="BO5" s="90"/>
      <c r="BP5" s="90"/>
      <c r="BQ5" s="90"/>
      <c r="BR5" s="90"/>
      <c r="BS5" s="90"/>
      <c r="BT5" s="90"/>
      <c r="BU5" s="90"/>
      <c r="BV5" s="90"/>
      <c r="BW5" s="16"/>
      <c r="BX5" s="9"/>
      <c r="BY5" s="87"/>
      <c r="BZ5" s="32"/>
      <c r="CA5" s="11"/>
      <c r="CB5" s="11"/>
      <c r="CC5" s="11"/>
      <c r="CD5" s="9"/>
    </row>
    <row r="6" spans="1:82" ht="9" customHeight="1">
      <c r="A6" s="10"/>
      <c r="B6" s="87"/>
      <c r="C6" s="87"/>
      <c r="D6" s="87"/>
      <c r="E6" s="87"/>
      <c r="F6" s="87"/>
      <c r="G6" s="87"/>
      <c r="H6" s="87"/>
      <c r="I6" s="87"/>
      <c r="J6" s="12"/>
      <c r="K6" s="12"/>
      <c r="L6" s="12"/>
      <c r="M6" s="12"/>
      <c r="N6" s="88"/>
      <c r="O6" s="88"/>
      <c r="P6" s="88"/>
      <c r="Q6" s="88"/>
      <c r="R6" s="88"/>
      <c r="S6" s="88"/>
      <c r="T6" s="88"/>
      <c r="U6" s="88"/>
      <c r="V6" s="88"/>
      <c r="W6" s="88"/>
      <c r="X6" s="88"/>
      <c r="Y6" s="12"/>
      <c r="Z6" s="88"/>
      <c r="AA6" s="88"/>
      <c r="AB6" s="88"/>
      <c r="AC6" s="88"/>
      <c r="AD6" s="88"/>
      <c r="AE6" s="88"/>
      <c r="AF6" s="88"/>
      <c r="AG6" s="88"/>
      <c r="AH6" s="88"/>
      <c r="AI6" s="88"/>
      <c r="AJ6" s="88"/>
      <c r="AK6" s="13"/>
      <c r="AL6" s="4"/>
      <c r="AM6" s="14"/>
      <c r="AN6" s="87"/>
      <c r="AO6" s="87"/>
      <c r="AP6" s="87"/>
      <c r="AQ6" s="87"/>
      <c r="AR6" s="87"/>
      <c r="AS6" s="87"/>
      <c r="AT6" s="87"/>
      <c r="AU6" s="87"/>
      <c r="AV6" s="15"/>
      <c r="AW6" s="15"/>
      <c r="AX6" s="15"/>
      <c r="AY6" s="15"/>
      <c r="AZ6" s="88"/>
      <c r="BA6" s="88"/>
      <c r="BB6" s="88"/>
      <c r="BC6" s="88"/>
      <c r="BD6" s="88"/>
      <c r="BE6" s="88"/>
      <c r="BF6" s="88"/>
      <c r="BG6" s="88"/>
      <c r="BH6" s="88"/>
      <c r="BI6" s="88"/>
      <c r="BJ6" s="88"/>
      <c r="BK6" s="15"/>
      <c r="BL6" s="88"/>
      <c r="BM6" s="88"/>
      <c r="BN6" s="88"/>
      <c r="BO6" s="88"/>
      <c r="BP6" s="88"/>
      <c r="BQ6" s="88"/>
      <c r="BR6" s="88"/>
      <c r="BS6" s="88"/>
      <c r="BT6" s="88"/>
      <c r="BU6" s="88"/>
      <c r="BV6" s="88"/>
      <c r="BW6" s="16"/>
      <c r="BX6" s="9"/>
      <c r="BY6" s="41">
        <f>IF(BL3&lt;Z3,Z3-BL3,0)</f>
        <v>0</v>
      </c>
      <c r="BZ6" s="32"/>
      <c r="CA6" s="11"/>
      <c r="CB6" s="11"/>
      <c r="CC6" s="11"/>
      <c r="CD6" s="9"/>
    </row>
    <row r="7" spans="1:82" ht="9" customHeight="1">
      <c r="A7" s="10"/>
      <c r="B7" s="172">
        <f>IF(BY3=0,"0 gp",BY3)</f>
        <v>50000</v>
      </c>
      <c r="C7" s="90"/>
      <c r="D7" s="90"/>
      <c r="E7" s="90"/>
      <c r="F7" s="90"/>
      <c r="G7" s="90"/>
      <c r="H7" s="90"/>
      <c r="I7" s="90"/>
      <c r="J7" s="90"/>
      <c r="K7" s="90"/>
      <c r="L7" s="92"/>
      <c r="M7" s="12"/>
      <c r="N7" s="176">
        <v>20000</v>
      </c>
      <c r="O7" s="90"/>
      <c r="P7" s="90"/>
      <c r="Q7" s="90"/>
      <c r="R7" s="90"/>
      <c r="S7" s="90"/>
      <c r="T7" s="90"/>
      <c r="U7" s="90"/>
      <c r="V7" s="90"/>
      <c r="W7" s="90"/>
      <c r="X7" s="92"/>
      <c r="Y7" s="12"/>
      <c r="Z7" s="169" t="str">
        <f>BZ7</f>
        <v>+1</v>
      </c>
      <c r="AA7" s="90"/>
      <c r="AB7" s="90"/>
      <c r="AC7" s="90"/>
      <c r="AD7" s="90"/>
      <c r="AE7" s="90"/>
      <c r="AF7" s="90"/>
      <c r="AG7" s="90"/>
      <c r="AH7" s="90"/>
      <c r="AI7" s="90"/>
      <c r="AJ7" s="92"/>
      <c r="AK7" s="13"/>
      <c r="AL7" s="4"/>
      <c r="AM7" s="14"/>
      <c r="AN7" s="172" t="str">
        <f>IF(BY6=0,"0 gp",BY6)</f>
        <v>0 gp</v>
      </c>
      <c r="AO7" s="90"/>
      <c r="AP7" s="90"/>
      <c r="AQ7" s="90"/>
      <c r="AR7" s="90"/>
      <c r="AS7" s="90"/>
      <c r="AT7" s="90"/>
      <c r="AU7" s="90"/>
      <c r="AV7" s="90"/>
      <c r="AW7" s="90"/>
      <c r="AX7" s="92"/>
      <c r="AY7" s="15"/>
      <c r="AZ7" s="176">
        <v>18000</v>
      </c>
      <c r="BA7" s="90"/>
      <c r="BB7" s="90"/>
      <c r="BC7" s="90"/>
      <c r="BD7" s="90"/>
      <c r="BE7" s="90"/>
      <c r="BF7" s="90"/>
      <c r="BG7" s="90"/>
      <c r="BH7" s="90"/>
      <c r="BI7" s="90"/>
      <c r="BJ7" s="92"/>
      <c r="BK7" s="15"/>
      <c r="BL7" s="169" t="str">
        <f>BZ8</f>
        <v>+0</v>
      </c>
      <c r="BM7" s="90"/>
      <c r="BN7" s="90"/>
      <c r="BO7" s="90"/>
      <c r="BP7" s="90"/>
      <c r="BQ7" s="90"/>
      <c r="BR7" s="90"/>
      <c r="BS7" s="90"/>
      <c r="BT7" s="90"/>
      <c r="BU7" s="90"/>
      <c r="BV7" s="92"/>
      <c r="BW7" s="16"/>
      <c r="BX7" s="9"/>
      <c r="BY7" s="44" t="s">
        <v>10</v>
      </c>
      <c r="BZ7" s="46" t="str">
        <f>IF(N7="","",CA7)</f>
        <v>+1</v>
      </c>
      <c r="CA7" s="46" t="str">
        <f>IF(N7&lt;=AZ7,"+0",CB7)</f>
        <v>+1</v>
      </c>
      <c r="CB7" s="46" t="str">
        <f>IF(N7&gt;=(AZ7*2),"+2","+1")</f>
        <v>+1</v>
      </c>
      <c r="CC7" s="48"/>
      <c r="CD7" s="49"/>
    </row>
    <row r="8" spans="1:82" ht="9" customHeight="1">
      <c r="A8" s="10"/>
      <c r="B8" s="93"/>
      <c r="C8" s="88"/>
      <c r="D8" s="88"/>
      <c r="E8" s="88"/>
      <c r="F8" s="88"/>
      <c r="G8" s="88"/>
      <c r="H8" s="88"/>
      <c r="I8" s="88"/>
      <c r="J8" s="88"/>
      <c r="K8" s="88"/>
      <c r="L8" s="94"/>
      <c r="M8" s="12"/>
      <c r="N8" s="93"/>
      <c r="O8" s="88"/>
      <c r="P8" s="88"/>
      <c r="Q8" s="88"/>
      <c r="R8" s="88"/>
      <c r="S8" s="88"/>
      <c r="T8" s="88"/>
      <c r="U8" s="88"/>
      <c r="V8" s="88"/>
      <c r="W8" s="88"/>
      <c r="X8" s="94"/>
      <c r="Y8" s="12"/>
      <c r="Z8" s="93"/>
      <c r="AA8" s="88"/>
      <c r="AB8" s="88"/>
      <c r="AC8" s="88"/>
      <c r="AD8" s="88"/>
      <c r="AE8" s="88"/>
      <c r="AF8" s="88"/>
      <c r="AG8" s="88"/>
      <c r="AH8" s="88"/>
      <c r="AI8" s="88"/>
      <c r="AJ8" s="94"/>
      <c r="AK8" s="13"/>
      <c r="AL8" s="4"/>
      <c r="AM8" s="14"/>
      <c r="AN8" s="93"/>
      <c r="AO8" s="88"/>
      <c r="AP8" s="88"/>
      <c r="AQ8" s="88"/>
      <c r="AR8" s="88"/>
      <c r="AS8" s="88"/>
      <c r="AT8" s="88"/>
      <c r="AU8" s="88"/>
      <c r="AV8" s="88"/>
      <c r="AW8" s="88"/>
      <c r="AX8" s="94"/>
      <c r="AY8" s="15"/>
      <c r="AZ8" s="93"/>
      <c r="BA8" s="88"/>
      <c r="BB8" s="88"/>
      <c r="BC8" s="88"/>
      <c r="BD8" s="88"/>
      <c r="BE8" s="88"/>
      <c r="BF8" s="88"/>
      <c r="BG8" s="88"/>
      <c r="BH8" s="88"/>
      <c r="BI8" s="88"/>
      <c r="BJ8" s="94"/>
      <c r="BK8" s="15"/>
      <c r="BL8" s="93"/>
      <c r="BM8" s="88"/>
      <c r="BN8" s="88"/>
      <c r="BO8" s="88"/>
      <c r="BP8" s="88"/>
      <c r="BQ8" s="88"/>
      <c r="BR8" s="88"/>
      <c r="BS8" s="88"/>
      <c r="BT8" s="88"/>
      <c r="BU8" s="88"/>
      <c r="BV8" s="94"/>
      <c r="BW8" s="16"/>
      <c r="BX8" s="9"/>
      <c r="BY8" s="44" t="s">
        <v>11</v>
      </c>
      <c r="BZ8" s="46" t="str">
        <f>IF(AZ7="","",CA8)</f>
        <v>+0</v>
      </c>
      <c r="CA8" s="46" t="str">
        <f>IF(AZ7&lt;=N7,"+0",CB8)</f>
        <v>+0</v>
      </c>
      <c r="CB8" s="46" t="str">
        <f>IF(AZ7&gt;=(N7*2),"+2","+1")</f>
        <v>+1</v>
      </c>
      <c r="CC8" s="48"/>
      <c r="CD8" s="9"/>
    </row>
    <row r="9" spans="1:82" ht="6" customHeight="1">
      <c r="A9" s="10"/>
      <c r="B9" s="12"/>
      <c r="C9" s="12"/>
      <c r="D9" s="12"/>
      <c r="E9" s="12"/>
      <c r="F9" s="12"/>
      <c r="G9" s="12"/>
      <c r="H9" s="12"/>
      <c r="I9" s="12"/>
      <c r="J9" s="12"/>
      <c r="K9" s="12"/>
      <c r="L9" s="12"/>
      <c r="M9" s="12"/>
      <c r="N9" s="12"/>
      <c r="O9" s="12"/>
      <c r="P9" s="12"/>
      <c r="Q9" s="12"/>
      <c r="R9" s="12"/>
      <c r="S9" s="12"/>
      <c r="T9" s="12"/>
      <c r="U9" s="12"/>
      <c r="V9" s="12"/>
      <c r="W9" s="12"/>
      <c r="X9" s="12"/>
      <c r="Y9" s="12"/>
      <c r="Z9" s="164"/>
      <c r="AA9" s="90"/>
      <c r="AB9" s="90"/>
      <c r="AC9" s="90"/>
      <c r="AD9" s="90"/>
      <c r="AE9" s="90"/>
      <c r="AF9" s="90"/>
      <c r="AG9" s="90"/>
      <c r="AH9" s="90"/>
      <c r="AI9" s="90"/>
      <c r="AJ9" s="90"/>
      <c r="AK9" s="13"/>
      <c r="AL9" s="4"/>
      <c r="AM9" s="14"/>
      <c r="AN9" s="15"/>
      <c r="AO9" s="15"/>
      <c r="AP9" s="15"/>
      <c r="AQ9" s="15"/>
      <c r="AR9" s="15"/>
      <c r="AS9" s="15"/>
      <c r="AT9" s="15"/>
      <c r="AU9" s="15"/>
      <c r="AV9" s="15"/>
      <c r="AW9" s="15"/>
      <c r="AX9" s="15"/>
      <c r="AY9" s="15"/>
      <c r="AZ9" s="15"/>
      <c r="BA9" s="15"/>
      <c r="BB9" s="15"/>
      <c r="BC9" s="15"/>
      <c r="BD9" s="15"/>
      <c r="BE9" s="15"/>
      <c r="BF9" s="15"/>
      <c r="BG9" s="15"/>
      <c r="BH9" s="15"/>
      <c r="BI9" s="15"/>
      <c r="BJ9" s="15"/>
      <c r="BK9" s="15"/>
      <c r="BL9" s="173"/>
      <c r="BM9" s="90"/>
      <c r="BN9" s="90"/>
      <c r="BO9" s="90"/>
      <c r="BP9" s="90"/>
      <c r="BQ9" s="90"/>
      <c r="BR9" s="90"/>
      <c r="BS9" s="90"/>
      <c r="BT9" s="90"/>
      <c r="BU9" s="90"/>
      <c r="BV9" s="90"/>
      <c r="BW9" s="16"/>
      <c r="BX9" s="9"/>
      <c r="BY9" s="51"/>
      <c r="BZ9" s="32"/>
      <c r="CA9" s="11"/>
      <c r="CB9" s="11"/>
      <c r="CC9" s="11"/>
      <c r="CD9" s="9"/>
    </row>
    <row r="10" spans="1:82" ht="9" customHeight="1">
      <c r="A10" s="10"/>
      <c r="B10" s="165" t="s">
        <v>597</v>
      </c>
      <c r="C10" s="166"/>
      <c r="D10" s="166"/>
      <c r="E10" s="166"/>
      <c r="F10" s="166"/>
      <c r="G10" s="166"/>
      <c r="H10" s="166"/>
      <c r="I10" s="166"/>
      <c r="J10" s="166"/>
      <c r="K10" s="166"/>
      <c r="L10" s="167"/>
      <c r="M10" s="50"/>
      <c r="N10" s="165"/>
      <c r="O10" s="166"/>
      <c r="P10" s="166"/>
      <c r="Q10" s="166"/>
      <c r="R10" s="166"/>
      <c r="S10" s="166"/>
      <c r="T10" s="166"/>
      <c r="U10" s="166"/>
      <c r="V10" s="166"/>
      <c r="W10" s="166"/>
      <c r="X10" s="167"/>
      <c r="Y10" s="12"/>
      <c r="Z10" s="87"/>
      <c r="AA10" s="97"/>
      <c r="AB10" s="97"/>
      <c r="AC10" s="97"/>
      <c r="AD10" s="97"/>
      <c r="AE10" s="97"/>
      <c r="AF10" s="97"/>
      <c r="AG10" s="97"/>
      <c r="AH10" s="97"/>
      <c r="AI10" s="97"/>
      <c r="AJ10" s="87"/>
      <c r="AK10" s="13"/>
      <c r="AL10" s="4"/>
      <c r="AM10" s="14"/>
      <c r="AN10" s="165"/>
      <c r="AO10" s="166"/>
      <c r="AP10" s="166"/>
      <c r="AQ10" s="166"/>
      <c r="AR10" s="166"/>
      <c r="AS10" s="166"/>
      <c r="AT10" s="166"/>
      <c r="AU10" s="166"/>
      <c r="AV10" s="166"/>
      <c r="AW10" s="166"/>
      <c r="AX10" s="167"/>
      <c r="AY10" s="15"/>
      <c r="AZ10" s="165"/>
      <c r="BA10" s="166"/>
      <c r="BB10" s="166"/>
      <c r="BC10" s="166"/>
      <c r="BD10" s="166"/>
      <c r="BE10" s="166"/>
      <c r="BF10" s="166"/>
      <c r="BG10" s="166"/>
      <c r="BH10" s="166"/>
      <c r="BI10" s="166"/>
      <c r="BJ10" s="167"/>
      <c r="BK10" s="15"/>
      <c r="BL10" s="87"/>
      <c r="BM10" s="97"/>
      <c r="BN10" s="97"/>
      <c r="BO10" s="97"/>
      <c r="BP10" s="97"/>
      <c r="BQ10" s="97"/>
      <c r="BR10" s="97"/>
      <c r="BS10" s="97"/>
      <c r="BT10" s="97"/>
      <c r="BU10" s="97"/>
      <c r="BV10" s="87"/>
      <c r="BW10" s="16"/>
      <c r="BX10" s="9"/>
      <c r="BY10" s="44" t="s">
        <v>12</v>
      </c>
      <c r="BZ10" s="32"/>
      <c r="CA10" s="11"/>
      <c r="CB10" s="11"/>
      <c r="CC10" s="11"/>
      <c r="CD10" s="9"/>
    </row>
    <row r="11" spans="1:82" ht="9" customHeight="1">
      <c r="A11" s="10"/>
      <c r="B11" s="145" t="s">
        <v>658</v>
      </c>
      <c r="C11" s="146"/>
      <c r="D11" s="146"/>
      <c r="E11" s="146"/>
      <c r="F11" s="146"/>
      <c r="G11" s="146"/>
      <c r="H11" s="146"/>
      <c r="I11" s="146"/>
      <c r="J11" s="146"/>
      <c r="K11" s="146"/>
      <c r="L11" s="147"/>
      <c r="M11" s="50"/>
      <c r="N11" s="145"/>
      <c r="O11" s="146"/>
      <c r="P11" s="146"/>
      <c r="Q11" s="146"/>
      <c r="R11" s="146"/>
      <c r="S11" s="146"/>
      <c r="T11" s="146"/>
      <c r="U11" s="146"/>
      <c r="V11" s="146"/>
      <c r="W11" s="146"/>
      <c r="X11" s="147"/>
      <c r="Y11" s="12"/>
      <c r="Z11" s="87"/>
      <c r="AA11" s="97"/>
      <c r="AB11" s="97"/>
      <c r="AC11" s="97"/>
      <c r="AD11" s="97"/>
      <c r="AE11" s="97"/>
      <c r="AF11" s="97"/>
      <c r="AG11" s="97"/>
      <c r="AH11" s="97"/>
      <c r="AI11" s="97"/>
      <c r="AJ11" s="87"/>
      <c r="AK11" s="13"/>
      <c r="AL11" s="4"/>
      <c r="AM11" s="14"/>
      <c r="AN11" s="145"/>
      <c r="AO11" s="146"/>
      <c r="AP11" s="146"/>
      <c r="AQ11" s="146"/>
      <c r="AR11" s="146"/>
      <c r="AS11" s="146"/>
      <c r="AT11" s="146"/>
      <c r="AU11" s="146"/>
      <c r="AV11" s="146"/>
      <c r="AW11" s="146"/>
      <c r="AX11" s="147"/>
      <c r="AY11" s="15"/>
      <c r="AZ11" s="145"/>
      <c r="BA11" s="146"/>
      <c r="BB11" s="146"/>
      <c r="BC11" s="146"/>
      <c r="BD11" s="146"/>
      <c r="BE11" s="146"/>
      <c r="BF11" s="146"/>
      <c r="BG11" s="146"/>
      <c r="BH11" s="146"/>
      <c r="BI11" s="146"/>
      <c r="BJ11" s="147"/>
      <c r="BK11" s="15"/>
      <c r="BL11" s="87"/>
      <c r="BM11" s="97"/>
      <c r="BN11" s="97"/>
      <c r="BO11" s="97"/>
      <c r="BP11" s="97"/>
      <c r="BQ11" s="97"/>
      <c r="BR11" s="97"/>
      <c r="BS11" s="97"/>
      <c r="BT11" s="97"/>
      <c r="BU11" s="97"/>
      <c r="BV11" s="87"/>
      <c r="BW11" s="16"/>
      <c r="BX11" s="9"/>
      <c r="BY11" s="52"/>
      <c r="BZ11" s="32"/>
      <c r="CA11" s="11"/>
      <c r="CB11" s="11"/>
      <c r="CC11" s="11"/>
      <c r="CD11" s="9"/>
    </row>
    <row r="12" spans="1:82" ht="9" customHeight="1">
      <c r="A12" s="10"/>
      <c r="B12" s="145"/>
      <c r="C12" s="146"/>
      <c r="D12" s="146"/>
      <c r="E12" s="146"/>
      <c r="F12" s="146"/>
      <c r="G12" s="146"/>
      <c r="H12" s="146"/>
      <c r="I12" s="146"/>
      <c r="J12" s="146"/>
      <c r="K12" s="146"/>
      <c r="L12" s="147"/>
      <c r="M12" s="50"/>
      <c r="N12" s="145"/>
      <c r="O12" s="146"/>
      <c r="P12" s="146"/>
      <c r="Q12" s="146"/>
      <c r="R12" s="146"/>
      <c r="S12" s="146"/>
      <c r="T12" s="146"/>
      <c r="U12" s="146"/>
      <c r="V12" s="146"/>
      <c r="W12" s="146"/>
      <c r="X12" s="147"/>
      <c r="Y12" s="12"/>
      <c r="Z12" s="87"/>
      <c r="AA12" s="97"/>
      <c r="AB12" s="97"/>
      <c r="AC12" s="97"/>
      <c r="AD12" s="97"/>
      <c r="AE12" s="97"/>
      <c r="AF12" s="97"/>
      <c r="AG12" s="97"/>
      <c r="AH12" s="97"/>
      <c r="AI12" s="97"/>
      <c r="AJ12" s="87"/>
      <c r="AK12" s="13"/>
      <c r="AL12" s="4"/>
      <c r="AM12" s="14"/>
      <c r="AN12" s="145"/>
      <c r="AO12" s="146"/>
      <c r="AP12" s="146"/>
      <c r="AQ12" s="146"/>
      <c r="AR12" s="146"/>
      <c r="AS12" s="146"/>
      <c r="AT12" s="146"/>
      <c r="AU12" s="146"/>
      <c r="AV12" s="146"/>
      <c r="AW12" s="146"/>
      <c r="AX12" s="147"/>
      <c r="AY12" s="15"/>
      <c r="AZ12" s="145"/>
      <c r="BA12" s="146"/>
      <c r="BB12" s="146"/>
      <c r="BC12" s="146"/>
      <c r="BD12" s="146"/>
      <c r="BE12" s="146"/>
      <c r="BF12" s="146"/>
      <c r="BG12" s="146"/>
      <c r="BH12" s="146"/>
      <c r="BI12" s="146"/>
      <c r="BJ12" s="147"/>
      <c r="BK12" s="15"/>
      <c r="BL12" s="87"/>
      <c r="BM12" s="87"/>
      <c r="BN12" s="87"/>
      <c r="BO12" s="87"/>
      <c r="BP12" s="87"/>
      <c r="BQ12" s="87"/>
      <c r="BR12" s="87"/>
      <c r="BS12" s="87"/>
      <c r="BT12" s="87"/>
      <c r="BU12" s="87"/>
      <c r="BV12" s="87"/>
      <c r="BW12" s="16"/>
      <c r="BX12" s="9"/>
      <c r="BY12" s="55">
        <v>-1</v>
      </c>
      <c r="BZ12" s="32"/>
      <c r="CA12" s="11"/>
      <c r="CB12" s="11"/>
      <c r="CC12" s="11"/>
      <c r="CD12" s="9"/>
    </row>
    <row r="13" spans="1:82" ht="9" customHeight="1">
      <c r="A13" s="10"/>
      <c r="B13" s="145"/>
      <c r="C13" s="146"/>
      <c r="D13" s="146"/>
      <c r="E13" s="146"/>
      <c r="F13" s="146"/>
      <c r="G13" s="146"/>
      <c r="H13" s="146"/>
      <c r="I13" s="146"/>
      <c r="J13" s="146"/>
      <c r="K13" s="146"/>
      <c r="L13" s="147"/>
      <c r="M13" s="50"/>
      <c r="N13" s="145"/>
      <c r="O13" s="146"/>
      <c r="P13" s="146"/>
      <c r="Q13" s="146"/>
      <c r="R13" s="146"/>
      <c r="S13" s="146"/>
      <c r="T13" s="146"/>
      <c r="U13" s="146"/>
      <c r="V13" s="146"/>
      <c r="W13" s="146"/>
      <c r="X13" s="147"/>
      <c r="Y13" s="12"/>
      <c r="Z13" s="87"/>
      <c r="AA13" s="87"/>
      <c r="AB13" s="87"/>
      <c r="AC13" s="87"/>
      <c r="AD13" s="87"/>
      <c r="AE13" s="87"/>
      <c r="AF13" s="87"/>
      <c r="AG13" s="87"/>
      <c r="AH13" s="87"/>
      <c r="AI13" s="87"/>
      <c r="AJ13" s="87"/>
      <c r="AK13" s="13"/>
      <c r="AL13" s="4"/>
      <c r="AM13" s="14"/>
      <c r="AN13" s="145"/>
      <c r="AO13" s="146"/>
      <c r="AP13" s="146"/>
      <c r="AQ13" s="146"/>
      <c r="AR13" s="146"/>
      <c r="AS13" s="146"/>
      <c r="AT13" s="146"/>
      <c r="AU13" s="146"/>
      <c r="AV13" s="146"/>
      <c r="AW13" s="146"/>
      <c r="AX13" s="147"/>
      <c r="AY13" s="15"/>
      <c r="AZ13" s="145"/>
      <c r="BA13" s="146"/>
      <c r="BB13" s="146"/>
      <c r="BC13" s="146"/>
      <c r="BD13" s="146"/>
      <c r="BE13" s="146"/>
      <c r="BF13" s="146"/>
      <c r="BG13" s="146"/>
      <c r="BH13" s="146"/>
      <c r="BI13" s="146"/>
      <c r="BJ13" s="147"/>
      <c r="BK13" s="15"/>
      <c r="BL13" s="15"/>
      <c r="BM13" s="15"/>
      <c r="BN13" s="15"/>
      <c r="BO13" s="15"/>
      <c r="BP13" s="15"/>
      <c r="BQ13" s="15"/>
      <c r="BR13" s="15"/>
      <c r="BS13" s="15"/>
      <c r="BT13" s="15"/>
      <c r="BU13" s="15"/>
      <c r="BV13" s="15"/>
      <c r="BW13" s="16"/>
      <c r="BX13" s="9"/>
      <c r="BY13" s="55">
        <f>0</f>
        <v>0</v>
      </c>
      <c r="BZ13" s="32"/>
      <c r="CA13" s="11"/>
      <c r="CB13" s="11"/>
      <c r="CC13" s="11"/>
      <c r="CD13" s="9"/>
    </row>
    <row r="14" spans="1:82" ht="9" customHeight="1">
      <c r="A14" s="10"/>
      <c r="B14" s="145"/>
      <c r="C14" s="146"/>
      <c r="D14" s="146"/>
      <c r="E14" s="146"/>
      <c r="F14" s="146"/>
      <c r="G14" s="146"/>
      <c r="H14" s="146"/>
      <c r="I14" s="146"/>
      <c r="J14" s="146"/>
      <c r="K14" s="146"/>
      <c r="L14" s="147"/>
      <c r="M14" s="50"/>
      <c r="N14" s="145"/>
      <c r="O14" s="146"/>
      <c r="P14" s="146"/>
      <c r="Q14" s="146"/>
      <c r="R14" s="146"/>
      <c r="S14" s="146"/>
      <c r="T14" s="146"/>
      <c r="U14" s="146"/>
      <c r="V14" s="146"/>
      <c r="W14" s="146"/>
      <c r="X14" s="147"/>
      <c r="Y14" s="12"/>
      <c r="Z14" s="12"/>
      <c r="AA14" s="12"/>
      <c r="AB14" s="12"/>
      <c r="AC14" s="12"/>
      <c r="AD14" s="12"/>
      <c r="AE14" s="12"/>
      <c r="AF14" s="12"/>
      <c r="AG14" s="12"/>
      <c r="AH14" s="12"/>
      <c r="AI14" s="12"/>
      <c r="AJ14" s="12"/>
      <c r="AK14" s="13"/>
      <c r="AL14" s="4"/>
      <c r="AM14" s="14"/>
      <c r="AN14" s="145"/>
      <c r="AO14" s="146"/>
      <c r="AP14" s="146"/>
      <c r="AQ14" s="146"/>
      <c r="AR14" s="146"/>
      <c r="AS14" s="146"/>
      <c r="AT14" s="146"/>
      <c r="AU14" s="146"/>
      <c r="AV14" s="146"/>
      <c r="AW14" s="146"/>
      <c r="AX14" s="147"/>
      <c r="AY14" s="15"/>
      <c r="AZ14" s="145"/>
      <c r="BA14" s="146"/>
      <c r="BB14" s="146"/>
      <c r="BC14" s="146"/>
      <c r="BD14" s="146"/>
      <c r="BE14" s="146"/>
      <c r="BF14" s="146"/>
      <c r="BG14" s="146"/>
      <c r="BH14" s="146"/>
      <c r="BI14" s="146"/>
      <c r="BJ14" s="147"/>
      <c r="BK14" s="15"/>
      <c r="BL14" s="15"/>
      <c r="BM14" s="15"/>
      <c r="BN14" s="15"/>
      <c r="BO14" s="15"/>
      <c r="BP14" s="15"/>
      <c r="BQ14" s="15"/>
      <c r="BR14" s="15"/>
      <c r="BS14" s="15"/>
      <c r="BT14" s="15"/>
      <c r="BU14" s="15"/>
      <c r="BV14" s="15"/>
      <c r="BW14" s="16"/>
      <c r="BX14" s="9"/>
      <c r="BY14" s="55">
        <f>1</f>
        <v>1</v>
      </c>
      <c r="BZ14" s="32"/>
      <c r="CA14" s="11"/>
      <c r="CB14" s="11"/>
      <c r="CC14" s="11"/>
      <c r="CD14" s="9"/>
    </row>
    <row r="15" spans="1:82" ht="9" customHeight="1">
      <c r="A15" s="10"/>
      <c r="B15" s="145"/>
      <c r="C15" s="146"/>
      <c r="D15" s="146"/>
      <c r="E15" s="146"/>
      <c r="F15" s="146"/>
      <c r="G15" s="146"/>
      <c r="H15" s="146"/>
      <c r="I15" s="146"/>
      <c r="J15" s="146"/>
      <c r="K15" s="146"/>
      <c r="L15" s="147"/>
      <c r="M15" s="50"/>
      <c r="N15" s="145"/>
      <c r="O15" s="146"/>
      <c r="P15" s="146"/>
      <c r="Q15" s="146"/>
      <c r="R15" s="146"/>
      <c r="S15" s="146"/>
      <c r="T15" s="146"/>
      <c r="U15" s="146"/>
      <c r="V15" s="146"/>
      <c r="W15" s="146"/>
      <c r="X15" s="147"/>
      <c r="Y15" s="12"/>
      <c r="Z15" s="12"/>
      <c r="AA15" s="12"/>
      <c r="AB15" s="12"/>
      <c r="AC15" s="12"/>
      <c r="AD15" s="12"/>
      <c r="AE15" s="12"/>
      <c r="AF15" s="12"/>
      <c r="AG15" s="12"/>
      <c r="AH15" s="12"/>
      <c r="AI15" s="12"/>
      <c r="AJ15" s="12"/>
      <c r="AK15" s="13"/>
      <c r="AL15" s="4"/>
      <c r="AM15" s="14"/>
      <c r="AN15" s="145"/>
      <c r="AO15" s="146"/>
      <c r="AP15" s="146"/>
      <c r="AQ15" s="146"/>
      <c r="AR15" s="146"/>
      <c r="AS15" s="146"/>
      <c r="AT15" s="146"/>
      <c r="AU15" s="146"/>
      <c r="AV15" s="146"/>
      <c r="AW15" s="146"/>
      <c r="AX15" s="147"/>
      <c r="AY15" s="15"/>
      <c r="AZ15" s="145"/>
      <c r="BA15" s="146"/>
      <c r="BB15" s="146"/>
      <c r="BC15" s="146"/>
      <c r="BD15" s="146"/>
      <c r="BE15" s="146"/>
      <c r="BF15" s="146"/>
      <c r="BG15" s="146"/>
      <c r="BH15" s="146"/>
      <c r="BI15" s="146"/>
      <c r="BJ15" s="147"/>
      <c r="BK15" s="15"/>
      <c r="BL15" s="15"/>
      <c r="BM15" s="15"/>
      <c r="BN15" s="15"/>
      <c r="BO15" s="15"/>
      <c r="BP15" s="15"/>
      <c r="BQ15" s="15"/>
      <c r="BR15" s="15"/>
      <c r="BS15" s="15"/>
      <c r="BT15" s="15"/>
      <c r="BU15" s="15"/>
      <c r="BV15" s="15"/>
      <c r="BW15" s="16"/>
      <c r="BX15" s="9"/>
      <c r="BY15" s="51"/>
      <c r="BZ15" s="32"/>
      <c r="CA15" s="11"/>
      <c r="CB15" s="11"/>
      <c r="CC15" s="11"/>
      <c r="CD15" s="9"/>
    </row>
    <row r="16" spans="1:82" ht="9" customHeight="1">
      <c r="A16" s="10"/>
      <c r="B16" s="148"/>
      <c r="C16" s="149"/>
      <c r="D16" s="149"/>
      <c r="E16" s="149"/>
      <c r="F16" s="149"/>
      <c r="G16" s="149"/>
      <c r="H16" s="149"/>
      <c r="I16" s="149"/>
      <c r="J16" s="149"/>
      <c r="K16" s="149"/>
      <c r="L16" s="150"/>
      <c r="M16" s="50"/>
      <c r="N16" s="148"/>
      <c r="O16" s="149"/>
      <c r="P16" s="149"/>
      <c r="Q16" s="149"/>
      <c r="R16" s="149"/>
      <c r="S16" s="149"/>
      <c r="T16" s="149"/>
      <c r="U16" s="149"/>
      <c r="V16" s="149"/>
      <c r="W16" s="149"/>
      <c r="X16" s="150"/>
      <c r="Y16" s="12"/>
      <c r="Z16" s="12"/>
      <c r="AA16" s="12"/>
      <c r="AB16" s="12"/>
      <c r="AC16" s="12"/>
      <c r="AD16" s="12"/>
      <c r="AE16" s="12"/>
      <c r="AF16" s="12"/>
      <c r="AG16" s="12"/>
      <c r="AH16" s="12"/>
      <c r="AI16" s="12"/>
      <c r="AJ16" s="12"/>
      <c r="AK16" s="13"/>
      <c r="AL16" s="4"/>
      <c r="AM16" s="14"/>
      <c r="AN16" s="148"/>
      <c r="AO16" s="149"/>
      <c r="AP16" s="149"/>
      <c r="AQ16" s="149"/>
      <c r="AR16" s="149"/>
      <c r="AS16" s="149"/>
      <c r="AT16" s="149"/>
      <c r="AU16" s="149"/>
      <c r="AV16" s="149"/>
      <c r="AW16" s="149"/>
      <c r="AX16" s="150"/>
      <c r="AY16" s="15"/>
      <c r="AZ16" s="148"/>
      <c r="BA16" s="149"/>
      <c r="BB16" s="149"/>
      <c r="BC16" s="149"/>
      <c r="BD16" s="149"/>
      <c r="BE16" s="149"/>
      <c r="BF16" s="149"/>
      <c r="BG16" s="149"/>
      <c r="BH16" s="149"/>
      <c r="BI16" s="149"/>
      <c r="BJ16" s="150"/>
      <c r="BK16" s="15"/>
      <c r="BL16" s="15"/>
      <c r="BM16" s="15"/>
      <c r="BN16" s="15"/>
      <c r="BO16" s="15"/>
      <c r="BP16" s="15"/>
      <c r="BQ16" s="15"/>
      <c r="BR16" s="15"/>
      <c r="BS16" s="15"/>
      <c r="BT16" s="15"/>
      <c r="BU16" s="15"/>
      <c r="BV16" s="15"/>
      <c r="BW16" s="16"/>
      <c r="BX16" s="9"/>
      <c r="BY16" s="44" t="s">
        <v>14</v>
      </c>
      <c r="BZ16" s="32"/>
      <c r="CA16" s="11"/>
      <c r="CB16" s="11"/>
      <c r="CC16" s="11"/>
      <c r="CD16" s="9"/>
    </row>
    <row r="17" spans="1:82" ht="6" customHeight="1">
      <c r="A17" s="10"/>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58"/>
      <c r="AB17" s="87"/>
      <c r="AC17" s="87"/>
      <c r="AD17" s="87"/>
      <c r="AE17" s="87"/>
      <c r="AF17" s="87"/>
      <c r="AG17" s="87"/>
      <c r="AH17" s="87"/>
      <c r="AI17" s="87"/>
      <c r="AJ17" s="87"/>
      <c r="AK17" s="13"/>
      <c r="AL17" s="4"/>
      <c r="AM17" s="14"/>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2"/>
      <c r="BN17" s="87"/>
      <c r="BO17" s="87"/>
      <c r="BP17" s="87"/>
      <c r="BQ17" s="87"/>
      <c r="BR17" s="87"/>
      <c r="BS17" s="87"/>
      <c r="BT17" s="87"/>
      <c r="BU17" s="87"/>
      <c r="BV17" s="87"/>
      <c r="BW17" s="16"/>
      <c r="BX17" s="9"/>
      <c r="BY17" s="51"/>
      <c r="BZ17" s="32"/>
      <c r="CA17" s="11"/>
      <c r="CB17" s="11"/>
      <c r="CC17" s="11"/>
      <c r="CD17" s="9"/>
    </row>
    <row r="18" spans="1:82" ht="6.75" customHeight="1">
      <c r="A18" s="10"/>
      <c r="B18" s="12"/>
      <c r="C18" s="12"/>
      <c r="D18" s="134" t="s">
        <v>646</v>
      </c>
      <c r="E18" s="129"/>
      <c r="F18" s="133" t="s">
        <v>647</v>
      </c>
      <c r="G18" s="129"/>
      <c r="H18" s="133" t="s">
        <v>648</v>
      </c>
      <c r="I18" s="129"/>
      <c r="J18" s="133" t="s">
        <v>649</v>
      </c>
      <c r="K18" s="129"/>
      <c r="L18" s="128" t="s">
        <v>15</v>
      </c>
      <c r="M18" s="129"/>
      <c r="N18" s="133" t="s">
        <v>650</v>
      </c>
      <c r="O18" s="90"/>
      <c r="P18" s="135" t="s">
        <v>16</v>
      </c>
      <c r="Q18" s="92"/>
      <c r="R18" s="144" t="s">
        <v>19</v>
      </c>
      <c r="S18" s="90"/>
      <c r="T18" s="90"/>
      <c r="U18" s="90"/>
      <c r="V18" s="90"/>
      <c r="W18" s="90"/>
      <c r="X18" s="90"/>
      <c r="Y18" s="92"/>
      <c r="Z18" s="12"/>
      <c r="AA18" s="87"/>
      <c r="AB18" s="97"/>
      <c r="AC18" s="97"/>
      <c r="AD18" s="97"/>
      <c r="AE18" s="97"/>
      <c r="AF18" s="97"/>
      <c r="AG18" s="97"/>
      <c r="AH18" s="97"/>
      <c r="AI18" s="97"/>
      <c r="AJ18" s="87"/>
      <c r="AK18" s="13"/>
      <c r="AL18" s="4"/>
      <c r="AM18" s="14"/>
      <c r="AN18" s="15"/>
      <c r="AO18" s="15"/>
      <c r="AP18" s="163" t="s">
        <v>651</v>
      </c>
      <c r="AQ18" s="129"/>
      <c r="AR18" s="156" t="s">
        <v>652</v>
      </c>
      <c r="AS18" s="129"/>
      <c r="AT18" s="156" t="s">
        <v>653</v>
      </c>
      <c r="AU18" s="129"/>
      <c r="AV18" s="156" t="s">
        <v>654</v>
      </c>
      <c r="AW18" s="129"/>
      <c r="AX18" s="161" t="s">
        <v>15</v>
      </c>
      <c r="AY18" s="129"/>
      <c r="AZ18" s="156" t="s">
        <v>655</v>
      </c>
      <c r="BA18" s="90"/>
      <c r="BB18" s="162" t="s">
        <v>16</v>
      </c>
      <c r="BC18" s="92"/>
      <c r="BD18" s="153" t="s">
        <v>19</v>
      </c>
      <c r="BE18" s="90"/>
      <c r="BF18" s="90"/>
      <c r="BG18" s="90"/>
      <c r="BH18" s="90"/>
      <c r="BI18" s="90"/>
      <c r="BJ18" s="90"/>
      <c r="BK18" s="92"/>
      <c r="BL18" s="15"/>
      <c r="BM18" s="87"/>
      <c r="BN18" s="97"/>
      <c r="BO18" s="97"/>
      <c r="BP18" s="97"/>
      <c r="BQ18" s="97"/>
      <c r="BR18" s="97"/>
      <c r="BS18" s="97"/>
      <c r="BT18" s="97"/>
      <c r="BU18" s="97"/>
      <c r="BV18" s="87"/>
      <c r="BW18" s="16"/>
      <c r="BX18" s="9"/>
      <c r="BY18" s="51" t="s">
        <v>28</v>
      </c>
      <c r="BZ18" s="32"/>
      <c r="CA18" s="11"/>
      <c r="CB18" s="11"/>
      <c r="CC18" s="11"/>
      <c r="CD18" s="9"/>
    </row>
    <row r="19" spans="1:82" ht="9" customHeight="1">
      <c r="A19" s="10"/>
      <c r="B19" s="12"/>
      <c r="C19" s="12"/>
      <c r="D19" s="96"/>
      <c r="E19" s="131"/>
      <c r="F19" s="130"/>
      <c r="G19" s="131"/>
      <c r="H19" s="130"/>
      <c r="I19" s="131"/>
      <c r="J19" s="130"/>
      <c r="K19" s="131"/>
      <c r="L19" s="130"/>
      <c r="M19" s="131"/>
      <c r="N19" s="130"/>
      <c r="O19" s="87"/>
      <c r="P19" s="96"/>
      <c r="Q19" s="98"/>
      <c r="R19" s="107"/>
      <c r="S19" s="108"/>
      <c r="T19" s="108"/>
      <c r="U19" s="108"/>
      <c r="V19" s="108"/>
      <c r="W19" s="108"/>
      <c r="X19" s="108"/>
      <c r="Y19" s="104"/>
      <c r="Z19" s="12"/>
      <c r="AA19" s="87"/>
      <c r="AB19" s="97"/>
      <c r="AC19" s="97"/>
      <c r="AD19" s="97"/>
      <c r="AE19" s="97"/>
      <c r="AF19" s="97"/>
      <c r="AG19" s="97"/>
      <c r="AH19" s="97"/>
      <c r="AI19" s="97"/>
      <c r="AJ19" s="87"/>
      <c r="AK19" s="13"/>
      <c r="AL19" s="4"/>
      <c r="AM19" s="14"/>
      <c r="AN19" s="15"/>
      <c r="AO19" s="15"/>
      <c r="AP19" s="96"/>
      <c r="AQ19" s="131"/>
      <c r="AR19" s="130"/>
      <c r="AS19" s="131"/>
      <c r="AT19" s="130"/>
      <c r="AU19" s="131"/>
      <c r="AV19" s="130"/>
      <c r="AW19" s="131"/>
      <c r="AX19" s="130"/>
      <c r="AY19" s="131"/>
      <c r="AZ19" s="130"/>
      <c r="BA19" s="87"/>
      <c r="BB19" s="96"/>
      <c r="BC19" s="98"/>
      <c r="BD19" s="107"/>
      <c r="BE19" s="108"/>
      <c r="BF19" s="108"/>
      <c r="BG19" s="108"/>
      <c r="BH19" s="108"/>
      <c r="BI19" s="108"/>
      <c r="BJ19" s="108"/>
      <c r="BK19" s="104"/>
      <c r="BL19" s="15"/>
      <c r="BM19" s="87"/>
      <c r="BN19" s="97"/>
      <c r="BO19" s="97"/>
      <c r="BP19" s="97"/>
      <c r="BQ19" s="97"/>
      <c r="BR19" s="97"/>
      <c r="BS19" s="97"/>
      <c r="BT19" s="97"/>
      <c r="BU19" s="97"/>
      <c r="BV19" s="87"/>
      <c r="BW19" s="16"/>
      <c r="BX19" s="9"/>
      <c r="BY19" s="51"/>
      <c r="BZ19" s="32"/>
      <c r="CA19" s="11"/>
      <c r="CB19" s="11"/>
      <c r="CC19" s="11"/>
      <c r="CD19" s="9"/>
    </row>
    <row r="20" spans="1:82" ht="12" customHeight="1">
      <c r="A20" s="10"/>
      <c r="B20" s="12"/>
      <c r="C20" s="12"/>
      <c r="D20" s="96"/>
      <c r="E20" s="131"/>
      <c r="F20" s="130"/>
      <c r="G20" s="131"/>
      <c r="H20" s="130"/>
      <c r="I20" s="131"/>
      <c r="J20" s="130"/>
      <c r="K20" s="131"/>
      <c r="L20" s="130"/>
      <c r="M20" s="131"/>
      <c r="N20" s="130"/>
      <c r="O20" s="87"/>
      <c r="P20" s="96"/>
      <c r="Q20" s="98"/>
      <c r="R20" s="142" t="s">
        <v>29</v>
      </c>
      <c r="S20" s="111"/>
      <c r="T20" s="143" t="s">
        <v>30</v>
      </c>
      <c r="U20" s="111"/>
      <c r="V20" s="143" t="s">
        <v>31</v>
      </c>
      <c r="W20" s="111"/>
      <c r="X20" s="143" t="s">
        <v>32</v>
      </c>
      <c r="Y20" s="102"/>
      <c r="Z20" s="12"/>
      <c r="AA20" s="88"/>
      <c r="AB20" s="88"/>
      <c r="AC20" s="88"/>
      <c r="AD20" s="88"/>
      <c r="AE20" s="88"/>
      <c r="AF20" s="88"/>
      <c r="AG20" s="88"/>
      <c r="AH20" s="88"/>
      <c r="AI20" s="88"/>
      <c r="AJ20" s="88"/>
      <c r="AK20" s="13"/>
      <c r="AL20" s="4"/>
      <c r="AM20" s="14"/>
      <c r="AN20" s="15"/>
      <c r="AO20" s="15"/>
      <c r="AP20" s="96"/>
      <c r="AQ20" s="131"/>
      <c r="AR20" s="130"/>
      <c r="AS20" s="131"/>
      <c r="AT20" s="130"/>
      <c r="AU20" s="131"/>
      <c r="AV20" s="130"/>
      <c r="AW20" s="131"/>
      <c r="AX20" s="130"/>
      <c r="AY20" s="131"/>
      <c r="AZ20" s="130"/>
      <c r="BA20" s="87"/>
      <c r="BB20" s="96"/>
      <c r="BC20" s="98"/>
      <c r="BD20" s="160" t="s">
        <v>29</v>
      </c>
      <c r="BE20" s="111"/>
      <c r="BF20" s="154" t="s">
        <v>30</v>
      </c>
      <c r="BG20" s="111"/>
      <c r="BH20" s="154" t="s">
        <v>31</v>
      </c>
      <c r="BI20" s="111"/>
      <c r="BJ20" s="154" t="s">
        <v>32</v>
      </c>
      <c r="BK20" s="102"/>
      <c r="BL20" s="15"/>
      <c r="BM20" s="88"/>
      <c r="BN20" s="88"/>
      <c r="BO20" s="88"/>
      <c r="BP20" s="88"/>
      <c r="BQ20" s="88"/>
      <c r="BR20" s="88"/>
      <c r="BS20" s="88"/>
      <c r="BT20" s="88"/>
      <c r="BU20" s="88"/>
      <c r="BV20" s="88"/>
      <c r="BW20" s="16"/>
      <c r="BX20" s="9"/>
      <c r="BY20" s="44" t="s">
        <v>33</v>
      </c>
      <c r="BZ20" s="32"/>
      <c r="CA20" s="11"/>
      <c r="CB20" s="11"/>
      <c r="CC20" s="11"/>
      <c r="CD20" s="9"/>
    </row>
    <row r="21" spans="1:82" ht="9" customHeight="1">
      <c r="A21" s="10"/>
      <c r="B21" s="132" t="s">
        <v>34</v>
      </c>
      <c r="C21" s="92"/>
      <c r="D21" s="96"/>
      <c r="E21" s="131"/>
      <c r="F21" s="130"/>
      <c r="G21" s="131"/>
      <c r="H21" s="130"/>
      <c r="I21" s="131"/>
      <c r="J21" s="130"/>
      <c r="K21" s="131"/>
      <c r="L21" s="130"/>
      <c r="M21" s="131"/>
      <c r="N21" s="130"/>
      <c r="O21" s="87"/>
      <c r="P21" s="96"/>
      <c r="Q21" s="98"/>
      <c r="R21" s="96"/>
      <c r="S21" s="131"/>
      <c r="T21" s="130"/>
      <c r="U21" s="131"/>
      <c r="V21" s="130"/>
      <c r="W21" s="131"/>
      <c r="X21" s="130"/>
      <c r="Y21" s="98"/>
      <c r="Z21" s="144" t="s">
        <v>35</v>
      </c>
      <c r="AA21" s="90"/>
      <c r="AB21" s="90"/>
      <c r="AC21" s="90"/>
      <c r="AD21" s="90"/>
      <c r="AE21" s="90"/>
      <c r="AF21" s="90"/>
      <c r="AG21" s="90"/>
      <c r="AH21" s="90"/>
      <c r="AI21" s="90"/>
      <c r="AJ21" s="92"/>
      <c r="AK21" s="13"/>
      <c r="AL21" s="4"/>
      <c r="AM21" s="14"/>
      <c r="AN21" s="155" t="s">
        <v>34</v>
      </c>
      <c r="AO21" s="92"/>
      <c r="AP21" s="96"/>
      <c r="AQ21" s="131"/>
      <c r="AR21" s="130"/>
      <c r="AS21" s="131"/>
      <c r="AT21" s="130"/>
      <c r="AU21" s="131"/>
      <c r="AV21" s="130"/>
      <c r="AW21" s="131"/>
      <c r="AX21" s="130"/>
      <c r="AY21" s="131"/>
      <c r="AZ21" s="130"/>
      <c r="BA21" s="87"/>
      <c r="BB21" s="96"/>
      <c r="BC21" s="98"/>
      <c r="BD21" s="96"/>
      <c r="BE21" s="131"/>
      <c r="BF21" s="130"/>
      <c r="BG21" s="131"/>
      <c r="BH21" s="130"/>
      <c r="BI21" s="131"/>
      <c r="BJ21" s="130"/>
      <c r="BK21" s="98"/>
      <c r="BL21" s="153" t="s">
        <v>35</v>
      </c>
      <c r="BM21" s="90"/>
      <c r="BN21" s="90"/>
      <c r="BO21" s="90"/>
      <c r="BP21" s="90"/>
      <c r="BQ21" s="90"/>
      <c r="BR21" s="90"/>
      <c r="BS21" s="90"/>
      <c r="BT21" s="90"/>
      <c r="BU21" s="90"/>
      <c r="BV21" s="92"/>
      <c r="BW21" s="16"/>
      <c r="BX21" s="9"/>
      <c r="BY21" s="51"/>
      <c r="BZ21" s="32"/>
      <c r="CA21" s="11"/>
      <c r="CB21" s="11"/>
      <c r="CC21" s="11"/>
      <c r="CD21" s="9"/>
    </row>
    <row r="22" spans="1:82" ht="9" customHeight="1">
      <c r="A22" s="10"/>
      <c r="B22" s="93"/>
      <c r="C22" s="94"/>
      <c r="D22" s="93"/>
      <c r="E22" s="115"/>
      <c r="F22" s="114"/>
      <c r="G22" s="115"/>
      <c r="H22" s="114"/>
      <c r="I22" s="115"/>
      <c r="J22" s="114"/>
      <c r="K22" s="115"/>
      <c r="L22" s="114"/>
      <c r="M22" s="115"/>
      <c r="N22" s="114"/>
      <c r="O22" s="88"/>
      <c r="P22" s="93"/>
      <c r="Q22" s="94"/>
      <c r="R22" s="93"/>
      <c r="S22" s="115"/>
      <c r="T22" s="114"/>
      <c r="U22" s="115"/>
      <c r="V22" s="114"/>
      <c r="W22" s="115"/>
      <c r="X22" s="114"/>
      <c r="Y22" s="94"/>
      <c r="Z22" s="93"/>
      <c r="AA22" s="88"/>
      <c r="AB22" s="88"/>
      <c r="AC22" s="88"/>
      <c r="AD22" s="88"/>
      <c r="AE22" s="88"/>
      <c r="AF22" s="88"/>
      <c r="AG22" s="88"/>
      <c r="AH22" s="88"/>
      <c r="AI22" s="88"/>
      <c r="AJ22" s="94"/>
      <c r="AK22" s="13"/>
      <c r="AL22" s="4"/>
      <c r="AM22" s="14"/>
      <c r="AN22" s="93"/>
      <c r="AO22" s="94"/>
      <c r="AP22" s="93"/>
      <c r="AQ22" s="115"/>
      <c r="AR22" s="114"/>
      <c r="AS22" s="115"/>
      <c r="AT22" s="114"/>
      <c r="AU22" s="115"/>
      <c r="AV22" s="114"/>
      <c r="AW22" s="115"/>
      <c r="AX22" s="114"/>
      <c r="AY22" s="115"/>
      <c r="AZ22" s="114"/>
      <c r="BA22" s="88"/>
      <c r="BB22" s="93"/>
      <c r="BC22" s="94"/>
      <c r="BD22" s="93"/>
      <c r="BE22" s="115"/>
      <c r="BF22" s="114"/>
      <c r="BG22" s="115"/>
      <c r="BH22" s="114"/>
      <c r="BI22" s="115"/>
      <c r="BJ22" s="114"/>
      <c r="BK22" s="94"/>
      <c r="BL22" s="93"/>
      <c r="BM22" s="88"/>
      <c r="BN22" s="88"/>
      <c r="BO22" s="88"/>
      <c r="BP22" s="88"/>
      <c r="BQ22" s="88"/>
      <c r="BR22" s="88"/>
      <c r="BS22" s="88"/>
      <c r="BT22" s="88"/>
      <c r="BU22" s="88"/>
      <c r="BV22" s="94"/>
      <c r="BW22" s="16"/>
      <c r="BX22" s="9"/>
      <c r="BY22" s="51" t="s">
        <v>36</v>
      </c>
      <c r="BZ22" s="32"/>
      <c r="CA22" s="11"/>
      <c r="CB22" s="11"/>
      <c r="CC22" s="11"/>
      <c r="CD22" s="9"/>
    </row>
    <row r="23" spans="1:82" ht="9" customHeight="1">
      <c r="A23" s="10"/>
      <c r="B23" s="139">
        <v>1</v>
      </c>
      <c r="C23" s="90"/>
      <c r="D23" s="138"/>
      <c r="E23" s="129"/>
      <c r="F23" s="136">
        <v>2</v>
      </c>
      <c r="G23" s="129"/>
      <c r="H23" s="136"/>
      <c r="I23" s="129"/>
      <c r="J23" s="136"/>
      <c r="K23" s="129"/>
      <c r="L23" s="136"/>
      <c r="M23" s="129"/>
      <c r="N23" s="136"/>
      <c r="O23" s="129"/>
      <c r="P23" s="137">
        <f>IF(B3="","",(SUM(D23+(F23*3)+(H23*2)+(J23*2)+(N23*5))))</f>
        <v>6</v>
      </c>
      <c r="Q23" s="92"/>
      <c r="R23" s="151"/>
      <c r="S23" s="129"/>
      <c r="T23" s="136"/>
      <c r="U23" s="129"/>
      <c r="V23" s="136"/>
      <c r="W23" s="129"/>
      <c r="X23" s="157"/>
      <c r="Y23" s="92"/>
      <c r="Z23" s="159"/>
      <c r="AA23" s="90"/>
      <c r="AB23" s="90"/>
      <c r="AC23" s="90"/>
      <c r="AD23" s="90"/>
      <c r="AE23" s="90"/>
      <c r="AF23" s="90"/>
      <c r="AG23" s="90"/>
      <c r="AH23" s="90"/>
      <c r="AI23" s="90"/>
      <c r="AJ23" s="92"/>
      <c r="AK23" s="13"/>
      <c r="AL23" s="4"/>
      <c r="AM23" s="14"/>
      <c r="AN23" s="185">
        <v>1</v>
      </c>
      <c r="AO23" s="90"/>
      <c r="AP23" s="138"/>
      <c r="AQ23" s="129"/>
      <c r="AR23" s="136"/>
      <c r="AS23" s="129"/>
      <c r="AT23" s="136"/>
      <c r="AU23" s="129"/>
      <c r="AV23" s="136"/>
      <c r="AW23" s="129"/>
      <c r="AX23" s="136"/>
      <c r="AY23" s="129"/>
      <c r="AZ23" s="136"/>
      <c r="BA23" s="129"/>
      <c r="BB23" s="137">
        <f>IF(AN3="","",(SUM(AP23+(AR23*3)+(AT23*2)+(AV23*2)+(AZ23*5))))</f>
        <v>0</v>
      </c>
      <c r="BC23" s="92"/>
      <c r="BD23" s="151"/>
      <c r="BE23" s="129"/>
      <c r="BF23" s="136"/>
      <c r="BG23" s="129"/>
      <c r="BH23" s="136"/>
      <c r="BI23" s="129"/>
      <c r="BJ23" s="157"/>
      <c r="BK23" s="92"/>
      <c r="BL23" s="159"/>
      <c r="BM23" s="90"/>
      <c r="BN23" s="90"/>
      <c r="BO23" s="90"/>
      <c r="BP23" s="90"/>
      <c r="BQ23" s="90"/>
      <c r="BR23" s="90"/>
      <c r="BS23" s="90"/>
      <c r="BT23" s="90"/>
      <c r="BU23" s="90"/>
      <c r="BV23" s="92"/>
      <c r="BW23" s="16"/>
      <c r="BX23" s="9"/>
      <c r="BY23" s="51"/>
      <c r="BZ23" s="32"/>
      <c r="CA23" s="11"/>
      <c r="CB23" s="11"/>
      <c r="CC23" s="11"/>
      <c r="CD23" s="9"/>
    </row>
    <row r="24" spans="1:82" ht="9" customHeight="1">
      <c r="A24" s="10"/>
      <c r="B24" s="96"/>
      <c r="C24" s="87"/>
      <c r="D24" s="96"/>
      <c r="E24" s="131"/>
      <c r="F24" s="130"/>
      <c r="G24" s="131"/>
      <c r="H24" s="130"/>
      <c r="I24" s="131"/>
      <c r="J24" s="130"/>
      <c r="K24" s="131"/>
      <c r="L24" s="130"/>
      <c r="M24" s="131"/>
      <c r="N24" s="130"/>
      <c r="O24" s="131"/>
      <c r="P24" s="96"/>
      <c r="Q24" s="98"/>
      <c r="R24" s="97"/>
      <c r="S24" s="131"/>
      <c r="T24" s="130"/>
      <c r="U24" s="131"/>
      <c r="V24" s="130"/>
      <c r="W24" s="131"/>
      <c r="X24" s="130"/>
      <c r="Y24" s="98"/>
      <c r="Z24" s="96"/>
      <c r="AA24" s="97"/>
      <c r="AB24" s="97"/>
      <c r="AC24" s="97"/>
      <c r="AD24" s="97"/>
      <c r="AE24" s="97"/>
      <c r="AF24" s="97"/>
      <c r="AG24" s="97"/>
      <c r="AH24" s="97"/>
      <c r="AI24" s="97"/>
      <c r="AJ24" s="98"/>
      <c r="AK24" s="13"/>
      <c r="AL24" s="4"/>
      <c r="AM24" s="14"/>
      <c r="AN24" s="96"/>
      <c r="AO24" s="87"/>
      <c r="AP24" s="96"/>
      <c r="AQ24" s="131"/>
      <c r="AR24" s="130"/>
      <c r="AS24" s="131"/>
      <c r="AT24" s="130"/>
      <c r="AU24" s="131"/>
      <c r="AV24" s="130"/>
      <c r="AW24" s="131"/>
      <c r="AX24" s="130"/>
      <c r="AY24" s="131"/>
      <c r="AZ24" s="130"/>
      <c r="BA24" s="131"/>
      <c r="BB24" s="107"/>
      <c r="BC24" s="104"/>
      <c r="BD24" s="97"/>
      <c r="BE24" s="131"/>
      <c r="BF24" s="130"/>
      <c r="BG24" s="131"/>
      <c r="BH24" s="130"/>
      <c r="BI24" s="131"/>
      <c r="BJ24" s="130"/>
      <c r="BK24" s="98"/>
      <c r="BL24" s="96"/>
      <c r="BM24" s="97"/>
      <c r="BN24" s="97"/>
      <c r="BO24" s="97"/>
      <c r="BP24" s="97"/>
      <c r="BQ24" s="97"/>
      <c r="BR24" s="97"/>
      <c r="BS24" s="97"/>
      <c r="BT24" s="97"/>
      <c r="BU24" s="97"/>
      <c r="BV24" s="98"/>
      <c r="BW24" s="16"/>
      <c r="BX24" s="9"/>
      <c r="BY24" s="44" t="s">
        <v>38</v>
      </c>
      <c r="BZ24" s="32"/>
      <c r="CA24" s="11"/>
      <c r="CB24" s="11"/>
      <c r="CC24" s="11"/>
      <c r="CD24" s="9"/>
    </row>
    <row r="25" spans="1:82" ht="9" customHeight="1">
      <c r="A25" s="10"/>
      <c r="B25" s="109">
        <v>2</v>
      </c>
      <c r="C25" s="106"/>
      <c r="D25" s="116"/>
      <c r="E25" s="111"/>
      <c r="F25" s="113"/>
      <c r="G25" s="111"/>
      <c r="H25" s="113"/>
      <c r="I25" s="111"/>
      <c r="J25" s="113"/>
      <c r="K25" s="111"/>
      <c r="L25" s="113"/>
      <c r="M25" s="111"/>
      <c r="N25" s="113"/>
      <c r="O25" s="106"/>
      <c r="P25" s="123">
        <f>IF(B3="","",(SUM(D25+(F25*3)+(H25*2)+(J25*2)+(N25*5))))</f>
        <v>0</v>
      </c>
      <c r="Q25" s="102"/>
      <c r="R25" s="127"/>
      <c r="S25" s="111"/>
      <c r="T25" s="113"/>
      <c r="U25" s="111"/>
      <c r="V25" s="113"/>
      <c r="W25" s="111"/>
      <c r="X25" s="121"/>
      <c r="Y25" s="102"/>
      <c r="Z25" s="122"/>
      <c r="AA25" s="106"/>
      <c r="AB25" s="106"/>
      <c r="AC25" s="106"/>
      <c r="AD25" s="106"/>
      <c r="AE25" s="106"/>
      <c r="AF25" s="106"/>
      <c r="AG25" s="106"/>
      <c r="AH25" s="106"/>
      <c r="AI25" s="106"/>
      <c r="AJ25" s="102"/>
      <c r="AK25" s="13"/>
      <c r="AL25" s="4"/>
      <c r="AM25" s="14"/>
      <c r="AN25" s="117">
        <v>2</v>
      </c>
      <c r="AO25" s="106"/>
      <c r="AP25" s="125"/>
      <c r="AQ25" s="111"/>
      <c r="AR25" s="124"/>
      <c r="AS25" s="111"/>
      <c r="AT25" s="124"/>
      <c r="AU25" s="111"/>
      <c r="AV25" s="124"/>
      <c r="AW25" s="111"/>
      <c r="AX25" s="124"/>
      <c r="AY25" s="111"/>
      <c r="AZ25" s="124"/>
      <c r="BA25" s="106"/>
      <c r="BB25" s="123">
        <f>IF(AN3="","",(SUM(AP25+(AR25*3)+(AT25*2)+(AV25*2)+(AZ25*5))))</f>
        <v>0</v>
      </c>
      <c r="BC25" s="102"/>
      <c r="BD25" s="126"/>
      <c r="BE25" s="111"/>
      <c r="BF25" s="124"/>
      <c r="BG25" s="111"/>
      <c r="BH25" s="124"/>
      <c r="BI25" s="111"/>
      <c r="BJ25" s="141"/>
      <c r="BK25" s="102"/>
      <c r="BL25" s="140"/>
      <c r="BM25" s="106"/>
      <c r="BN25" s="106"/>
      <c r="BO25" s="106"/>
      <c r="BP25" s="106"/>
      <c r="BQ25" s="106"/>
      <c r="BR25" s="106"/>
      <c r="BS25" s="106"/>
      <c r="BT25" s="106"/>
      <c r="BU25" s="106"/>
      <c r="BV25" s="102"/>
      <c r="BW25" s="16"/>
      <c r="BX25" s="9"/>
      <c r="BY25" s="51"/>
      <c r="BZ25" s="32"/>
      <c r="CA25" s="11"/>
      <c r="CB25" s="11"/>
      <c r="CC25" s="11"/>
      <c r="CD25" s="9"/>
    </row>
    <row r="26" spans="1:82" ht="9" customHeight="1">
      <c r="A26" s="10"/>
      <c r="B26" s="107"/>
      <c r="C26" s="108"/>
      <c r="D26" s="107"/>
      <c r="E26" s="112"/>
      <c r="F26" s="103"/>
      <c r="G26" s="112"/>
      <c r="H26" s="103"/>
      <c r="I26" s="112"/>
      <c r="J26" s="103"/>
      <c r="K26" s="112"/>
      <c r="L26" s="103"/>
      <c r="M26" s="112"/>
      <c r="N26" s="103"/>
      <c r="O26" s="108"/>
      <c r="P26" s="107"/>
      <c r="Q26" s="104"/>
      <c r="R26" s="108"/>
      <c r="S26" s="112"/>
      <c r="T26" s="103"/>
      <c r="U26" s="112"/>
      <c r="V26" s="103"/>
      <c r="W26" s="112"/>
      <c r="X26" s="103"/>
      <c r="Y26" s="104"/>
      <c r="Z26" s="107"/>
      <c r="AA26" s="108"/>
      <c r="AB26" s="108"/>
      <c r="AC26" s="108"/>
      <c r="AD26" s="108"/>
      <c r="AE26" s="108"/>
      <c r="AF26" s="108"/>
      <c r="AG26" s="108"/>
      <c r="AH26" s="108"/>
      <c r="AI26" s="108"/>
      <c r="AJ26" s="104"/>
      <c r="AK26" s="13"/>
      <c r="AL26" s="4"/>
      <c r="AM26" s="14"/>
      <c r="AN26" s="107"/>
      <c r="AO26" s="108"/>
      <c r="AP26" s="107"/>
      <c r="AQ26" s="112"/>
      <c r="AR26" s="103"/>
      <c r="AS26" s="112"/>
      <c r="AT26" s="103"/>
      <c r="AU26" s="112"/>
      <c r="AV26" s="103"/>
      <c r="AW26" s="112"/>
      <c r="AX26" s="103"/>
      <c r="AY26" s="112"/>
      <c r="AZ26" s="103"/>
      <c r="BA26" s="108"/>
      <c r="BB26" s="107"/>
      <c r="BC26" s="104"/>
      <c r="BD26" s="108"/>
      <c r="BE26" s="112"/>
      <c r="BF26" s="103"/>
      <c r="BG26" s="112"/>
      <c r="BH26" s="103"/>
      <c r="BI26" s="112"/>
      <c r="BJ26" s="103"/>
      <c r="BK26" s="104"/>
      <c r="BL26" s="107"/>
      <c r="BM26" s="108"/>
      <c r="BN26" s="108"/>
      <c r="BO26" s="108"/>
      <c r="BP26" s="108"/>
      <c r="BQ26" s="108"/>
      <c r="BR26" s="108"/>
      <c r="BS26" s="108"/>
      <c r="BT26" s="108"/>
      <c r="BU26" s="108"/>
      <c r="BV26" s="104"/>
      <c r="BW26" s="16"/>
      <c r="BX26" s="9"/>
      <c r="BY26" s="51" t="s">
        <v>39</v>
      </c>
      <c r="BZ26" s="32"/>
      <c r="CA26" s="11"/>
      <c r="CB26" s="11"/>
      <c r="CC26" s="11"/>
      <c r="CD26" s="9"/>
    </row>
    <row r="27" spans="1:82" ht="9" customHeight="1">
      <c r="A27" s="10"/>
      <c r="B27" s="109">
        <v>3</v>
      </c>
      <c r="C27" s="106"/>
      <c r="D27" s="110"/>
      <c r="E27" s="111"/>
      <c r="F27" s="118"/>
      <c r="G27" s="111"/>
      <c r="H27" s="118"/>
      <c r="I27" s="111"/>
      <c r="J27" s="118"/>
      <c r="K27" s="111"/>
      <c r="L27" s="118"/>
      <c r="M27" s="111"/>
      <c r="N27" s="118"/>
      <c r="O27" s="111"/>
      <c r="P27" s="120">
        <f>IF(B3="","",(SUM(D27+(F27*3)+(H27*2)+(J27*2)+(N27*5))))</f>
        <v>0</v>
      </c>
      <c r="Q27" s="102"/>
      <c r="R27" s="119"/>
      <c r="S27" s="111"/>
      <c r="T27" s="118"/>
      <c r="U27" s="111"/>
      <c r="V27" s="118"/>
      <c r="W27" s="111"/>
      <c r="X27" s="101"/>
      <c r="Y27" s="102"/>
      <c r="Z27" s="105"/>
      <c r="AA27" s="106"/>
      <c r="AB27" s="106"/>
      <c r="AC27" s="106"/>
      <c r="AD27" s="106"/>
      <c r="AE27" s="106"/>
      <c r="AF27" s="106"/>
      <c r="AG27" s="106"/>
      <c r="AH27" s="106"/>
      <c r="AI27" s="106"/>
      <c r="AJ27" s="102"/>
      <c r="AK27" s="13"/>
      <c r="AL27" s="4"/>
      <c r="AM27" s="14"/>
      <c r="AN27" s="117">
        <v>3</v>
      </c>
      <c r="AO27" s="106"/>
      <c r="AP27" s="110"/>
      <c r="AQ27" s="111"/>
      <c r="AR27" s="118"/>
      <c r="AS27" s="111"/>
      <c r="AT27" s="118"/>
      <c r="AU27" s="111"/>
      <c r="AV27" s="118"/>
      <c r="AW27" s="111"/>
      <c r="AX27" s="118"/>
      <c r="AY27" s="111"/>
      <c r="AZ27" s="118">
        <v>1</v>
      </c>
      <c r="BA27" s="111"/>
      <c r="BB27" s="120">
        <f>IF(AN3="","",(SUM(AP27+(AR27*3)+(AT27*2)+(AV27*2)+(AZ27*5))))</f>
        <v>5</v>
      </c>
      <c r="BC27" s="102"/>
      <c r="BD27" s="119"/>
      <c r="BE27" s="111"/>
      <c r="BF27" s="118"/>
      <c r="BG27" s="111"/>
      <c r="BH27" s="118"/>
      <c r="BI27" s="111"/>
      <c r="BJ27" s="101"/>
      <c r="BK27" s="102"/>
      <c r="BL27" s="105"/>
      <c r="BM27" s="106"/>
      <c r="BN27" s="106"/>
      <c r="BO27" s="106"/>
      <c r="BP27" s="106"/>
      <c r="BQ27" s="106"/>
      <c r="BR27" s="106"/>
      <c r="BS27" s="106"/>
      <c r="BT27" s="106"/>
      <c r="BU27" s="106"/>
      <c r="BV27" s="102"/>
      <c r="BW27" s="16"/>
      <c r="BX27" s="9"/>
      <c r="BY27" s="51" t="s">
        <v>40</v>
      </c>
      <c r="BZ27" s="32"/>
      <c r="CA27" s="11"/>
      <c r="CB27" s="11"/>
      <c r="CC27" s="11"/>
      <c r="CD27" s="9"/>
    </row>
    <row r="28" spans="1:82" ht="9" customHeight="1">
      <c r="A28" s="10"/>
      <c r="B28" s="107"/>
      <c r="C28" s="108"/>
      <c r="D28" s="107"/>
      <c r="E28" s="112"/>
      <c r="F28" s="103"/>
      <c r="G28" s="112"/>
      <c r="H28" s="103"/>
      <c r="I28" s="112"/>
      <c r="J28" s="103"/>
      <c r="K28" s="112"/>
      <c r="L28" s="103"/>
      <c r="M28" s="112"/>
      <c r="N28" s="103"/>
      <c r="O28" s="112"/>
      <c r="P28" s="107"/>
      <c r="Q28" s="104"/>
      <c r="R28" s="108"/>
      <c r="S28" s="112"/>
      <c r="T28" s="103"/>
      <c r="U28" s="112"/>
      <c r="V28" s="103"/>
      <c r="W28" s="112"/>
      <c r="X28" s="103"/>
      <c r="Y28" s="104"/>
      <c r="Z28" s="107"/>
      <c r="AA28" s="108"/>
      <c r="AB28" s="108"/>
      <c r="AC28" s="108"/>
      <c r="AD28" s="108"/>
      <c r="AE28" s="108"/>
      <c r="AF28" s="108"/>
      <c r="AG28" s="108"/>
      <c r="AH28" s="108"/>
      <c r="AI28" s="108"/>
      <c r="AJ28" s="104"/>
      <c r="AK28" s="13"/>
      <c r="AL28" s="4"/>
      <c r="AM28" s="14"/>
      <c r="AN28" s="107"/>
      <c r="AO28" s="108"/>
      <c r="AP28" s="107"/>
      <c r="AQ28" s="112"/>
      <c r="AR28" s="103"/>
      <c r="AS28" s="112"/>
      <c r="AT28" s="103"/>
      <c r="AU28" s="112"/>
      <c r="AV28" s="103"/>
      <c r="AW28" s="112"/>
      <c r="AX28" s="103"/>
      <c r="AY28" s="112"/>
      <c r="AZ28" s="103"/>
      <c r="BA28" s="112"/>
      <c r="BB28" s="107"/>
      <c r="BC28" s="104"/>
      <c r="BD28" s="108"/>
      <c r="BE28" s="112"/>
      <c r="BF28" s="103"/>
      <c r="BG28" s="112"/>
      <c r="BH28" s="103"/>
      <c r="BI28" s="112"/>
      <c r="BJ28" s="103"/>
      <c r="BK28" s="104"/>
      <c r="BL28" s="107"/>
      <c r="BM28" s="108"/>
      <c r="BN28" s="108"/>
      <c r="BO28" s="108"/>
      <c r="BP28" s="108"/>
      <c r="BQ28" s="108"/>
      <c r="BR28" s="108"/>
      <c r="BS28" s="108"/>
      <c r="BT28" s="108"/>
      <c r="BU28" s="108"/>
      <c r="BV28" s="104"/>
      <c r="BW28" s="16"/>
      <c r="BX28" s="9"/>
      <c r="BY28" s="51" t="s">
        <v>41</v>
      </c>
      <c r="BZ28" s="32"/>
      <c r="CA28" s="11"/>
      <c r="CB28" s="11"/>
      <c r="CC28" s="11"/>
      <c r="CD28" s="9"/>
    </row>
    <row r="29" spans="1:82" ht="9" customHeight="1">
      <c r="A29" s="10"/>
      <c r="B29" s="109">
        <v>4</v>
      </c>
      <c r="C29" s="106"/>
      <c r="D29" s="116"/>
      <c r="E29" s="111"/>
      <c r="F29" s="113"/>
      <c r="G29" s="111"/>
      <c r="H29" s="113"/>
      <c r="I29" s="111"/>
      <c r="J29" s="113">
        <v>2</v>
      </c>
      <c r="K29" s="111"/>
      <c r="L29" s="113"/>
      <c r="M29" s="111"/>
      <c r="N29" s="113"/>
      <c r="O29" s="106"/>
      <c r="P29" s="123">
        <f>IF(B3="","",(SUM(D29+(F29*3)+(H29*2)+(J29*2)+(N29*5))))</f>
        <v>4</v>
      </c>
      <c r="Q29" s="102"/>
      <c r="R29" s="127"/>
      <c r="S29" s="111"/>
      <c r="T29" s="113"/>
      <c r="U29" s="111"/>
      <c r="V29" s="113"/>
      <c r="W29" s="111"/>
      <c r="X29" s="121"/>
      <c r="Y29" s="102"/>
      <c r="Z29" s="122"/>
      <c r="AA29" s="106"/>
      <c r="AB29" s="106"/>
      <c r="AC29" s="106"/>
      <c r="AD29" s="106"/>
      <c r="AE29" s="106"/>
      <c r="AF29" s="106"/>
      <c r="AG29" s="106"/>
      <c r="AH29" s="106"/>
      <c r="AI29" s="106"/>
      <c r="AJ29" s="102"/>
      <c r="AK29" s="13"/>
      <c r="AL29" s="4"/>
      <c r="AM29" s="14"/>
      <c r="AN29" s="117">
        <v>4</v>
      </c>
      <c r="AO29" s="106"/>
      <c r="AP29" s="125"/>
      <c r="AQ29" s="111"/>
      <c r="AR29" s="124"/>
      <c r="AS29" s="111"/>
      <c r="AT29" s="124"/>
      <c r="AU29" s="111"/>
      <c r="AV29" s="124">
        <v>2</v>
      </c>
      <c r="AW29" s="111"/>
      <c r="AX29" s="124"/>
      <c r="AY29" s="111"/>
      <c r="AZ29" s="124"/>
      <c r="BA29" s="106"/>
      <c r="BB29" s="123">
        <f>IF(AN3="","",(SUM(AP29+(AR29*3)+(AT29*2)+(AV29*2)+(AZ29*5))))</f>
        <v>4</v>
      </c>
      <c r="BC29" s="102"/>
      <c r="BD29" s="126"/>
      <c r="BE29" s="111"/>
      <c r="BF29" s="124"/>
      <c r="BG29" s="111"/>
      <c r="BH29" s="124"/>
      <c r="BI29" s="111"/>
      <c r="BJ29" s="141"/>
      <c r="BK29" s="102"/>
      <c r="BL29" s="140"/>
      <c r="BM29" s="106"/>
      <c r="BN29" s="106"/>
      <c r="BO29" s="106"/>
      <c r="BP29" s="106"/>
      <c r="BQ29" s="106"/>
      <c r="BR29" s="106"/>
      <c r="BS29" s="106"/>
      <c r="BT29" s="106"/>
      <c r="BU29" s="106"/>
      <c r="BV29" s="102"/>
      <c r="BW29" s="16"/>
      <c r="BX29" s="9"/>
      <c r="BY29" s="51" t="s">
        <v>43</v>
      </c>
      <c r="BZ29" s="32"/>
      <c r="CA29" s="11"/>
      <c r="CB29" s="11"/>
      <c r="CC29" s="11"/>
      <c r="CD29" s="9"/>
    </row>
    <row r="30" spans="1:82" ht="9" customHeight="1">
      <c r="A30" s="10"/>
      <c r="B30" s="96"/>
      <c r="C30" s="87"/>
      <c r="D30" s="107"/>
      <c r="E30" s="112"/>
      <c r="F30" s="103"/>
      <c r="G30" s="112"/>
      <c r="H30" s="103"/>
      <c r="I30" s="112"/>
      <c r="J30" s="103"/>
      <c r="K30" s="112"/>
      <c r="L30" s="103"/>
      <c r="M30" s="112"/>
      <c r="N30" s="103"/>
      <c r="O30" s="108"/>
      <c r="P30" s="107"/>
      <c r="Q30" s="104"/>
      <c r="R30" s="108"/>
      <c r="S30" s="112"/>
      <c r="T30" s="103"/>
      <c r="U30" s="112"/>
      <c r="V30" s="103"/>
      <c r="W30" s="112"/>
      <c r="X30" s="103"/>
      <c r="Y30" s="104"/>
      <c r="Z30" s="107"/>
      <c r="AA30" s="108"/>
      <c r="AB30" s="108"/>
      <c r="AC30" s="108"/>
      <c r="AD30" s="108"/>
      <c r="AE30" s="108"/>
      <c r="AF30" s="108"/>
      <c r="AG30" s="108"/>
      <c r="AH30" s="108"/>
      <c r="AI30" s="108"/>
      <c r="AJ30" s="104"/>
      <c r="AK30" s="13"/>
      <c r="AL30" s="4"/>
      <c r="AM30" s="14"/>
      <c r="AN30" s="96"/>
      <c r="AO30" s="87"/>
      <c r="AP30" s="107"/>
      <c r="AQ30" s="112"/>
      <c r="AR30" s="103"/>
      <c r="AS30" s="112"/>
      <c r="AT30" s="103"/>
      <c r="AU30" s="112"/>
      <c r="AV30" s="103"/>
      <c r="AW30" s="112"/>
      <c r="AX30" s="103"/>
      <c r="AY30" s="112"/>
      <c r="AZ30" s="103"/>
      <c r="BA30" s="108"/>
      <c r="BB30" s="107"/>
      <c r="BC30" s="104"/>
      <c r="BD30" s="108"/>
      <c r="BE30" s="112"/>
      <c r="BF30" s="103"/>
      <c r="BG30" s="112"/>
      <c r="BH30" s="103"/>
      <c r="BI30" s="112"/>
      <c r="BJ30" s="103"/>
      <c r="BK30" s="104"/>
      <c r="BL30" s="107"/>
      <c r="BM30" s="108"/>
      <c r="BN30" s="108"/>
      <c r="BO30" s="108"/>
      <c r="BP30" s="108"/>
      <c r="BQ30" s="108"/>
      <c r="BR30" s="108"/>
      <c r="BS30" s="108"/>
      <c r="BT30" s="108"/>
      <c r="BU30" s="108"/>
      <c r="BV30" s="104"/>
      <c r="BW30" s="16"/>
      <c r="BX30" s="9"/>
      <c r="BY30" s="51"/>
      <c r="BZ30" s="32"/>
      <c r="CA30" s="11"/>
      <c r="CB30" s="11"/>
      <c r="CC30" s="11"/>
      <c r="CD30" s="9"/>
    </row>
    <row r="31" spans="1:82" ht="9" customHeight="1">
      <c r="A31" s="10"/>
      <c r="B31" s="109">
        <v>5</v>
      </c>
      <c r="C31" s="106"/>
      <c r="D31" s="110"/>
      <c r="E31" s="111"/>
      <c r="F31" s="118"/>
      <c r="G31" s="111"/>
      <c r="H31" s="118"/>
      <c r="I31" s="111"/>
      <c r="J31" s="118"/>
      <c r="K31" s="111"/>
      <c r="L31" s="118"/>
      <c r="M31" s="111"/>
      <c r="N31" s="118"/>
      <c r="O31" s="111"/>
      <c r="P31" s="120">
        <f>IF(B3="","",(SUM(D31+(F31*3)+(H31*2)+(J31*2)+(N31*5))))</f>
        <v>0</v>
      </c>
      <c r="Q31" s="102"/>
      <c r="R31" s="119"/>
      <c r="S31" s="111"/>
      <c r="T31" s="118"/>
      <c r="U31" s="111"/>
      <c r="V31" s="118"/>
      <c r="W31" s="111"/>
      <c r="X31" s="101"/>
      <c r="Y31" s="102"/>
      <c r="Z31" s="105"/>
      <c r="AA31" s="106"/>
      <c r="AB31" s="106"/>
      <c r="AC31" s="106"/>
      <c r="AD31" s="106"/>
      <c r="AE31" s="106"/>
      <c r="AF31" s="106"/>
      <c r="AG31" s="106"/>
      <c r="AH31" s="106"/>
      <c r="AI31" s="106"/>
      <c r="AJ31" s="102"/>
      <c r="AK31" s="13"/>
      <c r="AL31" s="4"/>
      <c r="AM31" s="14"/>
      <c r="AN31" s="117">
        <v>5</v>
      </c>
      <c r="AO31" s="106"/>
      <c r="AP31" s="110"/>
      <c r="AQ31" s="111"/>
      <c r="AR31" s="118"/>
      <c r="AS31" s="111"/>
      <c r="AT31" s="118"/>
      <c r="AU31" s="111"/>
      <c r="AV31" s="118"/>
      <c r="AW31" s="111"/>
      <c r="AX31" s="118"/>
      <c r="AY31" s="111"/>
      <c r="AZ31" s="118"/>
      <c r="BA31" s="111"/>
      <c r="BB31" s="120">
        <f>IF(AN3="","",(SUM(AP31+(AR31*3)+(AT31*2)+(AV31*2)+(AZ31*5))))</f>
        <v>0</v>
      </c>
      <c r="BC31" s="102"/>
      <c r="BD31" s="119"/>
      <c r="BE31" s="111"/>
      <c r="BF31" s="118"/>
      <c r="BG31" s="111"/>
      <c r="BH31" s="118"/>
      <c r="BI31" s="111"/>
      <c r="BJ31" s="101"/>
      <c r="BK31" s="102"/>
      <c r="BL31" s="105"/>
      <c r="BM31" s="106"/>
      <c r="BN31" s="106"/>
      <c r="BO31" s="106"/>
      <c r="BP31" s="106"/>
      <c r="BQ31" s="106"/>
      <c r="BR31" s="106"/>
      <c r="BS31" s="106"/>
      <c r="BT31" s="106"/>
      <c r="BU31" s="106"/>
      <c r="BV31" s="102"/>
      <c r="BW31" s="16"/>
      <c r="BX31" s="9"/>
      <c r="BY31" s="44" t="s">
        <v>44</v>
      </c>
      <c r="BZ31" s="32"/>
      <c r="CA31" s="11"/>
      <c r="CB31" s="11"/>
      <c r="CC31" s="11"/>
      <c r="CD31" s="9"/>
    </row>
    <row r="32" spans="1:82" ht="9" customHeight="1">
      <c r="A32" s="10"/>
      <c r="B32" s="107"/>
      <c r="C32" s="108"/>
      <c r="D32" s="107"/>
      <c r="E32" s="112"/>
      <c r="F32" s="103"/>
      <c r="G32" s="112"/>
      <c r="H32" s="103"/>
      <c r="I32" s="112"/>
      <c r="J32" s="103"/>
      <c r="K32" s="112"/>
      <c r="L32" s="103"/>
      <c r="M32" s="112"/>
      <c r="N32" s="103"/>
      <c r="O32" s="112"/>
      <c r="P32" s="107"/>
      <c r="Q32" s="104"/>
      <c r="R32" s="108"/>
      <c r="S32" s="112"/>
      <c r="T32" s="103"/>
      <c r="U32" s="112"/>
      <c r="V32" s="103"/>
      <c r="W32" s="112"/>
      <c r="X32" s="103"/>
      <c r="Y32" s="104"/>
      <c r="Z32" s="107"/>
      <c r="AA32" s="108"/>
      <c r="AB32" s="108"/>
      <c r="AC32" s="108"/>
      <c r="AD32" s="108"/>
      <c r="AE32" s="108"/>
      <c r="AF32" s="108"/>
      <c r="AG32" s="108"/>
      <c r="AH32" s="108"/>
      <c r="AI32" s="108"/>
      <c r="AJ32" s="104"/>
      <c r="AK32" s="13"/>
      <c r="AL32" s="4"/>
      <c r="AM32" s="14"/>
      <c r="AN32" s="107"/>
      <c r="AO32" s="108"/>
      <c r="AP32" s="107"/>
      <c r="AQ32" s="112"/>
      <c r="AR32" s="103"/>
      <c r="AS32" s="112"/>
      <c r="AT32" s="103"/>
      <c r="AU32" s="112"/>
      <c r="AV32" s="103"/>
      <c r="AW32" s="112"/>
      <c r="AX32" s="103"/>
      <c r="AY32" s="112"/>
      <c r="AZ32" s="103"/>
      <c r="BA32" s="112"/>
      <c r="BB32" s="107"/>
      <c r="BC32" s="104"/>
      <c r="BD32" s="108"/>
      <c r="BE32" s="112"/>
      <c r="BF32" s="103"/>
      <c r="BG32" s="112"/>
      <c r="BH32" s="103"/>
      <c r="BI32" s="112"/>
      <c r="BJ32" s="103"/>
      <c r="BK32" s="104"/>
      <c r="BL32" s="107"/>
      <c r="BM32" s="108"/>
      <c r="BN32" s="108"/>
      <c r="BO32" s="108"/>
      <c r="BP32" s="108"/>
      <c r="BQ32" s="108"/>
      <c r="BR32" s="108"/>
      <c r="BS32" s="108"/>
      <c r="BT32" s="108"/>
      <c r="BU32" s="108"/>
      <c r="BV32" s="104"/>
      <c r="BW32" s="16"/>
      <c r="BX32" s="9"/>
      <c r="BY32" s="51"/>
      <c r="BZ32" s="32"/>
      <c r="CA32" s="11"/>
      <c r="CB32" s="11"/>
      <c r="CC32" s="11"/>
      <c r="CD32" s="9"/>
    </row>
    <row r="33" spans="1:82" ht="9" customHeight="1">
      <c r="A33" s="10"/>
      <c r="B33" s="109">
        <v>6</v>
      </c>
      <c r="C33" s="106"/>
      <c r="D33" s="116"/>
      <c r="E33" s="111"/>
      <c r="F33" s="113"/>
      <c r="G33" s="111"/>
      <c r="H33" s="113"/>
      <c r="I33" s="111"/>
      <c r="J33" s="113"/>
      <c r="K33" s="111"/>
      <c r="L33" s="113"/>
      <c r="M33" s="111"/>
      <c r="N33" s="113"/>
      <c r="O33" s="106"/>
      <c r="P33" s="123">
        <f>IF(B3="","",(SUM(D33+(F33*3)+(H33*2)+(J33*2)+(N33*5))))</f>
        <v>0</v>
      </c>
      <c r="Q33" s="102"/>
      <c r="R33" s="127"/>
      <c r="S33" s="111"/>
      <c r="T33" s="113"/>
      <c r="U33" s="111"/>
      <c r="V33" s="113"/>
      <c r="W33" s="111"/>
      <c r="X33" s="121"/>
      <c r="Y33" s="102"/>
      <c r="Z33" s="122" t="s">
        <v>656</v>
      </c>
      <c r="AA33" s="106"/>
      <c r="AB33" s="106"/>
      <c r="AC33" s="106"/>
      <c r="AD33" s="106"/>
      <c r="AE33" s="106"/>
      <c r="AF33" s="106"/>
      <c r="AG33" s="106"/>
      <c r="AH33" s="106"/>
      <c r="AI33" s="106"/>
      <c r="AJ33" s="102"/>
      <c r="AK33" s="13"/>
      <c r="AL33" s="4"/>
      <c r="AM33" s="14"/>
      <c r="AN33" s="117">
        <v>6</v>
      </c>
      <c r="AO33" s="106"/>
      <c r="AP33" s="125"/>
      <c r="AQ33" s="111"/>
      <c r="AR33" s="124"/>
      <c r="AS33" s="111"/>
      <c r="AT33" s="124"/>
      <c r="AU33" s="111"/>
      <c r="AV33" s="124"/>
      <c r="AW33" s="111"/>
      <c r="AX33" s="124"/>
      <c r="AY33" s="111"/>
      <c r="AZ33" s="124"/>
      <c r="BA33" s="106"/>
      <c r="BB33" s="123">
        <f>IF(AN3="","",(SUM(AP33+(AR33*3)+(AT33*2)+(AV33*2)+(AZ33*5))))</f>
        <v>0</v>
      </c>
      <c r="BC33" s="102"/>
      <c r="BD33" s="126"/>
      <c r="BE33" s="111"/>
      <c r="BF33" s="124"/>
      <c r="BG33" s="111"/>
      <c r="BH33" s="124"/>
      <c r="BI33" s="111"/>
      <c r="BJ33" s="141"/>
      <c r="BK33" s="102"/>
      <c r="BL33" s="140"/>
      <c r="BM33" s="106"/>
      <c r="BN33" s="106"/>
      <c r="BO33" s="106"/>
      <c r="BP33" s="106"/>
      <c r="BQ33" s="106"/>
      <c r="BR33" s="106"/>
      <c r="BS33" s="106"/>
      <c r="BT33" s="106"/>
      <c r="BU33" s="106"/>
      <c r="BV33" s="102"/>
      <c r="BW33" s="16"/>
      <c r="BX33" s="9"/>
      <c r="BY33" s="51" t="s">
        <v>45</v>
      </c>
      <c r="BZ33" s="32"/>
      <c r="CA33" s="11"/>
      <c r="CB33" s="11"/>
      <c r="CC33" s="11"/>
      <c r="CD33" s="9"/>
    </row>
    <row r="34" spans="1:82" ht="9" customHeight="1">
      <c r="A34" s="10"/>
      <c r="B34" s="107"/>
      <c r="C34" s="108"/>
      <c r="D34" s="107"/>
      <c r="E34" s="112"/>
      <c r="F34" s="103"/>
      <c r="G34" s="112"/>
      <c r="H34" s="103"/>
      <c r="I34" s="112"/>
      <c r="J34" s="103"/>
      <c r="K34" s="112"/>
      <c r="L34" s="103"/>
      <c r="M34" s="112"/>
      <c r="N34" s="103"/>
      <c r="O34" s="108"/>
      <c r="P34" s="107"/>
      <c r="Q34" s="104"/>
      <c r="R34" s="108"/>
      <c r="S34" s="112"/>
      <c r="T34" s="103"/>
      <c r="U34" s="112"/>
      <c r="V34" s="103"/>
      <c r="W34" s="112"/>
      <c r="X34" s="103"/>
      <c r="Y34" s="104"/>
      <c r="Z34" s="107"/>
      <c r="AA34" s="108"/>
      <c r="AB34" s="108"/>
      <c r="AC34" s="108"/>
      <c r="AD34" s="108"/>
      <c r="AE34" s="108"/>
      <c r="AF34" s="108"/>
      <c r="AG34" s="108"/>
      <c r="AH34" s="108"/>
      <c r="AI34" s="108"/>
      <c r="AJ34" s="104"/>
      <c r="AK34" s="13"/>
      <c r="AL34" s="4"/>
      <c r="AM34" s="14"/>
      <c r="AN34" s="107"/>
      <c r="AO34" s="108"/>
      <c r="AP34" s="107"/>
      <c r="AQ34" s="112"/>
      <c r="AR34" s="103"/>
      <c r="AS34" s="112"/>
      <c r="AT34" s="103"/>
      <c r="AU34" s="112"/>
      <c r="AV34" s="103"/>
      <c r="AW34" s="112"/>
      <c r="AX34" s="103"/>
      <c r="AY34" s="112"/>
      <c r="AZ34" s="103"/>
      <c r="BA34" s="108"/>
      <c r="BB34" s="107"/>
      <c r="BC34" s="104"/>
      <c r="BD34" s="108"/>
      <c r="BE34" s="112"/>
      <c r="BF34" s="103"/>
      <c r="BG34" s="112"/>
      <c r="BH34" s="103"/>
      <c r="BI34" s="112"/>
      <c r="BJ34" s="103"/>
      <c r="BK34" s="104"/>
      <c r="BL34" s="107"/>
      <c r="BM34" s="108"/>
      <c r="BN34" s="108"/>
      <c r="BO34" s="108"/>
      <c r="BP34" s="108"/>
      <c r="BQ34" s="108"/>
      <c r="BR34" s="108"/>
      <c r="BS34" s="108"/>
      <c r="BT34" s="108"/>
      <c r="BU34" s="108"/>
      <c r="BV34" s="104"/>
      <c r="BW34" s="16"/>
      <c r="BX34" s="9"/>
      <c r="BY34" s="51"/>
      <c r="BZ34" s="32"/>
      <c r="CA34" s="11"/>
      <c r="CB34" s="11"/>
      <c r="CC34" s="11"/>
      <c r="CD34" s="9"/>
    </row>
    <row r="35" spans="1:82" ht="9" customHeight="1">
      <c r="A35" s="10"/>
      <c r="B35" s="109">
        <v>7</v>
      </c>
      <c r="C35" s="106"/>
      <c r="D35" s="110">
        <v>1</v>
      </c>
      <c r="E35" s="111"/>
      <c r="F35" s="118"/>
      <c r="G35" s="111"/>
      <c r="H35" s="118"/>
      <c r="I35" s="111"/>
      <c r="J35" s="118"/>
      <c r="K35" s="111"/>
      <c r="L35" s="118"/>
      <c r="M35" s="111"/>
      <c r="N35" s="118">
        <v>1</v>
      </c>
      <c r="O35" s="111"/>
      <c r="P35" s="120">
        <f>IF(B3="","",(SUM(D35+(F35*3)+(H35*2)+(J35*2)+(N35*5))))</f>
        <v>6</v>
      </c>
      <c r="Q35" s="102"/>
      <c r="R35" s="119"/>
      <c r="S35" s="111"/>
      <c r="T35" s="118"/>
      <c r="U35" s="111"/>
      <c r="V35" s="118"/>
      <c r="W35" s="111"/>
      <c r="X35" s="101"/>
      <c r="Y35" s="102"/>
      <c r="Z35" s="105"/>
      <c r="AA35" s="106"/>
      <c r="AB35" s="106"/>
      <c r="AC35" s="106"/>
      <c r="AD35" s="106"/>
      <c r="AE35" s="106"/>
      <c r="AF35" s="106"/>
      <c r="AG35" s="106"/>
      <c r="AH35" s="106"/>
      <c r="AI35" s="106"/>
      <c r="AJ35" s="102"/>
      <c r="AK35" s="13"/>
      <c r="AL35" s="4"/>
      <c r="AM35" s="14"/>
      <c r="AN35" s="117">
        <v>7</v>
      </c>
      <c r="AO35" s="106"/>
      <c r="AP35" s="110"/>
      <c r="AQ35" s="111"/>
      <c r="AR35" s="118"/>
      <c r="AS35" s="111"/>
      <c r="AT35" s="118"/>
      <c r="AU35" s="111"/>
      <c r="AV35" s="118"/>
      <c r="AW35" s="111"/>
      <c r="AX35" s="118"/>
      <c r="AY35" s="111"/>
      <c r="AZ35" s="118"/>
      <c r="BA35" s="111"/>
      <c r="BB35" s="120">
        <f>IF(AN3="","",(SUM(AP35+(AR35*3)+(AT35*2)+(AV35*2)+(AZ35*5))))</f>
        <v>0</v>
      </c>
      <c r="BC35" s="102"/>
      <c r="BD35" s="119"/>
      <c r="BE35" s="111"/>
      <c r="BF35" s="118"/>
      <c r="BG35" s="111"/>
      <c r="BH35" s="118"/>
      <c r="BI35" s="111"/>
      <c r="BJ35" s="101"/>
      <c r="BK35" s="102"/>
      <c r="BL35" s="105"/>
      <c r="BM35" s="106"/>
      <c r="BN35" s="106"/>
      <c r="BO35" s="106"/>
      <c r="BP35" s="106"/>
      <c r="BQ35" s="106"/>
      <c r="BR35" s="106"/>
      <c r="BS35" s="106"/>
      <c r="BT35" s="106"/>
      <c r="BU35" s="106"/>
      <c r="BV35" s="102"/>
      <c r="BW35" s="16"/>
      <c r="BX35" s="9"/>
      <c r="BY35" s="44" t="s">
        <v>46</v>
      </c>
      <c r="BZ35" s="32"/>
      <c r="CA35" s="11"/>
      <c r="CB35" s="11"/>
      <c r="CC35" s="11"/>
      <c r="CD35" s="9"/>
    </row>
    <row r="36" spans="1:82" ht="9" customHeight="1">
      <c r="A36" s="10"/>
      <c r="B36" s="107"/>
      <c r="C36" s="108"/>
      <c r="D36" s="107"/>
      <c r="E36" s="112"/>
      <c r="F36" s="103"/>
      <c r="G36" s="112"/>
      <c r="H36" s="103"/>
      <c r="I36" s="112"/>
      <c r="J36" s="103"/>
      <c r="K36" s="112"/>
      <c r="L36" s="103"/>
      <c r="M36" s="112"/>
      <c r="N36" s="103"/>
      <c r="O36" s="112"/>
      <c r="P36" s="107"/>
      <c r="Q36" s="104"/>
      <c r="R36" s="108"/>
      <c r="S36" s="112"/>
      <c r="T36" s="103"/>
      <c r="U36" s="112"/>
      <c r="V36" s="103"/>
      <c r="W36" s="112"/>
      <c r="X36" s="103"/>
      <c r="Y36" s="104"/>
      <c r="Z36" s="107"/>
      <c r="AA36" s="108"/>
      <c r="AB36" s="108"/>
      <c r="AC36" s="108"/>
      <c r="AD36" s="108"/>
      <c r="AE36" s="108"/>
      <c r="AF36" s="108"/>
      <c r="AG36" s="108"/>
      <c r="AH36" s="108"/>
      <c r="AI36" s="108"/>
      <c r="AJ36" s="104"/>
      <c r="AK36" s="13"/>
      <c r="AL36" s="4"/>
      <c r="AM36" s="14"/>
      <c r="AN36" s="107"/>
      <c r="AO36" s="108"/>
      <c r="AP36" s="107"/>
      <c r="AQ36" s="112"/>
      <c r="AR36" s="103"/>
      <c r="AS36" s="112"/>
      <c r="AT36" s="103"/>
      <c r="AU36" s="112"/>
      <c r="AV36" s="103"/>
      <c r="AW36" s="112"/>
      <c r="AX36" s="103"/>
      <c r="AY36" s="112"/>
      <c r="AZ36" s="103"/>
      <c r="BA36" s="112"/>
      <c r="BB36" s="107"/>
      <c r="BC36" s="104"/>
      <c r="BD36" s="108"/>
      <c r="BE36" s="112"/>
      <c r="BF36" s="103"/>
      <c r="BG36" s="112"/>
      <c r="BH36" s="103"/>
      <c r="BI36" s="112"/>
      <c r="BJ36" s="103"/>
      <c r="BK36" s="104"/>
      <c r="BL36" s="107"/>
      <c r="BM36" s="108"/>
      <c r="BN36" s="108"/>
      <c r="BO36" s="108"/>
      <c r="BP36" s="108"/>
      <c r="BQ36" s="108"/>
      <c r="BR36" s="108"/>
      <c r="BS36" s="108"/>
      <c r="BT36" s="108"/>
      <c r="BU36" s="108"/>
      <c r="BV36" s="104"/>
      <c r="BW36" s="16"/>
      <c r="BX36" s="9"/>
      <c r="BY36" s="51"/>
      <c r="BZ36" s="32"/>
      <c r="CA36" s="11"/>
      <c r="CB36" s="11"/>
      <c r="CC36" s="11"/>
      <c r="CD36" s="9"/>
    </row>
    <row r="37" spans="1:82" ht="9" customHeight="1">
      <c r="A37" s="10"/>
      <c r="B37" s="109">
        <v>8</v>
      </c>
      <c r="C37" s="106"/>
      <c r="D37" s="116"/>
      <c r="E37" s="111"/>
      <c r="F37" s="113"/>
      <c r="G37" s="111"/>
      <c r="H37" s="113"/>
      <c r="I37" s="111"/>
      <c r="J37" s="113"/>
      <c r="K37" s="111"/>
      <c r="L37" s="113"/>
      <c r="M37" s="111"/>
      <c r="N37" s="113"/>
      <c r="O37" s="106"/>
      <c r="P37" s="123">
        <f>IF(B3="","",(SUM(D37+(F37*3)+(H37*2)+(J37*2)+(N37*5))))</f>
        <v>0</v>
      </c>
      <c r="Q37" s="102"/>
      <c r="R37" s="127"/>
      <c r="S37" s="111"/>
      <c r="T37" s="113"/>
      <c r="U37" s="111"/>
      <c r="V37" s="113"/>
      <c r="W37" s="111"/>
      <c r="X37" s="121"/>
      <c r="Y37" s="102"/>
      <c r="Z37" s="122"/>
      <c r="AA37" s="106"/>
      <c r="AB37" s="106"/>
      <c r="AC37" s="106"/>
      <c r="AD37" s="106"/>
      <c r="AE37" s="106"/>
      <c r="AF37" s="106"/>
      <c r="AG37" s="106"/>
      <c r="AH37" s="106"/>
      <c r="AI37" s="106"/>
      <c r="AJ37" s="102"/>
      <c r="AK37" s="13"/>
      <c r="AL37" s="4"/>
      <c r="AM37" s="14"/>
      <c r="AN37" s="117">
        <v>8</v>
      </c>
      <c r="AO37" s="106"/>
      <c r="AP37" s="125"/>
      <c r="AQ37" s="111"/>
      <c r="AR37" s="124"/>
      <c r="AS37" s="111"/>
      <c r="AT37" s="124"/>
      <c r="AU37" s="111"/>
      <c r="AV37" s="124"/>
      <c r="AW37" s="111"/>
      <c r="AX37" s="124"/>
      <c r="AY37" s="111"/>
      <c r="AZ37" s="124"/>
      <c r="BA37" s="106"/>
      <c r="BB37" s="123">
        <f>IF(AN3="","",(SUM(AP37+(AR37*3)+(AT37*2)+(AV37*2)+(AZ37*5))))</f>
        <v>0</v>
      </c>
      <c r="BC37" s="102"/>
      <c r="BD37" s="126"/>
      <c r="BE37" s="111"/>
      <c r="BF37" s="124"/>
      <c r="BG37" s="111"/>
      <c r="BH37" s="124"/>
      <c r="BI37" s="111"/>
      <c r="BJ37" s="141"/>
      <c r="BK37" s="102"/>
      <c r="BL37" s="140"/>
      <c r="BM37" s="106"/>
      <c r="BN37" s="106"/>
      <c r="BO37" s="106"/>
      <c r="BP37" s="106"/>
      <c r="BQ37" s="106"/>
      <c r="BR37" s="106"/>
      <c r="BS37" s="106"/>
      <c r="BT37" s="106"/>
      <c r="BU37" s="106"/>
      <c r="BV37" s="102"/>
      <c r="BW37" s="16"/>
      <c r="BX37" s="9"/>
      <c r="BY37" s="51">
        <v>0</v>
      </c>
      <c r="BZ37" s="32"/>
      <c r="CA37" s="11"/>
      <c r="CB37" s="11"/>
      <c r="CC37" s="11"/>
      <c r="CD37" s="9"/>
    </row>
    <row r="38" spans="1:82" ht="9" customHeight="1">
      <c r="A38" s="10"/>
      <c r="B38" s="96"/>
      <c r="C38" s="87"/>
      <c r="D38" s="107"/>
      <c r="E38" s="112"/>
      <c r="F38" s="103"/>
      <c r="G38" s="112"/>
      <c r="H38" s="103"/>
      <c r="I38" s="112"/>
      <c r="J38" s="103"/>
      <c r="K38" s="112"/>
      <c r="L38" s="103"/>
      <c r="M38" s="112"/>
      <c r="N38" s="103"/>
      <c r="O38" s="108"/>
      <c r="P38" s="107"/>
      <c r="Q38" s="104"/>
      <c r="R38" s="108"/>
      <c r="S38" s="112"/>
      <c r="T38" s="103"/>
      <c r="U38" s="112"/>
      <c r="V38" s="103"/>
      <c r="W38" s="112"/>
      <c r="X38" s="103"/>
      <c r="Y38" s="104"/>
      <c r="Z38" s="107"/>
      <c r="AA38" s="108"/>
      <c r="AB38" s="108"/>
      <c r="AC38" s="108"/>
      <c r="AD38" s="108"/>
      <c r="AE38" s="108"/>
      <c r="AF38" s="108"/>
      <c r="AG38" s="108"/>
      <c r="AH38" s="108"/>
      <c r="AI38" s="108"/>
      <c r="AJ38" s="104"/>
      <c r="AK38" s="13"/>
      <c r="AL38" s="4"/>
      <c r="AM38" s="14"/>
      <c r="AN38" s="96"/>
      <c r="AO38" s="87"/>
      <c r="AP38" s="107"/>
      <c r="AQ38" s="112"/>
      <c r="AR38" s="103"/>
      <c r="AS38" s="112"/>
      <c r="AT38" s="103"/>
      <c r="AU38" s="112"/>
      <c r="AV38" s="103"/>
      <c r="AW38" s="112"/>
      <c r="AX38" s="103"/>
      <c r="AY38" s="112"/>
      <c r="AZ38" s="103"/>
      <c r="BA38" s="108"/>
      <c r="BB38" s="107"/>
      <c r="BC38" s="104"/>
      <c r="BD38" s="108"/>
      <c r="BE38" s="112"/>
      <c r="BF38" s="103"/>
      <c r="BG38" s="112"/>
      <c r="BH38" s="103"/>
      <c r="BI38" s="112"/>
      <c r="BJ38" s="103"/>
      <c r="BK38" s="104"/>
      <c r="BL38" s="107"/>
      <c r="BM38" s="108"/>
      <c r="BN38" s="108"/>
      <c r="BO38" s="108"/>
      <c r="BP38" s="108"/>
      <c r="BQ38" s="108"/>
      <c r="BR38" s="108"/>
      <c r="BS38" s="108"/>
      <c r="BT38" s="108"/>
      <c r="BU38" s="108"/>
      <c r="BV38" s="104"/>
      <c r="BW38" s="16"/>
      <c r="BX38" s="9"/>
      <c r="BY38" s="51">
        <v>1</v>
      </c>
      <c r="BZ38" s="32"/>
      <c r="CA38" s="11"/>
      <c r="CB38" s="11"/>
      <c r="CC38" s="11"/>
      <c r="CD38" s="9"/>
    </row>
    <row r="39" spans="1:82" ht="9" customHeight="1">
      <c r="A39" s="10"/>
      <c r="B39" s="109">
        <v>9</v>
      </c>
      <c r="C39" s="106"/>
      <c r="D39" s="110"/>
      <c r="E39" s="111"/>
      <c r="F39" s="118"/>
      <c r="G39" s="111"/>
      <c r="H39" s="118"/>
      <c r="I39" s="111"/>
      <c r="J39" s="118"/>
      <c r="K39" s="111"/>
      <c r="L39" s="118"/>
      <c r="M39" s="111"/>
      <c r="N39" s="118"/>
      <c r="O39" s="111"/>
      <c r="P39" s="120">
        <f>IF(B3="","",(SUM(D39+(F39*3)+(H39*2)+(J39*2)+(N39*5))))</f>
        <v>0</v>
      </c>
      <c r="Q39" s="102"/>
      <c r="R39" s="119"/>
      <c r="S39" s="111"/>
      <c r="T39" s="118"/>
      <c r="U39" s="111"/>
      <c r="V39" s="118"/>
      <c r="W39" s="111"/>
      <c r="X39" s="101"/>
      <c r="Y39" s="102"/>
      <c r="Z39" s="105"/>
      <c r="AA39" s="106"/>
      <c r="AB39" s="106"/>
      <c r="AC39" s="106"/>
      <c r="AD39" s="106"/>
      <c r="AE39" s="106"/>
      <c r="AF39" s="106"/>
      <c r="AG39" s="106"/>
      <c r="AH39" s="106"/>
      <c r="AI39" s="106"/>
      <c r="AJ39" s="102"/>
      <c r="AK39" s="13"/>
      <c r="AL39" s="4"/>
      <c r="AM39" s="14"/>
      <c r="AN39" s="117">
        <v>9</v>
      </c>
      <c r="AO39" s="106"/>
      <c r="AP39" s="110"/>
      <c r="AQ39" s="111"/>
      <c r="AR39" s="118"/>
      <c r="AS39" s="111"/>
      <c r="AT39" s="118"/>
      <c r="AU39" s="111"/>
      <c r="AV39" s="118"/>
      <c r="AW39" s="111"/>
      <c r="AX39" s="118"/>
      <c r="AY39" s="111"/>
      <c r="AZ39" s="118"/>
      <c r="BA39" s="111"/>
      <c r="BB39" s="120">
        <f>IF(AN3="","",(SUM(AP39+(AR39*3)+(AT39*2)+(AV39*2)+(AZ39*5))))</f>
        <v>0</v>
      </c>
      <c r="BC39" s="102"/>
      <c r="BD39" s="119"/>
      <c r="BE39" s="111"/>
      <c r="BF39" s="118"/>
      <c r="BG39" s="111"/>
      <c r="BH39" s="118"/>
      <c r="BI39" s="111"/>
      <c r="BJ39" s="101"/>
      <c r="BK39" s="102"/>
      <c r="BL39" s="105"/>
      <c r="BM39" s="106"/>
      <c r="BN39" s="106"/>
      <c r="BO39" s="106"/>
      <c r="BP39" s="106"/>
      <c r="BQ39" s="106"/>
      <c r="BR39" s="106"/>
      <c r="BS39" s="106"/>
      <c r="BT39" s="106"/>
      <c r="BU39" s="106"/>
      <c r="BV39" s="102"/>
      <c r="BW39" s="16"/>
      <c r="BX39" s="9"/>
      <c r="BY39" s="51">
        <v>2</v>
      </c>
      <c r="BZ39" s="52"/>
      <c r="CA39" s="9"/>
      <c r="CB39" s="9"/>
      <c r="CC39" s="9"/>
      <c r="CD39" s="9"/>
    </row>
    <row r="40" spans="1:82" ht="9" customHeight="1">
      <c r="A40" s="10"/>
      <c r="B40" s="107"/>
      <c r="C40" s="108"/>
      <c r="D40" s="107"/>
      <c r="E40" s="112"/>
      <c r="F40" s="103"/>
      <c r="G40" s="112"/>
      <c r="H40" s="103"/>
      <c r="I40" s="112"/>
      <c r="J40" s="103"/>
      <c r="K40" s="112"/>
      <c r="L40" s="103"/>
      <c r="M40" s="112"/>
      <c r="N40" s="103"/>
      <c r="O40" s="112"/>
      <c r="P40" s="107"/>
      <c r="Q40" s="104"/>
      <c r="R40" s="108"/>
      <c r="S40" s="112"/>
      <c r="T40" s="103"/>
      <c r="U40" s="112"/>
      <c r="V40" s="103"/>
      <c r="W40" s="112"/>
      <c r="X40" s="103"/>
      <c r="Y40" s="104"/>
      <c r="Z40" s="107"/>
      <c r="AA40" s="108"/>
      <c r="AB40" s="108"/>
      <c r="AC40" s="108"/>
      <c r="AD40" s="108"/>
      <c r="AE40" s="108"/>
      <c r="AF40" s="108"/>
      <c r="AG40" s="108"/>
      <c r="AH40" s="108"/>
      <c r="AI40" s="108"/>
      <c r="AJ40" s="104"/>
      <c r="AK40" s="13"/>
      <c r="AL40" s="4"/>
      <c r="AM40" s="14"/>
      <c r="AN40" s="107"/>
      <c r="AO40" s="108"/>
      <c r="AP40" s="107"/>
      <c r="AQ40" s="112"/>
      <c r="AR40" s="103"/>
      <c r="AS40" s="112"/>
      <c r="AT40" s="103"/>
      <c r="AU40" s="112"/>
      <c r="AV40" s="103"/>
      <c r="AW40" s="112"/>
      <c r="AX40" s="103"/>
      <c r="AY40" s="112"/>
      <c r="AZ40" s="103"/>
      <c r="BA40" s="112"/>
      <c r="BB40" s="107"/>
      <c r="BC40" s="104"/>
      <c r="BD40" s="108"/>
      <c r="BE40" s="112"/>
      <c r="BF40" s="103"/>
      <c r="BG40" s="112"/>
      <c r="BH40" s="103"/>
      <c r="BI40" s="112"/>
      <c r="BJ40" s="103"/>
      <c r="BK40" s="104"/>
      <c r="BL40" s="107"/>
      <c r="BM40" s="108"/>
      <c r="BN40" s="108"/>
      <c r="BO40" s="108"/>
      <c r="BP40" s="108"/>
      <c r="BQ40" s="108"/>
      <c r="BR40" s="108"/>
      <c r="BS40" s="108"/>
      <c r="BT40" s="108"/>
      <c r="BU40" s="108"/>
      <c r="BV40" s="104"/>
      <c r="BW40" s="16"/>
      <c r="BX40" s="9"/>
      <c r="BY40" s="51">
        <v>3</v>
      </c>
      <c r="BZ40" s="52"/>
      <c r="CA40" s="9"/>
      <c r="CB40" s="9"/>
      <c r="CC40" s="9"/>
      <c r="CD40" s="9"/>
    </row>
    <row r="41" spans="1:82" ht="9" customHeight="1">
      <c r="A41" s="10"/>
      <c r="B41" s="109">
        <v>10</v>
      </c>
      <c r="C41" s="106"/>
      <c r="D41" s="116"/>
      <c r="E41" s="111"/>
      <c r="F41" s="113"/>
      <c r="G41" s="111"/>
      <c r="H41" s="113"/>
      <c r="I41" s="111"/>
      <c r="J41" s="113"/>
      <c r="K41" s="111"/>
      <c r="L41" s="113"/>
      <c r="M41" s="111"/>
      <c r="N41" s="113"/>
      <c r="O41" s="106"/>
      <c r="P41" s="123">
        <f>IF(B3="","",(SUM(D41+(F41*3)+(H41*2)+(J41*2)+(N41*5))))</f>
        <v>0</v>
      </c>
      <c r="Q41" s="102"/>
      <c r="R41" s="127"/>
      <c r="S41" s="111"/>
      <c r="T41" s="113"/>
      <c r="U41" s="111"/>
      <c r="V41" s="113"/>
      <c r="W41" s="111"/>
      <c r="X41" s="121"/>
      <c r="Y41" s="102"/>
      <c r="Z41" s="122"/>
      <c r="AA41" s="106"/>
      <c r="AB41" s="106"/>
      <c r="AC41" s="106"/>
      <c r="AD41" s="106"/>
      <c r="AE41" s="106"/>
      <c r="AF41" s="106"/>
      <c r="AG41" s="106"/>
      <c r="AH41" s="106"/>
      <c r="AI41" s="106"/>
      <c r="AJ41" s="102"/>
      <c r="AK41" s="13"/>
      <c r="AL41" s="4"/>
      <c r="AM41" s="14"/>
      <c r="AN41" s="117">
        <v>10</v>
      </c>
      <c r="AO41" s="106"/>
      <c r="AP41" s="125"/>
      <c r="AQ41" s="111"/>
      <c r="AR41" s="124"/>
      <c r="AS41" s="111"/>
      <c r="AT41" s="124"/>
      <c r="AU41" s="111"/>
      <c r="AV41" s="124"/>
      <c r="AW41" s="111"/>
      <c r="AX41" s="124"/>
      <c r="AY41" s="111"/>
      <c r="AZ41" s="124"/>
      <c r="BA41" s="106"/>
      <c r="BB41" s="123">
        <f>IF(AN3="","",(SUM(AP41+(AR41*3)+(AT41*2)+(AV41*2)+(AZ41*5))))</f>
        <v>0</v>
      </c>
      <c r="BC41" s="102"/>
      <c r="BD41" s="126"/>
      <c r="BE41" s="111"/>
      <c r="BF41" s="124"/>
      <c r="BG41" s="111"/>
      <c r="BH41" s="124"/>
      <c r="BI41" s="111"/>
      <c r="BJ41" s="141"/>
      <c r="BK41" s="102"/>
      <c r="BL41" s="140"/>
      <c r="BM41" s="106"/>
      <c r="BN41" s="106"/>
      <c r="BO41" s="106"/>
      <c r="BP41" s="106"/>
      <c r="BQ41" s="106"/>
      <c r="BR41" s="106"/>
      <c r="BS41" s="106"/>
      <c r="BT41" s="106"/>
      <c r="BU41" s="106"/>
      <c r="BV41" s="102"/>
      <c r="BW41" s="16"/>
      <c r="BX41" s="9"/>
      <c r="BY41" s="51"/>
      <c r="BZ41" s="52"/>
      <c r="CA41" s="9"/>
      <c r="CB41" s="9"/>
      <c r="CC41" s="9"/>
      <c r="CD41" s="9"/>
    </row>
    <row r="42" spans="1:82" ht="9" customHeight="1">
      <c r="A42" s="10"/>
      <c r="B42" s="107"/>
      <c r="C42" s="108"/>
      <c r="D42" s="107"/>
      <c r="E42" s="112"/>
      <c r="F42" s="103"/>
      <c r="G42" s="112"/>
      <c r="H42" s="103"/>
      <c r="I42" s="112"/>
      <c r="J42" s="103"/>
      <c r="K42" s="112"/>
      <c r="L42" s="103"/>
      <c r="M42" s="112"/>
      <c r="N42" s="103"/>
      <c r="O42" s="108"/>
      <c r="P42" s="107"/>
      <c r="Q42" s="104"/>
      <c r="R42" s="108"/>
      <c r="S42" s="112"/>
      <c r="T42" s="103"/>
      <c r="U42" s="112"/>
      <c r="V42" s="103"/>
      <c r="W42" s="112"/>
      <c r="X42" s="103"/>
      <c r="Y42" s="104"/>
      <c r="Z42" s="107"/>
      <c r="AA42" s="108"/>
      <c r="AB42" s="108"/>
      <c r="AC42" s="108"/>
      <c r="AD42" s="108"/>
      <c r="AE42" s="108"/>
      <c r="AF42" s="108"/>
      <c r="AG42" s="108"/>
      <c r="AH42" s="108"/>
      <c r="AI42" s="108"/>
      <c r="AJ42" s="104"/>
      <c r="AK42" s="13"/>
      <c r="AL42" s="4"/>
      <c r="AM42" s="14"/>
      <c r="AN42" s="107"/>
      <c r="AO42" s="108"/>
      <c r="AP42" s="107"/>
      <c r="AQ42" s="112"/>
      <c r="AR42" s="103"/>
      <c r="AS42" s="112"/>
      <c r="AT42" s="103"/>
      <c r="AU42" s="112"/>
      <c r="AV42" s="103"/>
      <c r="AW42" s="112"/>
      <c r="AX42" s="103"/>
      <c r="AY42" s="112"/>
      <c r="AZ42" s="103"/>
      <c r="BA42" s="108"/>
      <c r="BB42" s="107"/>
      <c r="BC42" s="104"/>
      <c r="BD42" s="108"/>
      <c r="BE42" s="112"/>
      <c r="BF42" s="103"/>
      <c r="BG42" s="112"/>
      <c r="BH42" s="103"/>
      <c r="BI42" s="112"/>
      <c r="BJ42" s="103"/>
      <c r="BK42" s="104"/>
      <c r="BL42" s="107"/>
      <c r="BM42" s="108"/>
      <c r="BN42" s="108"/>
      <c r="BO42" s="108"/>
      <c r="BP42" s="108"/>
      <c r="BQ42" s="108"/>
      <c r="BR42" s="108"/>
      <c r="BS42" s="108"/>
      <c r="BT42" s="108"/>
      <c r="BU42" s="108"/>
      <c r="BV42" s="104"/>
      <c r="BW42" s="16"/>
      <c r="BX42" s="9"/>
      <c r="BY42" s="51"/>
      <c r="BZ42" s="52"/>
      <c r="CA42" s="9"/>
      <c r="CB42" s="9"/>
      <c r="CC42" s="9"/>
      <c r="CD42" s="9"/>
    </row>
    <row r="43" spans="1:82" ht="9" customHeight="1">
      <c r="A43" s="10"/>
      <c r="B43" s="109">
        <v>11</v>
      </c>
      <c r="C43" s="106"/>
      <c r="D43" s="110"/>
      <c r="E43" s="111"/>
      <c r="F43" s="118"/>
      <c r="G43" s="111"/>
      <c r="H43" s="118"/>
      <c r="I43" s="111"/>
      <c r="J43" s="118"/>
      <c r="K43" s="111"/>
      <c r="L43" s="118"/>
      <c r="M43" s="111"/>
      <c r="N43" s="118"/>
      <c r="O43" s="111"/>
      <c r="P43" s="120">
        <f>IF(B3="","",(SUM(D43+(F43*3)+(H43*2)+(J43*2)+(N43*5))))</f>
        <v>0</v>
      </c>
      <c r="Q43" s="102"/>
      <c r="R43" s="119"/>
      <c r="S43" s="111"/>
      <c r="T43" s="118"/>
      <c r="U43" s="111"/>
      <c r="V43" s="118"/>
      <c r="W43" s="111"/>
      <c r="X43" s="101"/>
      <c r="Y43" s="102"/>
      <c r="Z43" s="105"/>
      <c r="AA43" s="106"/>
      <c r="AB43" s="106"/>
      <c r="AC43" s="106"/>
      <c r="AD43" s="106"/>
      <c r="AE43" s="106"/>
      <c r="AF43" s="106"/>
      <c r="AG43" s="106"/>
      <c r="AH43" s="106"/>
      <c r="AI43" s="106"/>
      <c r="AJ43" s="102"/>
      <c r="AK43" s="13"/>
      <c r="AL43" s="4"/>
      <c r="AM43" s="14"/>
      <c r="AN43" s="117">
        <v>11</v>
      </c>
      <c r="AO43" s="106"/>
      <c r="AP43" s="110"/>
      <c r="AQ43" s="111"/>
      <c r="AR43" s="118">
        <v>1</v>
      </c>
      <c r="AS43" s="111"/>
      <c r="AT43" s="118"/>
      <c r="AU43" s="111"/>
      <c r="AV43" s="118"/>
      <c r="AW43" s="111"/>
      <c r="AX43" s="118"/>
      <c r="AY43" s="111"/>
      <c r="AZ43" s="118"/>
      <c r="BA43" s="111"/>
      <c r="BB43" s="120">
        <f>IF(AN3="","",(SUM(AP43+(AR43*3)+(AT43*2)+(AV43*2)+(AZ43*5))))</f>
        <v>3</v>
      </c>
      <c r="BC43" s="102"/>
      <c r="BD43" s="119"/>
      <c r="BE43" s="111"/>
      <c r="BF43" s="118"/>
      <c r="BG43" s="111"/>
      <c r="BH43" s="118"/>
      <c r="BI43" s="111"/>
      <c r="BJ43" s="101"/>
      <c r="BK43" s="102"/>
      <c r="BL43" s="105"/>
      <c r="BM43" s="106"/>
      <c r="BN43" s="106"/>
      <c r="BO43" s="106"/>
      <c r="BP43" s="106"/>
      <c r="BQ43" s="106"/>
      <c r="BR43" s="106"/>
      <c r="BS43" s="106"/>
      <c r="BT43" s="106"/>
      <c r="BU43" s="106"/>
      <c r="BV43" s="102"/>
      <c r="BW43" s="16"/>
      <c r="BX43" s="9"/>
      <c r="BY43" s="51"/>
      <c r="BZ43" s="52"/>
      <c r="CA43" s="9"/>
      <c r="CB43" s="9"/>
      <c r="CC43" s="9"/>
      <c r="CD43" s="9"/>
    </row>
    <row r="44" spans="1:82" ht="9" customHeight="1">
      <c r="A44" s="10"/>
      <c r="B44" s="107"/>
      <c r="C44" s="108"/>
      <c r="D44" s="107"/>
      <c r="E44" s="112"/>
      <c r="F44" s="103"/>
      <c r="G44" s="112"/>
      <c r="H44" s="103"/>
      <c r="I44" s="112"/>
      <c r="J44" s="103"/>
      <c r="K44" s="112"/>
      <c r="L44" s="103"/>
      <c r="M44" s="112"/>
      <c r="N44" s="103"/>
      <c r="O44" s="112"/>
      <c r="P44" s="107"/>
      <c r="Q44" s="104"/>
      <c r="R44" s="108"/>
      <c r="S44" s="112"/>
      <c r="T44" s="103"/>
      <c r="U44" s="112"/>
      <c r="V44" s="103"/>
      <c r="W44" s="112"/>
      <c r="X44" s="103"/>
      <c r="Y44" s="104"/>
      <c r="Z44" s="107"/>
      <c r="AA44" s="108"/>
      <c r="AB44" s="108"/>
      <c r="AC44" s="108"/>
      <c r="AD44" s="108"/>
      <c r="AE44" s="108"/>
      <c r="AF44" s="108"/>
      <c r="AG44" s="108"/>
      <c r="AH44" s="108"/>
      <c r="AI44" s="108"/>
      <c r="AJ44" s="104"/>
      <c r="AK44" s="13"/>
      <c r="AL44" s="4"/>
      <c r="AM44" s="14"/>
      <c r="AN44" s="107"/>
      <c r="AO44" s="108"/>
      <c r="AP44" s="107"/>
      <c r="AQ44" s="112"/>
      <c r="AR44" s="103"/>
      <c r="AS44" s="112"/>
      <c r="AT44" s="103"/>
      <c r="AU44" s="112"/>
      <c r="AV44" s="103"/>
      <c r="AW44" s="112"/>
      <c r="AX44" s="103"/>
      <c r="AY44" s="112"/>
      <c r="AZ44" s="103"/>
      <c r="BA44" s="112"/>
      <c r="BB44" s="107"/>
      <c r="BC44" s="104"/>
      <c r="BD44" s="108"/>
      <c r="BE44" s="112"/>
      <c r="BF44" s="103"/>
      <c r="BG44" s="112"/>
      <c r="BH44" s="103"/>
      <c r="BI44" s="112"/>
      <c r="BJ44" s="103"/>
      <c r="BK44" s="104"/>
      <c r="BL44" s="107"/>
      <c r="BM44" s="108"/>
      <c r="BN44" s="108"/>
      <c r="BO44" s="108"/>
      <c r="BP44" s="108"/>
      <c r="BQ44" s="108"/>
      <c r="BR44" s="108"/>
      <c r="BS44" s="108"/>
      <c r="BT44" s="108"/>
      <c r="BU44" s="108"/>
      <c r="BV44" s="104"/>
      <c r="BW44" s="16"/>
      <c r="BX44" s="9"/>
      <c r="BY44" s="51"/>
      <c r="BZ44" s="52"/>
      <c r="CA44" s="9"/>
      <c r="CB44" s="9"/>
      <c r="CC44" s="9"/>
      <c r="CD44" s="9"/>
    </row>
    <row r="45" spans="1:82" ht="9" customHeight="1">
      <c r="A45" s="10"/>
      <c r="B45" s="109">
        <v>12</v>
      </c>
      <c r="C45" s="106"/>
      <c r="D45" s="116"/>
      <c r="E45" s="111"/>
      <c r="F45" s="113"/>
      <c r="G45" s="111"/>
      <c r="H45" s="113"/>
      <c r="I45" s="111"/>
      <c r="J45" s="113"/>
      <c r="K45" s="111"/>
      <c r="L45" s="113"/>
      <c r="M45" s="111"/>
      <c r="N45" s="113"/>
      <c r="O45" s="106"/>
      <c r="P45" s="123">
        <f>IF(B3="","",(SUM(D45+(F45*3)+(H45*2)+(J45*2)+(N45*5))))</f>
        <v>0</v>
      </c>
      <c r="Q45" s="102"/>
      <c r="R45" s="127"/>
      <c r="S45" s="111"/>
      <c r="T45" s="113"/>
      <c r="U45" s="111"/>
      <c r="V45" s="113"/>
      <c r="W45" s="111"/>
      <c r="X45" s="121"/>
      <c r="Y45" s="102"/>
      <c r="Z45" s="122"/>
      <c r="AA45" s="106"/>
      <c r="AB45" s="106"/>
      <c r="AC45" s="106"/>
      <c r="AD45" s="106"/>
      <c r="AE45" s="106"/>
      <c r="AF45" s="106"/>
      <c r="AG45" s="106"/>
      <c r="AH45" s="106"/>
      <c r="AI45" s="106"/>
      <c r="AJ45" s="102"/>
      <c r="AK45" s="13"/>
      <c r="AL45" s="4"/>
      <c r="AM45" s="14"/>
      <c r="AN45" s="117">
        <v>12</v>
      </c>
      <c r="AO45" s="106"/>
      <c r="AP45" s="125"/>
      <c r="AQ45" s="111"/>
      <c r="AR45" s="124"/>
      <c r="AS45" s="111"/>
      <c r="AT45" s="124"/>
      <c r="AU45" s="111"/>
      <c r="AV45" s="124"/>
      <c r="AW45" s="111"/>
      <c r="AX45" s="124"/>
      <c r="AY45" s="111"/>
      <c r="AZ45" s="124"/>
      <c r="BA45" s="106"/>
      <c r="BB45" s="123">
        <f>IF(AN3="","",(SUM(AP45+(AR45*3)+(AT45*2)+(AV45*2)+(AZ45*5))))</f>
        <v>0</v>
      </c>
      <c r="BC45" s="102"/>
      <c r="BD45" s="126"/>
      <c r="BE45" s="111"/>
      <c r="BF45" s="124"/>
      <c r="BG45" s="111"/>
      <c r="BH45" s="124"/>
      <c r="BI45" s="111"/>
      <c r="BJ45" s="141"/>
      <c r="BK45" s="102"/>
      <c r="BL45" s="140"/>
      <c r="BM45" s="106"/>
      <c r="BN45" s="106"/>
      <c r="BO45" s="106"/>
      <c r="BP45" s="106"/>
      <c r="BQ45" s="106"/>
      <c r="BR45" s="106"/>
      <c r="BS45" s="106"/>
      <c r="BT45" s="106"/>
      <c r="BU45" s="106"/>
      <c r="BV45" s="102"/>
      <c r="BW45" s="16"/>
      <c r="BX45" s="9"/>
      <c r="BY45" s="51"/>
      <c r="BZ45" s="52"/>
      <c r="CA45" s="9"/>
      <c r="CB45" s="9"/>
      <c r="CC45" s="9"/>
      <c r="CD45" s="9"/>
    </row>
    <row r="46" spans="1:82" ht="9" customHeight="1">
      <c r="A46" s="10"/>
      <c r="B46" s="96"/>
      <c r="C46" s="87"/>
      <c r="D46" s="107"/>
      <c r="E46" s="112"/>
      <c r="F46" s="103"/>
      <c r="G46" s="112"/>
      <c r="H46" s="103"/>
      <c r="I46" s="112"/>
      <c r="J46" s="103"/>
      <c r="K46" s="112"/>
      <c r="L46" s="103"/>
      <c r="M46" s="112"/>
      <c r="N46" s="103"/>
      <c r="O46" s="108"/>
      <c r="P46" s="107"/>
      <c r="Q46" s="104"/>
      <c r="R46" s="108"/>
      <c r="S46" s="112"/>
      <c r="T46" s="103"/>
      <c r="U46" s="112"/>
      <c r="V46" s="103"/>
      <c r="W46" s="112"/>
      <c r="X46" s="103"/>
      <c r="Y46" s="104"/>
      <c r="Z46" s="107"/>
      <c r="AA46" s="108"/>
      <c r="AB46" s="108"/>
      <c r="AC46" s="108"/>
      <c r="AD46" s="108"/>
      <c r="AE46" s="108"/>
      <c r="AF46" s="108"/>
      <c r="AG46" s="108"/>
      <c r="AH46" s="108"/>
      <c r="AI46" s="108"/>
      <c r="AJ46" s="104"/>
      <c r="AK46" s="13"/>
      <c r="AL46" s="4"/>
      <c r="AM46" s="14"/>
      <c r="AN46" s="96"/>
      <c r="AO46" s="87"/>
      <c r="AP46" s="107"/>
      <c r="AQ46" s="112"/>
      <c r="AR46" s="103"/>
      <c r="AS46" s="112"/>
      <c r="AT46" s="103"/>
      <c r="AU46" s="112"/>
      <c r="AV46" s="103"/>
      <c r="AW46" s="112"/>
      <c r="AX46" s="103"/>
      <c r="AY46" s="112"/>
      <c r="AZ46" s="103"/>
      <c r="BA46" s="108"/>
      <c r="BB46" s="107"/>
      <c r="BC46" s="104"/>
      <c r="BD46" s="108"/>
      <c r="BE46" s="112"/>
      <c r="BF46" s="103"/>
      <c r="BG46" s="112"/>
      <c r="BH46" s="103"/>
      <c r="BI46" s="112"/>
      <c r="BJ46" s="103"/>
      <c r="BK46" s="104"/>
      <c r="BL46" s="107"/>
      <c r="BM46" s="108"/>
      <c r="BN46" s="108"/>
      <c r="BO46" s="108"/>
      <c r="BP46" s="108"/>
      <c r="BQ46" s="108"/>
      <c r="BR46" s="108"/>
      <c r="BS46" s="108"/>
      <c r="BT46" s="108"/>
      <c r="BU46" s="108"/>
      <c r="BV46" s="104"/>
      <c r="BW46" s="16"/>
      <c r="BX46" s="9"/>
      <c r="BY46" s="51"/>
      <c r="BZ46" s="52"/>
      <c r="CA46" s="9"/>
      <c r="CB46" s="9"/>
      <c r="CC46" s="9"/>
      <c r="CD46" s="9"/>
    </row>
    <row r="47" spans="1:82" ht="9" customHeight="1">
      <c r="A47" s="10"/>
      <c r="B47" s="109">
        <v>13</v>
      </c>
      <c r="C47" s="106"/>
      <c r="D47" s="110"/>
      <c r="E47" s="111"/>
      <c r="F47" s="118"/>
      <c r="G47" s="111"/>
      <c r="H47" s="118"/>
      <c r="I47" s="111"/>
      <c r="J47" s="118"/>
      <c r="K47" s="111"/>
      <c r="L47" s="118"/>
      <c r="M47" s="111"/>
      <c r="N47" s="118"/>
      <c r="O47" s="111"/>
      <c r="P47" s="120">
        <f>IF(B3="","",(SUM(D47+(F47*3)+(H47*2)+(J47*2)+(N47*5))))</f>
        <v>0</v>
      </c>
      <c r="Q47" s="102"/>
      <c r="R47" s="119"/>
      <c r="S47" s="111"/>
      <c r="T47" s="118"/>
      <c r="U47" s="111"/>
      <c r="V47" s="118"/>
      <c r="W47" s="111"/>
      <c r="X47" s="101"/>
      <c r="Y47" s="102"/>
      <c r="Z47" s="105"/>
      <c r="AA47" s="106"/>
      <c r="AB47" s="106"/>
      <c r="AC47" s="106"/>
      <c r="AD47" s="106"/>
      <c r="AE47" s="106"/>
      <c r="AF47" s="106"/>
      <c r="AG47" s="106"/>
      <c r="AH47" s="106"/>
      <c r="AI47" s="106"/>
      <c r="AJ47" s="102"/>
      <c r="AK47" s="13"/>
      <c r="AL47" s="4"/>
      <c r="AM47" s="14"/>
      <c r="AN47" s="117">
        <v>13</v>
      </c>
      <c r="AO47" s="106"/>
      <c r="AP47" s="110"/>
      <c r="AQ47" s="111"/>
      <c r="AR47" s="118"/>
      <c r="AS47" s="111"/>
      <c r="AT47" s="118"/>
      <c r="AU47" s="111"/>
      <c r="AV47" s="118"/>
      <c r="AW47" s="111"/>
      <c r="AX47" s="118"/>
      <c r="AY47" s="111"/>
      <c r="AZ47" s="118"/>
      <c r="BA47" s="111"/>
      <c r="BB47" s="120">
        <f>IF(AN3="","",(SUM(AP47+(AR47*3)+(AT47*2)+(AV47*2)+(AZ47*5))))</f>
        <v>0</v>
      </c>
      <c r="BC47" s="102"/>
      <c r="BD47" s="119"/>
      <c r="BE47" s="111"/>
      <c r="BF47" s="118"/>
      <c r="BG47" s="111"/>
      <c r="BH47" s="118"/>
      <c r="BI47" s="111"/>
      <c r="BJ47" s="101"/>
      <c r="BK47" s="102"/>
      <c r="BL47" s="105"/>
      <c r="BM47" s="106"/>
      <c r="BN47" s="106"/>
      <c r="BO47" s="106"/>
      <c r="BP47" s="106"/>
      <c r="BQ47" s="106"/>
      <c r="BR47" s="106"/>
      <c r="BS47" s="106"/>
      <c r="BT47" s="106"/>
      <c r="BU47" s="106"/>
      <c r="BV47" s="102"/>
      <c r="BW47" s="16"/>
      <c r="BX47" s="9"/>
      <c r="BY47" s="51"/>
      <c r="BZ47" s="52"/>
      <c r="CA47" s="9"/>
      <c r="CB47" s="9"/>
      <c r="CC47" s="9"/>
      <c r="CD47" s="9"/>
    </row>
    <row r="48" spans="1:82" ht="9" customHeight="1">
      <c r="A48" s="10"/>
      <c r="B48" s="107"/>
      <c r="C48" s="108"/>
      <c r="D48" s="107"/>
      <c r="E48" s="112"/>
      <c r="F48" s="103"/>
      <c r="G48" s="112"/>
      <c r="H48" s="103"/>
      <c r="I48" s="112"/>
      <c r="J48" s="103"/>
      <c r="K48" s="112"/>
      <c r="L48" s="103"/>
      <c r="M48" s="112"/>
      <c r="N48" s="103"/>
      <c r="O48" s="112"/>
      <c r="P48" s="107"/>
      <c r="Q48" s="104"/>
      <c r="R48" s="108"/>
      <c r="S48" s="112"/>
      <c r="T48" s="103"/>
      <c r="U48" s="112"/>
      <c r="V48" s="103"/>
      <c r="W48" s="112"/>
      <c r="X48" s="103"/>
      <c r="Y48" s="104"/>
      <c r="Z48" s="107"/>
      <c r="AA48" s="108"/>
      <c r="AB48" s="108"/>
      <c r="AC48" s="108"/>
      <c r="AD48" s="108"/>
      <c r="AE48" s="108"/>
      <c r="AF48" s="108"/>
      <c r="AG48" s="108"/>
      <c r="AH48" s="108"/>
      <c r="AI48" s="108"/>
      <c r="AJ48" s="104"/>
      <c r="AK48" s="13"/>
      <c r="AL48" s="4"/>
      <c r="AM48" s="14"/>
      <c r="AN48" s="107"/>
      <c r="AO48" s="108"/>
      <c r="AP48" s="107"/>
      <c r="AQ48" s="112"/>
      <c r="AR48" s="103"/>
      <c r="AS48" s="112"/>
      <c r="AT48" s="103"/>
      <c r="AU48" s="112"/>
      <c r="AV48" s="103"/>
      <c r="AW48" s="112"/>
      <c r="AX48" s="103"/>
      <c r="AY48" s="112"/>
      <c r="AZ48" s="103"/>
      <c r="BA48" s="112"/>
      <c r="BB48" s="107"/>
      <c r="BC48" s="104"/>
      <c r="BD48" s="108"/>
      <c r="BE48" s="112"/>
      <c r="BF48" s="103"/>
      <c r="BG48" s="112"/>
      <c r="BH48" s="103"/>
      <c r="BI48" s="112"/>
      <c r="BJ48" s="103"/>
      <c r="BK48" s="104"/>
      <c r="BL48" s="107"/>
      <c r="BM48" s="108"/>
      <c r="BN48" s="108"/>
      <c r="BO48" s="108"/>
      <c r="BP48" s="108"/>
      <c r="BQ48" s="108"/>
      <c r="BR48" s="108"/>
      <c r="BS48" s="108"/>
      <c r="BT48" s="108"/>
      <c r="BU48" s="108"/>
      <c r="BV48" s="104"/>
      <c r="BW48" s="16"/>
      <c r="BX48" s="9"/>
      <c r="BY48" s="51"/>
      <c r="BZ48" s="52"/>
      <c r="CA48" s="9"/>
      <c r="CB48" s="9"/>
      <c r="CC48" s="9"/>
      <c r="CD48" s="9"/>
    </row>
    <row r="49" spans="1:82" ht="9" customHeight="1">
      <c r="A49" s="10"/>
      <c r="B49" s="109">
        <v>14</v>
      </c>
      <c r="C49" s="106"/>
      <c r="D49" s="116"/>
      <c r="E49" s="111"/>
      <c r="F49" s="113"/>
      <c r="G49" s="111"/>
      <c r="H49" s="113"/>
      <c r="I49" s="111"/>
      <c r="J49" s="113"/>
      <c r="K49" s="111"/>
      <c r="L49" s="113"/>
      <c r="M49" s="111"/>
      <c r="N49" s="113"/>
      <c r="O49" s="106"/>
      <c r="P49" s="123">
        <f>IF(B3="","",(SUM(D49+(F49*3)+(H49*2)+(J49*2)+(N49*5))))</f>
        <v>0</v>
      </c>
      <c r="Q49" s="102"/>
      <c r="R49" s="127"/>
      <c r="S49" s="111"/>
      <c r="T49" s="113"/>
      <c r="U49" s="111"/>
      <c r="V49" s="113"/>
      <c r="W49" s="111"/>
      <c r="X49" s="121"/>
      <c r="Y49" s="102"/>
      <c r="Z49" s="122" t="s">
        <v>663</v>
      </c>
      <c r="AA49" s="106"/>
      <c r="AB49" s="106"/>
      <c r="AC49" s="106"/>
      <c r="AD49" s="106"/>
      <c r="AE49" s="106"/>
      <c r="AF49" s="106"/>
      <c r="AG49" s="106"/>
      <c r="AH49" s="106"/>
      <c r="AI49" s="106"/>
      <c r="AJ49" s="102"/>
      <c r="AK49" s="13"/>
      <c r="AL49" s="4"/>
      <c r="AM49" s="14"/>
      <c r="AN49" s="117">
        <v>14</v>
      </c>
      <c r="AO49" s="106"/>
      <c r="AP49" s="125"/>
      <c r="AQ49" s="111"/>
      <c r="AR49" s="124"/>
      <c r="AS49" s="111"/>
      <c r="AT49" s="124"/>
      <c r="AU49" s="111"/>
      <c r="AV49" s="124"/>
      <c r="AW49" s="111"/>
      <c r="AX49" s="124"/>
      <c r="AY49" s="111"/>
      <c r="AZ49" s="124"/>
      <c r="BA49" s="106"/>
      <c r="BB49" s="123">
        <f>IF(AN3="","",(SUM(AP49+(AR49*3)+(AT49*2)+(AV49*2)+(AZ49*5))))</f>
        <v>0</v>
      </c>
      <c r="BC49" s="102"/>
      <c r="BD49" s="126"/>
      <c r="BE49" s="111"/>
      <c r="BF49" s="124"/>
      <c r="BG49" s="111"/>
      <c r="BH49" s="124"/>
      <c r="BI49" s="111"/>
      <c r="BJ49" s="141"/>
      <c r="BK49" s="102"/>
      <c r="BL49" s="140"/>
      <c r="BM49" s="106"/>
      <c r="BN49" s="106"/>
      <c r="BO49" s="106"/>
      <c r="BP49" s="106"/>
      <c r="BQ49" s="106"/>
      <c r="BR49" s="106"/>
      <c r="BS49" s="106"/>
      <c r="BT49" s="106"/>
      <c r="BU49" s="106"/>
      <c r="BV49" s="102"/>
      <c r="BW49" s="16"/>
      <c r="BX49" s="9"/>
      <c r="BY49" s="51"/>
      <c r="BZ49" s="52"/>
      <c r="CA49" s="9"/>
      <c r="CB49" s="9"/>
      <c r="CC49" s="9"/>
      <c r="CD49" s="9"/>
    </row>
    <row r="50" spans="1:82" ht="9" customHeight="1">
      <c r="A50" s="10"/>
      <c r="B50" s="107"/>
      <c r="C50" s="108"/>
      <c r="D50" s="107"/>
      <c r="E50" s="112"/>
      <c r="F50" s="103"/>
      <c r="G50" s="112"/>
      <c r="H50" s="103"/>
      <c r="I50" s="112"/>
      <c r="J50" s="103"/>
      <c r="K50" s="112"/>
      <c r="L50" s="103"/>
      <c r="M50" s="112"/>
      <c r="N50" s="103"/>
      <c r="O50" s="108"/>
      <c r="P50" s="107"/>
      <c r="Q50" s="104"/>
      <c r="R50" s="108"/>
      <c r="S50" s="112"/>
      <c r="T50" s="103"/>
      <c r="U50" s="112"/>
      <c r="V50" s="103"/>
      <c r="W50" s="112"/>
      <c r="X50" s="103"/>
      <c r="Y50" s="104"/>
      <c r="Z50" s="107"/>
      <c r="AA50" s="108"/>
      <c r="AB50" s="108"/>
      <c r="AC50" s="108"/>
      <c r="AD50" s="108"/>
      <c r="AE50" s="108"/>
      <c r="AF50" s="108"/>
      <c r="AG50" s="108"/>
      <c r="AH50" s="108"/>
      <c r="AI50" s="108"/>
      <c r="AJ50" s="104"/>
      <c r="AK50" s="13"/>
      <c r="AL50" s="4"/>
      <c r="AM50" s="14"/>
      <c r="AN50" s="107"/>
      <c r="AO50" s="108"/>
      <c r="AP50" s="107"/>
      <c r="AQ50" s="112"/>
      <c r="AR50" s="103"/>
      <c r="AS50" s="112"/>
      <c r="AT50" s="103"/>
      <c r="AU50" s="112"/>
      <c r="AV50" s="103"/>
      <c r="AW50" s="112"/>
      <c r="AX50" s="103"/>
      <c r="AY50" s="112"/>
      <c r="AZ50" s="103"/>
      <c r="BA50" s="108"/>
      <c r="BB50" s="107"/>
      <c r="BC50" s="104"/>
      <c r="BD50" s="108"/>
      <c r="BE50" s="112"/>
      <c r="BF50" s="103"/>
      <c r="BG50" s="112"/>
      <c r="BH50" s="103"/>
      <c r="BI50" s="112"/>
      <c r="BJ50" s="103"/>
      <c r="BK50" s="104"/>
      <c r="BL50" s="107"/>
      <c r="BM50" s="108"/>
      <c r="BN50" s="108"/>
      <c r="BO50" s="108"/>
      <c r="BP50" s="108"/>
      <c r="BQ50" s="108"/>
      <c r="BR50" s="108"/>
      <c r="BS50" s="108"/>
      <c r="BT50" s="108"/>
      <c r="BU50" s="108"/>
      <c r="BV50" s="104"/>
      <c r="BW50" s="16"/>
      <c r="BX50" s="9"/>
      <c r="BY50" s="51"/>
      <c r="BZ50" s="52"/>
      <c r="CA50" s="9"/>
      <c r="CB50" s="9"/>
      <c r="CC50" s="9"/>
      <c r="CD50" s="9"/>
    </row>
    <row r="51" spans="1:82" ht="9" customHeight="1">
      <c r="A51" s="10"/>
      <c r="B51" s="109">
        <v>15</v>
      </c>
      <c r="C51" s="106"/>
      <c r="D51" s="110"/>
      <c r="E51" s="111"/>
      <c r="F51" s="118"/>
      <c r="G51" s="111"/>
      <c r="H51" s="118"/>
      <c r="I51" s="111"/>
      <c r="J51" s="118">
        <v>1</v>
      </c>
      <c r="K51" s="111"/>
      <c r="L51" s="118"/>
      <c r="M51" s="111"/>
      <c r="N51" s="118"/>
      <c r="O51" s="111"/>
      <c r="P51" s="120">
        <f>IF(B3="","",(SUM(D51+(F51*3)+(H51*2)+(J51*2)+(N51*5))))</f>
        <v>2</v>
      </c>
      <c r="Q51" s="102"/>
      <c r="R51" s="119"/>
      <c r="S51" s="111"/>
      <c r="T51" s="118"/>
      <c r="U51" s="111"/>
      <c r="V51" s="118"/>
      <c r="W51" s="111"/>
      <c r="X51" s="101" t="s">
        <v>45</v>
      </c>
      <c r="Y51" s="102"/>
      <c r="Z51" s="105"/>
      <c r="AA51" s="106"/>
      <c r="AB51" s="106"/>
      <c r="AC51" s="106"/>
      <c r="AD51" s="106"/>
      <c r="AE51" s="106"/>
      <c r="AF51" s="106"/>
      <c r="AG51" s="106"/>
      <c r="AH51" s="106"/>
      <c r="AI51" s="106"/>
      <c r="AJ51" s="102"/>
      <c r="AK51" s="13"/>
      <c r="AL51" s="4"/>
      <c r="AM51" s="14"/>
      <c r="AN51" s="117">
        <v>15</v>
      </c>
      <c r="AO51" s="106"/>
      <c r="AP51" s="110"/>
      <c r="AQ51" s="111"/>
      <c r="AR51" s="118"/>
      <c r="AS51" s="111"/>
      <c r="AT51" s="118"/>
      <c r="AU51" s="111"/>
      <c r="AV51" s="118"/>
      <c r="AW51" s="111"/>
      <c r="AX51" s="118"/>
      <c r="AY51" s="111"/>
      <c r="AZ51" s="118"/>
      <c r="BA51" s="111"/>
      <c r="BB51" s="120">
        <f>IF(AN3="","",(SUM(AP51+(AR51*3)+(AT51*2)+(AV51*2)+(AZ51*5))))</f>
        <v>0</v>
      </c>
      <c r="BC51" s="102"/>
      <c r="BD51" s="119"/>
      <c r="BE51" s="111"/>
      <c r="BF51" s="118"/>
      <c r="BG51" s="111"/>
      <c r="BH51" s="118"/>
      <c r="BI51" s="111"/>
      <c r="BJ51" s="101"/>
      <c r="BK51" s="102"/>
      <c r="BL51" s="105"/>
      <c r="BM51" s="106"/>
      <c r="BN51" s="106"/>
      <c r="BO51" s="106"/>
      <c r="BP51" s="106"/>
      <c r="BQ51" s="106"/>
      <c r="BR51" s="106"/>
      <c r="BS51" s="106"/>
      <c r="BT51" s="106"/>
      <c r="BU51" s="106"/>
      <c r="BV51" s="102"/>
      <c r="BW51" s="16"/>
      <c r="BX51" s="9"/>
      <c r="BY51" s="51"/>
      <c r="BZ51" s="52"/>
      <c r="CA51" s="9"/>
      <c r="CB51" s="9"/>
      <c r="CC51" s="9"/>
      <c r="CD51" s="9"/>
    </row>
    <row r="52" spans="1:82" ht="9" customHeight="1">
      <c r="A52" s="10"/>
      <c r="B52" s="107"/>
      <c r="C52" s="108"/>
      <c r="D52" s="107"/>
      <c r="E52" s="112"/>
      <c r="F52" s="103"/>
      <c r="G52" s="112"/>
      <c r="H52" s="103"/>
      <c r="I52" s="112"/>
      <c r="J52" s="103"/>
      <c r="K52" s="112"/>
      <c r="L52" s="103"/>
      <c r="M52" s="112"/>
      <c r="N52" s="103"/>
      <c r="O52" s="112"/>
      <c r="P52" s="107"/>
      <c r="Q52" s="104"/>
      <c r="R52" s="108"/>
      <c r="S52" s="112"/>
      <c r="T52" s="103"/>
      <c r="U52" s="112"/>
      <c r="V52" s="103"/>
      <c r="W52" s="112"/>
      <c r="X52" s="103"/>
      <c r="Y52" s="104"/>
      <c r="Z52" s="107"/>
      <c r="AA52" s="108"/>
      <c r="AB52" s="108"/>
      <c r="AC52" s="108"/>
      <c r="AD52" s="108"/>
      <c r="AE52" s="108"/>
      <c r="AF52" s="108"/>
      <c r="AG52" s="108"/>
      <c r="AH52" s="108"/>
      <c r="AI52" s="108"/>
      <c r="AJ52" s="104"/>
      <c r="AK52" s="13"/>
      <c r="AL52" s="4"/>
      <c r="AM52" s="14"/>
      <c r="AN52" s="107"/>
      <c r="AO52" s="108"/>
      <c r="AP52" s="107"/>
      <c r="AQ52" s="112"/>
      <c r="AR52" s="103"/>
      <c r="AS52" s="112"/>
      <c r="AT52" s="103"/>
      <c r="AU52" s="112"/>
      <c r="AV52" s="103"/>
      <c r="AW52" s="112"/>
      <c r="AX52" s="103"/>
      <c r="AY52" s="112"/>
      <c r="AZ52" s="103"/>
      <c r="BA52" s="112"/>
      <c r="BB52" s="107"/>
      <c r="BC52" s="104"/>
      <c r="BD52" s="108"/>
      <c r="BE52" s="112"/>
      <c r="BF52" s="103"/>
      <c r="BG52" s="112"/>
      <c r="BH52" s="103"/>
      <c r="BI52" s="112"/>
      <c r="BJ52" s="103"/>
      <c r="BK52" s="104"/>
      <c r="BL52" s="107"/>
      <c r="BM52" s="108"/>
      <c r="BN52" s="108"/>
      <c r="BO52" s="108"/>
      <c r="BP52" s="108"/>
      <c r="BQ52" s="108"/>
      <c r="BR52" s="108"/>
      <c r="BS52" s="108"/>
      <c r="BT52" s="108"/>
      <c r="BU52" s="108"/>
      <c r="BV52" s="104"/>
      <c r="BW52" s="16"/>
      <c r="BX52" s="9"/>
      <c r="BY52" s="51"/>
      <c r="BZ52" s="52"/>
      <c r="CA52" s="9"/>
      <c r="CB52" s="9"/>
      <c r="CC52" s="9"/>
      <c r="CD52" s="9"/>
    </row>
    <row r="53" spans="1:82" ht="9" customHeight="1">
      <c r="A53" s="10"/>
      <c r="B53" s="109">
        <v>16</v>
      </c>
      <c r="C53" s="106"/>
      <c r="D53" s="116"/>
      <c r="E53" s="111"/>
      <c r="F53" s="113"/>
      <c r="G53" s="111"/>
      <c r="H53" s="113"/>
      <c r="I53" s="111"/>
      <c r="J53" s="113"/>
      <c r="K53" s="111"/>
      <c r="L53" s="113"/>
      <c r="M53" s="111"/>
      <c r="N53" s="113"/>
      <c r="O53" s="106"/>
      <c r="P53" s="123">
        <f>IF(B3="","",(SUM(D53+(F53*3)+(H53*2)+(J53*2)+(N53*5))))</f>
        <v>0</v>
      </c>
      <c r="Q53" s="102"/>
      <c r="R53" s="127"/>
      <c r="S53" s="111"/>
      <c r="T53" s="113"/>
      <c r="U53" s="111"/>
      <c r="V53" s="113"/>
      <c r="W53" s="111"/>
      <c r="X53" s="121"/>
      <c r="Y53" s="102"/>
      <c r="Z53" s="122"/>
      <c r="AA53" s="106"/>
      <c r="AB53" s="106"/>
      <c r="AC53" s="106"/>
      <c r="AD53" s="106"/>
      <c r="AE53" s="106"/>
      <c r="AF53" s="106"/>
      <c r="AG53" s="106"/>
      <c r="AH53" s="106"/>
      <c r="AI53" s="106"/>
      <c r="AJ53" s="102"/>
      <c r="AK53" s="13"/>
      <c r="AL53" s="4"/>
      <c r="AM53" s="14"/>
      <c r="AN53" s="117">
        <v>16</v>
      </c>
      <c r="AO53" s="106"/>
      <c r="AP53" s="125"/>
      <c r="AQ53" s="111"/>
      <c r="AR53" s="124"/>
      <c r="AS53" s="111"/>
      <c r="AT53" s="124"/>
      <c r="AU53" s="111"/>
      <c r="AV53" s="124"/>
      <c r="AW53" s="111"/>
      <c r="AX53" s="124"/>
      <c r="AY53" s="111"/>
      <c r="AZ53" s="124"/>
      <c r="BA53" s="106"/>
      <c r="BB53" s="123">
        <f>IF(AN3="","",(SUM(AP53+(AR53*3)+(AT53*2)+(AV53*2)+(AZ53*5))))</f>
        <v>0</v>
      </c>
      <c r="BC53" s="102"/>
      <c r="BD53" s="126"/>
      <c r="BE53" s="111"/>
      <c r="BF53" s="124"/>
      <c r="BG53" s="111"/>
      <c r="BH53" s="124"/>
      <c r="BI53" s="111"/>
      <c r="BJ53" s="141"/>
      <c r="BK53" s="102"/>
      <c r="BL53" s="140"/>
      <c r="BM53" s="106"/>
      <c r="BN53" s="106"/>
      <c r="BO53" s="106"/>
      <c r="BP53" s="106"/>
      <c r="BQ53" s="106"/>
      <c r="BR53" s="106"/>
      <c r="BS53" s="106"/>
      <c r="BT53" s="106"/>
      <c r="BU53" s="106"/>
      <c r="BV53" s="102"/>
      <c r="BW53" s="16"/>
      <c r="BX53" s="9"/>
      <c r="BY53" s="51"/>
      <c r="BZ53" s="52"/>
      <c r="CA53" s="9"/>
      <c r="CB53" s="9"/>
      <c r="CC53" s="9"/>
      <c r="CD53" s="9"/>
    </row>
    <row r="54" spans="1:82" ht="9" customHeight="1">
      <c r="A54" s="10"/>
      <c r="B54" s="93"/>
      <c r="C54" s="88"/>
      <c r="D54" s="93"/>
      <c r="E54" s="115"/>
      <c r="F54" s="114"/>
      <c r="G54" s="115"/>
      <c r="H54" s="114"/>
      <c r="I54" s="115"/>
      <c r="J54" s="114"/>
      <c r="K54" s="115"/>
      <c r="L54" s="114"/>
      <c r="M54" s="115"/>
      <c r="N54" s="114"/>
      <c r="O54" s="88"/>
      <c r="P54" s="93"/>
      <c r="Q54" s="94"/>
      <c r="R54" s="88"/>
      <c r="S54" s="115"/>
      <c r="T54" s="114"/>
      <c r="U54" s="115"/>
      <c r="V54" s="114"/>
      <c r="W54" s="115"/>
      <c r="X54" s="114"/>
      <c r="Y54" s="94"/>
      <c r="Z54" s="93"/>
      <c r="AA54" s="88"/>
      <c r="AB54" s="88"/>
      <c r="AC54" s="88"/>
      <c r="AD54" s="88"/>
      <c r="AE54" s="88"/>
      <c r="AF54" s="88"/>
      <c r="AG54" s="88"/>
      <c r="AH54" s="88"/>
      <c r="AI54" s="88"/>
      <c r="AJ54" s="94"/>
      <c r="AK54" s="13"/>
      <c r="AL54" s="4"/>
      <c r="AM54" s="14"/>
      <c r="AN54" s="93"/>
      <c r="AO54" s="88"/>
      <c r="AP54" s="93"/>
      <c r="AQ54" s="115"/>
      <c r="AR54" s="114"/>
      <c r="AS54" s="115"/>
      <c r="AT54" s="114"/>
      <c r="AU54" s="115"/>
      <c r="AV54" s="114"/>
      <c r="AW54" s="115"/>
      <c r="AX54" s="114"/>
      <c r="AY54" s="115"/>
      <c r="AZ54" s="114"/>
      <c r="BA54" s="88"/>
      <c r="BB54" s="93"/>
      <c r="BC54" s="94"/>
      <c r="BD54" s="88"/>
      <c r="BE54" s="115"/>
      <c r="BF54" s="114"/>
      <c r="BG54" s="115"/>
      <c r="BH54" s="114"/>
      <c r="BI54" s="115"/>
      <c r="BJ54" s="114"/>
      <c r="BK54" s="94"/>
      <c r="BL54" s="93"/>
      <c r="BM54" s="88"/>
      <c r="BN54" s="88"/>
      <c r="BO54" s="88"/>
      <c r="BP54" s="88"/>
      <c r="BQ54" s="88"/>
      <c r="BR54" s="88"/>
      <c r="BS54" s="88"/>
      <c r="BT54" s="88"/>
      <c r="BU54" s="88"/>
      <c r="BV54" s="94"/>
      <c r="BW54" s="16"/>
      <c r="BX54" s="9"/>
      <c r="BY54" s="51"/>
      <c r="BZ54" s="52"/>
      <c r="CA54" s="9"/>
      <c r="CB54" s="9"/>
      <c r="CC54" s="9"/>
      <c r="CD54" s="9"/>
    </row>
    <row r="55" spans="1:82" ht="6" customHeight="1">
      <c r="A55" s="10"/>
      <c r="B55" s="100" t="s">
        <v>47</v>
      </c>
      <c r="C55" s="90"/>
      <c r="D55" s="90"/>
      <c r="E55" s="90"/>
      <c r="F55" s="90"/>
      <c r="G55" s="90"/>
      <c r="H55" s="90"/>
      <c r="I55" s="90"/>
      <c r="J55" s="90"/>
      <c r="K55" s="90"/>
      <c r="L55" s="90"/>
      <c r="M55" s="90"/>
      <c r="N55" s="38"/>
      <c r="O55" s="100" t="s">
        <v>48</v>
      </c>
      <c r="P55" s="90"/>
      <c r="Q55" s="90"/>
      <c r="R55" s="90"/>
      <c r="S55" s="90"/>
      <c r="T55" s="90"/>
      <c r="U55" s="90"/>
      <c r="V55" s="90"/>
      <c r="W55" s="90"/>
      <c r="X55" s="90"/>
      <c r="Y55" s="90"/>
      <c r="Z55" s="90"/>
      <c r="AA55" s="12"/>
      <c r="AB55" s="89" t="s">
        <v>49</v>
      </c>
      <c r="AC55" s="90"/>
      <c r="AD55" s="90"/>
      <c r="AE55" s="90"/>
      <c r="AF55" s="90"/>
      <c r="AG55" s="90"/>
      <c r="AH55" s="90"/>
      <c r="AI55" s="90"/>
      <c r="AJ55" s="90"/>
      <c r="AK55" s="13"/>
      <c r="AL55" s="4"/>
      <c r="AM55" s="14"/>
      <c r="AN55" s="181" t="s">
        <v>47</v>
      </c>
      <c r="AO55" s="90"/>
      <c r="AP55" s="90"/>
      <c r="AQ55" s="90"/>
      <c r="AR55" s="90"/>
      <c r="AS55" s="90"/>
      <c r="AT55" s="90"/>
      <c r="AU55" s="90"/>
      <c r="AV55" s="90"/>
      <c r="AW55" s="90"/>
      <c r="AX55" s="90"/>
      <c r="AY55" s="90"/>
      <c r="AZ55" s="15"/>
      <c r="BA55" s="181" t="s">
        <v>48</v>
      </c>
      <c r="BB55" s="90"/>
      <c r="BC55" s="90"/>
      <c r="BD55" s="90"/>
      <c r="BE55" s="90"/>
      <c r="BF55" s="90"/>
      <c r="BG55" s="90"/>
      <c r="BH55" s="90"/>
      <c r="BI55" s="90"/>
      <c r="BJ55" s="90"/>
      <c r="BK55" s="90"/>
      <c r="BL55" s="90"/>
      <c r="BM55" s="15"/>
      <c r="BN55" s="181" t="s">
        <v>49</v>
      </c>
      <c r="BO55" s="90"/>
      <c r="BP55" s="90"/>
      <c r="BQ55" s="90"/>
      <c r="BR55" s="90"/>
      <c r="BS55" s="90"/>
      <c r="BT55" s="90"/>
      <c r="BU55" s="90"/>
      <c r="BV55" s="90"/>
      <c r="BW55" s="16"/>
      <c r="BX55" s="9"/>
      <c r="BY55" s="51"/>
      <c r="BZ55" s="52"/>
      <c r="CA55" s="9"/>
      <c r="CB55" s="9"/>
      <c r="CC55" s="9"/>
      <c r="CD55" s="9"/>
    </row>
    <row r="56" spans="1:82" ht="9" customHeight="1">
      <c r="A56" s="10"/>
      <c r="B56" s="88"/>
      <c r="C56" s="88"/>
      <c r="D56" s="88"/>
      <c r="E56" s="88"/>
      <c r="F56" s="88"/>
      <c r="G56" s="88"/>
      <c r="H56" s="88"/>
      <c r="I56" s="88"/>
      <c r="J56" s="88"/>
      <c r="K56" s="88"/>
      <c r="L56" s="88"/>
      <c r="M56" s="88"/>
      <c r="N56" s="12"/>
      <c r="O56" s="88"/>
      <c r="P56" s="88"/>
      <c r="Q56" s="88"/>
      <c r="R56" s="88"/>
      <c r="S56" s="88"/>
      <c r="T56" s="88"/>
      <c r="U56" s="88"/>
      <c r="V56" s="88"/>
      <c r="W56" s="88"/>
      <c r="X56" s="88"/>
      <c r="Y56" s="88"/>
      <c r="Z56" s="88"/>
      <c r="AA56" s="12"/>
      <c r="AB56" s="88"/>
      <c r="AC56" s="88"/>
      <c r="AD56" s="88"/>
      <c r="AE56" s="88"/>
      <c r="AF56" s="88"/>
      <c r="AG56" s="88"/>
      <c r="AH56" s="88"/>
      <c r="AI56" s="88"/>
      <c r="AJ56" s="88"/>
      <c r="AK56" s="13"/>
      <c r="AL56" s="4"/>
      <c r="AM56" s="14"/>
      <c r="AN56" s="88"/>
      <c r="AO56" s="88"/>
      <c r="AP56" s="88"/>
      <c r="AQ56" s="88"/>
      <c r="AR56" s="88"/>
      <c r="AS56" s="88"/>
      <c r="AT56" s="88"/>
      <c r="AU56" s="88"/>
      <c r="AV56" s="88"/>
      <c r="AW56" s="88"/>
      <c r="AX56" s="88"/>
      <c r="AY56" s="88"/>
      <c r="AZ56" s="15"/>
      <c r="BA56" s="88"/>
      <c r="BB56" s="88"/>
      <c r="BC56" s="88"/>
      <c r="BD56" s="88"/>
      <c r="BE56" s="88"/>
      <c r="BF56" s="88"/>
      <c r="BG56" s="88"/>
      <c r="BH56" s="88"/>
      <c r="BI56" s="88"/>
      <c r="BJ56" s="88"/>
      <c r="BK56" s="88"/>
      <c r="BL56" s="88"/>
      <c r="BM56" s="15"/>
      <c r="BN56" s="88"/>
      <c r="BO56" s="88"/>
      <c r="BP56" s="88"/>
      <c r="BQ56" s="88"/>
      <c r="BR56" s="88"/>
      <c r="BS56" s="88"/>
      <c r="BT56" s="88"/>
      <c r="BU56" s="88"/>
      <c r="BV56" s="88"/>
      <c r="BW56" s="16"/>
      <c r="BX56" s="9"/>
      <c r="BY56" s="51"/>
      <c r="BZ56" s="52"/>
      <c r="CA56" s="9"/>
      <c r="CB56" s="9"/>
      <c r="CC56" s="9"/>
      <c r="CD56" s="9"/>
    </row>
    <row r="57" spans="1:82" ht="9" customHeight="1">
      <c r="A57" s="56"/>
      <c r="B57" s="99">
        <v>60000</v>
      </c>
      <c r="C57" s="90"/>
      <c r="D57" s="90"/>
      <c r="E57" s="90"/>
      <c r="F57" s="90"/>
      <c r="G57" s="90"/>
      <c r="H57" s="90"/>
      <c r="I57" s="90"/>
      <c r="J57" s="90"/>
      <c r="K57" s="90"/>
      <c r="L57" s="90"/>
      <c r="M57" s="92"/>
      <c r="N57" s="57"/>
      <c r="O57" s="99"/>
      <c r="P57" s="90"/>
      <c r="Q57" s="90"/>
      <c r="R57" s="90"/>
      <c r="S57" s="90"/>
      <c r="T57" s="90"/>
      <c r="U57" s="90"/>
      <c r="V57" s="90"/>
      <c r="W57" s="90"/>
      <c r="X57" s="90"/>
      <c r="Y57" s="90"/>
      <c r="Z57" s="92"/>
      <c r="AA57" s="57"/>
      <c r="AB57" s="91">
        <v>1</v>
      </c>
      <c r="AC57" s="90"/>
      <c r="AD57" s="90"/>
      <c r="AE57" s="90"/>
      <c r="AF57" s="90"/>
      <c r="AG57" s="90"/>
      <c r="AH57" s="90"/>
      <c r="AI57" s="90"/>
      <c r="AJ57" s="92"/>
      <c r="AK57" s="58"/>
      <c r="AL57" s="59"/>
      <c r="AM57" s="60"/>
      <c r="AN57" s="99">
        <v>120000</v>
      </c>
      <c r="AO57" s="90"/>
      <c r="AP57" s="90"/>
      <c r="AQ57" s="90"/>
      <c r="AR57" s="90"/>
      <c r="AS57" s="90"/>
      <c r="AT57" s="90"/>
      <c r="AU57" s="90"/>
      <c r="AV57" s="90"/>
      <c r="AW57" s="90"/>
      <c r="AX57" s="90"/>
      <c r="AY57" s="92"/>
      <c r="AZ57" s="61"/>
      <c r="BA57" s="99"/>
      <c r="BB57" s="90"/>
      <c r="BC57" s="90"/>
      <c r="BD57" s="90"/>
      <c r="BE57" s="90"/>
      <c r="BF57" s="90"/>
      <c r="BG57" s="90"/>
      <c r="BH57" s="90"/>
      <c r="BI57" s="90"/>
      <c r="BJ57" s="90"/>
      <c r="BK57" s="90"/>
      <c r="BL57" s="92"/>
      <c r="BM57" s="61"/>
      <c r="BN57" s="91">
        <v>-1</v>
      </c>
      <c r="BO57" s="90"/>
      <c r="BP57" s="90"/>
      <c r="BQ57" s="90"/>
      <c r="BR57" s="90"/>
      <c r="BS57" s="90"/>
      <c r="BT57" s="90"/>
      <c r="BU57" s="90"/>
      <c r="BV57" s="92"/>
      <c r="BW57" s="62"/>
      <c r="BX57" s="63"/>
      <c r="BY57" s="63"/>
      <c r="BZ57" s="63"/>
      <c r="CA57" s="63"/>
      <c r="CB57" s="63"/>
      <c r="CC57" s="63"/>
      <c r="CD57" s="63"/>
    </row>
    <row r="58" spans="1:82" ht="9" customHeight="1">
      <c r="A58" s="56"/>
      <c r="B58" s="93"/>
      <c r="C58" s="88"/>
      <c r="D58" s="88"/>
      <c r="E58" s="88"/>
      <c r="F58" s="88"/>
      <c r="G58" s="88"/>
      <c r="H58" s="88"/>
      <c r="I58" s="88"/>
      <c r="J58" s="88"/>
      <c r="K58" s="88"/>
      <c r="L58" s="88"/>
      <c r="M58" s="94"/>
      <c r="N58" s="57"/>
      <c r="O58" s="93"/>
      <c r="P58" s="88"/>
      <c r="Q58" s="88"/>
      <c r="R58" s="88"/>
      <c r="S58" s="88"/>
      <c r="T58" s="88"/>
      <c r="U58" s="88"/>
      <c r="V58" s="88"/>
      <c r="W58" s="88"/>
      <c r="X58" s="88"/>
      <c r="Y58" s="88"/>
      <c r="Z58" s="94"/>
      <c r="AA58" s="57"/>
      <c r="AB58" s="93"/>
      <c r="AC58" s="88"/>
      <c r="AD58" s="88"/>
      <c r="AE58" s="88"/>
      <c r="AF58" s="88"/>
      <c r="AG58" s="88"/>
      <c r="AH58" s="88"/>
      <c r="AI58" s="88"/>
      <c r="AJ58" s="94"/>
      <c r="AK58" s="58"/>
      <c r="AL58" s="59"/>
      <c r="AM58" s="60"/>
      <c r="AN58" s="93"/>
      <c r="AO58" s="88"/>
      <c r="AP58" s="88"/>
      <c r="AQ58" s="88"/>
      <c r="AR58" s="88"/>
      <c r="AS58" s="88"/>
      <c r="AT58" s="88"/>
      <c r="AU58" s="88"/>
      <c r="AV58" s="88"/>
      <c r="AW58" s="88"/>
      <c r="AX58" s="88"/>
      <c r="AY58" s="94"/>
      <c r="AZ58" s="61"/>
      <c r="BA58" s="93"/>
      <c r="BB58" s="88"/>
      <c r="BC58" s="88"/>
      <c r="BD58" s="88"/>
      <c r="BE58" s="88"/>
      <c r="BF58" s="88"/>
      <c r="BG58" s="88"/>
      <c r="BH58" s="88"/>
      <c r="BI58" s="88"/>
      <c r="BJ58" s="88"/>
      <c r="BK58" s="88"/>
      <c r="BL58" s="94"/>
      <c r="BM58" s="61"/>
      <c r="BN58" s="93"/>
      <c r="BO58" s="88"/>
      <c r="BP58" s="88"/>
      <c r="BQ58" s="88"/>
      <c r="BR58" s="88"/>
      <c r="BS58" s="88"/>
      <c r="BT58" s="88"/>
      <c r="BU58" s="88"/>
      <c r="BV58" s="94"/>
      <c r="BW58" s="62"/>
      <c r="BX58" s="63"/>
      <c r="BY58" s="63"/>
      <c r="BZ58" s="63"/>
      <c r="CA58" s="63"/>
      <c r="CB58" s="63"/>
      <c r="CC58" s="63"/>
      <c r="CD58" s="63"/>
    </row>
    <row r="59" spans="1:82" ht="9" customHeight="1">
      <c r="A59" s="10"/>
      <c r="B59" s="86" t="s">
        <v>50</v>
      </c>
      <c r="C59" s="87"/>
      <c r="D59" s="87"/>
      <c r="E59" s="87"/>
      <c r="F59" s="87"/>
      <c r="G59" s="87"/>
      <c r="H59" s="87"/>
      <c r="I59" s="87"/>
      <c r="J59" s="87"/>
      <c r="K59" s="87"/>
      <c r="L59" s="87"/>
      <c r="M59" s="87"/>
      <c r="N59" s="87"/>
      <c r="O59" s="87"/>
      <c r="P59" s="87"/>
      <c r="Q59" s="87"/>
      <c r="R59" s="87"/>
      <c r="S59" s="12"/>
      <c r="T59" s="86" t="s">
        <v>51</v>
      </c>
      <c r="U59" s="87"/>
      <c r="V59" s="87"/>
      <c r="W59" s="87"/>
      <c r="X59" s="87"/>
      <c r="Y59" s="87"/>
      <c r="Z59" s="87"/>
      <c r="AA59" s="87"/>
      <c r="AB59" s="87"/>
      <c r="AC59" s="87"/>
      <c r="AD59" s="87"/>
      <c r="AE59" s="87"/>
      <c r="AF59" s="87"/>
      <c r="AG59" s="87"/>
      <c r="AH59" s="87"/>
      <c r="AI59" s="87"/>
      <c r="AJ59" s="87"/>
      <c r="AK59" s="13"/>
      <c r="AL59" s="4"/>
      <c r="AM59" s="14"/>
      <c r="AN59" s="186" t="s">
        <v>50</v>
      </c>
      <c r="AO59" s="87"/>
      <c r="AP59" s="87"/>
      <c r="AQ59" s="87"/>
      <c r="AR59" s="87"/>
      <c r="AS59" s="87"/>
      <c r="AT59" s="87"/>
      <c r="AU59" s="87"/>
      <c r="AV59" s="87"/>
      <c r="AW59" s="87"/>
      <c r="AX59" s="87"/>
      <c r="AY59" s="87"/>
      <c r="AZ59" s="87"/>
      <c r="BA59" s="87"/>
      <c r="BB59" s="87"/>
      <c r="BC59" s="87"/>
      <c r="BD59" s="87"/>
      <c r="BE59" s="15"/>
      <c r="BF59" s="186" t="s">
        <v>51</v>
      </c>
      <c r="BG59" s="87"/>
      <c r="BH59" s="87"/>
      <c r="BI59" s="87"/>
      <c r="BJ59" s="87"/>
      <c r="BK59" s="87"/>
      <c r="BL59" s="87"/>
      <c r="BM59" s="87"/>
      <c r="BN59" s="87"/>
      <c r="BO59" s="87"/>
      <c r="BP59" s="87"/>
      <c r="BQ59" s="87"/>
      <c r="BR59" s="87"/>
      <c r="BS59" s="87"/>
      <c r="BT59" s="87"/>
      <c r="BU59" s="87"/>
      <c r="BV59" s="87"/>
      <c r="BW59" s="16"/>
      <c r="BX59" s="9"/>
      <c r="BY59" s="51"/>
      <c r="BZ59" s="52"/>
      <c r="CA59" s="9"/>
      <c r="CB59" s="9"/>
      <c r="CC59" s="9"/>
      <c r="CD59" s="9"/>
    </row>
    <row r="60" spans="1:82" ht="9" customHeight="1">
      <c r="A60" s="10"/>
      <c r="B60" s="88"/>
      <c r="C60" s="88"/>
      <c r="D60" s="88"/>
      <c r="E60" s="88"/>
      <c r="F60" s="88"/>
      <c r="G60" s="88"/>
      <c r="H60" s="88"/>
      <c r="I60" s="88"/>
      <c r="J60" s="88"/>
      <c r="K60" s="88"/>
      <c r="L60" s="88"/>
      <c r="M60" s="88"/>
      <c r="N60" s="88"/>
      <c r="O60" s="88"/>
      <c r="P60" s="88"/>
      <c r="Q60" s="88"/>
      <c r="R60" s="88"/>
      <c r="S60" s="12"/>
      <c r="T60" s="88"/>
      <c r="U60" s="88"/>
      <c r="V60" s="88"/>
      <c r="W60" s="88"/>
      <c r="X60" s="88"/>
      <c r="Y60" s="88"/>
      <c r="Z60" s="88"/>
      <c r="AA60" s="88"/>
      <c r="AB60" s="88"/>
      <c r="AC60" s="88"/>
      <c r="AD60" s="88"/>
      <c r="AE60" s="88"/>
      <c r="AF60" s="88"/>
      <c r="AG60" s="88"/>
      <c r="AH60" s="88"/>
      <c r="AI60" s="88"/>
      <c r="AJ60" s="88"/>
      <c r="AK60" s="13"/>
      <c r="AL60" s="4"/>
      <c r="AM60" s="14"/>
      <c r="AN60" s="88"/>
      <c r="AO60" s="88"/>
      <c r="AP60" s="88"/>
      <c r="AQ60" s="88"/>
      <c r="AR60" s="88"/>
      <c r="AS60" s="88"/>
      <c r="AT60" s="88"/>
      <c r="AU60" s="88"/>
      <c r="AV60" s="88"/>
      <c r="AW60" s="88"/>
      <c r="AX60" s="88"/>
      <c r="AY60" s="88"/>
      <c r="AZ60" s="88"/>
      <c r="BA60" s="88"/>
      <c r="BB60" s="88"/>
      <c r="BC60" s="88"/>
      <c r="BD60" s="88"/>
      <c r="BE60" s="15"/>
      <c r="BF60" s="88"/>
      <c r="BG60" s="88"/>
      <c r="BH60" s="88"/>
      <c r="BI60" s="88"/>
      <c r="BJ60" s="88"/>
      <c r="BK60" s="88"/>
      <c r="BL60" s="88"/>
      <c r="BM60" s="88"/>
      <c r="BN60" s="88"/>
      <c r="BO60" s="88"/>
      <c r="BP60" s="88"/>
      <c r="BQ60" s="88"/>
      <c r="BR60" s="88"/>
      <c r="BS60" s="88"/>
      <c r="BT60" s="88"/>
      <c r="BU60" s="88"/>
      <c r="BV60" s="88"/>
      <c r="BW60" s="16"/>
      <c r="BX60" s="9"/>
      <c r="BY60" s="51"/>
      <c r="BZ60" s="52"/>
      <c r="CA60" s="9"/>
      <c r="CB60" s="9"/>
      <c r="CC60" s="9"/>
      <c r="CD60" s="9"/>
    </row>
    <row r="61" spans="1:82" ht="9" customHeight="1">
      <c r="A61" s="65"/>
      <c r="B61" s="95"/>
      <c r="C61" s="90"/>
      <c r="D61" s="90"/>
      <c r="E61" s="90"/>
      <c r="F61" s="90"/>
      <c r="G61" s="90"/>
      <c r="H61" s="90"/>
      <c r="I61" s="90"/>
      <c r="J61" s="90"/>
      <c r="K61" s="90"/>
      <c r="L61" s="90"/>
      <c r="M61" s="90"/>
      <c r="N61" s="90"/>
      <c r="O61" s="90"/>
      <c r="P61" s="90"/>
      <c r="Q61" s="90"/>
      <c r="R61" s="92"/>
      <c r="S61" s="66"/>
      <c r="T61" s="187" t="s">
        <v>659</v>
      </c>
      <c r="U61" s="90"/>
      <c r="V61" s="90"/>
      <c r="W61" s="90"/>
      <c r="X61" s="90"/>
      <c r="Y61" s="90"/>
      <c r="Z61" s="90"/>
      <c r="AA61" s="90"/>
      <c r="AB61" s="90"/>
      <c r="AC61" s="90"/>
      <c r="AD61" s="90"/>
      <c r="AE61" s="90"/>
      <c r="AF61" s="90"/>
      <c r="AG61" s="90"/>
      <c r="AH61" s="90"/>
      <c r="AI61" s="90"/>
      <c r="AJ61" s="92"/>
      <c r="AK61" s="67"/>
      <c r="AL61" s="68"/>
      <c r="AM61" s="69"/>
      <c r="AN61" s="95"/>
      <c r="AO61" s="90"/>
      <c r="AP61" s="90"/>
      <c r="AQ61" s="90"/>
      <c r="AR61" s="90"/>
      <c r="AS61" s="90"/>
      <c r="AT61" s="90"/>
      <c r="AU61" s="90"/>
      <c r="AV61" s="90"/>
      <c r="AW61" s="90"/>
      <c r="AX61" s="90"/>
      <c r="AY61" s="90"/>
      <c r="AZ61" s="90"/>
      <c r="BA61" s="90"/>
      <c r="BB61" s="90"/>
      <c r="BC61" s="90"/>
      <c r="BD61" s="92"/>
      <c r="BE61" s="70"/>
      <c r="BF61" s="95" t="s">
        <v>660</v>
      </c>
      <c r="BG61" s="90"/>
      <c r="BH61" s="90"/>
      <c r="BI61" s="90"/>
      <c r="BJ61" s="90"/>
      <c r="BK61" s="90"/>
      <c r="BL61" s="90"/>
      <c r="BM61" s="90"/>
      <c r="BN61" s="90"/>
      <c r="BO61" s="90"/>
      <c r="BP61" s="90"/>
      <c r="BQ61" s="90"/>
      <c r="BR61" s="90"/>
      <c r="BS61" s="90"/>
      <c r="BT61" s="90"/>
      <c r="BU61" s="90"/>
      <c r="BV61" s="92"/>
      <c r="BW61" s="71"/>
      <c r="BX61" s="72"/>
      <c r="BY61" s="75"/>
      <c r="BZ61" s="75"/>
      <c r="CA61" s="72"/>
      <c r="CB61" s="72"/>
      <c r="CC61" s="72"/>
      <c r="CD61" s="72"/>
    </row>
    <row r="62" spans="1:82" ht="9" customHeight="1">
      <c r="A62" s="65"/>
      <c r="B62" s="96"/>
      <c r="C62" s="97"/>
      <c r="D62" s="97"/>
      <c r="E62" s="97"/>
      <c r="F62" s="97"/>
      <c r="G62" s="97"/>
      <c r="H62" s="97"/>
      <c r="I62" s="97"/>
      <c r="J62" s="97"/>
      <c r="K62" s="97"/>
      <c r="L62" s="97"/>
      <c r="M62" s="97"/>
      <c r="N62" s="97"/>
      <c r="O62" s="97"/>
      <c r="P62" s="97"/>
      <c r="Q62" s="97"/>
      <c r="R62" s="98"/>
      <c r="S62" s="66"/>
      <c r="T62" s="96"/>
      <c r="U62" s="97"/>
      <c r="V62" s="97"/>
      <c r="W62" s="97"/>
      <c r="X62" s="97"/>
      <c r="Y62" s="97"/>
      <c r="Z62" s="97"/>
      <c r="AA62" s="97"/>
      <c r="AB62" s="97"/>
      <c r="AC62" s="97"/>
      <c r="AD62" s="97"/>
      <c r="AE62" s="97"/>
      <c r="AF62" s="97"/>
      <c r="AG62" s="97"/>
      <c r="AH62" s="97"/>
      <c r="AI62" s="97"/>
      <c r="AJ62" s="98"/>
      <c r="AK62" s="67"/>
      <c r="AL62" s="68"/>
      <c r="AM62" s="69"/>
      <c r="AN62" s="96"/>
      <c r="AO62" s="97"/>
      <c r="AP62" s="97"/>
      <c r="AQ62" s="97"/>
      <c r="AR62" s="97"/>
      <c r="AS62" s="97"/>
      <c r="AT62" s="97"/>
      <c r="AU62" s="97"/>
      <c r="AV62" s="97"/>
      <c r="AW62" s="97"/>
      <c r="AX62" s="97"/>
      <c r="AY62" s="97"/>
      <c r="AZ62" s="97"/>
      <c r="BA62" s="97"/>
      <c r="BB62" s="97"/>
      <c r="BC62" s="97"/>
      <c r="BD62" s="98"/>
      <c r="BE62" s="70"/>
      <c r="BF62" s="96"/>
      <c r="BG62" s="97"/>
      <c r="BH62" s="97"/>
      <c r="BI62" s="97"/>
      <c r="BJ62" s="97"/>
      <c r="BK62" s="97"/>
      <c r="BL62" s="97"/>
      <c r="BM62" s="97"/>
      <c r="BN62" s="97"/>
      <c r="BO62" s="97"/>
      <c r="BP62" s="97"/>
      <c r="BQ62" s="97"/>
      <c r="BR62" s="97"/>
      <c r="BS62" s="97"/>
      <c r="BT62" s="97"/>
      <c r="BU62" s="97"/>
      <c r="BV62" s="98"/>
      <c r="BW62" s="71"/>
      <c r="BX62" s="72"/>
      <c r="BY62" s="75"/>
      <c r="BZ62" s="75"/>
      <c r="CA62" s="72"/>
      <c r="CB62" s="72"/>
      <c r="CC62" s="72"/>
      <c r="CD62" s="72"/>
    </row>
    <row r="63" spans="1:82" ht="9" customHeight="1">
      <c r="A63" s="65"/>
      <c r="B63" s="96"/>
      <c r="C63" s="97"/>
      <c r="D63" s="97"/>
      <c r="E63" s="97"/>
      <c r="F63" s="97"/>
      <c r="G63" s="97"/>
      <c r="H63" s="97"/>
      <c r="I63" s="97"/>
      <c r="J63" s="97"/>
      <c r="K63" s="97"/>
      <c r="L63" s="97"/>
      <c r="M63" s="97"/>
      <c r="N63" s="97"/>
      <c r="O63" s="97"/>
      <c r="P63" s="97"/>
      <c r="Q63" s="97"/>
      <c r="R63" s="98"/>
      <c r="S63" s="66"/>
      <c r="T63" s="96"/>
      <c r="U63" s="97"/>
      <c r="V63" s="97"/>
      <c r="W63" s="97"/>
      <c r="X63" s="97"/>
      <c r="Y63" s="97"/>
      <c r="Z63" s="97"/>
      <c r="AA63" s="97"/>
      <c r="AB63" s="97"/>
      <c r="AC63" s="97"/>
      <c r="AD63" s="97"/>
      <c r="AE63" s="97"/>
      <c r="AF63" s="97"/>
      <c r="AG63" s="97"/>
      <c r="AH63" s="97"/>
      <c r="AI63" s="97"/>
      <c r="AJ63" s="98"/>
      <c r="AK63" s="67"/>
      <c r="AL63" s="68"/>
      <c r="AM63" s="69"/>
      <c r="AN63" s="96"/>
      <c r="AO63" s="97"/>
      <c r="AP63" s="97"/>
      <c r="AQ63" s="97"/>
      <c r="AR63" s="97"/>
      <c r="AS63" s="97"/>
      <c r="AT63" s="97"/>
      <c r="AU63" s="97"/>
      <c r="AV63" s="97"/>
      <c r="AW63" s="97"/>
      <c r="AX63" s="97"/>
      <c r="AY63" s="97"/>
      <c r="AZ63" s="97"/>
      <c r="BA63" s="97"/>
      <c r="BB63" s="97"/>
      <c r="BC63" s="97"/>
      <c r="BD63" s="98"/>
      <c r="BE63" s="70"/>
      <c r="BF63" s="96"/>
      <c r="BG63" s="97"/>
      <c r="BH63" s="97"/>
      <c r="BI63" s="97"/>
      <c r="BJ63" s="97"/>
      <c r="BK63" s="97"/>
      <c r="BL63" s="97"/>
      <c r="BM63" s="97"/>
      <c r="BN63" s="97"/>
      <c r="BO63" s="97"/>
      <c r="BP63" s="97"/>
      <c r="BQ63" s="97"/>
      <c r="BR63" s="97"/>
      <c r="BS63" s="97"/>
      <c r="BT63" s="97"/>
      <c r="BU63" s="97"/>
      <c r="BV63" s="98"/>
      <c r="BW63" s="71"/>
      <c r="BX63" s="72"/>
      <c r="BY63" s="75"/>
      <c r="BZ63" s="75"/>
      <c r="CA63" s="72"/>
      <c r="CB63" s="72"/>
      <c r="CC63" s="72"/>
      <c r="CD63" s="72"/>
    </row>
    <row r="64" spans="1:82" ht="9" customHeight="1">
      <c r="A64" s="65"/>
      <c r="B64" s="93"/>
      <c r="C64" s="88"/>
      <c r="D64" s="88"/>
      <c r="E64" s="88"/>
      <c r="F64" s="88"/>
      <c r="G64" s="88"/>
      <c r="H64" s="88"/>
      <c r="I64" s="88"/>
      <c r="J64" s="88"/>
      <c r="K64" s="88"/>
      <c r="L64" s="88"/>
      <c r="M64" s="88"/>
      <c r="N64" s="88"/>
      <c r="O64" s="88"/>
      <c r="P64" s="88"/>
      <c r="Q64" s="88"/>
      <c r="R64" s="94"/>
      <c r="S64" s="66"/>
      <c r="T64" s="93"/>
      <c r="U64" s="88"/>
      <c r="V64" s="88"/>
      <c r="W64" s="88"/>
      <c r="X64" s="88"/>
      <c r="Y64" s="88"/>
      <c r="Z64" s="88"/>
      <c r="AA64" s="88"/>
      <c r="AB64" s="88"/>
      <c r="AC64" s="88"/>
      <c r="AD64" s="88"/>
      <c r="AE64" s="88"/>
      <c r="AF64" s="88"/>
      <c r="AG64" s="88"/>
      <c r="AH64" s="88"/>
      <c r="AI64" s="88"/>
      <c r="AJ64" s="94"/>
      <c r="AK64" s="67"/>
      <c r="AL64" s="68"/>
      <c r="AM64" s="69"/>
      <c r="AN64" s="93"/>
      <c r="AO64" s="88"/>
      <c r="AP64" s="88"/>
      <c r="AQ64" s="88"/>
      <c r="AR64" s="88"/>
      <c r="AS64" s="88"/>
      <c r="AT64" s="88"/>
      <c r="AU64" s="88"/>
      <c r="AV64" s="88"/>
      <c r="AW64" s="88"/>
      <c r="AX64" s="88"/>
      <c r="AY64" s="88"/>
      <c r="AZ64" s="88"/>
      <c r="BA64" s="88"/>
      <c r="BB64" s="88"/>
      <c r="BC64" s="88"/>
      <c r="BD64" s="94"/>
      <c r="BE64" s="70"/>
      <c r="BF64" s="93"/>
      <c r="BG64" s="88"/>
      <c r="BH64" s="88"/>
      <c r="BI64" s="88"/>
      <c r="BJ64" s="88"/>
      <c r="BK64" s="88"/>
      <c r="BL64" s="88"/>
      <c r="BM64" s="88"/>
      <c r="BN64" s="88"/>
      <c r="BO64" s="88"/>
      <c r="BP64" s="88"/>
      <c r="BQ64" s="88"/>
      <c r="BR64" s="88"/>
      <c r="BS64" s="88"/>
      <c r="BT64" s="88"/>
      <c r="BU64" s="88"/>
      <c r="BV64" s="94"/>
      <c r="BW64" s="71"/>
      <c r="BX64" s="72"/>
      <c r="BY64" s="75"/>
      <c r="BZ64" s="75"/>
      <c r="CA64" s="72"/>
      <c r="CB64" s="72"/>
      <c r="CC64" s="72"/>
      <c r="CD64" s="72"/>
    </row>
    <row r="65" spans="1:82" ht="9" customHeight="1">
      <c r="A65" s="76"/>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8"/>
      <c r="AL65" s="4"/>
      <c r="AM65" s="79"/>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1"/>
      <c r="BX65" s="9"/>
      <c r="BY65" s="51"/>
      <c r="BZ65" s="52"/>
      <c r="CA65" s="9"/>
      <c r="CB65" s="9"/>
      <c r="CC65" s="9"/>
      <c r="CD65" s="9"/>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L25:M26"/>
    <mergeCell ref="N27:O28"/>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V39:W40"/>
    <mergeCell ref="V41:W42"/>
    <mergeCell ref="T47:U48"/>
    <mergeCell ref="Z47:AJ48"/>
    <mergeCell ref="X47:Y48"/>
    <mergeCell ref="X45:Y46"/>
    <mergeCell ref="Z45:AJ46"/>
    <mergeCell ref="R37:S38"/>
    <mergeCell ref="R39:S40"/>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T37:U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#REF!</formula1>
    </dataValidation>
    <dataValidation type="list" allowBlank="1" showDropDown="1" showErrorMessage="1" sqref="X23 BJ23 X25 BJ25 X27 BJ27 X29 BJ29 X31 BJ31 X33 BJ33 X35 BJ35 X37 BJ37 X39 BJ39 X41 BJ41 X43 BJ43 X45 BJ45 X47 BJ47 X49 BJ49 X51 BJ51 X53 BJ53">
      <formula1>#REF!</formula1>
    </dataValidation>
    <dataValidation type="list" allowBlank="1" sqref="BN57">
      <formula1>#REF!</formula1>
    </dataValidation>
    <dataValidation type="list" allowBlank="1" showDropDown="1" showErrorMessage="1" sqref="R23 BD23 R25 BD25 R27 BD27 R29 BD29 R31 BD31 R33 BD33 R35 BD35 R37 BD37 R39 BD39 R41 BD41 R43 BD43 R45 BD45 R47 BD47 R49 BD49 R51 BD51 R53 BD53">
      <formula1>#REF!</formula1>
    </dataValidation>
    <dataValidation type="list" allowBlank="1" showDropDown="1" showErrorMessage="1" sqref="T23 BF23 T25 BF25 T27 BF27 T29 BF29 T31 BF31 T33 BF33 T35 BF35 T37 BF37 T39 BF39 T41 BF41 T43 BF43 T45 BF45 T47 BF47 T49 BF49 T51 BF51 T53 BF53">
      <formula1>#REF!</formula1>
    </dataValidation>
    <dataValidation type="list" allowBlank="1" showDropDown="1" showErrorMessage="1" sqref="V23 BH23 V25 BH25 V27 BH27 V29 BH29 V31 BH31 V33 BH33 V35 BH35 V37 BH37 V39 BH39 V41 BH41 V43 BH43 V45 BH45 V47 BH47 V49 BH49 V51 BH51 V53 BH53">
      <formula1>#REF!</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Match 1</vt:lpstr>
      <vt:lpstr>Match 2</vt:lpstr>
      <vt:lpstr>Match 3</vt:lpstr>
      <vt:lpstr>Match 4</vt:lpstr>
      <vt:lpstr>Match 5</vt:lpstr>
      <vt:lpstr>Match 6</vt:lpstr>
      <vt:lpstr>Match 7</vt:lpstr>
      <vt:lpstr>Match 8</vt:lpstr>
      <vt:lpstr>Match 9</vt:lpstr>
      <vt:lpstr>Match 10</vt:lpstr>
      <vt:lpstr>Match 11</vt:lpstr>
      <vt:lpstr>Match 12</vt:lpstr>
      <vt:lpstr>Match 13</vt:lpstr>
      <vt:lpstr>Match 14</vt:lpstr>
      <vt:lpstr>Match 15</vt:lpstr>
      <vt:lpstr>Match 16</vt:lpstr>
      <vt:lpstr>Match 17</vt:lpstr>
      <vt:lpstr>Match 18</vt:lpstr>
      <vt:lpstr>Match 19</vt:lpstr>
      <vt:lpstr>Match 20</vt:lpstr>
      <vt:lpstr>Match 21</vt:lpstr>
      <vt:lpstr>Match 22</vt:lpstr>
      <vt:lpstr>Match 23</vt:lpstr>
      <vt:lpstr>Match 24</vt:lpstr>
      <vt:lpstr>Match 25</vt:lpstr>
      <vt:lpstr>Match 26</vt:lpstr>
      <vt:lpstr>Match 27</vt:lpstr>
      <vt:lpstr>Match 28</vt:lpstr>
      <vt:lpstr>Match 29</vt:lpstr>
      <vt:lpstr>Match 30</vt:lpstr>
      <vt:lpstr>Match 31</vt:lpstr>
      <vt:lpstr>Match 32</vt:lpstr>
      <vt:lpstr>Match 33</vt:lpstr>
      <vt:lpstr>Match 34</vt:lpstr>
      <vt:lpstr>Match 35</vt:lpstr>
      <vt:lpstr>Match 36</vt:lpstr>
      <vt:lpstr>Match 37</vt:lpstr>
      <vt:lpstr>Match 38</vt:lpstr>
      <vt:lpstr>Match 39</vt:lpstr>
      <vt:lpstr>Match 40</vt:lpstr>
      <vt:lpstr>Match 41</vt:lpstr>
      <vt:lpstr>Match 42</vt:lpstr>
      <vt:lpstr>Match 43</vt:lpstr>
      <vt:lpstr>Match 44</vt:lpstr>
      <vt:lpstr>Match 45</vt:lpstr>
      <vt:lpstr>Match 46</vt:lpstr>
      <vt:lpstr>Match 47</vt:lpstr>
      <vt:lpstr>Match 48</vt:lpstr>
      <vt:lpstr>Match 49</vt:lpstr>
      <vt:lpstr>Match 50</vt:lpstr>
      <vt:lpstr>Match 51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Phillip</cp:lastModifiedBy>
  <dcterms:modified xsi:type="dcterms:W3CDTF">2018-07-06T04:51:25Z</dcterms:modified>
</cp:coreProperties>
</file>