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omments8.xml" ContentType="application/vnd.openxmlformats-officedocument.spreadsheetml.comment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Override PartName="/xl/worksheets/sheet31.xml" ContentType="application/vnd.openxmlformats-officedocument.spreadsheetml.worksheet+xml"/>
  <Override PartName="/xl/comments6.xml" ContentType="application/vnd.openxmlformats-officedocument.spreadsheetml.comments+xml"/>
  <Override PartName="/xl/comments29.xml" ContentType="application/vnd.openxmlformats-officedocument.spreadsheetml.comments+xml"/>
  <Default Extension="rels" ContentType="application/vnd.openxmlformats-package.relationships+xml"/>
  <Default Extension="xml" ContentType="application/xml"/>
  <Override PartName="/xl/worksheets/sheet5.xml" ContentType="application/vnd.openxmlformats-officedocument.spreadsheetml.worksheet+xml"/>
  <Override PartName="/xl/comments4.xml" ContentType="application/vnd.openxmlformats-officedocument.spreadsheetml.comments+xml"/>
  <Override PartName="/xl/comments18.xml" ContentType="application/vnd.openxmlformats-officedocument.spreadsheetml.comments+xml"/>
  <Override PartName="/xl/comments27.xml" ContentType="application/vnd.openxmlformats-officedocument.spreadsheetml.comments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16.xml" ContentType="application/vnd.openxmlformats-officedocument.spreadsheetml.comments+xml"/>
  <Override PartName="/xl/comments25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33.xml" ContentType="application/vnd.openxmlformats-officedocument.spreadsheetml.comments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31.xml" ContentType="application/vnd.openxmlformats-officedocument.spreadsheetml.comments+xml"/>
  <Override PartName="/xl/comments32.xml" ContentType="application/vnd.openxmlformats-officedocument.spreadsheetml.comment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20.xml" ContentType="application/vnd.openxmlformats-officedocument.spreadsheetml.comments+xml"/>
  <Override PartName="/xl/comments30.xml" ContentType="application/vnd.openxmlformats-officedocument.spreadsheetml.comments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Default Extension="bin" ContentType="application/vnd.openxmlformats-officedocument.spreadsheetml.printerSettings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comments9.xml" ContentType="application/vnd.openxmlformats-officedocument.spreadsheetml.comments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comments7.xml" ContentType="application/vnd.openxmlformats-officedocument.spreadsheetml.comments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comments5.xml" ContentType="application/vnd.openxmlformats-officedocument.spreadsheetml.comments+xml"/>
  <Override PartName="/xl/comments19.xml" ContentType="application/vnd.openxmlformats-officedocument.spreadsheetml.comments+xml"/>
  <Override PartName="/xl/comments28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comments3.xml" ContentType="application/vnd.openxmlformats-officedocument.spreadsheetml.comments+xml"/>
  <Override PartName="/xl/comments17.xml" ContentType="application/vnd.openxmlformats-officedocument.spreadsheetml.comments+xml"/>
  <Override PartName="/xl/comments26.xml" ContentType="application/vnd.openxmlformats-officedocument.spreadsheetml.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50" yWindow="585" windowWidth="28455" windowHeight="13740" tabRatio="858" activeTab="1"/>
  </bookViews>
  <sheets>
    <sheet name="Match34" sheetId="7" r:id="rId1"/>
    <sheet name="Match33" sheetId="8" r:id="rId2"/>
    <sheet name="Match32" sheetId="9" r:id="rId3"/>
    <sheet name="Match31" sheetId="10" r:id="rId4"/>
    <sheet name="Match30" sheetId="11" r:id="rId5"/>
    <sheet name="Match29" sheetId="12" r:id="rId6"/>
    <sheet name="Match28" sheetId="13" r:id="rId7"/>
    <sheet name="Match27" sheetId="14" r:id="rId8"/>
    <sheet name="Match26" sheetId="15" r:id="rId9"/>
    <sheet name="Match25" sheetId="16" r:id="rId10"/>
    <sheet name="Match24" sheetId="17" r:id="rId11"/>
    <sheet name="Match23" sheetId="18" r:id="rId12"/>
    <sheet name="Match22" sheetId="19" r:id="rId13"/>
    <sheet name="Match21" sheetId="20" r:id="rId14"/>
    <sheet name="Match20" sheetId="21" r:id="rId15"/>
    <sheet name="Match19" sheetId="22" r:id="rId16"/>
    <sheet name="Match18" sheetId="23" r:id="rId17"/>
    <sheet name="Match17" sheetId="24" r:id="rId18"/>
    <sheet name="Match16" sheetId="25" r:id="rId19"/>
    <sheet name="Match15" sheetId="26" r:id="rId20"/>
    <sheet name="Match14" sheetId="27" r:id="rId21"/>
    <sheet name="Match13" sheetId="28" r:id="rId22"/>
    <sheet name="Match12" sheetId="29" r:id="rId23"/>
    <sheet name="Match11" sheetId="30" r:id="rId24"/>
    <sheet name="Match10" sheetId="31" r:id="rId25"/>
    <sheet name="Match9" sheetId="32" r:id="rId26"/>
    <sheet name="Match8" sheetId="33" r:id="rId27"/>
    <sheet name="Match7" sheetId="34" r:id="rId28"/>
    <sheet name="Match6" sheetId="35" r:id="rId29"/>
    <sheet name="Match5" sheetId="36" r:id="rId30"/>
    <sheet name="Match4" sheetId="37" r:id="rId31"/>
    <sheet name="Match3" sheetId="38" r:id="rId32"/>
    <sheet name="Match2" sheetId="39" r:id="rId33"/>
    <sheet name="Match1" sheetId="40" r:id="rId34"/>
  </sheets>
  <calcPr calcId="125725"/>
</workbook>
</file>

<file path=xl/calcChain.xml><?xml version="1.0" encoding="utf-8"?>
<calcChain xmlns="http://schemas.openxmlformats.org/spreadsheetml/2006/main">
  <c r="O11" i="30"/>
  <c r="AF32" i="40"/>
  <c r="J32"/>
  <c r="AF31"/>
  <c r="J31"/>
  <c r="AF30"/>
  <c r="J30"/>
  <c r="AF29"/>
  <c r="J29"/>
  <c r="AF28"/>
  <c r="J28"/>
  <c r="AF27"/>
  <c r="J27"/>
  <c r="AF26"/>
  <c r="J26"/>
  <c r="AF25"/>
  <c r="J25"/>
  <c r="AF24"/>
  <c r="J24"/>
  <c r="AF23"/>
  <c r="J23"/>
  <c r="AF22"/>
  <c r="J22"/>
  <c r="AF21"/>
  <c r="J21"/>
  <c r="AF20"/>
  <c r="J20"/>
  <c r="AF19"/>
  <c r="J19"/>
  <c r="AF18"/>
  <c r="J18"/>
  <c r="AF17"/>
  <c r="J17"/>
  <c r="AI15"/>
  <c r="M15"/>
  <c r="AN14"/>
  <c r="R14"/>
  <c r="AN11"/>
  <c r="AK11"/>
  <c r="R11"/>
  <c r="O11"/>
  <c r="AN9"/>
  <c r="R9"/>
  <c r="AN7"/>
  <c r="R7"/>
  <c r="AN5" s="1"/>
  <c r="AE5"/>
  <c r="X5"/>
  <c r="R5"/>
  <c r="I5"/>
  <c r="B5"/>
  <c r="AF32" i="39"/>
  <c r="J32"/>
  <c r="AF31"/>
  <c r="J31"/>
  <c r="AF30"/>
  <c r="J30"/>
  <c r="AF29"/>
  <c r="J29"/>
  <c r="AF28"/>
  <c r="J28"/>
  <c r="AF27"/>
  <c r="J27"/>
  <c r="AF26"/>
  <c r="J26"/>
  <c r="AF25"/>
  <c r="J25"/>
  <c r="AF24"/>
  <c r="J24"/>
  <c r="AF23"/>
  <c r="J23"/>
  <c r="AF22"/>
  <c r="J22"/>
  <c r="AF21"/>
  <c r="J21"/>
  <c r="AF20"/>
  <c r="J20"/>
  <c r="AF19"/>
  <c r="J19"/>
  <c r="AF18"/>
  <c r="J18"/>
  <c r="AF17"/>
  <c r="J17"/>
  <c r="AI15"/>
  <c r="M15"/>
  <c r="AN14"/>
  <c r="R14"/>
  <c r="AN11"/>
  <c r="AK11"/>
  <c r="R11"/>
  <c r="O11"/>
  <c r="AN9"/>
  <c r="R9"/>
  <c r="AN7"/>
  <c r="R7"/>
  <c r="AN5" s="1"/>
  <c r="AE5"/>
  <c r="X5"/>
  <c r="R5"/>
  <c r="I5"/>
  <c r="B5"/>
  <c r="AN34" i="38"/>
  <c r="AF32"/>
  <c r="J32"/>
  <c r="AF31"/>
  <c r="J31"/>
  <c r="AF30"/>
  <c r="J30"/>
  <c r="AF29"/>
  <c r="J29"/>
  <c r="AF28"/>
  <c r="J28"/>
  <c r="AF27"/>
  <c r="J27"/>
  <c r="AF26"/>
  <c r="J26"/>
  <c r="AF25"/>
  <c r="J25"/>
  <c r="AF24"/>
  <c r="J24"/>
  <c r="AF23"/>
  <c r="J23"/>
  <c r="AF22"/>
  <c r="J22"/>
  <c r="AF21"/>
  <c r="J21"/>
  <c r="AF20"/>
  <c r="J20"/>
  <c r="AF19"/>
  <c r="J19"/>
  <c r="AF18"/>
  <c r="J18"/>
  <c r="AF17"/>
  <c r="J17"/>
  <c r="AI15"/>
  <c r="M15"/>
  <c r="AN14"/>
  <c r="R14"/>
  <c r="AN11"/>
  <c r="AK11"/>
  <c r="R11"/>
  <c r="O11"/>
  <c r="R9"/>
  <c r="R7"/>
  <c r="AN5"/>
  <c r="AE5"/>
  <c r="X5"/>
  <c r="R5"/>
  <c r="I5"/>
  <c r="B5"/>
  <c r="AN34" i="37"/>
  <c r="R34"/>
  <c r="AF32"/>
  <c r="J32"/>
  <c r="AF31"/>
  <c r="J31"/>
  <c r="AF30"/>
  <c r="J30"/>
  <c r="AF29"/>
  <c r="J29"/>
  <c r="AF28"/>
  <c r="J28"/>
  <c r="AF27"/>
  <c r="J27"/>
  <c r="AF26"/>
  <c r="J26"/>
  <c r="AF25"/>
  <c r="J25"/>
  <c r="AF24"/>
  <c r="J24"/>
  <c r="AF23"/>
  <c r="J23"/>
  <c r="AF22"/>
  <c r="J22"/>
  <c r="AF21"/>
  <c r="J21"/>
  <c r="AF20"/>
  <c r="J20"/>
  <c r="AF19"/>
  <c r="J19"/>
  <c r="AF18"/>
  <c r="O18"/>
  <c r="J18"/>
  <c r="AF17"/>
  <c r="J17"/>
  <c r="AI15"/>
  <c r="M15"/>
  <c r="AN14"/>
  <c r="R14"/>
  <c r="AN11"/>
  <c r="AK11"/>
  <c r="R11"/>
  <c r="O11"/>
  <c r="AN9"/>
  <c r="R9"/>
  <c r="AN7"/>
  <c r="AN5" s="1"/>
  <c r="R7"/>
  <c r="AE5"/>
  <c r="X5"/>
  <c r="R5"/>
  <c r="I5"/>
  <c r="B5"/>
  <c r="AF32" i="36"/>
  <c r="J32"/>
  <c r="AF31"/>
  <c r="J31"/>
  <c r="AF30"/>
  <c r="J30"/>
  <c r="AF29"/>
  <c r="J29"/>
  <c r="AF28"/>
  <c r="J28"/>
  <c r="AF27"/>
  <c r="J27"/>
  <c r="AF26"/>
  <c r="J26"/>
  <c r="AF25"/>
  <c r="J25"/>
  <c r="AF24"/>
  <c r="J24"/>
  <c r="AF23"/>
  <c r="J23"/>
  <c r="AF22"/>
  <c r="J22"/>
  <c r="AF21"/>
  <c r="J21"/>
  <c r="AF20"/>
  <c r="J20"/>
  <c r="AF19"/>
  <c r="J19"/>
  <c r="AF18"/>
  <c r="J18"/>
  <c r="AF17"/>
  <c r="J17"/>
  <c r="AI15"/>
  <c r="M15"/>
  <c r="AN14"/>
  <c r="R14"/>
  <c r="AN11"/>
  <c r="AK11"/>
  <c r="R11"/>
  <c r="O11"/>
  <c r="AN9"/>
  <c r="R9"/>
  <c r="AN7"/>
  <c r="R7"/>
  <c r="AN5" s="1"/>
  <c r="AE5"/>
  <c r="X5"/>
  <c r="R5"/>
  <c r="I5"/>
  <c r="B5"/>
  <c r="R34" i="35"/>
  <c r="AF32"/>
  <c r="J32"/>
  <c r="AF31"/>
  <c r="J31"/>
  <c r="AF30"/>
  <c r="J30"/>
  <c r="AF29"/>
  <c r="J29"/>
  <c r="AF28"/>
  <c r="J28"/>
  <c r="AF27"/>
  <c r="J27"/>
  <c r="AF26"/>
  <c r="J26"/>
  <c r="AF25"/>
  <c r="J25"/>
  <c r="AF24"/>
  <c r="J24"/>
  <c r="AF23"/>
  <c r="J23"/>
  <c r="AF22"/>
  <c r="J22"/>
  <c r="AF21"/>
  <c r="J21"/>
  <c r="AF20"/>
  <c r="J20"/>
  <c r="AF19"/>
  <c r="J19"/>
  <c r="AF18"/>
  <c r="O18"/>
  <c r="J18"/>
  <c r="AF17"/>
  <c r="J17"/>
  <c r="AI15"/>
  <c r="M15"/>
  <c r="R14"/>
  <c r="AN11"/>
  <c r="AK11"/>
  <c r="R11"/>
  <c r="O11"/>
  <c r="AN5"/>
  <c r="AE5"/>
  <c r="X5"/>
  <c r="R5"/>
  <c r="I5"/>
  <c r="B5"/>
  <c r="R34" i="34"/>
  <c r="AF32"/>
  <c r="J32"/>
  <c r="AF31"/>
  <c r="J31"/>
  <c r="AF30"/>
  <c r="J30"/>
  <c r="AF29"/>
  <c r="J29"/>
  <c r="AF28"/>
  <c r="J28"/>
  <c r="AF27"/>
  <c r="J27"/>
  <c r="AF26"/>
  <c r="J26"/>
  <c r="AF25"/>
  <c r="J25"/>
  <c r="AF24"/>
  <c r="J24"/>
  <c r="AF23"/>
  <c r="J23"/>
  <c r="AK22"/>
  <c r="AF22"/>
  <c r="J22"/>
  <c r="AF21"/>
  <c r="J21"/>
  <c r="AF20"/>
  <c r="J20"/>
  <c r="AF19"/>
  <c r="J19"/>
  <c r="AF18"/>
  <c r="J18"/>
  <c r="AF17"/>
  <c r="J17"/>
  <c r="AI15"/>
  <c r="M15"/>
  <c r="AN14"/>
  <c r="R14"/>
  <c r="AN11"/>
  <c r="AK11"/>
  <c r="R11"/>
  <c r="O11"/>
  <c r="AN9"/>
  <c r="R9"/>
  <c r="AN7"/>
  <c r="R5" s="1"/>
  <c r="R7"/>
  <c r="AN5"/>
  <c r="AE5"/>
  <c r="X5"/>
  <c r="I5"/>
  <c r="B5"/>
  <c r="AF32" i="33"/>
  <c r="J32"/>
  <c r="AF31"/>
  <c r="J31"/>
  <c r="AF30"/>
  <c r="J30"/>
  <c r="AF29"/>
  <c r="J29"/>
  <c r="AF28"/>
  <c r="J28"/>
  <c r="AF27"/>
  <c r="J27"/>
  <c r="AF26"/>
  <c r="J26"/>
  <c r="AF25"/>
  <c r="J25"/>
  <c r="AF24"/>
  <c r="J24"/>
  <c r="AF23"/>
  <c r="J23"/>
  <c r="AF22"/>
  <c r="J22"/>
  <c r="AF21"/>
  <c r="J21"/>
  <c r="AF20"/>
  <c r="J20"/>
  <c r="AF19"/>
  <c r="J19"/>
  <c r="AF18"/>
  <c r="J18"/>
  <c r="AF17"/>
  <c r="J17"/>
  <c r="AI15"/>
  <c r="M15"/>
  <c r="AN14"/>
  <c r="R14"/>
  <c r="AN11"/>
  <c r="AK11"/>
  <c r="R11"/>
  <c r="O11"/>
  <c r="AN9"/>
  <c r="R9"/>
  <c r="AN7"/>
  <c r="R7"/>
  <c r="AE5"/>
  <c r="X5"/>
  <c r="I5"/>
  <c r="B5"/>
  <c r="AF32" i="32"/>
  <c r="J32"/>
  <c r="AF31"/>
  <c r="J31"/>
  <c r="AF30"/>
  <c r="J30"/>
  <c r="AF29"/>
  <c r="J29"/>
  <c r="AF28"/>
  <c r="J28"/>
  <c r="AF27"/>
  <c r="J27"/>
  <c r="AF26"/>
  <c r="J26"/>
  <c r="AF25"/>
  <c r="J25"/>
  <c r="AF24"/>
  <c r="J24"/>
  <c r="AF23"/>
  <c r="J23"/>
  <c r="AF22"/>
  <c r="J22"/>
  <c r="AF21"/>
  <c r="J21"/>
  <c r="AF20"/>
  <c r="J20"/>
  <c r="AK19"/>
  <c r="AF19"/>
  <c r="J19"/>
  <c r="AF18"/>
  <c r="J18"/>
  <c r="AF17"/>
  <c r="J17"/>
  <c r="AI15"/>
  <c r="M15"/>
  <c r="AN14"/>
  <c r="R14"/>
  <c r="AN11"/>
  <c r="AK11"/>
  <c r="R11"/>
  <c r="O11"/>
  <c r="AN9"/>
  <c r="R9"/>
  <c r="AN7"/>
  <c r="R7"/>
  <c r="AN5" s="1"/>
  <c r="AE5"/>
  <c r="X5"/>
  <c r="R5"/>
  <c r="I5"/>
  <c r="B5"/>
  <c r="AN34" i="31"/>
  <c r="R34"/>
  <c r="AF32"/>
  <c r="J32"/>
  <c r="AF31"/>
  <c r="J31"/>
  <c r="AF30"/>
  <c r="J30"/>
  <c r="AF29"/>
  <c r="J29"/>
  <c r="AF28"/>
  <c r="J28"/>
  <c r="AF27"/>
  <c r="J27"/>
  <c r="AF26"/>
  <c r="J26"/>
  <c r="AF25"/>
  <c r="J25"/>
  <c r="AF24"/>
  <c r="J24"/>
  <c r="AF23"/>
  <c r="J23"/>
  <c r="AF22"/>
  <c r="J22"/>
  <c r="AF21"/>
  <c r="J21"/>
  <c r="AF20"/>
  <c r="J20"/>
  <c r="AF19"/>
  <c r="J19"/>
  <c r="AF18"/>
  <c r="J18"/>
  <c r="AF17"/>
  <c r="J17"/>
  <c r="AI15"/>
  <c r="M15"/>
  <c r="AN14"/>
  <c r="R14"/>
  <c r="AN11"/>
  <c r="AK11"/>
  <c r="R11"/>
  <c r="O11"/>
  <c r="AN9"/>
  <c r="R9"/>
  <c r="AN7"/>
  <c r="AN5" s="1"/>
  <c r="R7"/>
  <c r="AE5"/>
  <c r="X5"/>
  <c r="R5"/>
  <c r="I5"/>
  <c r="B5"/>
  <c r="AF32" i="30"/>
  <c r="J32"/>
  <c r="AF31"/>
  <c r="J31"/>
  <c r="AF30"/>
  <c r="J30"/>
  <c r="AF29"/>
  <c r="J29"/>
  <c r="AF28"/>
  <c r="J28"/>
  <c r="AF27"/>
  <c r="J27"/>
  <c r="AF26"/>
  <c r="J26"/>
  <c r="AF25"/>
  <c r="J25"/>
  <c r="AF24"/>
  <c r="J24"/>
  <c r="AF23"/>
  <c r="J23"/>
  <c r="AF22"/>
  <c r="J22"/>
  <c r="AF21"/>
  <c r="J21"/>
  <c r="AF20"/>
  <c r="J20"/>
  <c r="AF19"/>
  <c r="J19"/>
  <c r="AF18"/>
  <c r="J18"/>
  <c r="AF17"/>
  <c r="J17"/>
  <c r="AI15"/>
  <c r="M15"/>
  <c r="AN14"/>
  <c r="R14"/>
  <c r="AN11"/>
  <c r="AK11"/>
  <c r="R11"/>
  <c r="AN9"/>
  <c r="R9"/>
  <c r="AN7"/>
  <c r="AN5" s="1"/>
  <c r="R7"/>
  <c r="AE5"/>
  <c r="X5"/>
  <c r="I5"/>
  <c r="B5"/>
  <c r="AN34" i="29"/>
  <c r="R34"/>
  <c r="AF32"/>
  <c r="J32"/>
  <c r="AF31"/>
  <c r="J31"/>
  <c r="AF30"/>
  <c r="J30"/>
  <c r="AF29"/>
  <c r="J29"/>
  <c r="AF28"/>
  <c r="J28"/>
  <c r="AF27"/>
  <c r="J27"/>
  <c r="AF26"/>
  <c r="J26"/>
  <c r="AF25"/>
  <c r="J25"/>
  <c r="AF24"/>
  <c r="J24"/>
  <c r="AF23"/>
  <c r="J23"/>
  <c r="AF22"/>
  <c r="J22"/>
  <c r="AF21"/>
  <c r="J21"/>
  <c r="AF20"/>
  <c r="J20"/>
  <c r="AF19"/>
  <c r="J19"/>
  <c r="AF18"/>
  <c r="J18"/>
  <c r="AF17"/>
  <c r="J17"/>
  <c r="AI15"/>
  <c r="M15"/>
  <c r="AN14"/>
  <c r="R14"/>
  <c r="AN11"/>
  <c r="AK11"/>
  <c r="R11"/>
  <c r="O11"/>
  <c r="AN9"/>
  <c r="R9"/>
  <c r="AN7"/>
  <c r="R5" s="1"/>
  <c r="R7"/>
  <c r="AN5"/>
  <c r="AE5"/>
  <c r="X5"/>
  <c r="I5"/>
  <c r="B5"/>
  <c r="AF32" i="28"/>
  <c r="J32"/>
  <c r="AF31"/>
  <c r="J31"/>
  <c r="AF30"/>
  <c r="J30"/>
  <c r="AF29"/>
  <c r="J29"/>
  <c r="AF28"/>
  <c r="J28"/>
  <c r="AF27"/>
  <c r="J27"/>
  <c r="AF26"/>
  <c r="J26"/>
  <c r="AF25"/>
  <c r="J25"/>
  <c r="AF24"/>
  <c r="J24"/>
  <c r="AF23"/>
  <c r="J23"/>
  <c r="AF22"/>
  <c r="J22"/>
  <c r="AF21"/>
  <c r="J21"/>
  <c r="AF20"/>
  <c r="J20"/>
  <c r="AF19"/>
  <c r="J19"/>
  <c r="AF18"/>
  <c r="J18"/>
  <c r="AF17"/>
  <c r="J17"/>
  <c r="AI15"/>
  <c r="M15"/>
  <c r="AN14"/>
  <c r="R14"/>
  <c r="AN11"/>
  <c r="AK11"/>
  <c r="R11"/>
  <c r="O11"/>
  <c r="AN9"/>
  <c r="R9"/>
  <c r="AN7"/>
  <c r="R5" s="1"/>
  <c r="R7"/>
  <c r="AN5"/>
  <c r="AE5"/>
  <c r="X5"/>
  <c r="I5"/>
  <c r="B5"/>
  <c r="AN34" i="27"/>
  <c r="R34"/>
  <c r="AF32"/>
  <c r="J32"/>
  <c r="AF31"/>
  <c r="J31"/>
  <c r="AF30"/>
  <c r="J30"/>
  <c r="AF29"/>
  <c r="J29"/>
  <c r="AF28"/>
  <c r="J28"/>
  <c r="AF27"/>
  <c r="J27"/>
  <c r="AF26"/>
  <c r="J26"/>
  <c r="AF25"/>
  <c r="J25"/>
  <c r="AF24"/>
  <c r="J24"/>
  <c r="AF23"/>
  <c r="J23"/>
  <c r="AF22"/>
  <c r="J22"/>
  <c r="AF21"/>
  <c r="J21"/>
  <c r="AF20"/>
  <c r="J20"/>
  <c r="AF19"/>
  <c r="J19"/>
  <c r="AF18"/>
  <c r="J18"/>
  <c r="AF17"/>
  <c r="J17"/>
  <c r="AI15"/>
  <c r="M15"/>
  <c r="AN14"/>
  <c r="R14"/>
  <c r="AN11"/>
  <c r="AK11"/>
  <c r="R11"/>
  <c r="O11"/>
  <c r="AN9"/>
  <c r="R9"/>
  <c r="AN7"/>
  <c r="R5" s="1"/>
  <c r="R7"/>
  <c r="AN5"/>
  <c r="AE5"/>
  <c r="X5"/>
  <c r="I5"/>
  <c r="B5"/>
  <c r="AF32" i="26"/>
  <c r="J32"/>
  <c r="AF31"/>
  <c r="J31"/>
  <c r="AF30"/>
  <c r="J30"/>
  <c r="AF29"/>
  <c r="J29"/>
  <c r="AF28"/>
  <c r="J28"/>
  <c r="AF27"/>
  <c r="J27"/>
  <c r="AF26"/>
  <c r="J26"/>
  <c r="AF25"/>
  <c r="J25"/>
  <c r="AF24"/>
  <c r="J24"/>
  <c r="AF23"/>
  <c r="J23"/>
  <c r="AF22"/>
  <c r="J22"/>
  <c r="AF21"/>
  <c r="J21"/>
  <c r="AF20"/>
  <c r="J20"/>
  <c r="AF19"/>
  <c r="J19"/>
  <c r="AF18"/>
  <c r="J18"/>
  <c r="AF17"/>
  <c r="J17"/>
  <c r="AI15"/>
  <c r="M15"/>
  <c r="AN14"/>
  <c r="R14"/>
  <c r="AN11"/>
  <c r="AK11"/>
  <c r="R11"/>
  <c r="O11"/>
  <c r="AN9"/>
  <c r="R9"/>
  <c r="AN7"/>
  <c r="AN5" s="1"/>
  <c r="R7"/>
  <c r="AE5"/>
  <c r="X5"/>
  <c r="I5"/>
  <c r="B5"/>
  <c r="AF32" i="25"/>
  <c r="J32"/>
  <c r="AF31"/>
  <c r="J31"/>
  <c r="AF30"/>
  <c r="J30"/>
  <c r="AF29"/>
  <c r="J29"/>
  <c r="AF28"/>
  <c r="J28"/>
  <c r="AF27"/>
  <c r="J27"/>
  <c r="AF26"/>
  <c r="J26"/>
  <c r="AF25"/>
  <c r="J25"/>
  <c r="AF24"/>
  <c r="J24"/>
  <c r="AF23"/>
  <c r="J23"/>
  <c r="AF22"/>
  <c r="J22"/>
  <c r="AF21"/>
  <c r="J21"/>
  <c r="AF20"/>
  <c r="J20"/>
  <c r="AF19"/>
  <c r="J19"/>
  <c r="AF18"/>
  <c r="J18"/>
  <c r="AF17"/>
  <c r="J17"/>
  <c r="AI15"/>
  <c r="M15"/>
  <c r="AN14"/>
  <c r="R14"/>
  <c r="AN11"/>
  <c r="AK11"/>
  <c r="R11"/>
  <c r="O11"/>
  <c r="AN9"/>
  <c r="R9"/>
  <c r="AN7"/>
  <c r="R7"/>
  <c r="AE5"/>
  <c r="X5"/>
  <c r="I5"/>
  <c r="B5"/>
  <c r="AF32" i="24"/>
  <c r="J32"/>
  <c r="AF31"/>
  <c r="J31"/>
  <c r="AF30"/>
  <c r="J30"/>
  <c r="AF29"/>
  <c r="J29"/>
  <c r="AF28"/>
  <c r="J28"/>
  <c r="AF27"/>
  <c r="J27"/>
  <c r="AF26"/>
  <c r="J26"/>
  <c r="AF25"/>
  <c r="J25"/>
  <c r="AF24"/>
  <c r="J24"/>
  <c r="AF23"/>
  <c r="J23"/>
  <c r="AF22"/>
  <c r="J22"/>
  <c r="AF21"/>
  <c r="J21"/>
  <c r="AF20"/>
  <c r="J20"/>
  <c r="AF19"/>
  <c r="J19"/>
  <c r="AF18"/>
  <c r="J18"/>
  <c r="AF17"/>
  <c r="J17"/>
  <c r="AI15"/>
  <c r="M15"/>
  <c r="AN14"/>
  <c r="R14"/>
  <c r="AN11"/>
  <c r="AK11"/>
  <c r="R11"/>
  <c r="O11"/>
  <c r="AN9"/>
  <c r="R9"/>
  <c r="AN7"/>
  <c r="R7"/>
  <c r="AN5" s="1"/>
  <c r="AE5"/>
  <c r="X5"/>
  <c r="R5"/>
  <c r="I5"/>
  <c r="B5"/>
  <c r="AF32" i="23"/>
  <c r="J32"/>
  <c r="AF31"/>
  <c r="J31"/>
  <c r="AF30"/>
  <c r="J30"/>
  <c r="AF29"/>
  <c r="J29"/>
  <c r="AF28"/>
  <c r="J28"/>
  <c r="AF27"/>
  <c r="J27"/>
  <c r="AF26"/>
  <c r="J26"/>
  <c r="AF25"/>
  <c r="J25"/>
  <c r="AF24"/>
  <c r="J24"/>
  <c r="AF23"/>
  <c r="J23"/>
  <c r="AF22"/>
  <c r="J22"/>
  <c r="AF21"/>
  <c r="J21"/>
  <c r="AF20"/>
  <c r="J20"/>
  <c r="AF19"/>
  <c r="J19"/>
  <c r="AF18"/>
  <c r="J18"/>
  <c r="AF17"/>
  <c r="J17"/>
  <c r="AI15"/>
  <c r="M15"/>
  <c r="AN14"/>
  <c r="R14"/>
  <c r="AN11"/>
  <c r="AK11"/>
  <c r="R11"/>
  <c r="O11"/>
  <c r="AN9"/>
  <c r="R9"/>
  <c r="AN7"/>
  <c r="R7"/>
  <c r="AN5" s="1"/>
  <c r="AE5"/>
  <c r="X5"/>
  <c r="R5"/>
  <c r="I5"/>
  <c r="B5"/>
  <c r="AF32" i="22"/>
  <c r="J32"/>
  <c r="AF31"/>
  <c r="J31"/>
  <c r="AF30"/>
  <c r="J30"/>
  <c r="AF29"/>
  <c r="J29"/>
  <c r="AF28"/>
  <c r="J28"/>
  <c r="AF27"/>
  <c r="J27"/>
  <c r="AF26"/>
  <c r="J26"/>
  <c r="AF25"/>
  <c r="J25"/>
  <c r="AF24"/>
  <c r="J24"/>
  <c r="AF23"/>
  <c r="J23"/>
  <c r="AF22"/>
  <c r="J22"/>
  <c r="AF21"/>
  <c r="J21"/>
  <c r="AF20"/>
  <c r="J20"/>
  <c r="AF19"/>
  <c r="J19"/>
  <c r="AF18"/>
  <c r="J18"/>
  <c r="AF17"/>
  <c r="J17"/>
  <c r="AI15"/>
  <c r="M15"/>
  <c r="AN14"/>
  <c r="R14"/>
  <c r="AN11"/>
  <c r="AK11"/>
  <c r="R11"/>
  <c r="O11"/>
  <c r="R9"/>
  <c r="AN7"/>
  <c r="R7"/>
  <c r="AN5"/>
  <c r="AE5"/>
  <c r="X5"/>
  <c r="R5"/>
  <c r="I5"/>
  <c r="B5"/>
  <c r="R34" i="21"/>
  <c r="AF32"/>
  <c r="J32"/>
  <c r="AF31"/>
  <c r="J31"/>
  <c r="AF30"/>
  <c r="J30"/>
  <c r="AF29"/>
  <c r="J29"/>
  <c r="AF28"/>
  <c r="J28"/>
  <c r="AF27"/>
  <c r="J27"/>
  <c r="AF26"/>
  <c r="J26"/>
  <c r="AF25"/>
  <c r="J25"/>
  <c r="AF24"/>
  <c r="J24"/>
  <c r="AF23"/>
  <c r="J23"/>
  <c r="AF22"/>
  <c r="J22"/>
  <c r="AF21"/>
  <c r="J21"/>
  <c r="AF20"/>
  <c r="J20"/>
  <c r="AF19"/>
  <c r="J19"/>
  <c r="AF18"/>
  <c r="J18"/>
  <c r="AF17"/>
  <c r="J17"/>
  <c r="AI15"/>
  <c r="M15"/>
  <c r="AN14"/>
  <c r="R14"/>
  <c r="AN11"/>
  <c r="AK11"/>
  <c r="R11"/>
  <c r="O11"/>
  <c r="AN9"/>
  <c r="R9"/>
  <c r="AN7"/>
  <c r="R7"/>
  <c r="AN5" s="1"/>
  <c r="AE5"/>
  <c r="X5"/>
  <c r="R5"/>
  <c r="I5"/>
  <c r="B5"/>
  <c r="AF32" i="20"/>
  <c r="J32"/>
  <c r="AF31"/>
  <c r="J31"/>
  <c r="AF30"/>
  <c r="J30"/>
  <c r="AF29"/>
  <c r="J29"/>
  <c r="AF28"/>
  <c r="J28"/>
  <c r="AF27"/>
  <c r="J27"/>
  <c r="AF26"/>
  <c r="J26"/>
  <c r="AF25"/>
  <c r="J25"/>
  <c r="AF24"/>
  <c r="J24"/>
  <c r="AF23"/>
  <c r="J23"/>
  <c r="AF22"/>
  <c r="J22"/>
  <c r="AF21"/>
  <c r="J21"/>
  <c r="AF20"/>
  <c r="J20"/>
  <c r="AF19"/>
  <c r="J19"/>
  <c r="AF18"/>
  <c r="J18"/>
  <c r="AF17"/>
  <c r="J17"/>
  <c r="AI15"/>
  <c r="M15"/>
  <c r="AN14"/>
  <c r="R14"/>
  <c r="AN11"/>
  <c r="AK11"/>
  <c r="R11"/>
  <c r="O11"/>
  <c r="AN9"/>
  <c r="R9"/>
  <c r="AN7"/>
  <c r="R7"/>
  <c r="AN5" s="1"/>
  <c r="AE5"/>
  <c r="X5"/>
  <c r="R5"/>
  <c r="I5"/>
  <c r="B5"/>
  <c r="AF32" i="19"/>
  <c r="J32"/>
  <c r="AF31"/>
  <c r="J31"/>
  <c r="AF30"/>
  <c r="J30"/>
  <c r="AF29"/>
  <c r="J29"/>
  <c r="AF28"/>
  <c r="J28"/>
  <c r="AF27"/>
  <c r="J27"/>
  <c r="AF26"/>
  <c r="J26"/>
  <c r="AF25"/>
  <c r="J25"/>
  <c r="AF24"/>
  <c r="J24"/>
  <c r="AF23"/>
  <c r="J23"/>
  <c r="AF22"/>
  <c r="J22"/>
  <c r="AF21"/>
  <c r="J21"/>
  <c r="AF20"/>
  <c r="J20"/>
  <c r="AF19"/>
  <c r="J19"/>
  <c r="AF18"/>
  <c r="J18"/>
  <c r="AF17"/>
  <c r="J17"/>
  <c r="AI15"/>
  <c r="M15"/>
  <c r="AN14"/>
  <c r="R14"/>
  <c r="AN11"/>
  <c r="AK11"/>
  <c r="R11"/>
  <c r="O11"/>
  <c r="AN9"/>
  <c r="R9"/>
  <c r="AN7"/>
  <c r="R7"/>
  <c r="AN5" s="1"/>
  <c r="AE5"/>
  <c r="X5"/>
  <c r="R5"/>
  <c r="I5"/>
  <c r="B5"/>
  <c r="AF32" i="18"/>
  <c r="J32"/>
  <c r="AF31"/>
  <c r="J31"/>
  <c r="AF30"/>
  <c r="J30"/>
  <c r="AF29"/>
  <c r="J29"/>
  <c r="AF28"/>
  <c r="J28"/>
  <c r="AF27"/>
  <c r="J27"/>
  <c r="AF26"/>
  <c r="J26"/>
  <c r="AF25"/>
  <c r="J25"/>
  <c r="AF24"/>
  <c r="J24"/>
  <c r="AF23"/>
  <c r="J23"/>
  <c r="AF22"/>
  <c r="J22"/>
  <c r="AF21"/>
  <c r="J21"/>
  <c r="AF20"/>
  <c r="J20"/>
  <c r="AF19"/>
  <c r="J19"/>
  <c r="AF18"/>
  <c r="J18"/>
  <c r="AF17"/>
  <c r="J17"/>
  <c r="AI15"/>
  <c r="M15"/>
  <c r="AN14"/>
  <c r="R14"/>
  <c r="AN11"/>
  <c r="AK11"/>
  <c r="R11"/>
  <c r="O11"/>
  <c r="AN9"/>
  <c r="R9"/>
  <c r="AN7"/>
  <c r="R7"/>
  <c r="AN5" s="1"/>
  <c r="AE5"/>
  <c r="X5"/>
  <c r="R5"/>
  <c r="I5"/>
  <c r="B5"/>
  <c r="AF32" i="17"/>
  <c r="J32"/>
  <c r="AF31"/>
  <c r="J31"/>
  <c r="AF30"/>
  <c r="J30"/>
  <c r="AF29"/>
  <c r="J29"/>
  <c r="AF28"/>
  <c r="J28"/>
  <c r="AF27"/>
  <c r="J27"/>
  <c r="AF26"/>
  <c r="J26"/>
  <c r="AF25"/>
  <c r="J25"/>
  <c r="AF24"/>
  <c r="J24"/>
  <c r="AF23"/>
  <c r="J23"/>
  <c r="AF22"/>
  <c r="J22"/>
  <c r="AF21"/>
  <c r="J21"/>
  <c r="AF20"/>
  <c r="J20"/>
  <c r="AF19"/>
  <c r="J19"/>
  <c r="AF18"/>
  <c r="J18"/>
  <c r="AF17"/>
  <c r="J17"/>
  <c r="AI15"/>
  <c r="M15"/>
  <c r="AN14"/>
  <c r="R14"/>
  <c r="AN11"/>
  <c r="AK11"/>
  <c r="R11"/>
  <c r="O11"/>
  <c r="AN9"/>
  <c r="R9"/>
  <c r="AN7"/>
  <c r="R7"/>
  <c r="AN5" s="1"/>
  <c r="AE5"/>
  <c r="X5"/>
  <c r="R5"/>
  <c r="I5"/>
  <c r="B5"/>
  <c r="AF32" i="16"/>
  <c r="J32"/>
  <c r="AF31"/>
  <c r="J31"/>
  <c r="AF30"/>
  <c r="J30"/>
  <c r="AF29"/>
  <c r="J29"/>
  <c r="AF28"/>
  <c r="J28"/>
  <c r="AF27"/>
  <c r="J27"/>
  <c r="AF26"/>
  <c r="J26"/>
  <c r="AF25"/>
  <c r="J25"/>
  <c r="AF24"/>
  <c r="J24"/>
  <c r="AF23"/>
  <c r="J23"/>
  <c r="AF22"/>
  <c r="J22"/>
  <c r="AF21"/>
  <c r="J21"/>
  <c r="AF20"/>
  <c r="J20"/>
  <c r="AF19"/>
  <c r="J19"/>
  <c r="AF18"/>
  <c r="J18"/>
  <c r="AF17"/>
  <c r="J17"/>
  <c r="AI15"/>
  <c r="M15"/>
  <c r="AN14"/>
  <c r="R14"/>
  <c r="AN11"/>
  <c r="AK11"/>
  <c r="R11"/>
  <c r="O11"/>
  <c r="AN9"/>
  <c r="R9"/>
  <c r="AN7"/>
  <c r="R7"/>
  <c r="AN5" s="1"/>
  <c r="AE5"/>
  <c r="X5"/>
  <c r="R5"/>
  <c r="I5"/>
  <c r="B5"/>
  <c r="AF32" i="15"/>
  <c r="J32"/>
  <c r="AF31"/>
  <c r="J31"/>
  <c r="AF30"/>
  <c r="J30"/>
  <c r="AF29"/>
  <c r="J29"/>
  <c r="AF28"/>
  <c r="J28"/>
  <c r="AF27"/>
  <c r="J27"/>
  <c r="AF26"/>
  <c r="J26"/>
  <c r="AF25"/>
  <c r="J25"/>
  <c r="AF24"/>
  <c r="J24"/>
  <c r="AF23"/>
  <c r="J23"/>
  <c r="AF22"/>
  <c r="J22"/>
  <c r="AF21"/>
  <c r="J21"/>
  <c r="AF20"/>
  <c r="J20"/>
  <c r="AF19"/>
  <c r="J19"/>
  <c r="AF18"/>
  <c r="J18"/>
  <c r="AF17"/>
  <c r="J17"/>
  <c r="AI15"/>
  <c r="M15"/>
  <c r="AN14"/>
  <c r="R14"/>
  <c r="AN11"/>
  <c r="AK11"/>
  <c r="R11"/>
  <c r="O11"/>
  <c r="AN9"/>
  <c r="R9"/>
  <c r="AN7"/>
  <c r="R7"/>
  <c r="AN5" s="1"/>
  <c r="AE5"/>
  <c r="X5"/>
  <c r="R5"/>
  <c r="I5"/>
  <c r="B5"/>
  <c r="AF32" i="14"/>
  <c r="J32"/>
  <c r="AF31"/>
  <c r="J31"/>
  <c r="AF30"/>
  <c r="J30"/>
  <c r="AF29"/>
  <c r="J29"/>
  <c r="AF28"/>
  <c r="J28"/>
  <c r="AF27"/>
  <c r="J27"/>
  <c r="AF26"/>
  <c r="J26"/>
  <c r="AF25"/>
  <c r="J25"/>
  <c r="AF24"/>
  <c r="J24"/>
  <c r="AF23"/>
  <c r="J23"/>
  <c r="AF22"/>
  <c r="J22"/>
  <c r="AF21"/>
  <c r="J21"/>
  <c r="AF20"/>
  <c r="J20"/>
  <c r="AF19"/>
  <c r="J19"/>
  <c r="AF18"/>
  <c r="J18"/>
  <c r="AF17"/>
  <c r="J17"/>
  <c r="AI15"/>
  <c r="M15"/>
  <c r="AN14"/>
  <c r="R14"/>
  <c r="AN11"/>
  <c r="AK11"/>
  <c r="R11"/>
  <c r="O11"/>
  <c r="AN9"/>
  <c r="R9"/>
  <c r="AN7"/>
  <c r="R7"/>
  <c r="AN5" s="1"/>
  <c r="AE5"/>
  <c r="X5"/>
  <c r="R5"/>
  <c r="I5"/>
  <c r="B5"/>
  <c r="R34" i="13"/>
  <c r="AF32"/>
  <c r="J32"/>
  <c r="AF31"/>
  <c r="J31"/>
  <c r="AF30"/>
  <c r="J30"/>
  <c r="AF29"/>
  <c r="J29"/>
  <c r="AF28"/>
  <c r="J28"/>
  <c r="AF27"/>
  <c r="J27"/>
  <c r="AF26"/>
  <c r="J26"/>
  <c r="AF25"/>
  <c r="J25"/>
  <c r="AF24"/>
  <c r="J24"/>
  <c r="AF23"/>
  <c r="J23"/>
  <c r="AF22"/>
  <c r="J22"/>
  <c r="AF21"/>
  <c r="J21"/>
  <c r="AF20"/>
  <c r="J20"/>
  <c r="AF19"/>
  <c r="J19"/>
  <c r="AF18"/>
  <c r="J18"/>
  <c r="AF17"/>
  <c r="J17"/>
  <c r="AI15"/>
  <c r="M15"/>
  <c r="AN14"/>
  <c r="R14"/>
  <c r="AN11"/>
  <c r="AK11"/>
  <c r="R11"/>
  <c r="O11"/>
  <c r="AN5"/>
  <c r="AE5"/>
  <c r="X5"/>
  <c r="R5"/>
  <c r="I5"/>
  <c r="B5"/>
  <c r="AN34" i="12"/>
  <c r="AF32"/>
  <c r="J32"/>
  <c r="AF31"/>
  <c r="J31"/>
  <c r="AF30"/>
  <c r="J30"/>
  <c r="AF29"/>
  <c r="J29"/>
  <c r="AF28"/>
  <c r="J28"/>
  <c r="AF27"/>
  <c r="J27"/>
  <c r="AF26"/>
  <c r="J26"/>
  <c r="AF25"/>
  <c r="J25"/>
  <c r="AF24"/>
  <c r="J24"/>
  <c r="AF23"/>
  <c r="J23"/>
  <c r="AF22"/>
  <c r="J22"/>
  <c r="AF21"/>
  <c r="J21"/>
  <c r="AF20"/>
  <c r="J20"/>
  <c r="AF19"/>
  <c r="J19"/>
  <c r="AF18"/>
  <c r="J18"/>
  <c r="AF17"/>
  <c r="J17"/>
  <c r="AI15"/>
  <c r="M15"/>
  <c r="AN14"/>
  <c r="R14"/>
  <c r="AN11"/>
  <c r="AK11"/>
  <c r="R11"/>
  <c r="O11"/>
  <c r="AN9"/>
  <c r="R9"/>
  <c r="AN7"/>
  <c r="R7"/>
  <c r="AN5" s="1"/>
  <c r="AE5"/>
  <c r="X5"/>
  <c r="R5"/>
  <c r="I5"/>
  <c r="B5"/>
  <c r="AF32" i="11"/>
  <c r="J32"/>
  <c r="AF31"/>
  <c r="J31"/>
  <c r="AF30"/>
  <c r="J30"/>
  <c r="AF29"/>
  <c r="J29"/>
  <c r="AF28"/>
  <c r="J28"/>
  <c r="AF27"/>
  <c r="J27"/>
  <c r="AF26"/>
  <c r="J26"/>
  <c r="AF25"/>
  <c r="J25"/>
  <c r="AF24"/>
  <c r="J24"/>
  <c r="AF23"/>
  <c r="J23"/>
  <c r="AF22"/>
  <c r="J22"/>
  <c r="AF21"/>
  <c r="J21"/>
  <c r="AF20"/>
  <c r="J20"/>
  <c r="AF19"/>
  <c r="J19"/>
  <c r="AF18"/>
  <c r="J18"/>
  <c r="AF17"/>
  <c r="J17"/>
  <c r="AI15"/>
  <c r="M15"/>
  <c r="AN14"/>
  <c r="R14"/>
  <c r="AN11"/>
  <c r="AK11"/>
  <c r="R11"/>
  <c r="O11"/>
  <c r="AN9"/>
  <c r="R9"/>
  <c r="AN7"/>
  <c r="R7"/>
  <c r="AN5" s="1"/>
  <c r="AE5"/>
  <c r="X5"/>
  <c r="R5"/>
  <c r="I5"/>
  <c r="B5"/>
  <c r="AF32" i="10"/>
  <c r="J32"/>
  <c r="AF31"/>
  <c r="J31"/>
  <c r="AF30"/>
  <c r="J30"/>
  <c r="AF29"/>
  <c r="J29"/>
  <c r="AF28"/>
  <c r="J28"/>
  <c r="AF27"/>
  <c r="J27"/>
  <c r="AF26"/>
  <c r="J26"/>
  <c r="AF25"/>
  <c r="J25"/>
  <c r="AF24"/>
  <c r="J24"/>
  <c r="AF23"/>
  <c r="J23"/>
  <c r="AF22"/>
  <c r="J22"/>
  <c r="AF21"/>
  <c r="J21"/>
  <c r="AF20"/>
  <c r="J20"/>
  <c r="AF19"/>
  <c r="J19"/>
  <c r="AF18"/>
  <c r="J18"/>
  <c r="AF17"/>
  <c r="J17"/>
  <c r="AI15"/>
  <c r="M15"/>
  <c r="AN14"/>
  <c r="R14"/>
  <c r="AN11"/>
  <c r="AK11"/>
  <c r="R11"/>
  <c r="O11"/>
  <c r="AN9"/>
  <c r="R9"/>
  <c r="AN7"/>
  <c r="R7"/>
  <c r="AN5" s="1"/>
  <c r="AE5"/>
  <c r="X5"/>
  <c r="R5"/>
  <c r="I5"/>
  <c r="R34" i="9"/>
  <c r="AF32"/>
  <c r="J32"/>
  <c r="AF31"/>
  <c r="J31"/>
  <c r="AF30"/>
  <c r="J30"/>
  <c r="AF29"/>
  <c r="J29"/>
  <c r="AF28"/>
  <c r="J28"/>
  <c r="AF27"/>
  <c r="J27"/>
  <c r="AF26"/>
  <c r="J26"/>
  <c r="AF25"/>
  <c r="J25"/>
  <c r="AF24"/>
  <c r="J24"/>
  <c r="AF23"/>
  <c r="J23"/>
  <c r="AF22"/>
  <c r="J22"/>
  <c r="AF21"/>
  <c r="J21"/>
  <c r="AF20"/>
  <c r="J20"/>
  <c r="AF19"/>
  <c r="J19"/>
  <c r="AF18"/>
  <c r="J18"/>
  <c r="AF17"/>
  <c r="J17"/>
  <c r="AI15"/>
  <c r="M15"/>
  <c r="AN14"/>
  <c r="R14"/>
  <c r="AN11"/>
  <c r="AK11"/>
  <c r="R11"/>
  <c r="O11"/>
  <c r="AN9"/>
  <c r="R9"/>
  <c r="AN7"/>
  <c r="R7"/>
  <c r="AN5" s="1"/>
  <c r="AE5"/>
  <c r="X5"/>
  <c r="R5"/>
  <c r="I5"/>
  <c r="B5"/>
  <c r="AF32" i="8"/>
  <c r="J32"/>
  <c r="AF31"/>
  <c r="J31"/>
  <c r="AF30"/>
  <c r="J30"/>
  <c r="AF29"/>
  <c r="J29"/>
  <c r="AF28"/>
  <c r="J28"/>
  <c r="AF27"/>
  <c r="J27"/>
  <c r="AF26"/>
  <c r="J26"/>
  <c r="AF25"/>
  <c r="J25"/>
  <c r="AF24"/>
  <c r="J24"/>
  <c r="AF23"/>
  <c r="J23"/>
  <c r="AF22"/>
  <c r="J22"/>
  <c r="AF21"/>
  <c r="J21"/>
  <c r="AF20"/>
  <c r="J20"/>
  <c r="AF19"/>
  <c r="J19"/>
  <c r="AF18"/>
  <c r="J18"/>
  <c r="AF17"/>
  <c r="J17"/>
  <c r="AI15"/>
  <c r="M15"/>
  <c r="AN14"/>
  <c r="R14"/>
  <c r="AN11"/>
  <c r="AK11"/>
  <c r="R11"/>
  <c r="O11"/>
  <c r="AN9"/>
  <c r="R9"/>
  <c r="AN7"/>
  <c r="AN5" s="1"/>
  <c r="R7"/>
  <c r="AE5"/>
  <c r="X5"/>
  <c r="R5"/>
  <c r="I5"/>
  <c r="B5"/>
  <c r="AF32" i="7"/>
  <c r="J32"/>
  <c r="AF31"/>
  <c r="J31"/>
  <c r="AF30"/>
  <c r="J30"/>
  <c r="AF29"/>
  <c r="J29"/>
  <c r="AF28"/>
  <c r="J28"/>
  <c r="AF27"/>
  <c r="J27"/>
  <c r="AF26"/>
  <c r="J26"/>
  <c r="AF25"/>
  <c r="J25"/>
  <c r="AF24"/>
  <c r="J24"/>
  <c r="AF23"/>
  <c r="J23"/>
  <c r="AF22"/>
  <c r="J22"/>
  <c r="AF21"/>
  <c r="J21"/>
  <c r="AF20"/>
  <c r="J20"/>
  <c r="AF19"/>
  <c r="J19"/>
  <c r="AF18"/>
  <c r="J18"/>
  <c r="AF17"/>
  <c r="J17"/>
  <c r="AI15"/>
  <c r="M15"/>
  <c r="AN14"/>
  <c r="R14"/>
  <c r="AN11"/>
  <c r="AK11"/>
  <c r="R11"/>
  <c r="O11"/>
  <c r="AN9"/>
  <c r="R9"/>
  <c r="AN7"/>
  <c r="R7"/>
  <c r="AN5"/>
  <c r="AE5"/>
  <c r="X5"/>
  <c r="R5"/>
  <c r="I5"/>
  <c r="B5"/>
  <c r="R5" i="26" l="1"/>
  <c r="R5" i="30"/>
</calcChain>
</file>

<file path=xl/comments1.xml><?xml version="1.0" encoding="utf-8"?>
<comments xmlns="http://schemas.openxmlformats.org/spreadsheetml/2006/main">
  <authors>
    <author/>
  </authors>
  <commentList>
    <comment ref="P8" authorId="0">
      <text>
        <r>
          <rPr>
            <sz val="10"/>
            <color rgb="FF000000"/>
            <rFont val="Arial"/>
          </rPr>
          <t>Starting Fan Factor</t>
        </r>
      </text>
    </comment>
    <comment ref="AL8" authorId="0">
      <text>
        <r>
          <rPr>
            <sz val="10"/>
            <color rgb="FF000000"/>
            <rFont val="Arial"/>
          </rPr>
          <t>Starting Fan Factor</t>
        </r>
      </text>
    </comment>
    <comment ref="B28" authorId="0">
      <text>
        <r>
          <rPr>
            <sz val="10"/>
            <color rgb="FF000000"/>
            <rFont val="Arial"/>
          </rPr>
          <t>#12 got a chainsaw casualty</t>
        </r>
      </text>
    </comment>
  </commentList>
</comments>
</file>

<file path=xl/comments10.xml><?xml version="1.0" encoding="utf-8"?>
<comments xmlns="http://schemas.openxmlformats.org/spreadsheetml/2006/main">
  <authors>
    <author/>
  </authors>
  <commentList>
    <comment ref="P8" authorId="0">
      <text>
        <r>
          <rPr>
            <sz val="10"/>
            <color rgb="FF000000"/>
            <rFont val="Arial"/>
          </rPr>
          <t>Starting Fan Factor</t>
        </r>
      </text>
    </comment>
    <comment ref="AL8" authorId="0">
      <text>
        <r>
          <rPr>
            <sz val="10"/>
            <color rgb="FF000000"/>
            <rFont val="Arial"/>
          </rPr>
          <t>Starting Fan Factor</t>
        </r>
      </text>
    </comment>
  </commentList>
</comments>
</file>

<file path=xl/comments11.xml><?xml version="1.0" encoding="utf-8"?>
<comments xmlns="http://schemas.openxmlformats.org/spreadsheetml/2006/main">
  <authors>
    <author/>
  </authors>
  <commentList>
    <comment ref="P8" authorId="0">
      <text>
        <r>
          <rPr>
            <sz val="10"/>
            <color rgb="FF000000"/>
            <rFont val="Arial"/>
          </rPr>
          <t>Starting Fan Factor</t>
        </r>
      </text>
    </comment>
    <comment ref="AL8" authorId="0">
      <text>
        <r>
          <rPr>
            <sz val="10"/>
            <color rgb="FF000000"/>
            <rFont val="Arial"/>
          </rPr>
          <t>Starting Fan Factor</t>
        </r>
      </text>
    </comment>
  </commentList>
</comments>
</file>

<file path=xl/comments12.xml><?xml version="1.0" encoding="utf-8"?>
<comments xmlns="http://schemas.openxmlformats.org/spreadsheetml/2006/main">
  <authors>
    <author/>
  </authors>
  <commentList>
    <comment ref="P8" authorId="0">
      <text>
        <r>
          <rPr>
            <sz val="10"/>
            <color rgb="FF000000"/>
            <rFont val="Arial"/>
          </rPr>
          <t>Starting Fan Factor</t>
        </r>
      </text>
    </comment>
    <comment ref="AL8" authorId="0">
      <text>
        <r>
          <rPr>
            <sz val="10"/>
            <color rgb="FF000000"/>
            <rFont val="Arial"/>
          </rPr>
          <t>Starting Fan Factor</t>
        </r>
      </text>
    </comment>
    <comment ref="M36" authorId="0">
      <text>
        <r>
          <rPr>
            <sz val="10"/>
            <color rgb="FF000000"/>
            <rFont val="Arial"/>
          </rPr>
          <t>Patrick, Please select your skill prior to next game. Once completed, fill in here and on your roster. Thanks - Trever
	-Trever Leikam</t>
        </r>
      </text>
    </comment>
  </commentList>
</comments>
</file>

<file path=xl/comments13.xml><?xml version="1.0" encoding="utf-8"?>
<comments xmlns="http://schemas.openxmlformats.org/spreadsheetml/2006/main">
  <authors>
    <author/>
  </authors>
  <commentList>
    <comment ref="P8" authorId="0">
      <text>
        <r>
          <rPr>
            <sz val="10"/>
            <color rgb="FF000000"/>
            <rFont val="Arial"/>
          </rPr>
          <t>Starting Fan Factor</t>
        </r>
      </text>
    </comment>
    <comment ref="AL8" authorId="0">
      <text>
        <r>
          <rPr>
            <sz val="10"/>
            <color rgb="FF000000"/>
            <rFont val="Arial"/>
          </rPr>
          <t>Starting Fan Factor</t>
        </r>
      </text>
    </comment>
  </commentList>
</comments>
</file>

<file path=xl/comments14.xml><?xml version="1.0" encoding="utf-8"?>
<comments xmlns="http://schemas.openxmlformats.org/spreadsheetml/2006/main">
  <authors>
    <author/>
  </authors>
  <commentList>
    <comment ref="P8" authorId="0">
      <text>
        <r>
          <rPr>
            <sz val="10"/>
            <color rgb="FF000000"/>
            <rFont val="Arial"/>
          </rPr>
          <t>Starting Fan Factor</t>
        </r>
      </text>
    </comment>
    <comment ref="AL8" authorId="0">
      <text>
        <r>
          <rPr>
            <sz val="10"/>
            <color rgb="FF000000"/>
            <rFont val="Arial"/>
          </rPr>
          <t>Starting Fan Factor</t>
        </r>
      </text>
    </comment>
  </commentList>
</comments>
</file>

<file path=xl/comments15.xml><?xml version="1.0" encoding="utf-8"?>
<comments xmlns="http://schemas.openxmlformats.org/spreadsheetml/2006/main">
  <authors>
    <author/>
  </authors>
  <commentList>
    <comment ref="P8" authorId="0">
      <text>
        <r>
          <rPr>
            <sz val="10"/>
            <color rgb="FF000000"/>
            <rFont val="Arial"/>
          </rPr>
          <t>Starting Fan Factor</t>
        </r>
      </text>
    </comment>
    <comment ref="AL8" authorId="0">
      <text>
        <r>
          <rPr>
            <sz val="10"/>
            <color rgb="FF000000"/>
            <rFont val="Arial"/>
          </rPr>
          <t>Starting Fan Factor</t>
        </r>
      </text>
    </comment>
  </commentList>
</comments>
</file>

<file path=xl/comments16.xml><?xml version="1.0" encoding="utf-8"?>
<comments xmlns="http://schemas.openxmlformats.org/spreadsheetml/2006/main">
  <authors>
    <author/>
  </authors>
  <commentList>
    <comment ref="P8" authorId="0">
      <text>
        <r>
          <rPr>
            <sz val="10"/>
            <color rgb="FF000000"/>
            <rFont val="Arial"/>
          </rPr>
          <t>Starting Fan Factor</t>
        </r>
      </text>
    </comment>
    <comment ref="AL8" authorId="0">
      <text>
        <r>
          <rPr>
            <sz val="10"/>
            <color rgb="FF000000"/>
            <rFont val="Arial"/>
          </rPr>
          <t>Starting Fan Factor</t>
        </r>
      </text>
    </comment>
  </commentList>
</comments>
</file>

<file path=xl/comments17.xml><?xml version="1.0" encoding="utf-8"?>
<comments xmlns="http://schemas.openxmlformats.org/spreadsheetml/2006/main">
  <authors>
    <author/>
  </authors>
  <commentList>
    <comment ref="P8" authorId="0">
      <text>
        <r>
          <rPr>
            <sz val="10"/>
            <color rgb="FF000000"/>
            <rFont val="Arial"/>
          </rPr>
          <t>Starting Fan Factor</t>
        </r>
      </text>
    </comment>
    <comment ref="AL8" authorId="0">
      <text>
        <r>
          <rPr>
            <sz val="10"/>
            <color rgb="FF000000"/>
            <rFont val="Arial"/>
          </rPr>
          <t>Starting Fan Factor</t>
        </r>
      </text>
    </comment>
  </commentList>
</comments>
</file>

<file path=xl/comments18.xml><?xml version="1.0" encoding="utf-8"?>
<comments xmlns="http://schemas.openxmlformats.org/spreadsheetml/2006/main">
  <authors>
    <author/>
  </authors>
  <commentList>
    <comment ref="P8" authorId="0">
      <text>
        <r>
          <rPr>
            <sz val="10"/>
            <color rgb="FF000000"/>
            <rFont val="Arial"/>
          </rPr>
          <t>Starting Fan Factor</t>
        </r>
      </text>
    </comment>
    <comment ref="AL8" authorId="0">
      <text>
        <r>
          <rPr>
            <sz val="10"/>
            <color rgb="FF000000"/>
            <rFont val="Arial"/>
          </rPr>
          <t>Starting Fan Factor</t>
        </r>
      </text>
    </comment>
  </commentList>
</comments>
</file>

<file path=xl/comments19.xml><?xml version="1.0" encoding="utf-8"?>
<comments xmlns="http://schemas.openxmlformats.org/spreadsheetml/2006/main">
  <authors>
    <author/>
  </authors>
  <commentList>
    <comment ref="P8" authorId="0">
      <text>
        <r>
          <rPr>
            <sz val="10"/>
            <color rgb="FF000000"/>
            <rFont val="Arial"/>
          </rPr>
          <t>Starting Fan Factor</t>
        </r>
      </text>
    </comment>
    <comment ref="AL8" authorId="0">
      <text>
        <r>
          <rPr>
            <sz val="10"/>
            <color rgb="FF000000"/>
            <rFont val="Arial"/>
          </rPr>
          <t>Starting Fan Factor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P8" authorId="0">
      <text>
        <r>
          <rPr>
            <sz val="10"/>
            <color rgb="FF000000"/>
            <rFont val="Arial"/>
          </rPr>
          <t>Starting Fan Factor</t>
        </r>
      </text>
    </comment>
    <comment ref="AL8" authorId="0">
      <text>
        <r>
          <rPr>
            <sz val="10"/>
            <color rgb="FF000000"/>
            <rFont val="Arial"/>
          </rPr>
          <t>Starting Fan Factor</t>
        </r>
      </text>
    </comment>
    <comment ref="X26" authorId="0">
      <text>
        <r>
          <rPr>
            <sz val="10"/>
            <color rgb="FF000000"/>
            <rFont val="Arial"/>
          </rPr>
          <t>#10 was Grashnak</t>
        </r>
      </text>
    </comment>
  </commentList>
</comments>
</file>

<file path=xl/comments20.xml><?xml version="1.0" encoding="utf-8"?>
<comments xmlns="http://schemas.openxmlformats.org/spreadsheetml/2006/main">
  <authors>
    <author/>
  </authors>
  <commentList>
    <comment ref="P8" authorId="0">
      <text>
        <r>
          <rPr>
            <sz val="10"/>
            <color rgb="FF000000"/>
            <rFont val="Arial"/>
          </rPr>
          <t>Starting Fan Factor</t>
        </r>
      </text>
    </comment>
    <comment ref="AL8" authorId="0">
      <text>
        <r>
          <rPr>
            <sz val="10"/>
            <color rgb="FF000000"/>
            <rFont val="Arial"/>
          </rPr>
          <t>Starting Fan Factor</t>
        </r>
      </text>
    </comment>
  </commentList>
</comments>
</file>

<file path=xl/comments21.xml><?xml version="1.0" encoding="utf-8"?>
<comments xmlns="http://schemas.openxmlformats.org/spreadsheetml/2006/main">
  <authors>
    <author/>
  </authors>
  <commentList>
    <comment ref="P8" authorId="0">
      <text>
        <r>
          <rPr>
            <sz val="10"/>
            <color rgb="FF000000"/>
            <rFont val="Arial"/>
          </rPr>
          <t>Starting Fan Factor</t>
        </r>
      </text>
    </comment>
    <comment ref="AL8" authorId="0">
      <text>
        <r>
          <rPr>
            <sz val="10"/>
            <color rgb="FF000000"/>
            <rFont val="Arial"/>
          </rPr>
          <t>Starting Fan Factor</t>
        </r>
      </text>
    </comment>
  </commentList>
</comments>
</file>

<file path=xl/comments22.xml><?xml version="1.0" encoding="utf-8"?>
<comments xmlns="http://schemas.openxmlformats.org/spreadsheetml/2006/main">
  <authors>
    <author/>
  </authors>
  <commentList>
    <comment ref="P8" authorId="0">
      <text>
        <r>
          <rPr>
            <sz val="10"/>
            <color rgb="FF000000"/>
            <rFont val="Arial"/>
          </rPr>
          <t>Starting Fan Factor</t>
        </r>
      </text>
    </comment>
    <comment ref="AL8" authorId="0">
      <text>
        <r>
          <rPr>
            <sz val="10"/>
            <color rgb="FF000000"/>
            <rFont val="Arial"/>
          </rPr>
          <t>Starting Fan Factor</t>
        </r>
      </text>
    </comment>
  </commentList>
</comments>
</file>

<file path=xl/comments23.xml><?xml version="1.0" encoding="utf-8"?>
<comments xmlns="http://schemas.openxmlformats.org/spreadsheetml/2006/main">
  <authors>
    <author/>
  </authors>
  <commentList>
    <comment ref="P8" authorId="0">
      <text>
        <r>
          <rPr>
            <sz val="10"/>
            <color rgb="FF000000"/>
            <rFont val="Arial"/>
          </rPr>
          <t>Starting Fan Factor</t>
        </r>
      </text>
    </comment>
    <comment ref="AL8" authorId="0">
      <text>
        <r>
          <rPr>
            <sz val="10"/>
            <color rgb="FF000000"/>
            <rFont val="Arial"/>
          </rPr>
          <t>Starting Fan Factor</t>
        </r>
      </text>
    </comment>
  </commentList>
</comments>
</file>

<file path=xl/comments24.xml><?xml version="1.0" encoding="utf-8"?>
<comments xmlns="http://schemas.openxmlformats.org/spreadsheetml/2006/main">
  <authors>
    <author/>
  </authors>
  <commentList>
    <comment ref="P8" authorId="0">
      <text>
        <r>
          <rPr>
            <sz val="10"/>
            <color rgb="FF000000"/>
            <rFont val="Arial"/>
          </rPr>
          <t>Starting Fan Factor</t>
        </r>
      </text>
    </comment>
    <comment ref="AL8" authorId="0">
      <text>
        <r>
          <rPr>
            <sz val="10"/>
            <color rgb="FF000000"/>
            <rFont val="Arial"/>
          </rPr>
          <t>Starting Fan Factor</t>
        </r>
      </text>
    </comment>
  </commentList>
</comments>
</file>

<file path=xl/comments25.xml><?xml version="1.0" encoding="utf-8"?>
<comments xmlns="http://schemas.openxmlformats.org/spreadsheetml/2006/main">
  <authors>
    <author/>
  </authors>
  <commentList>
    <comment ref="P8" authorId="0">
      <text>
        <r>
          <rPr>
            <sz val="10"/>
            <color rgb="FF000000"/>
            <rFont val="Arial"/>
          </rPr>
          <t>Starting Fan Factor</t>
        </r>
      </text>
    </comment>
    <comment ref="AL8" authorId="0">
      <text>
        <r>
          <rPr>
            <sz val="10"/>
            <color rgb="FF000000"/>
            <rFont val="Arial"/>
          </rPr>
          <t>Starting Fan Factor</t>
        </r>
      </text>
    </comment>
  </commentList>
</comments>
</file>

<file path=xl/comments26.xml><?xml version="1.0" encoding="utf-8"?>
<comments xmlns="http://schemas.openxmlformats.org/spreadsheetml/2006/main">
  <authors>
    <author/>
  </authors>
  <commentList>
    <comment ref="P8" authorId="0">
      <text>
        <r>
          <rPr>
            <sz val="10"/>
            <color rgb="FF000000"/>
            <rFont val="Arial"/>
          </rPr>
          <t>Starting Fan Factor</t>
        </r>
      </text>
    </comment>
    <comment ref="AL8" authorId="0">
      <text>
        <r>
          <rPr>
            <sz val="10"/>
            <color rgb="FF000000"/>
            <rFont val="Arial"/>
          </rPr>
          <t>Starting Fan Factor</t>
        </r>
      </text>
    </comment>
  </commentList>
</comments>
</file>

<file path=xl/comments27.xml><?xml version="1.0" encoding="utf-8"?>
<comments xmlns="http://schemas.openxmlformats.org/spreadsheetml/2006/main">
  <authors>
    <author/>
  </authors>
  <commentList>
    <comment ref="P8" authorId="0">
      <text>
        <r>
          <rPr>
            <sz val="10"/>
            <color rgb="FF000000"/>
            <rFont val="Arial"/>
          </rPr>
          <t>Starting Fan Factor</t>
        </r>
      </text>
    </comment>
    <comment ref="AL8" authorId="0">
      <text>
        <r>
          <rPr>
            <sz val="10"/>
            <color rgb="FF000000"/>
            <rFont val="Arial"/>
          </rPr>
          <t>Starting Fan Factor</t>
        </r>
      </text>
    </comment>
  </commentList>
</comments>
</file>

<file path=xl/comments28.xml><?xml version="1.0" encoding="utf-8"?>
<comments xmlns="http://schemas.openxmlformats.org/spreadsheetml/2006/main">
  <authors>
    <author/>
  </authors>
  <commentList>
    <comment ref="P8" authorId="0">
      <text>
        <r>
          <rPr>
            <sz val="10"/>
            <color rgb="FF000000"/>
            <rFont val="Arial"/>
          </rPr>
          <t>Starting Fan Factor</t>
        </r>
      </text>
    </comment>
    <comment ref="AL8" authorId="0">
      <text>
        <r>
          <rPr>
            <sz val="10"/>
            <color rgb="FF000000"/>
            <rFont val="Arial"/>
          </rPr>
          <t>Starting Fan Factor</t>
        </r>
      </text>
    </comment>
  </commentList>
</comments>
</file>

<file path=xl/comments29.xml><?xml version="1.0" encoding="utf-8"?>
<comments xmlns="http://schemas.openxmlformats.org/spreadsheetml/2006/main">
  <authors>
    <author/>
  </authors>
  <commentList>
    <comment ref="P8" authorId="0">
      <text>
        <r>
          <rPr>
            <sz val="10"/>
            <color rgb="FF000000"/>
            <rFont val="Arial"/>
          </rPr>
          <t>Starting Fan Factor</t>
        </r>
      </text>
    </comment>
    <comment ref="AL8" authorId="0">
      <text>
        <r>
          <rPr>
            <sz val="10"/>
            <color rgb="FF000000"/>
            <rFont val="Arial"/>
          </rPr>
          <t>Starting Fan Factor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P8" authorId="0">
      <text>
        <r>
          <rPr>
            <sz val="10"/>
            <color rgb="FF000000"/>
            <rFont val="Arial"/>
          </rPr>
          <t>Starting Fan Factor</t>
        </r>
      </text>
    </comment>
    <comment ref="AL8" authorId="0">
      <text>
        <r>
          <rPr>
            <sz val="10"/>
            <color rgb="FF000000"/>
            <rFont val="Arial"/>
          </rPr>
          <t>Starting Fan Factor</t>
        </r>
      </text>
    </comment>
  </commentList>
</comments>
</file>

<file path=xl/comments30.xml><?xml version="1.0" encoding="utf-8"?>
<comments xmlns="http://schemas.openxmlformats.org/spreadsheetml/2006/main">
  <authors>
    <author/>
  </authors>
  <commentList>
    <comment ref="P8" authorId="0">
      <text>
        <r>
          <rPr>
            <sz val="10"/>
            <color rgb="FF000000"/>
            <rFont val="Arial"/>
          </rPr>
          <t>Starting Fan Factor</t>
        </r>
      </text>
    </comment>
    <comment ref="AL8" authorId="0">
      <text>
        <r>
          <rPr>
            <sz val="10"/>
            <color rgb="FF000000"/>
            <rFont val="Arial"/>
          </rPr>
          <t>Starting Fan Factor</t>
        </r>
      </text>
    </comment>
  </commentList>
</comments>
</file>

<file path=xl/comments31.xml><?xml version="1.0" encoding="utf-8"?>
<comments xmlns="http://schemas.openxmlformats.org/spreadsheetml/2006/main">
  <authors>
    <author/>
  </authors>
  <commentList>
    <comment ref="P8" authorId="0">
      <text>
        <r>
          <rPr>
            <sz val="10"/>
            <color rgb="FF000000"/>
            <rFont val="Arial"/>
          </rPr>
          <t>Starting Fan Factor</t>
        </r>
      </text>
    </comment>
    <comment ref="AL8" authorId="0">
      <text>
        <r>
          <rPr>
            <sz val="10"/>
            <color rgb="FF000000"/>
            <rFont val="Arial"/>
          </rPr>
          <t>Starting Fan Factor</t>
        </r>
      </text>
    </comment>
  </commentList>
</comments>
</file>

<file path=xl/comments32.xml><?xml version="1.0" encoding="utf-8"?>
<comments xmlns="http://schemas.openxmlformats.org/spreadsheetml/2006/main">
  <authors>
    <author/>
  </authors>
  <commentList>
    <comment ref="P8" authorId="0">
      <text>
        <r>
          <rPr>
            <sz val="10"/>
            <color rgb="FF000000"/>
            <rFont val="Arial"/>
          </rPr>
          <t>Starting Fan Factor</t>
        </r>
      </text>
    </comment>
    <comment ref="AL8" authorId="0">
      <text>
        <r>
          <rPr>
            <sz val="10"/>
            <color rgb="FF000000"/>
            <rFont val="Arial"/>
          </rPr>
          <t>Starting Fan Factor</t>
        </r>
      </text>
    </comment>
  </commentList>
</comments>
</file>

<file path=xl/comments33.xml><?xml version="1.0" encoding="utf-8"?>
<comments xmlns="http://schemas.openxmlformats.org/spreadsheetml/2006/main">
  <authors>
    <author/>
  </authors>
  <commentList>
    <comment ref="P8" authorId="0">
      <text>
        <r>
          <rPr>
            <sz val="10"/>
            <color rgb="FF000000"/>
            <rFont val="Arial"/>
          </rPr>
          <t>Starting Fan Factor</t>
        </r>
      </text>
    </comment>
    <comment ref="AL8" authorId="0">
      <text>
        <r>
          <rPr>
            <sz val="10"/>
            <color rgb="FF000000"/>
            <rFont val="Arial"/>
          </rPr>
          <t>Starting Fan Factor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P8" authorId="0">
      <text>
        <r>
          <rPr>
            <sz val="10"/>
            <color rgb="FF000000"/>
            <rFont val="Arial"/>
          </rPr>
          <t>Starting Fan Factor</t>
        </r>
      </text>
    </comment>
    <comment ref="AL8" authorId="0">
      <text>
        <r>
          <rPr>
            <sz val="10"/>
            <color rgb="FF000000"/>
            <rFont val="Arial"/>
          </rPr>
          <t>Starting Fan Factor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P8" authorId="0">
      <text>
        <r>
          <rPr>
            <sz val="10"/>
            <color rgb="FF000000"/>
            <rFont val="Arial"/>
          </rPr>
          <t>Starting Fan Factor</t>
        </r>
      </text>
    </comment>
    <comment ref="AL8" authorId="0">
      <text>
        <r>
          <rPr>
            <sz val="10"/>
            <color rgb="FF000000"/>
            <rFont val="Arial"/>
          </rPr>
          <t>Starting Fan Factor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P8" authorId="0">
      <text>
        <r>
          <rPr>
            <sz val="10"/>
            <color rgb="FF000000"/>
            <rFont val="Arial"/>
          </rPr>
          <t>Starting Fan Factor</t>
        </r>
      </text>
    </comment>
    <comment ref="AL8" authorId="0">
      <text>
        <r>
          <rPr>
            <sz val="10"/>
            <color rgb="FF000000"/>
            <rFont val="Arial"/>
          </rPr>
          <t>Starting Fan Factor</t>
        </r>
      </text>
    </comment>
  </commentList>
</comments>
</file>

<file path=xl/comments7.xml><?xml version="1.0" encoding="utf-8"?>
<comments xmlns="http://schemas.openxmlformats.org/spreadsheetml/2006/main">
  <authors>
    <author/>
  </authors>
  <commentList>
    <comment ref="P8" authorId="0">
      <text>
        <r>
          <rPr>
            <sz val="10"/>
            <color rgb="FF000000"/>
            <rFont val="Arial"/>
          </rPr>
          <t>Starting Fan Factor</t>
        </r>
      </text>
    </comment>
    <comment ref="AL8" authorId="0">
      <text>
        <r>
          <rPr>
            <sz val="10"/>
            <color rgb="FF000000"/>
            <rFont val="Arial"/>
          </rPr>
          <t>Starting Fan Factor</t>
        </r>
      </text>
    </comment>
  </commentList>
</comments>
</file>

<file path=xl/comments8.xml><?xml version="1.0" encoding="utf-8"?>
<comments xmlns="http://schemas.openxmlformats.org/spreadsheetml/2006/main">
  <authors>
    <author/>
  </authors>
  <commentList>
    <comment ref="P8" authorId="0">
      <text>
        <r>
          <rPr>
            <sz val="10"/>
            <color rgb="FF000000"/>
            <rFont val="Arial"/>
          </rPr>
          <t>Starting Fan Factor</t>
        </r>
      </text>
    </comment>
    <comment ref="AL8" authorId="0">
      <text>
        <r>
          <rPr>
            <sz val="10"/>
            <color rgb="FF000000"/>
            <rFont val="Arial"/>
          </rPr>
          <t>Starting Fan Factor</t>
        </r>
      </text>
    </comment>
    <comment ref="D31" authorId="0">
      <text>
        <r>
          <rPr>
            <sz val="10"/>
            <color rgb="FF000000"/>
            <rFont val="Arial"/>
          </rPr>
          <t>Zara's TD</t>
        </r>
      </text>
    </comment>
  </commentList>
</comments>
</file>

<file path=xl/comments9.xml><?xml version="1.0" encoding="utf-8"?>
<comments xmlns="http://schemas.openxmlformats.org/spreadsheetml/2006/main">
  <authors>
    <author/>
  </authors>
  <commentList>
    <comment ref="P8" authorId="0">
      <text>
        <r>
          <rPr>
            <sz val="10"/>
            <color rgb="FF000000"/>
            <rFont val="Arial"/>
          </rPr>
          <t>Starting Fan Factor</t>
        </r>
      </text>
    </comment>
    <comment ref="AL8" authorId="0">
      <text>
        <r>
          <rPr>
            <sz val="10"/>
            <color rgb="FF000000"/>
            <rFont val="Arial"/>
          </rPr>
          <t>Starting Fan Factor</t>
        </r>
      </text>
    </comment>
    <comment ref="D32" authorId="0">
      <text>
        <r>
          <rPr>
            <sz val="10"/>
            <color rgb="FF000000"/>
            <rFont val="Arial"/>
          </rPr>
          <t>Prince Moranian TD</t>
        </r>
      </text>
    </comment>
  </commentList>
</comments>
</file>

<file path=xl/sharedStrings.xml><?xml version="1.0" encoding="utf-8"?>
<sst xmlns="http://schemas.openxmlformats.org/spreadsheetml/2006/main" count="2803" uniqueCount="494">
  <si>
    <t>Kills</t>
  </si>
  <si>
    <t>Fouls</t>
  </si>
  <si>
    <t>Sylvania Crosses</t>
  </si>
  <si>
    <t>Terrorwood Tyrants</t>
  </si>
  <si>
    <t>Gold Diggers</t>
  </si>
  <si>
    <t>Low Standards</t>
  </si>
  <si>
    <t xml:space="preserve">Kveland Krakens </t>
  </si>
  <si>
    <t>Knight of the Vampires</t>
  </si>
  <si>
    <t>Bloody Wankers</t>
  </si>
  <si>
    <t>Crimson Lords</t>
  </si>
  <si>
    <t>Camelot Killers</t>
  </si>
  <si>
    <t>Peasants Lads, Peasants!</t>
  </si>
  <si>
    <t>Byrchwood Blodgers</t>
  </si>
  <si>
    <t>The Art of War</t>
  </si>
  <si>
    <t>Link'n Pahk 'Eadsplitta's</t>
  </si>
  <si>
    <t>The Walking Dead</t>
  </si>
  <si>
    <t>Black Horns</t>
  </si>
  <si>
    <t>The Moot Points</t>
  </si>
  <si>
    <t>Cleaveland Streamers</t>
  </si>
  <si>
    <t>Golden Gluttons</t>
  </si>
  <si>
    <t>Quixotic Crushers</t>
  </si>
  <si>
    <t>Fink Foulers</t>
  </si>
  <si>
    <t>HOME TEAM</t>
  </si>
  <si>
    <t>TEAM VALUE</t>
  </si>
  <si>
    <t xml:space="preserve">DATE </t>
  </si>
  <si>
    <t>AWAY TEAM</t>
  </si>
  <si>
    <t>INDUCEMENTS</t>
  </si>
  <si>
    <t>COST</t>
  </si>
  <si>
    <t>MATCH TYPE</t>
  </si>
  <si>
    <t>RESULT</t>
  </si>
  <si>
    <t>Griff Oberwald</t>
  </si>
  <si>
    <t>PETTY CASH</t>
  </si>
  <si>
    <t>TOUCHDOWNS</t>
  </si>
  <si>
    <t>Bloodweiser Babe</t>
  </si>
  <si>
    <t>Regular</t>
  </si>
  <si>
    <t>Zara the Slayer</t>
  </si>
  <si>
    <t>Mighty Zug</t>
  </si>
  <si>
    <t>GATE</t>
  </si>
  <si>
    <t>FF</t>
  </si>
  <si>
    <t>CASUALTIES</t>
  </si>
  <si>
    <t>Assistant Coach</t>
  </si>
  <si>
    <t>KILLS</t>
  </si>
  <si>
    <t>Cheerleader</t>
  </si>
  <si>
    <t xml:space="preserve">FAME </t>
  </si>
  <si>
    <t>FOULS</t>
  </si>
  <si>
    <t>Total SPP</t>
  </si>
  <si>
    <t>INURIES TAKEN</t>
  </si>
  <si>
    <t>MNG</t>
  </si>
  <si>
    <t>Niggle</t>
  </si>
  <si>
    <t>DEAD</t>
  </si>
  <si>
    <t>#</t>
  </si>
  <si>
    <t>New Skill/Stat</t>
  </si>
  <si>
    <t>Block</t>
  </si>
  <si>
    <t>M</t>
  </si>
  <si>
    <t>N</t>
  </si>
  <si>
    <t>AV</t>
  </si>
  <si>
    <t>Guard</t>
  </si>
  <si>
    <t>RIP</t>
  </si>
  <si>
    <t>Sprint</t>
  </si>
  <si>
    <t>MA</t>
  </si>
  <si>
    <t>Dodge</t>
  </si>
  <si>
    <t>WINNINGS</t>
  </si>
  <si>
    <t>EXPENSIVE MISTAKES</t>
  </si>
  <si>
    <t>ENDING TREASURY</t>
  </si>
  <si>
    <t>FAN FACTOR</t>
  </si>
  <si>
    <t>PURCHASES</t>
  </si>
  <si>
    <t>NOTES</t>
  </si>
  <si>
    <t>Lineman</t>
  </si>
  <si>
    <t>Grashnak Blackfoot</t>
  </si>
  <si>
    <t>Ripper Bolgrot</t>
  </si>
  <si>
    <t>Wizard</t>
  </si>
  <si>
    <t>Bomber Dribblesnot</t>
  </si>
  <si>
    <t>Deeproot Strongbranch</t>
  </si>
  <si>
    <t>Fungus the Loon</t>
  </si>
  <si>
    <t>Fan Factor</t>
  </si>
  <si>
    <t>Bribe</t>
  </si>
  <si>
    <t>2x Bloodweiser Babe</t>
  </si>
  <si>
    <t>CMP [1]</t>
  </si>
  <si>
    <t>TD [3]</t>
  </si>
  <si>
    <t>INT [2]</t>
  </si>
  <si>
    <t>CAS [2]</t>
  </si>
  <si>
    <t>MVP [5]</t>
  </si>
  <si>
    <t>CMP [1]</t>
  </si>
  <si>
    <t>CMP [1]</t>
  </si>
  <si>
    <t>TD [3]</t>
  </si>
  <si>
    <t>TD [3]</t>
  </si>
  <si>
    <t>INT [2]</t>
  </si>
  <si>
    <t>INT [2]</t>
  </si>
  <si>
    <t>CAS [2]</t>
  </si>
  <si>
    <t>CAS [2]</t>
  </si>
  <si>
    <t>MVP [5]</t>
  </si>
  <si>
    <t>MVP [5]</t>
  </si>
  <si>
    <t>CMP [1]</t>
  </si>
  <si>
    <t>TD [3]</t>
  </si>
  <si>
    <t>INT [2]</t>
  </si>
  <si>
    <t>CAS [2]</t>
  </si>
  <si>
    <t>MVP [5]</t>
  </si>
  <si>
    <t>CMP [1]</t>
  </si>
  <si>
    <t>TD [3]</t>
  </si>
  <si>
    <t>INT [2]</t>
  </si>
  <si>
    <t>CAS [2]</t>
  </si>
  <si>
    <t>MVP [5]</t>
  </si>
  <si>
    <t>CMP [1]</t>
  </si>
  <si>
    <t>TD [3]</t>
  </si>
  <si>
    <t>INT [2]</t>
  </si>
  <si>
    <t>CAS [2]</t>
  </si>
  <si>
    <t>MVP [5]</t>
  </si>
  <si>
    <t>Sneaky Git</t>
  </si>
  <si>
    <t>Claw</t>
  </si>
  <si>
    <t>Kick</t>
  </si>
  <si>
    <t>Jump Up</t>
  </si>
  <si>
    <t>Treeman</t>
  </si>
  <si>
    <t>I need to retire my Apothecary...</t>
  </si>
  <si>
    <t>Minotaur</t>
  </si>
  <si>
    <t>My wizard was disappearing a cow, where is the cow? Hidden right now. Taking a bow, its Magical Trever. Everyone can see that the trick was clever</t>
  </si>
  <si>
    <t>Turn 6 TTM with Berry to score; Turn 8 Foul cas with Hal; Turn 13 MJC scores to become veteran</t>
  </si>
  <si>
    <t>Fezglitch</t>
  </si>
  <si>
    <t>CMP [1]</t>
  </si>
  <si>
    <t>TD [3]</t>
  </si>
  <si>
    <t>INT [2]</t>
  </si>
  <si>
    <t>CAS [2]</t>
  </si>
  <si>
    <t>MVP [5]</t>
  </si>
  <si>
    <t>CMP [1]</t>
  </si>
  <si>
    <t>TD [3]</t>
  </si>
  <si>
    <t>INT [2]</t>
  </si>
  <si>
    <t>CAS [2]</t>
  </si>
  <si>
    <t>Marketing Blitz</t>
  </si>
  <si>
    <t>MVP [5]</t>
  </si>
  <si>
    <t>CMP [1]</t>
  </si>
  <si>
    <t>TD [3]</t>
  </si>
  <si>
    <t>INT [2]</t>
  </si>
  <si>
    <t>CAS [2]</t>
  </si>
  <si>
    <t>MVP [5]</t>
  </si>
  <si>
    <t>CMP [1]</t>
  </si>
  <si>
    <t>TD [3]</t>
  </si>
  <si>
    <t>INT [2]</t>
  </si>
  <si>
    <t>CAS [2]</t>
  </si>
  <si>
    <t>MVP [5]</t>
  </si>
  <si>
    <t>CMP [1]</t>
  </si>
  <si>
    <t>TD [3]</t>
  </si>
  <si>
    <t>INT [2]</t>
  </si>
  <si>
    <t>CAS [2]</t>
  </si>
  <si>
    <t>MVP [5]</t>
  </si>
  <si>
    <t>CMP [1]</t>
  </si>
  <si>
    <t>TD [3]</t>
  </si>
  <si>
    <t>INT [2]</t>
  </si>
  <si>
    <t>CAS [2]</t>
  </si>
  <si>
    <t>MVP [5]</t>
  </si>
  <si>
    <t>Wrestle</t>
  </si>
  <si>
    <t>-</t>
  </si>
  <si>
    <t>Catcher</t>
  </si>
  <si>
    <t>Sure Hands</t>
  </si>
  <si>
    <t>Preseason</t>
  </si>
  <si>
    <t>Wandering Apothecary</t>
  </si>
  <si>
    <t>Hopeful</t>
  </si>
  <si>
    <t>Fired Steak Rodgers (#9)</t>
  </si>
  <si>
    <t>CMP [1]</t>
  </si>
  <si>
    <t>TD [3]</t>
  </si>
  <si>
    <t>INT [2]</t>
  </si>
  <si>
    <t>CMP [1]</t>
  </si>
  <si>
    <t>CAS [2]</t>
  </si>
  <si>
    <t>TD [3]</t>
  </si>
  <si>
    <t>INT [2]</t>
  </si>
  <si>
    <t>CAS [2]</t>
  </si>
  <si>
    <t>MVP [5]</t>
  </si>
  <si>
    <t>MVP [5]</t>
  </si>
  <si>
    <t>CMP [1]</t>
  </si>
  <si>
    <t>CMP [1]</t>
  </si>
  <si>
    <t>TD [3]</t>
  </si>
  <si>
    <t>TD [3]</t>
  </si>
  <si>
    <t>INT [2]</t>
  </si>
  <si>
    <t>INT [2]</t>
  </si>
  <si>
    <t>CAS [2]</t>
  </si>
  <si>
    <t>CAS [2]</t>
  </si>
  <si>
    <t>MVP [5]</t>
  </si>
  <si>
    <t>MVP [5]</t>
  </si>
  <si>
    <t>Break Tackle</t>
  </si>
  <si>
    <t>Extra Team Training</t>
  </si>
  <si>
    <t>+AG</t>
  </si>
  <si>
    <t>CMP [1]</t>
  </si>
  <si>
    <t>TD [3]</t>
  </si>
  <si>
    <t>INT [2]</t>
  </si>
  <si>
    <t>CAS [2]</t>
  </si>
  <si>
    <t>Apothecary</t>
  </si>
  <si>
    <t>MVP [5]</t>
  </si>
  <si>
    <t>CMP [1]</t>
  </si>
  <si>
    <t>TD [3]</t>
  </si>
  <si>
    <t>INT [2]</t>
  </si>
  <si>
    <t>CAS [2]</t>
  </si>
  <si>
    <t>MVP [5]</t>
  </si>
  <si>
    <t>Yeoman</t>
  </si>
  <si>
    <t>+MA</t>
  </si>
  <si>
    <t>Prince Moranion</t>
  </si>
  <si>
    <t>3x Fan Factor</t>
  </si>
  <si>
    <t>Rolled double 3's to get Guard</t>
  </si>
  <si>
    <t>CMP [1]</t>
  </si>
  <si>
    <t>TD [3]</t>
  </si>
  <si>
    <t>INT [2]</t>
  </si>
  <si>
    <t>CAS [2]</t>
  </si>
  <si>
    <t>MVP [5]</t>
  </si>
  <si>
    <t>CMP [1]</t>
  </si>
  <si>
    <t>TD [3]</t>
  </si>
  <si>
    <t>INT [2]</t>
  </si>
  <si>
    <t>CAS [2]</t>
  </si>
  <si>
    <t>MVP [5]</t>
  </si>
  <si>
    <t>CMP [1]</t>
  </si>
  <si>
    <t>TD [3]</t>
  </si>
  <si>
    <t>INT [2]</t>
  </si>
  <si>
    <t>CAS [2]</t>
  </si>
  <si>
    <t>MVP [5]</t>
  </si>
  <si>
    <t>CMP [1]</t>
  </si>
  <si>
    <t>TD [3]</t>
  </si>
  <si>
    <t>INT [2]</t>
  </si>
  <si>
    <t>CAS [2]</t>
  </si>
  <si>
    <t>MVP [5]</t>
  </si>
  <si>
    <t>Pro</t>
  </si>
  <si>
    <t>0 gp</t>
  </si>
  <si>
    <t>Troll Rolled Double 6's</t>
  </si>
  <si>
    <t>CMP [1]</t>
  </si>
  <si>
    <t>TD [3]</t>
  </si>
  <si>
    <t>INT [2]</t>
  </si>
  <si>
    <t>Doom Diver</t>
  </si>
  <si>
    <t>CAS [2]</t>
  </si>
  <si>
    <t>60,000 gp</t>
  </si>
  <si>
    <t>MVP [5]</t>
  </si>
  <si>
    <t>CMP [1]</t>
  </si>
  <si>
    <t>TD [3]</t>
  </si>
  <si>
    <t>INT [2]</t>
  </si>
  <si>
    <t>CAS [2]</t>
  </si>
  <si>
    <t>MVP [5]</t>
  </si>
  <si>
    <t>Mighty Blow</t>
  </si>
  <si>
    <t>Strong Arm</t>
  </si>
  <si>
    <t>Zombie</t>
  </si>
  <si>
    <t>23 of 27 armor breaks stuns, 1 cas and 3 KOs</t>
  </si>
  <si>
    <t>#10 was sent off by the ref after his foul.</t>
  </si>
  <si>
    <t>(Normal Skill)</t>
  </si>
  <si>
    <t>Bloodweiser Babes</t>
  </si>
  <si>
    <t>She's Dead Jim</t>
  </si>
  <si>
    <t>CMP [1]</t>
  </si>
  <si>
    <t>TD [3]</t>
  </si>
  <si>
    <t>INT [2]</t>
  </si>
  <si>
    <t>CAS [2]</t>
  </si>
  <si>
    <t>MVP [5]</t>
  </si>
  <si>
    <t>Patrick will select Gen Skill prior to next game</t>
  </si>
  <si>
    <t>CMP [1]</t>
  </si>
  <si>
    <t>TD [3]</t>
  </si>
  <si>
    <t>INT [2]</t>
  </si>
  <si>
    <t>CAS [2]</t>
  </si>
  <si>
    <t>MVP [5]</t>
  </si>
  <si>
    <t>CMP [1]</t>
  </si>
  <si>
    <t>TD [3]</t>
  </si>
  <si>
    <t>INT [2]</t>
  </si>
  <si>
    <t>CAS [2]</t>
  </si>
  <si>
    <t>MVP [5]</t>
  </si>
  <si>
    <t>CMP [1]</t>
  </si>
  <si>
    <t>TD [3]</t>
  </si>
  <si>
    <t>INT [2]</t>
  </si>
  <si>
    <t>CAS [2]</t>
  </si>
  <si>
    <t>MVP [5]</t>
  </si>
  <si>
    <t>Team Re-roll</t>
  </si>
  <si>
    <t>Blitzer</t>
  </si>
  <si>
    <t>CMP [1]</t>
  </si>
  <si>
    <t>TD [3]</t>
  </si>
  <si>
    <t>INT [2]</t>
  </si>
  <si>
    <t>CAS [2]</t>
  </si>
  <si>
    <t>MVP [5]</t>
  </si>
  <si>
    <t>CMP [1]</t>
  </si>
  <si>
    <t>TD [3]</t>
  </si>
  <si>
    <t>INT [2]</t>
  </si>
  <si>
    <t>CAS [2]</t>
  </si>
  <si>
    <t>MVP [5]</t>
  </si>
  <si>
    <t>Sure Feet</t>
  </si>
  <si>
    <t>CMP [1]</t>
  </si>
  <si>
    <t>TD [3]</t>
  </si>
  <si>
    <t>INT [2]</t>
  </si>
  <si>
    <t>CAS [2]</t>
  </si>
  <si>
    <t>Forgot my TV was 900, so didn't spend all of my inducements</t>
  </si>
  <si>
    <t>MVP [5]</t>
  </si>
  <si>
    <t>CMP [1]</t>
  </si>
  <si>
    <t>TD [3]</t>
  </si>
  <si>
    <t>INT [2]</t>
  </si>
  <si>
    <t>CAS [2]</t>
  </si>
  <si>
    <t>MVP [5]</t>
  </si>
  <si>
    <t>CMP [1]</t>
  </si>
  <si>
    <t>TD [3]</t>
  </si>
  <si>
    <t>INT [2]</t>
  </si>
  <si>
    <t>CAS [2]</t>
  </si>
  <si>
    <t>MVP [5]</t>
  </si>
  <si>
    <t>CMP [1]</t>
  </si>
  <si>
    <t>TD [3]</t>
  </si>
  <si>
    <t>INT [2]</t>
  </si>
  <si>
    <t>CAS [2]</t>
  </si>
  <si>
    <t>MVP [5]</t>
  </si>
  <si>
    <t>MV</t>
  </si>
  <si>
    <t>Blocker</t>
  </si>
  <si>
    <t>Looney caused a chainsaw Cas</t>
  </si>
  <si>
    <t>+ST</t>
  </si>
  <si>
    <t>CMP [1]</t>
  </si>
  <si>
    <t>TD [3]</t>
  </si>
  <si>
    <t>INT [2]</t>
  </si>
  <si>
    <t>CAS [2]</t>
  </si>
  <si>
    <t>MVP [5]</t>
  </si>
  <si>
    <t>CMP [1]</t>
  </si>
  <si>
    <t>TD [3]</t>
  </si>
  <si>
    <t>INT [2]</t>
  </si>
  <si>
    <t>CAS [2]</t>
  </si>
  <si>
    <t>MVP [5]</t>
  </si>
  <si>
    <t>AG</t>
  </si>
  <si>
    <t>Win</t>
  </si>
  <si>
    <t>Loss</t>
  </si>
  <si>
    <t>Tackle</t>
  </si>
  <si>
    <t>CMP [1]</t>
  </si>
  <si>
    <t>TD [3]</t>
  </si>
  <si>
    <t>INT [2]</t>
  </si>
  <si>
    <t>CAS [2]</t>
  </si>
  <si>
    <t>MVP [5]</t>
  </si>
  <si>
    <t>CMP [1]</t>
  </si>
  <si>
    <t>TD [3]</t>
  </si>
  <si>
    <t>INT [2]</t>
  </si>
  <si>
    <t>CAS [2]</t>
  </si>
  <si>
    <t>MVP [5]</t>
  </si>
  <si>
    <t>Side Step</t>
  </si>
  <si>
    <t>CMP [1]</t>
  </si>
  <si>
    <t>Diving Catch</t>
  </si>
  <si>
    <t>TD [3]</t>
  </si>
  <si>
    <t>INT [2]</t>
  </si>
  <si>
    <t>CAS [2]</t>
  </si>
  <si>
    <t>MVP [5]</t>
  </si>
  <si>
    <t>CMP [1]</t>
  </si>
  <si>
    <t>TD [3]</t>
  </si>
  <si>
    <t>INT [2]</t>
  </si>
  <si>
    <t>CAS [2]</t>
  </si>
  <si>
    <t>MVP [5]</t>
  </si>
  <si>
    <t>CMP [1]</t>
  </si>
  <si>
    <t>TD [3]</t>
  </si>
  <si>
    <t>INT [2]</t>
  </si>
  <si>
    <t>Yeti rolled Double Sixes</t>
  </si>
  <si>
    <t>CAS [2]</t>
  </si>
  <si>
    <t>MVP [5]</t>
  </si>
  <si>
    <t>Stand Firm</t>
  </si>
  <si>
    <t>CMP [1]</t>
  </si>
  <si>
    <t>TD [3]</t>
  </si>
  <si>
    <t>INT [2]</t>
  </si>
  <si>
    <t>CAS [2]</t>
  </si>
  <si>
    <t>MVP [5]</t>
  </si>
  <si>
    <t>Dirty Tricks Card</t>
  </si>
  <si>
    <t>Fend</t>
  </si>
  <si>
    <t>CMP [1]</t>
  </si>
  <si>
    <t>TD [3]</t>
  </si>
  <si>
    <t>INT [2]</t>
  </si>
  <si>
    <t>Fired #5</t>
  </si>
  <si>
    <t>CAS [2]</t>
  </si>
  <si>
    <t>MVP [5]</t>
  </si>
  <si>
    <t>CMP [1]</t>
  </si>
  <si>
    <t>TD [3]</t>
  </si>
  <si>
    <t>INT [2]</t>
  </si>
  <si>
    <t>CAS [2]</t>
  </si>
  <si>
    <t>MVP [5]</t>
  </si>
  <si>
    <t>CMP [1]</t>
  </si>
  <si>
    <t>TD [3]</t>
  </si>
  <si>
    <t>INT [2]</t>
  </si>
  <si>
    <t>CAS [2]</t>
  </si>
  <si>
    <t>MVP [5]</t>
  </si>
  <si>
    <t>CMP [1]</t>
  </si>
  <si>
    <t>TD [3]</t>
  </si>
  <si>
    <t>CMP [1]</t>
  </si>
  <si>
    <t>INT [2]</t>
  </si>
  <si>
    <t>TD [3]</t>
  </si>
  <si>
    <t>CAS [2]</t>
  </si>
  <si>
    <t>INT [2]</t>
  </si>
  <si>
    <t>CAS [2]</t>
  </si>
  <si>
    <t>MVP [5]</t>
  </si>
  <si>
    <t>MVP [5]</t>
  </si>
  <si>
    <t>CMP [1]</t>
  </si>
  <si>
    <t>TD [3]</t>
  </si>
  <si>
    <t>INT [2]o</t>
  </si>
  <si>
    <t>CAS [2]</t>
  </si>
  <si>
    <t>MVP [5]</t>
  </si>
  <si>
    <t>Werewolf</t>
  </si>
  <si>
    <t>Piling On</t>
  </si>
  <si>
    <t>Leveled #9 - Rolled Double 6 - Took +ST</t>
  </si>
  <si>
    <t>Bloodwiser Babe</t>
  </si>
  <si>
    <t>Varag Ghoul-Chewer</t>
  </si>
  <si>
    <t>CMP [1]</t>
  </si>
  <si>
    <t>TD [3]</t>
  </si>
  <si>
    <t>INT [2]</t>
  </si>
  <si>
    <t>CAS [2]</t>
  </si>
  <si>
    <t>MVP [5]</t>
  </si>
  <si>
    <t>CMP [1]</t>
  </si>
  <si>
    <t>TD [3]</t>
  </si>
  <si>
    <t>Helmut Wulf</t>
  </si>
  <si>
    <t>INT [2]</t>
  </si>
  <si>
    <t>CAS [2]</t>
  </si>
  <si>
    <t>MVP [5]</t>
  </si>
  <si>
    <t>CMP [1]</t>
  </si>
  <si>
    <t>TD [3]</t>
  </si>
  <si>
    <t>INT [2]</t>
  </si>
  <si>
    <t>CAS [2]</t>
  </si>
  <si>
    <t>MVP [5]</t>
  </si>
  <si>
    <t>CMP [1]</t>
  </si>
  <si>
    <t>TD [3]</t>
  </si>
  <si>
    <t>INT [2]</t>
  </si>
  <si>
    <t>CAS [2]</t>
  </si>
  <si>
    <t>MVP [5]</t>
  </si>
  <si>
    <t>CMP [1]</t>
  </si>
  <si>
    <t>TD [3]</t>
  </si>
  <si>
    <t>INT [2]</t>
  </si>
  <si>
    <t>CAS [2]</t>
  </si>
  <si>
    <t>MVP [5]</t>
  </si>
  <si>
    <t>CMP [1]</t>
  </si>
  <si>
    <t>TD [3]</t>
  </si>
  <si>
    <t>INT [2]</t>
  </si>
  <si>
    <t>CAS [2]</t>
  </si>
  <si>
    <t>MVP [5]</t>
  </si>
  <si>
    <t>Catch</t>
  </si>
  <si>
    <t>Dead</t>
  </si>
  <si>
    <t>Dauntless</t>
  </si>
  <si>
    <t>CMP [1]</t>
  </si>
  <si>
    <t>TD [3]</t>
  </si>
  <si>
    <t>INT [2]</t>
  </si>
  <si>
    <t>CMP [1]</t>
  </si>
  <si>
    <t>CAS [2]</t>
  </si>
  <si>
    <t>TD [3]</t>
  </si>
  <si>
    <t>INT [2]</t>
  </si>
  <si>
    <t>MVP [5]</t>
  </si>
  <si>
    <t>CAS [2]</t>
  </si>
  <si>
    <t>MVP [5]</t>
  </si>
  <si>
    <t>CMP [1]</t>
  </si>
  <si>
    <t>TD [3]</t>
  </si>
  <si>
    <t>CMP [1]</t>
  </si>
  <si>
    <t>INT [2]</t>
  </si>
  <si>
    <t>TD [3]</t>
  </si>
  <si>
    <t>CAS [2]</t>
  </si>
  <si>
    <t>INT [2]</t>
  </si>
  <si>
    <t>CAS [2]</t>
  </si>
  <si>
    <t>MVP [5]</t>
  </si>
  <si>
    <t>MVP [5]</t>
  </si>
  <si>
    <t>CMP [1]</t>
  </si>
  <si>
    <t>TD [3]</t>
  </si>
  <si>
    <t>INT [2]</t>
  </si>
  <si>
    <t>CAS [2]</t>
  </si>
  <si>
    <t>MVP [5]</t>
  </si>
  <si>
    <t>CMP [1]</t>
  </si>
  <si>
    <t>TD [3]</t>
  </si>
  <si>
    <t>INT [2]</t>
  </si>
  <si>
    <t>CAS [2]</t>
  </si>
  <si>
    <t>MVP [5]</t>
  </si>
  <si>
    <t>Extra Arms</t>
  </si>
  <si>
    <t>Chaos Warrior</t>
  </si>
  <si>
    <t>Linewoman</t>
  </si>
  <si>
    <t>CMP [1]</t>
  </si>
  <si>
    <t>TD [3]</t>
  </si>
  <si>
    <t>INT [2]</t>
  </si>
  <si>
    <t>CAS [2]</t>
  </si>
  <si>
    <t>MVP [5]</t>
  </si>
  <si>
    <t>CMP [1]</t>
  </si>
  <si>
    <t>TD [3]</t>
  </si>
  <si>
    <t>INT [2]</t>
  </si>
  <si>
    <t>CAS [2]</t>
  </si>
  <si>
    <t>MVP [5]</t>
  </si>
  <si>
    <t>CMP [1]</t>
  </si>
  <si>
    <t>TD [3]</t>
  </si>
  <si>
    <t>INT [2]</t>
  </si>
  <si>
    <t>CAS [2]</t>
  </si>
  <si>
    <t>MVP [5]</t>
  </si>
  <si>
    <t>CMP [1]</t>
  </si>
  <si>
    <t>TD [3]</t>
  </si>
  <si>
    <t>INT [2]</t>
  </si>
  <si>
    <t>CAS [2]</t>
  </si>
  <si>
    <t>MVP [5]</t>
  </si>
  <si>
    <t>CMP [1]</t>
  </si>
  <si>
    <t>TD [3]</t>
  </si>
  <si>
    <t>INT [2]</t>
  </si>
  <si>
    <t>CAS [2]</t>
  </si>
  <si>
    <t>MVP [5]</t>
  </si>
  <si>
    <t>CMP [1]</t>
  </si>
  <si>
    <t>TD [3]</t>
  </si>
  <si>
    <t>INT [2]</t>
  </si>
  <si>
    <t>CAS [2]</t>
  </si>
  <si>
    <t>MVP [5]</t>
  </si>
  <si>
    <t>Tentacles</t>
  </si>
  <si>
    <t>Claws</t>
  </si>
  <si>
    <t>CMP [1]</t>
  </si>
  <si>
    <t>TD [3]</t>
  </si>
  <si>
    <t>INT [2]</t>
  </si>
  <si>
    <t>CAS [2]</t>
  </si>
  <si>
    <t>MVP [5]</t>
  </si>
  <si>
    <t>CMP [1]</t>
  </si>
  <si>
    <t>TD [3]</t>
  </si>
  <si>
    <t>INT [2]</t>
  </si>
  <si>
    <t>CAS [2]</t>
  </si>
  <si>
    <t>MVP [5]</t>
  </si>
  <si>
    <t>DATE</t>
  </si>
  <si>
    <t>Grashnak Blackhoof</t>
  </si>
</sst>
</file>

<file path=xl/styles.xml><?xml version="1.0" encoding="utf-8"?>
<styleSheet xmlns="http://schemas.openxmlformats.org/spreadsheetml/2006/main">
  <numFmts count="4">
    <numFmt numFmtId="164" formatCode="0,000\ \g\p"/>
    <numFmt numFmtId="165" formatCode="#,##0\ \g\p"/>
    <numFmt numFmtId="166" formatCode="\+\1;\-\1;\+0"/>
    <numFmt numFmtId="167" formatCode="m\-d\-yyyy"/>
  </numFmts>
  <fonts count="10">
    <font>
      <sz val="10"/>
      <color rgb="FF000000"/>
      <name val="Arial"/>
    </font>
    <font>
      <sz val="10"/>
      <name val="Arial"/>
    </font>
    <font>
      <sz val="11"/>
      <color rgb="FF000000"/>
      <name val="Calibri"/>
    </font>
    <font>
      <b/>
      <sz val="10"/>
      <name val="Arial"/>
    </font>
    <font>
      <sz val="10"/>
      <name val="Arial"/>
    </font>
    <font>
      <b/>
      <sz val="7"/>
      <name val="Arial"/>
    </font>
    <font>
      <sz val="7"/>
      <name val="Arial"/>
    </font>
    <font>
      <b/>
      <sz val="7"/>
      <name val="Arial"/>
    </font>
    <font>
      <sz val="9"/>
      <name val="Arial"/>
    </font>
    <font>
      <b/>
      <sz val="8"/>
      <name val="Arial"/>
    </font>
  </fonts>
  <fills count="6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F2F2F2"/>
        <bgColor rgb="FFF2F2F2"/>
      </patternFill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</fills>
  <borders count="47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148">
    <xf numFmtId="0" fontId="0" fillId="0" borderId="0" xfId="0" applyFont="1" applyAlignment="1"/>
    <xf numFmtId="0" fontId="4" fillId="0" borderId="3" xfId="0" applyFont="1" applyBorder="1" applyAlignment="1"/>
    <xf numFmtId="0" fontId="5" fillId="0" borderId="4" xfId="0" applyFont="1" applyBorder="1" applyAlignment="1"/>
    <xf numFmtId="0" fontId="1" fillId="0" borderId="4" xfId="0" applyFont="1" applyBorder="1"/>
    <xf numFmtId="0" fontId="6" fillId="0" borderId="4" xfId="0" applyFont="1" applyBorder="1" applyAlignment="1"/>
    <xf numFmtId="0" fontId="4" fillId="0" borderId="7" xfId="0" applyFont="1" applyBorder="1" applyAlignment="1"/>
    <xf numFmtId="0" fontId="4" fillId="0" borderId="5" xfId="0" applyFont="1" applyBorder="1" applyAlignment="1"/>
    <xf numFmtId="0" fontId="4" fillId="0" borderId="8" xfId="0" applyFont="1" applyBorder="1" applyAlignment="1">
      <alignment horizontal="left"/>
    </xf>
    <xf numFmtId="0" fontId="4" fillId="0" borderId="0" xfId="0" applyFont="1" applyAlignment="1">
      <alignment horizontal="left"/>
    </xf>
    <xf numFmtId="0" fontId="4" fillId="0" borderId="0" xfId="0" applyFont="1" applyAlignment="1"/>
    <xf numFmtId="0" fontId="4" fillId="0" borderId="6" xfId="0" applyFont="1" applyBorder="1" applyAlignment="1"/>
    <xf numFmtId="0" fontId="3" fillId="0" borderId="0" xfId="0" applyFont="1" applyAlignment="1"/>
    <xf numFmtId="0" fontId="4" fillId="0" borderId="0" xfId="0" applyFont="1" applyAlignment="1"/>
    <xf numFmtId="0" fontId="7" fillId="0" borderId="0" xfId="0" applyFont="1" applyAlignment="1"/>
    <xf numFmtId="0" fontId="5" fillId="0" borderId="0" xfId="0" applyFont="1" applyAlignment="1">
      <alignment horizontal="center"/>
    </xf>
    <xf numFmtId="3" fontId="4" fillId="0" borderId="10" xfId="0" applyNumberFormat="1" applyFont="1" applyBorder="1" applyAlignment="1">
      <alignment horizontal="center"/>
    </xf>
    <xf numFmtId="0" fontId="3" fillId="0" borderId="5" xfId="0" applyFont="1" applyBorder="1" applyAlignment="1">
      <alignment horizontal="center" textRotation="90"/>
    </xf>
    <xf numFmtId="0" fontId="3" fillId="0" borderId="0" xfId="0" applyFont="1" applyAlignment="1">
      <alignment horizontal="center" textRotation="90"/>
    </xf>
    <xf numFmtId="0" fontId="4" fillId="0" borderId="5" xfId="0" applyFont="1" applyBorder="1" applyAlignment="1"/>
    <xf numFmtId="0" fontId="6" fillId="0" borderId="5" xfId="0" applyFont="1" applyBorder="1" applyAlignment="1"/>
    <xf numFmtId="0" fontId="6" fillId="0" borderId="0" xfId="0" applyFont="1" applyAlignment="1"/>
    <xf numFmtId="0" fontId="5" fillId="0" borderId="0" xfId="0" applyFont="1" applyAlignment="1">
      <alignment horizontal="center" textRotation="90"/>
    </xf>
    <xf numFmtId="0" fontId="5" fillId="0" borderId="0" xfId="0" applyFont="1" applyAlignment="1">
      <alignment horizontal="center" textRotation="90"/>
    </xf>
    <xf numFmtId="0" fontId="6" fillId="0" borderId="0" xfId="0" applyFont="1" applyAlignment="1">
      <alignment horizontal="center" textRotation="90"/>
    </xf>
    <xf numFmtId="0" fontId="6" fillId="0" borderId="0" xfId="0" applyFont="1" applyAlignment="1">
      <alignment horizontal="center" textRotation="90"/>
    </xf>
    <xf numFmtId="0" fontId="6" fillId="0" borderId="6" xfId="0" applyFont="1" applyBorder="1" applyAlignment="1"/>
    <xf numFmtId="0" fontId="6" fillId="0" borderId="0" xfId="0" applyFont="1" applyAlignment="1"/>
    <xf numFmtId="0" fontId="3" fillId="2" borderId="27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4" fillId="0" borderId="31" xfId="0" applyFont="1" applyBorder="1" applyAlignment="1">
      <alignment horizontal="center" vertical="center"/>
    </xf>
    <xf numFmtId="0" fontId="4" fillId="0" borderId="32" xfId="0" applyFont="1" applyBorder="1" applyAlignment="1">
      <alignment horizontal="center" vertical="center"/>
    </xf>
    <xf numFmtId="0" fontId="4" fillId="0" borderId="32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33" xfId="0" applyFont="1" applyBorder="1" applyAlignment="1">
      <alignment horizontal="center" vertical="center"/>
    </xf>
    <xf numFmtId="0" fontId="4" fillId="3" borderId="30" xfId="0" applyFont="1" applyFill="1" applyBorder="1" applyAlignment="1">
      <alignment horizontal="center" vertical="center"/>
    </xf>
    <xf numFmtId="0" fontId="4" fillId="0" borderId="31" xfId="0" applyFont="1" applyBorder="1" applyAlignment="1">
      <alignment horizontal="center" vertical="center"/>
    </xf>
    <xf numFmtId="0" fontId="4" fillId="0" borderId="33" xfId="0" applyFont="1" applyBorder="1" applyAlignment="1">
      <alignment horizontal="center" vertical="center"/>
    </xf>
    <xf numFmtId="0" fontId="3" fillId="2" borderId="34" xfId="0" applyFont="1" applyFill="1" applyBorder="1" applyAlignment="1">
      <alignment horizontal="center" vertical="center"/>
    </xf>
    <xf numFmtId="0" fontId="4" fillId="0" borderId="35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36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3" borderId="34" xfId="0" applyFont="1" applyFill="1" applyBorder="1" applyAlignment="1">
      <alignment horizontal="center" vertical="center"/>
    </xf>
    <xf numFmtId="0" fontId="4" fillId="0" borderId="36" xfId="0" applyFont="1" applyBorder="1" applyAlignment="1">
      <alignment horizontal="center" vertical="center"/>
    </xf>
    <xf numFmtId="0" fontId="4" fillId="0" borderId="35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3" fillId="2" borderId="34" xfId="0" applyFont="1" applyFill="1" applyBorder="1" applyAlignment="1">
      <alignment horizontal="center" vertical="center"/>
    </xf>
    <xf numFmtId="0" fontId="3" fillId="2" borderId="37" xfId="0" applyFont="1" applyFill="1" applyBorder="1" applyAlignment="1">
      <alignment horizontal="center" vertical="center"/>
    </xf>
    <xf numFmtId="0" fontId="4" fillId="0" borderId="38" xfId="0" applyFont="1" applyBorder="1" applyAlignment="1">
      <alignment horizontal="center" vertical="center"/>
    </xf>
    <xf numFmtId="0" fontId="4" fillId="0" borderId="39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40" xfId="0" applyFont="1" applyBorder="1" applyAlignment="1">
      <alignment horizontal="center" vertical="center"/>
    </xf>
    <xf numFmtId="0" fontId="4" fillId="0" borderId="39" xfId="0" applyFont="1" applyBorder="1" applyAlignment="1">
      <alignment horizontal="center" vertical="center"/>
    </xf>
    <xf numFmtId="0" fontId="4" fillId="3" borderId="37" xfId="0" applyFont="1" applyFill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164" fontId="4" fillId="0" borderId="0" xfId="0" applyNumberFormat="1" applyFont="1" applyAlignment="1">
      <alignment horizontal="center" wrapText="1"/>
    </xf>
    <xf numFmtId="164" fontId="4" fillId="0" borderId="0" xfId="0" applyNumberFormat="1" applyFont="1" applyAlignment="1">
      <alignment horizontal="center"/>
    </xf>
    <xf numFmtId="166" fontId="4" fillId="0" borderId="0" xfId="0" applyNumberFormat="1" applyFont="1" applyAlignment="1">
      <alignment horizontal="center"/>
    </xf>
    <xf numFmtId="0" fontId="4" fillId="0" borderId="41" xfId="0" applyFont="1" applyBorder="1" applyAlignment="1"/>
    <xf numFmtId="0" fontId="3" fillId="0" borderId="42" xfId="0" applyFont="1" applyBorder="1" applyAlignment="1"/>
    <xf numFmtId="0" fontId="4" fillId="0" borderId="42" xfId="0" applyFont="1" applyBorder="1" applyAlignment="1"/>
    <xf numFmtId="0" fontId="4" fillId="0" borderId="43" xfId="0" applyFont="1" applyBorder="1" applyAlignment="1"/>
    <xf numFmtId="0" fontId="4" fillId="0" borderId="42" xfId="0" applyFont="1" applyBorder="1" applyAlignment="1"/>
    <xf numFmtId="0" fontId="4" fillId="0" borderId="40" xfId="0" applyFont="1" applyBorder="1" applyAlignment="1">
      <alignment horizontal="center" vertical="center"/>
    </xf>
    <xf numFmtId="0" fontId="4" fillId="0" borderId="5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9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3" fillId="0" borderId="0" xfId="0" applyFont="1" applyAlignment="1"/>
    <xf numFmtId="0" fontId="4" fillId="0" borderId="0" xfId="0" applyFont="1" applyAlignment="1"/>
    <xf numFmtId="0" fontId="7" fillId="0" borderId="0" xfId="0" applyFont="1" applyAlignment="1"/>
    <xf numFmtId="0" fontId="0" fillId="0" borderId="0" xfId="0" applyFont="1" applyAlignment="1"/>
    <xf numFmtId="165" fontId="1" fillId="4" borderId="4" xfId="0" applyNumberFormat="1" applyFont="1" applyFill="1" applyBorder="1"/>
    <xf numFmtId="0" fontId="1" fillId="0" borderId="4" xfId="0" applyFont="1" applyBorder="1"/>
    <xf numFmtId="0" fontId="1" fillId="0" borderId="7" xfId="0" applyFont="1" applyBorder="1"/>
    <xf numFmtId="0" fontId="4" fillId="0" borderId="17" xfId="0" applyFont="1" applyBorder="1" applyAlignment="1">
      <alignment horizontal="center" vertical="center"/>
    </xf>
    <xf numFmtId="0" fontId="1" fillId="0" borderId="18" xfId="0" applyFont="1" applyBorder="1"/>
    <xf numFmtId="0" fontId="1" fillId="0" borderId="21" xfId="0" applyFont="1" applyBorder="1"/>
    <xf numFmtId="0" fontId="5" fillId="0" borderId="0" xfId="0" applyFont="1" applyAlignment="1">
      <alignment horizontal="center"/>
    </xf>
    <xf numFmtId="165" fontId="4" fillId="0" borderId="20" xfId="0" applyNumberFormat="1" applyFont="1" applyBorder="1" applyAlignment="1"/>
    <xf numFmtId="0" fontId="3" fillId="2" borderId="27" xfId="0" applyFont="1" applyFill="1" applyBorder="1" applyAlignment="1">
      <alignment horizontal="center" textRotation="90"/>
    </xf>
    <xf numFmtId="0" fontId="1" fillId="0" borderId="28" xfId="0" applyFont="1" applyBorder="1"/>
    <xf numFmtId="0" fontId="1" fillId="0" borderId="29" xfId="0" applyFont="1" applyBorder="1"/>
    <xf numFmtId="0" fontId="4" fillId="2" borderId="27" xfId="0" applyFont="1" applyFill="1" applyBorder="1" applyAlignment="1">
      <alignment horizontal="center" textRotation="90"/>
    </xf>
    <xf numFmtId="0" fontId="4" fillId="0" borderId="17" xfId="0" applyFont="1" applyBorder="1" applyAlignment="1"/>
    <xf numFmtId="0" fontId="1" fillId="0" borderId="19" xfId="0" applyFont="1" applyBorder="1"/>
    <xf numFmtId="3" fontId="4" fillId="0" borderId="8" xfId="0" applyNumberFormat="1" applyFont="1" applyBorder="1" applyAlignment="1">
      <alignment horizontal="center"/>
    </xf>
    <xf numFmtId="0" fontId="1" fillId="0" borderId="9" xfId="0" applyFont="1" applyBorder="1"/>
    <xf numFmtId="0" fontId="1" fillId="0" borderId="10" xfId="0" applyFont="1" applyBorder="1"/>
    <xf numFmtId="0" fontId="5" fillId="0" borderId="0" xfId="0" applyFont="1" applyAlignment="1">
      <alignment horizontal="right" vertical="center"/>
    </xf>
    <xf numFmtId="0" fontId="4" fillId="0" borderId="22" xfId="0" applyFont="1" applyBorder="1" applyAlignment="1">
      <alignment horizontal="center" vertical="center"/>
    </xf>
    <xf numFmtId="0" fontId="1" fillId="0" borderId="23" xfId="0" applyFont="1" applyBorder="1"/>
    <xf numFmtId="0" fontId="1" fillId="0" borderId="26" xfId="0" applyFont="1" applyBorder="1"/>
    <xf numFmtId="0" fontId="4" fillId="0" borderId="22" xfId="0" applyFont="1" applyBorder="1" applyAlignment="1"/>
    <xf numFmtId="0" fontId="1" fillId="0" borderId="24" xfId="0" applyFont="1" applyBorder="1"/>
    <xf numFmtId="0" fontId="4" fillId="3" borderId="8" xfId="0" applyFont="1" applyFill="1" applyBorder="1" applyAlignment="1">
      <alignment horizontal="center" vertical="center"/>
    </xf>
    <xf numFmtId="0" fontId="5" fillId="0" borderId="4" xfId="0" applyFont="1" applyBorder="1" applyAlignment="1"/>
    <xf numFmtId="0" fontId="3" fillId="2" borderId="3" xfId="0" applyFont="1" applyFill="1" applyBorder="1" applyAlignment="1">
      <alignment horizontal="center"/>
    </xf>
    <xf numFmtId="0" fontId="9" fillId="2" borderId="27" xfId="0" applyFont="1" applyFill="1" applyBorder="1" applyAlignment="1">
      <alignment horizontal="center" textRotation="90"/>
    </xf>
    <xf numFmtId="0" fontId="1" fillId="4" borderId="8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164" fontId="4" fillId="0" borderId="8" xfId="0" applyNumberFormat="1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4" fillId="0" borderId="12" xfId="0" applyFont="1" applyBorder="1" applyAlignment="1">
      <alignment horizontal="center" vertical="center"/>
    </xf>
    <xf numFmtId="0" fontId="1" fillId="0" borderId="13" xfId="0" applyFont="1" applyBorder="1"/>
    <xf numFmtId="0" fontId="1" fillId="0" borderId="16" xfId="0" applyFont="1" applyBorder="1"/>
    <xf numFmtId="14" fontId="4" fillId="0" borderId="8" xfId="0" applyNumberFormat="1" applyFont="1" applyBorder="1" applyAlignment="1">
      <alignment horizontal="center"/>
    </xf>
    <xf numFmtId="0" fontId="5" fillId="0" borderId="0" xfId="0" applyFont="1" applyAlignment="1"/>
    <xf numFmtId="165" fontId="4" fillId="0" borderId="15" xfId="0" applyNumberFormat="1" applyFont="1" applyBorder="1" applyAlignment="1"/>
    <xf numFmtId="0" fontId="4" fillId="0" borderId="8" xfId="0" applyFont="1" applyBorder="1" applyAlignment="1">
      <alignment horizontal="left"/>
    </xf>
    <xf numFmtId="0" fontId="8" fillId="0" borderId="8" xfId="0" applyFont="1" applyBorder="1" applyAlignment="1"/>
    <xf numFmtId="164" fontId="4" fillId="3" borderId="3" xfId="0" applyNumberFormat="1" applyFont="1" applyFill="1" applyBorder="1" applyAlignment="1">
      <alignment horizontal="center"/>
    </xf>
    <xf numFmtId="0" fontId="1" fillId="0" borderId="11" xfId="0" applyFont="1" applyBorder="1"/>
    <xf numFmtId="0" fontId="4" fillId="0" borderId="12" xfId="0" applyFont="1" applyBorder="1" applyAlignment="1"/>
    <xf numFmtId="0" fontId="1" fillId="0" borderId="14" xfId="0" applyFont="1" applyBorder="1"/>
    <xf numFmtId="164" fontId="4" fillId="0" borderId="8" xfId="0" applyNumberFormat="1" applyFont="1" applyBorder="1" applyAlignment="1">
      <alignment horizontal="center" wrapText="1"/>
    </xf>
    <xf numFmtId="165" fontId="1" fillId="0" borderId="8" xfId="0" applyNumberFormat="1" applyFont="1" applyBorder="1" applyAlignment="1">
      <alignment horizontal="center"/>
    </xf>
    <xf numFmtId="0" fontId="1" fillId="4" borderId="8" xfId="0" applyFont="1" applyFill="1" applyBorder="1" applyAlignment="1">
      <alignment horizontal="center" vertical="center"/>
    </xf>
    <xf numFmtId="165" fontId="4" fillId="0" borderId="25" xfId="0" applyNumberFormat="1" applyFont="1" applyBorder="1" applyAlignment="1"/>
    <xf numFmtId="0" fontId="4" fillId="0" borderId="22" xfId="0" applyFont="1" applyBorder="1" applyAlignment="1">
      <alignment horizontal="left" vertical="top" wrapText="1"/>
    </xf>
    <xf numFmtId="0" fontId="4" fillId="0" borderId="17" xfId="0" applyFont="1" applyBorder="1" applyAlignment="1">
      <alignment horizontal="left" vertical="top" wrapText="1"/>
    </xf>
    <xf numFmtId="0" fontId="4" fillId="0" borderId="12" xfId="0" applyFont="1" applyBorder="1" applyAlignment="1">
      <alignment horizontal="left" vertical="top" wrapText="1"/>
    </xf>
    <xf numFmtId="165" fontId="4" fillId="0" borderId="15" xfId="0" applyNumberFormat="1" applyFont="1" applyBorder="1" applyAlignment="1">
      <alignment horizontal="right" vertical="top" wrapText="1"/>
    </xf>
    <xf numFmtId="166" fontId="4" fillId="0" borderId="8" xfId="0" applyNumberFormat="1" applyFont="1" applyBorder="1" applyAlignment="1">
      <alignment horizontal="center"/>
    </xf>
    <xf numFmtId="165" fontId="4" fillId="0" borderId="20" xfId="0" applyNumberFormat="1" applyFont="1" applyBorder="1" applyAlignment="1">
      <alignment horizontal="right" vertical="top" wrapText="1"/>
    </xf>
    <xf numFmtId="165" fontId="4" fillId="0" borderId="25" xfId="0" applyNumberFormat="1" applyFont="1" applyBorder="1" applyAlignment="1">
      <alignment horizontal="right" vertical="top" wrapText="1"/>
    </xf>
    <xf numFmtId="0" fontId="4" fillId="0" borderId="3" xfId="0" applyFont="1" applyBorder="1" applyAlignment="1">
      <alignment horizontal="left" vertical="top" wrapText="1"/>
    </xf>
    <xf numFmtId="0" fontId="1" fillId="0" borderId="5" xfId="0" applyFont="1" applyBorder="1"/>
    <xf numFmtId="0" fontId="1" fillId="0" borderId="6" xfId="0" applyFont="1" applyBorder="1"/>
    <xf numFmtId="0" fontId="1" fillId="0" borderId="41" xfId="0" applyFont="1" applyBorder="1"/>
    <xf numFmtId="0" fontId="1" fillId="0" borderId="42" xfId="0" applyFont="1" applyBorder="1"/>
    <xf numFmtId="0" fontId="1" fillId="0" borderId="43" xfId="0" applyFont="1" applyBorder="1"/>
    <xf numFmtId="0" fontId="5" fillId="0" borderId="5" xfId="0" applyFont="1" applyBorder="1" applyAlignment="1">
      <alignment horizontal="center"/>
    </xf>
    <xf numFmtId="0" fontId="5" fillId="5" borderId="8" xfId="0" applyFont="1" applyFill="1" applyBorder="1" applyAlignment="1">
      <alignment horizontal="center"/>
    </xf>
    <xf numFmtId="0" fontId="4" fillId="0" borderId="17" xfId="0" quotePrefix="1" applyFont="1" applyBorder="1" applyAlignment="1">
      <alignment horizontal="center" vertical="center"/>
    </xf>
    <xf numFmtId="0" fontId="1" fillId="0" borderId="12" xfId="0" applyFont="1" applyBorder="1" applyAlignment="1"/>
    <xf numFmtId="0" fontId="2" fillId="0" borderId="45" xfId="0" applyFont="1" applyBorder="1" applyAlignment="1"/>
    <xf numFmtId="0" fontId="1" fillId="0" borderId="46" xfId="0" applyFont="1" applyBorder="1"/>
    <xf numFmtId="0" fontId="2" fillId="0" borderId="44" xfId="0" applyFont="1" applyBorder="1" applyAlignment="1"/>
    <xf numFmtId="0" fontId="1" fillId="0" borderId="1" xfId="0" applyFont="1" applyBorder="1"/>
    <xf numFmtId="0" fontId="1" fillId="0" borderId="12" xfId="0" applyFont="1" applyBorder="1" applyAlignment="1">
      <alignment horizontal="left" vertical="top" wrapText="1"/>
    </xf>
    <xf numFmtId="167" fontId="5" fillId="0" borderId="5" xfId="0" applyNumberFormat="1" applyFont="1" applyBorder="1" applyAlignment="1">
      <alignment horizontal="center"/>
    </xf>
    <xf numFmtId="0" fontId="4" fillId="0" borderId="25" xfId="0" applyFont="1" applyBorder="1" applyAlignment="1"/>
  </cellXfs>
  <cellStyles count="1">
    <cellStyle name="Normal" xfId="0" builtinId="0"/>
  </cellStyles>
  <dxfs count="37"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Stats-style" pivot="0" count="3">
      <tableStyleElement type="headerRow" dxfId="36"/>
      <tableStyleElement type="firstRowStripe" dxfId="35"/>
      <tableStyleElement type="secondRowStripe" dxfId="34"/>
    </tableStyle>
  </tableStyle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2.xml"/><Relationship Id="rId1" Type="http://schemas.openxmlformats.org/officeDocument/2006/relationships/vmlDrawing" Target="../drawings/vmlDrawing22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3.xml"/><Relationship Id="rId1" Type="http://schemas.openxmlformats.org/officeDocument/2006/relationships/vmlDrawing" Target="../drawings/vmlDrawing23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4.xml"/><Relationship Id="rId1" Type="http://schemas.openxmlformats.org/officeDocument/2006/relationships/vmlDrawing" Target="../drawings/vmlDrawing24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5.xml"/><Relationship Id="rId1" Type="http://schemas.openxmlformats.org/officeDocument/2006/relationships/vmlDrawing" Target="../drawings/vmlDrawing25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6.xml"/><Relationship Id="rId1" Type="http://schemas.openxmlformats.org/officeDocument/2006/relationships/vmlDrawing" Target="../drawings/vmlDrawing26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7.xml"/><Relationship Id="rId1" Type="http://schemas.openxmlformats.org/officeDocument/2006/relationships/vmlDrawing" Target="../drawings/vmlDrawing27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28.xml"/><Relationship Id="rId1" Type="http://schemas.openxmlformats.org/officeDocument/2006/relationships/vmlDrawing" Target="../drawings/vmlDrawing28.v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9.xml"/><Relationship Id="rId1" Type="http://schemas.openxmlformats.org/officeDocument/2006/relationships/vmlDrawing" Target="../drawings/vmlDrawing29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comments" Target="../comments30.xml"/><Relationship Id="rId1" Type="http://schemas.openxmlformats.org/officeDocument/2006/relationships/vmlDrawing" Target="../drawings/vmlDrawing30.vml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1.xml"/><Relationship Id="rId1" Type="http://schemas.openxmlformats.org/officeDocument/2006/relationships/vmlDrawing" Target="../drawings/vmlDrawing31.vml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2.xml"/><Relationship Id="rId1" Type="http://schemas.openxmlformats.org/officeDocument/2006/relationships/vmlDrawing" Target="../drawings/vmlDrawing32.vml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3.xml"/><Relationship Id="rId1" Type="http://schemas.openxmlformats.org/officeDocument/2006/relationships/vmlDrawing" Target="../drawings/vmlDrawing3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AQ39"/>
  <sheetViews>
    <sheetView showGridLines="0" workbookViewId="0"/>
  </sheetViews>
  <sheetFormatPr defaultColWidth="14.42578125" defaultRowHeight="15.75" customHeight="1"/>
  <cols>
    <col min="1" max="1" width="1.5703125" customWidth="1"/>
    <col min="2" max="20" width="3.7109375" customWidth="1"/>
    <col min="21" max="21" width="1.5703125" customWidth="1"/>
    <col min="22" max="22" width="3.7109375" customWidth="1"/>
    <col min="23" max="23" width="1.5703125" customWidth="1"/>
    <col min="24" max="42" width="3.7109375" customWidth="1"/>
    <col min="43" max="43" width="1.5703125" customWidth="1"/>
  </cols>
  <sheetData>
    <row r="1" spans="1:43" ht="12.75">
      <c r="A1" s="1"/>
      <c r="B1" s="101" t="s">
        <v>22</v>
      </c>
      <c r="C1" s="78"/>
      <c r="D1" s="78"/>
      <c r="E1" s="78"/>
      <c r="F1" s="78"/>
      <c r="G1" s="78"/>
      <c r="H1" s="78"/>
      <c r="I1" s="78"/>
      <c r="J1" s="78"/>
      <c r="K1" s="78"/>
      <c r="L1" s="78"/>
      <c r="M1" s="3"/>
      <c r="N1" s="107" t="s">
        <v>23</v>
      </c>
      <c r="O1" s="78"/>
      <c r="P1" s="78"/>
      <c r="Q1" s="78"/>
      <c r="R1" s="78"/>
      <c r="S1" s="3"/>
      <c r="T1" s="137" t="s">
        <v>24</v>
      </c>
      <c r="U1" s="76"/>
      <c r="V1" s="76"/>
      <c r="W1" s="76"/>
      <c r="X1" s="133"/>
      <c r="Y1" s="2"/>
      <c r="Z1" s="101" t="s">
        <v>25</v>
      </c>
      <c r="AA1" s="78"/>
      <c r="AB1" s="78"/>
      <c r="AC1" s="78"/>
      <c r="AD1" s="78"/>
      <c r="AE1" s="78"/>
      <c r="AF1" s="78"/>
      <c r="AG1" s="78"/>
      <c r="AH1" s="78"/>
      <c r="AI1" s="78"/>
      <c r="AJ1" s="78"/>
      <c r="AK1" s="4"/>
      <c r="AL1" s="107" t="s">
        <v>23</v>
      </c>
      <c r="AM1" s="78"/>
      <c r="AN1" s="78"/>
      <c r="AO1" s="78"/>
      <c r="AP1" s="78"/>
      <c r="AQ1" s="5"/>
    </row>
    <row r="2" spans="1:43" ht="12.75">
      <c r="A2" s="6"/>
      <c r="B2" s="114" t="s">
        <v>18</v>
      </c>
      <c r="C2" s="92"/>
      <c r="D2" s="92"/>
      <c r="E2" s="92"/>
      <c r="F2" s="92"/>
      <c r="G2" s="92"/>
      <c r="H2" s="92"/>
      <c r="I2" s="92"/>
      <c r="J2" s="92"/>
      <c r="K2" s="92"/>
      <c r="L2" s="93"/>
      <c r="N2" s="106">
        <v>1060000</v>
      </c>
      <c r="O2" s="92"/>
      <c r="P2" s="92"/>
      <c r="Q2" s="92"/>
      <c r="R2" s="93"/>
      <c r="T2" s="111">
        <v>43082</v>
      </c>
      <c r="U2" s="92"/>
      <c r="V2" s="92"/>
      <c r="W2" s="92"/>
      <c r="X2" s="93"/>
      <c r="Y2" s="8"/>
      <c r="Z2" s="114" t="s">
        <v>12</v>
      </c>
      <c r="AA2" s="92"/>
      <c r="AB2" s="92"/>
      <c r="AC2" s="92"/>
      <c r="AD2" s="92"/>
      <c r="AE2" s="92"/>
      <c r="AF2" s="92"/>
      <c r="AG2" s="92"/>
      <c r="AH2" s="92"/>
      <c r="AI2" s="92"/>
      <c r="AJ2" s="93"/>
      <c r="AK2" s="9"/>
      <c r="AL2" s="106">
        <v>1620000</v>
      </c>
      <c r="AM2" s="92"/>
      <c r="AN2" s="92"/>
      <c r="AO2" s="92"/>
      <c r="AP2" s="93"/>
      <c r="AQ2" s="10"/>
    </row>
    <row r="3" spans="1:43" ht="7.5" customHeight="1">
      <c r="A3" s="6"/>
      <c r="B3" s="11"/>
      <c r="C3" s="11"/>
      <c r="D3" s="11"/>
      <c r="E3" s="11"/>
      <c r="F3" s="11"/>
      <c r="G3" s="9"/>
      <c r="H3" s="11"/>
      <c r="I3" s="11"/>
      <c r="J3" s="11"/>
      <c r="K3" s="11"/>
      <c r="L3" s="11"/>
      <c r="M3" s="11"/>
      <c r="N3" s="11"/>
      <c r="O3" s="9"/>
      <c r="P3" s="11"/>
      <c r="Q3" s="11"/>
      <c r="R3" s="11"/>
      <c r="S3" s="11"/>
      <c r="T3" s="11"/>
      <c r="U3" s="10"/>
      <c r="V3" s="12"/>
      <c r="W3" s="6"/>
      <c r="X3" s="11"/>
      <c r="Y3" s="9"/>
      <c r="Z3" s="9"/>
      <c r="AA3" s="9"/>
      <c r="AB3" s="9"/>
      <c r="AC3" s="9"/>
      <c r="AD3" s="11"/>
      <c r="AE3" s="11"/>
      <c r="AF3" s="9"/>
      <c r="AG3" s="9"/>
      <c r="AH3" s="9"/>
      <c r="AI3" s="9"/>
      <c r="AJ3" s="9"/>
      <c r="AK3" s="9"/>
      <c r="AL3" s="11"/>
      <c r="AM3" s="9"/>
      <c r="AN3" s="9"/>
      <c r="AO3" s="9"/>
      <c r="AP3" s="9"/>
      <c r="AQ3" s="10"/>
    </row>
    <row r="4" spans="1:43" ht="12.75">
      <c r="A4" s="6"/>
      <c r="B4" s="112" t="s">
        <v>26</v>
      </c>
      <c r="C4" s="76"/>
      <c r="D4" s="76"/>
      <c r="E4" s="76"/>
      <c r="F4" s="76"/>
      <c r="G4" s="76"/>
      <c r="H4" s="13"/>
      <c r="I4" s="75" t="s">
        <v>27</v>
      </c>
      <c r="J4" s="76"/>
      <c r="K4" s="76"/>
      <c r="M4" s="75" t="s">
        <v>28</v>
      </c>
      <c r="N4" s="76"/>
      <c r="O4" s="76"/>
      <c r="P4" s="76"/>
      <c r="R4" s="83" t="s">
        <v>29</v>
      </c>
      <c r="S4" s="76"/>
      <c r="T4" s="76"/>
      <c r="U4" s="10"/>
      <c r="V4" s="12"/>
      <c r="W4" s="6"/>
      <c r="X4" s="112" t="s">
        <v>26</v>
      </c>
      <c r="Y4" s="76"/>
      <c r="Z4" s="76"/>
      <c r="AA4" s="76"/>
      <c r="AB4" s="76"/>
      <c r="AC4" s="76"/>
      <c r="AD4" s="13"/>
      <c r="AE4" s="75" t="s">
        <v>27</v>
      </c>
      <c r="AF4" s="76"/>
      <c r="AG4" s="76"/>
      <c r="AI4" s="75" t="s">
        <v>28</v>
      </c>
      <c r="AJ4" s="76"/>
      <c r="AK4" s="76"/>
      <c r="AL4" s="76"/>
      <c r="AN4" s="83" t="s">
        <v>29</v>
      </c>
      <c r="AO4" s="76"/>
      <c r="AP4" s="76"/>
      <c r="AQ4" s="10"/>
    </row>
    <row r="5" spans="1:43" ht="12.75">
      <c r="A5" s="6"/>
      <c r="B5" s="116">
        <f>IF(B2&lt;&gt;"",IF(N2&lt;AL2,AL2-N2+M7,IF(M7="",0,M7)),"")</f>
        <v>560000</v>
      </c>
      <c r="C5" s="78"/>
      <c r="D5" s="78"/>
      <c r="E5" s="78"/>
      <c r="F5" s="78"/>
      <c r="G5" s="78"/>
      <c r="H5" s="117"/>
      <c r="I5" s="77">
        <f>IF(B2&lt;&gt;"",SUM(I6:K11),"")</f>
        <v>560000</v>
      </c>
      <c r="J5" s="78"/>
      <c r="K5" s="79"/>
      <c r="M5" s="115" t="s">
        <v>34</v>
      </c>
      <c r="N5" s="92"/>
      <c r="O5" s="92"/>
      <c r="P5" s="93"/>
      <c r="R5" s="100" t="str">
        <f>IF(B2&lt;&gt;"",IF(R7&gt;AN7,"WIN",IF(R7&lt;AN7,"LOSS","TIE")),"")</f>
        <v>TIE</v>
      </c>
      <c r="S5" s="92"/>
      <c r="T5" s="93"/>
      <c r="U5" s="10"/>
      <c r="V5" s="12"/>
      <c r="W5" s="6"/>
      <c r="X5" s="116">
        <f>IF(Z2&lt;&gt;"",IF(AL2&lt;N2,N2-AL2+AI7,IF(AI7="",0,AI7)),"")</f>
        <v>0</v>
      </c>
      <c r="Y5" s="78"/>
      <c r="Z5" s="78"/>
      <c r="AA5" s="78"/>
      <c r="AB5" s="78"/>
      <c r="AC5" s="78"/>
      <c r="AD5" s="117"/>
      <c r="AE5" s="77">
        <f>IF(Z2&lt;&gt;"",SUM(AE6:AG11),"")</f>
        <v>0</v>
      </c>
      <c r="AF5" s="78"/>
      <c r="AG5" s="79"/>
      <c r="AI5" s="115" t="s">
        <v>34</v>
      </c>
      <c r="AJ5" s="92"/>
      <c r="AK5" s="92"/>
      <c r="AL5" s="93"/>
      <c r="AN5" s="100" t="str">
        <f>IF(Z2&lt;&gt;"",IF(AN7&gt;R7,"WIN",IF(AN7&lt;R7,"LOSS","TIE")),"")</f>
        <v>TIE</v>
      </c>
      <c r="AO5" s="92"/>
      <c r="AP5" s="93"/>
      <c r="AQ5" s="10"/>
    </row>
    <row r="6" spans="1:43" ht="12.75">
      <c r="A6" s="6"/>
      <c r="B6" s="118" t="s">
        <v>69</v>
      </c>
      <c r="C6" s="109"/>
      <c r="D6" s="109"/>
      <c r="E6" s="109"/>
      <c r="F6" s="109"/>
      <c r="G6" s="109"/>
      <c r="H6" s="119"/>
      <c r="I6" s="113">
        <v>270000</v>
      </c>
      <c r="J6" s="109"/>
      <c r="K6" s="110"/>
      <c r="M6" s="105" t="s">
        <v>31</v>
      </c>
      <c r="N6" s="76"/>
      <c r="O6" s="76"/>
      <c r="P6" s="76"/>
      <c r="R6" s="83" t="s">
        <v>32</v>
      </c>
      <c r="S6" s="76"/>
      <c r="T6" s="76"/>
      <c r="U6" s="10"/>
      <c r="V6" s="12"/>
      <c r="W6" s="6"/>
      <c r="X6" s="118"/>
      <c r="Y6" s="109"/>
      <c r="Z6" s="109"/>
      <c r="AA6" s="109"/>
      <c r="AB6" s="109"/>
      <c r="AC6" s="109"/>
      <c r="AD6" s="119"/>
      <c r="AE6" s="113"/>
      <c r="AF6" s="109"/>
      <c r="AG6" s="110"/>
      <c r="AI6" s="105" t="s">
        <v>31</v>
      </c>
      <c r="AJ6" s="76"/>
      <c r="AK6" s="76"/>
      <c r="AL6" s="76"/>
      <c r="AN6" s="83" t="s">
        <v>32</v>
      </c>
      <c r="AO6" s="76"/>
      <c r="AP6" s="76"/>
      <c r="AQ6" s="10"/>
    </row>
    <row r="7" spans="1:43" ht="12.75">
      <c r="A7" s="6"/>
      <c r="B7" s="89" t="s">
        <v>71</v>
      </c>
      <c r="C7" s="81"/>
      <c r="D7" s="81"/>
      <c r="E7" s="81"/>
      <c r="F7" s="81"/>
      <c r="G7" s="81"/>
      <c r="H7" s="90"/>
      <c r="I7" s="84">
        <v>60000</v>
      </c>
      <c r="J7" s="81"/>
      <c r="K7" s="82"/>
      <c r="L7" s="9"/>
      <c r="M7" s="121">
        <v>0</v>
      </c>
      <c r="N7" s="92"/>
      <c r="O7" s="92"/>
      <c r="P7" s="93"/>
      <c r="R7" s="100">
        <f>IF(B2&lt;&gt;"",SUM(D17:D32),"")</f>
        <v>2</v>
      </c>
      <c r="S7" s="92"/>
      <c r="T7" s="93"/>
      <c r="U7" s="10"/>
      <c r="V7" s="12"/>
      <c r="W7" s="6"/>
      <c r="X7" s="89"/>
      <c r="Y7" s="81"/>
      <c r="Z7" s="81"/>
      <c r="AA7" s="81"/>
      <c r="AB7" s="81"/>
      <c r="AC7" s="81"/>
      <c r="AD7" s="90"/>
      <c r="AE7" s="84"/>
      <c r="AF7" s="81"/>
      <c r="AG7" s="82"/>
      <c r="AH7" s="9"/>
      <c r="AI7" s="121">
        <v>0</v>
      </c>
      <c r="AJ7" s="92"/>
      <c r="AK7" s="92"/>
      <c r="AL7" s="93"/>
      <c r="AN7" s="100">
        <f>IF(Z2&lt;&gt;"",SUM(Z17:Z32),"")</f>
        <v>2</v>
      </c>
      <c r="AO7" s="92"/>
      <c r="AP7" s="93"/>
      <c r="AQ7" s="10"/>
    </row>
    <row r="8" spans="1:43" ht="12.75">
      <c r="A8" s="6"/>
      <c r="B8" s="89" t="s">
        <v>73</v>
      </c>
      <c r="C8" s="81"/>
      <c r="D8" s="81"/>
      <c r="E8" s="81"/>
      <c r="F8" s="81"/>
      <c r="G8" s="81"/>
      <c r="H8" s="90"/>
      <c r="I8" s="84">
        <v>80000</v>
      </c>
      <c r="J8" s="81"/>
      <c r="K8" s="82"/>
      <c r="M8" s="83" t="s">
        <v>37</v>
      </c>
      <c r="N8" s="76"/>
      <c r="O8" s="76"/>
      <c r="P8" s="14" t="s">
        <v>38</v>
      </c>
      <c r="R8" s="83" t="s">
        <v>39</v>
      </c>
      <c r="S8" s="76"/>
      <c r="T8" s="76"/>
      <c r="U8" s="10"/>
      <c r="V8" s="12"/>
      <c r="W8" s="6"/>
      <c r="X8" s="89"/>
      <c r="Y8" s="81"/>
      <c r="Z8" s="81"/>
      <c r="AA8" s="81"/>
      <c r="AB8" s="81"/>
      <c r="AC8" s="81"/>
      <c r="AD8" s="90"/>
      <c r="AE8" s="84"/>
      <c r="AF8" s="81"/>
      <c r="AG8" s="82"/>
      <c r="AI8" s="83" t="s">
        <v>37</v>
      </c>
      <c r="AJ8" s="76"/>
      <c r="AK8" s="76"/>
      <c r="AL8" s="14" t="s">
        <v>38</v>
      </c>
      <c r="AN8" s="83" t="s">
        <v>39</v>
      </c>
      <c r="AO8" s="76"/>
      <c r="AP8" s="76"/>
      <c r="AQ8" s="10"/>
    </row>
    <row r="9" spans="1:43" ht="12.75">
      <c r="A9" s="6"/>
      <c r="B9" s="89" t="s">
        <v>75</v>
      </c>
      <c r="C9" s="81"/>
      <c r="D9" s="81"/>
      <c r="E9" s="81"/>
      <c r="F9" s="81"/>
      <c r="G9" s="81"/>
      <c r="H9" s="90"/>
      <c r="I9" s="84">
        <v>50000</v>
      </c>
      <c r="J9" s="81"/>
      <c r="K9" s="82"/>
      <c r="L9" s="9"/>
      <c r="M9" s="91">
        <v>9000</v>
      </c>
      <c r="N9" s="92"/>
      <c r="O9" s="93"/>
      <c r="P9" s="15">
        <v>0</v>
      </c>
      <c r="R9" s="100">
        <f>IF(B2&lt;&gt;"",SUM(F17:F32),"")</f>
        <v>4</v>
      </c>
      <c r="S9" s="92"/>
      <c r="T9" s="93"/>
      <c r="U9" s="10"/>
      <c r="V9" s="12"/>
      <c r="W9" s="6"/>
      <c r="X9" s="89"/>
      <c r="Y9" s="81"/>
      <c r="Z9" s="81"/>
      <c r="AA9" s="81"/>
      <c r="AB9" s="81"/>
      <c r="AC9" s="81"/>
      <c r="AD9" s="90"/>
      <c r="AE9" s="84"/>
      <c r="AF9" s="81"/>
      <c r="AG9" s="82"/>
      <c r="AH9" s="9"/>
      <c r="AI9" s="91">
        <v>17000</v>
      </c>
      <c r="AJ9" s="92"/>
      <c r="AK9" s="93"/>
      <c r="AL9" s="15">
        <v>8</v>
      </c>
      <c r="AN9" s="100">
        <f>IF(Z2&lt;&gt;"",SUM(AB17:AB32),"")</f>
        <v>3</v>
      </c>
      <c r="AO9" s="92"/>
      <c r="AP9" s="93"/>
      <c r="AQ9" s="10"/>
    </row>
    <row r="10" spans="1:43" ht="12.75">
      <c r="A10" s="6"/>
      <c r="B10" s="89" t="s">
        <v>76</v>
      </c>
      <c r="C10" s="81"/>
      <c r="D10" s="81"/>
      <c r="E10" s="81"/>
      <c r="F10" s="81"/>
      <c r="G10" s="81"/>
      <c r="H10" s="90"/>
      <c r="I10" s="84">
        <v>100000</v>
      </c>
      <c r="J10" s="81"/>
      <c r="K10" s="82"/>
      <c r="L10" s="9"/>
      <c r="M10" s="9"/>
      <c r="N10" s="9"/>
      <c r="O10" s="9"/>
      <c r="P10" s="9"/>
      <c r="R10" s="105" t="s">
        <v>41</v>
      </c>
      <c r="S10" s="76"/>
      <c r="T10" s="76"/>
      <c r="U10" s="10"/>
      <c r="V10" s="12"/>
      <c r="W10" s="6"/>
      <c r="X10" s="89"/>
      <c r="Y10" s="81"/>
      <c r="Z10" s="81"/>
      <c r="AA10" s="81"/>
      <c r="AB10" s="81"/>
      <c r="AC10" s="81"/>
      <c r="AD10" s="90"/>
      <c r="AE10" s="84"/>
      <c r="AF10" s="81"/>
      <c r="AG10" s="82"/>
      <c r="AH10" s="9"/>
      <c r="AI10" s="9"/>
      <c r="AJ10" s="9"/>
      <c r="AK10" s="9"/>
      <c r="AL10" s="9"/>
      <c r="AN10" s="105" t="s">
        <v>41</v>
      </c>
      <c r="AO10" s="76"/>
      <c r="AP10" s="76"/>
      <c r="AQ10" s="10"/>
    </row>
    <row r="11" spans="1:43" ht="12.75">
      <c r="A11" s="16"/>
      <c r="B11" s="98"/>
      <c r="C11" s="96"/>
      <c r="D11" s="96"/>
      <c r="E11" s="96"/>
      <c r="F11" s="96"/>
      <c r="G11" s="96"/>
      <c r="H11" s="99"/>
      <c r="I11" s="123"/>
      <c r="J11" s="96"/>
      <c r="K11" s="97"/>
      <c r="L11" s="9"/>
      <c r="M11" s="94" t="s">
        <v>43</v>
      </c>
      <c r="N11" s="76"/>
      <c r="O11" s="100" t="str">
        <f>IF(B2&lt;&gt;"",IF(M9=AI9,"+0",IF(M9&gt;AI9,IF(M9&gt;=AI9*2,"+2","+1"),"+0")),"")</f>
        <v>+0</v>
      </c>
      <c r="P11" s="93"/>
      <c r="Q11" s="9"/>
      <c r="R11" s="122">
        <f>IF(B2&lt;&gt;"",SUM(G17:G32),"")</f>
        <v>0</v>
      </c>
      <c r="S11" s="92"/>
      <c r="T11" s="93"/>
      <c r="U11" s="17"/>
      <c r="V11" s="18"/>
      <c r="W11" s="6"/>
      <c r="X11" s="98"/>
      <c r="Y11" s="96"/>
      <c r="Z11" s="96"/>
      <c r="AA11" s="96"/>
      <c r="AB11" s="96"/>
      <c r="AC11" s="96"/>
      <c r="AD11" s="99"/>
      <c r="AE11" s="123"/>
      <c r="AF11" s="96"/>
      <c r="AG11" s="97"/>
      <c r="AH11" s="9"/>
      <c r="AI11" s="94" t="s">
        <v>43</v>
      </c>
      <c r="AJ11" s="76"/>
      <c r="AK11" s="100" t="str">
        <f>IF(Z2&lt;&gt;"",IF(AI9=M9,"+0",IF(AI9&gt;M9,IF(AI9&gt;=M9*2,"+2","+1"),"+0")),"")</f>
        <v>+1</v>
      </c>
      <c r="AL11" s="93"/>
      <c r="AM11" s="9"/>
      <c r="AN11" s="122">
        <f>IF(Z2&lt;&gt;"",SUM(AC17:AC32),"")</f>
        <v>0</v>
      </c>
      <c r="AO11" s="92"/>
      <c r="AP11" s="93"/>
      <c r="AQ11" s="10"/>
    </row>
    <row r="12" spans="1:43" ht="7.5" customHeight="1">
      <c r="A12" s="19"/>
      <c r="B12" s="20"/>
      <c r="C12" s="21"/>
      <c r="D12" s="22"/>
      <c r="E12" s="21"/>
      <c r="F12" s="21"/>
      <c r="G12" s="23"/>
      <c r="H12" s="24"/>
      <c r="I12" s="21"/>
      <c r="J12" s="22"/>
      <c r="K12" s="14"/>
      <c r="L12" s="14"/>
      <c r="M12" s="14"/>
      <c r="N12" s="14"/>
      <c r="O12" s="20"/>
      <c r="P12" s="20"/>
      <c r="Q12" s="20"/>
      <c r="R12" s="105" t="s">
        <v>44</v>
      </c>
      <c r="S12" s="76"/>
      <c r="T12" s="76"/>
      <c r="U12" s="25"/>
      <c r="V12" s="26"/>
      <c r="W12" s="19"/>
      <c r="X12" s="20"/>
      <c r="Y12" s="21"/>
      <c r="Z12" s="22"/>
      <c r="AA12" s="21"/>
      <c r="AB12" s="21"/>
      <c r="AC12" s="23"/>
      <c r="AD12" s="24"/>
      <c r="AE12" s="21"/>
      <c r="AF12" s="22"/>
      <c r="AG12" s="14"/>
      <c r="AH12" s="14"/>
      <c r="AI12" s="14"/>
      <c r="AJ12" s="14"/>
      <c r="AK12" s="20"/>
      <c r="AL12" s="20"/>
      <c r="AM12" s="20"/>
      <c r="AN12" s="105" t="s">
        <v>44</v>
      </c>
      <c r="AO12" s="76"/>
      <c r="AP12" s="76"/>
      <c r="AQ12" s="25"/>
    </row>
    <row r="13" spans="1:43" ht="8.25" customHeight="1">
      <c r="A13" s="6"/>
      <c r="B13" s="9"/>
      <c r="C13" s="85" t="s">
        <v>82</v>
      </c>
      <c r="D13" s="85" t="s">
        <v>84</v>
      </c>
      <c r="E13" s="85" t="s">
        <v>86</v>
      </c>
      <c r="F13" s="85" t="s">
        <v>88</v>
      </c>
      <c r="G13" s="88" t="s">
        <v>0</v>
      </c>
      <c r="H13" s="88" t="s">
        <v>1</v>
      </c>
      <c r="I13" s="85" t="s">
        <v>91</v>
      </c>
      <c r="J13" s="85" t="s">
        <v>45</v>
      </c>
      <c r="K13" s="14"/>
      <c r="L13" s="14"/>
      <c r="M13" s="14"/>
      <c r="N13" s="14"/>
      <c r="O13" s="9"/>
      <c r="P13" s="9"/>
      <c r="Q13" s="9"/>
      <c r="R13" s="76"/>
      <c r="S13" s="76"/>
      <c r="T13" s="76"/>
      <c r="U13" s="10"/>
      <c r="V13" s="12"/>
      <c r="W13" s="6"/>
      <c r="X13" s="9"/>
      <c r="Y13" s="85" t="s">
        <v>92</v>
      </c>
      <c r="Z13" s="85" t="s">
        <v>93</v>
      </c>
      <c r="AA13" s="85" t="s">
        <v>94</v>
      </c>
      <c r="AB13" s="85" t="s">
        <v>95</v>
      </c>
      <c r="AC13" s="88" t="s">
        <v>0</v>
      </c>
      <c r="AD13" s="88" t="s">
        <v>1</v>
      </c>
      <c r="AE13" s="85" t="s">
        <v>96</v>
      </c>
      <c r="AF13" s="85" t="s">
        <v>45</v>
      </c>
      <c r="AG13" s="14"/>
      <c r="AH13" s="14"/>
      <c r="AI13" s="14"/>
      <c r="AJ13" s="14"/>
      <c r="AK13" s="9"/>
      <c r="AL13" s="9"/>
      <c r="AM13" s="9"/>
      <c r="AN13" s="76"/>
      <c r="AO13" s="76"/>
      <c r="AP13" s="76"/>
      <c r="AQ13" s="10"/>
    </row>
    <row r="14" spans="1:43" ht="12.75">
      <c r="A14" s="6"/>
      <c r="B14" s="9"/>
      <c r="C14" s="86"/>
      <c r="D14" s="86"/>
      <c r="E14" s="86"/>
      <c r="F14" s="86"/>
      <c r="G14" s="86"/>
      <c r="H14" s="86"/>
      <c r="I14" s="86"/>
      <c r="J14" s="86"/>
      <c r="K14" s="138" t="s">
        <v>46</v>
      </c>
      <c r="L14" s="92"/>
      <c r="M14" s="92"/>
      <c r="N14" s="93"/>
      <c r="O14" s="9"/>
      <c r="P14" s="9"/>
      <c r="Q14" s="9"/>
      <c r="R14" s="104">
        <f>IF(B2&lt;&gt;"",SUM(H17:H32),"")</f>
        <v>1</v>
      </c>
      <c r="S14" s="92"/>
      <c r="T14" s="93"/>
      <c r="U14" s="10"/>
      <c r="V14" s="12"/>
      <c r="W14" s="6"/>
      <c r="X14" s="9"/>
      <c r="Y14" s="86"/>
      <c r="Z14" s="86"/>
      <c r="AA14" s="86"/>
      <c r="AB14" s="86"/>
      <c r="AC14" s="86"/>
      <c r="AD14" s="86"/>
      <c r="AE14" s="86"/>
      <c r="AF14" s="86"/>
      <c r="AG14" s="138" t="s">
        <v>46</v>
      </c>
      <c r="AH14" s="92"/>
      <c r="AI14" s="92"/>
      <c r="AJ14" s="93"/>
      <c r="AK14" s="9"/>
      <c r="AL14" s="9"/>
      <c r="AM14" s="9"/>
      <c r="AN14" s="104">
        <f>IF(Z2&lt;&gt;"",SUM(AD17:AD32),"")</f>
        <v>0</v>
      </c>
      <c r="AO14" s="92"/>
      <c r="AP14" s="93"/>
      <c r="AQ14" s="10"/>
    </row>
    <row r="15" spans="1:43" ht="12.75">
      <c r="A15" s="6"/>
      <c r="B15" s="9"/>
      <c r="C15" s="86"/>
      <c r="D15" s="86"/>
      <c r="E15" s="86"/>
      <c r="F15" s="86"/>
      <c r="G15" s="86"/>
      <c r="H15" s="86"/>
      <c r="I15" s="86"/>
      <c r="J15" s="86"/>
      <c r="K15" s="103" t="s">
        <v>47</v>
      </c>
      <c r="L15" s="103" t="s">
        <v>48</v>
      </c>
      <c r="M15" s="103" t="str">
        <f>"-Stat"</f>
        <v>-Stat</v>
      </c>
      <c r="N15" s="103" t="s">
        <v>49</v>
      </c>
      <c r="O15" s="9"/>
      <c r="P15" s="9"/>
      <c r="Q15" s="9"/>
      <c r="R15" s="9"/>
      <c r="S15" s="9"/>
      <c r="T15" s="9"/>
      <c r="U15" s="10"/>
      <c r="V15" s="12"/>
      <c r="W15" s="6"/>
      <c r="X15" s="9"/>
      <c r="Y15" s="86"/>
      <c r="Z15" s="86"/>
      <c r="AA15" s="86"/>
      <c r="AB15" s="86"/>
      <c r="AC15" s="86"/>
      <c r="AD15" s="86"/>
      <c r="AE15" s="86"/>
      <c r="AF15" s="86"/>
      <c r="AG15" s="103" t="s">
        <v>47</v>
      </c>
      <c r="AH15" s="103" t="s">
        <v>48</v>
      </c>
      <c r="AI15" s="103" t="str">
        <f>"-Stat"</f>
        <v>-Stat</v>
      </c>
      <c r="AJ15" s="103" t="s">
        <v>49</v>
      </c>
      <c r="AK15" s="9"/>
      <c r="AL15" s="9"/>
      <c r="AM15" s="9"/>
      <c r="AN15" s="9"/>
      <c r="AO15" s="9"/>
      <c r="AP15" s="9"/>
      <c r="AQ15" s="10"/>
    </row>
    <row r="16" spans="1:43" ht="12.75">
      <c r="A16" s="6"/>
      <c r="B16" s="27" t="s">
        <v>50</v>
      </c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102" t="s">
        <v>51</v>
      </c>
      <c r="P16" s="78"/>
      <c r="Q16" s="78"/>
      <c r="R16" s="78"/>
      <c r="S16" s="78"/>
      <c r="T16" s="79"/>
      <c r="U16" s="10"/>
      <c r="V16" s="12"/>
      <c r="W16" s="6"/>
      <c r="X16" s="27" t="s">
        <v>50</v>
      </c>
      <c r="Y16" s="87"/>
      <c r="Z16" s="87"/>
      <c r="AA16" s="87"/>
      <c r="AB16" s="87"/>
      <c r="AC16" s="87"/>
      <c r="AD16" s="87"/>
      <c r="AE16" s="87"/>
      <c r="AF16" s="87"/>
      <c r="AG16" s="87"/>
      <c r="AH16" s="87"/>
      <c r="AI16" s="87"/>
      <c r="AJ16" s="87"/>
      <c r="AK16" s="102" t="s">
        <v>51</v>
      </c>
      <c r="AL16" s="78"/>
      <c r="AM16" s="78"/>
      <c r="AN16" s="78"/>
      <c r="AO16" s="78"/>
      <c r="AP16" s="79"/>
      <c r="AQ16" s="10"/>
    </row>
    <row r="17" spans="1:43" ht="12.75">
      <c r="A17" s="6"/>
      <c r="B17" s="28">
        <v>1</v>
      </c>
      <c r="C17" s="29"/>
      <c r="D17" s="30"/>
      <c r="E17" s="30"/>
      <c r="F17" s="30"/>
      <c r="G17" s="31"/>
      <c r="H17" s="32"/>
      <c r="I17" s="33"/>
      <c r="J17" s="34">
        <f t="shared" ref="J17:J32" si="0">C17+D17*3+E17*2+F17*2+I17*5</f>
        <v>0</v>
      </c>
      <c r="K17" s="35"/>
      <c r="L17" s="31"/>
      <c r="M17" s="30"/>
      <c r="N17" s="36"/>
      <c r="O17" s="108"/>
      <c r="P17" s="109"/>
      <c r="Q17" s="109"/>
      <c r="R17" s="109"/>
      <c r="S17" s="109"/>
      <c r="T17" s="110"/>
      <c r="U17" s="10"/>
      <c r="V17" s="12"/>
      <c r="W17" s="6"/>
      <c r="X17" s="28">
        <v>1</v>
      </c>
      <c r="Y17" s="29"/>
      <c r="Z17" s="30"/>
      <c r="AA17" s="30"/>
      <c r="AB17" s="30"/>
      <c r="AC17" s="31"/>
      <c r="AD17" s="32"/>
      <c r="AE17" s="33"/>
      <c r="AF17" s="34">
        <f t="shared" ref="AF17:AF32" si="1">Y17+Z17*3+AA17*2+AB17*2+AE17*5</f>
        <v>0</v>
      </c>
      <c r="AG17" s="35"/>
      <c r="AH17" s="31"/>
      <c r="AI17" s="31"/>
      <c r="AJ17" s="36"/>
      <c r="AK17" s="108"/>
      <c r="AL17" s="109"/>
      <c r="AM17" s="109"/>
      <c r="AN17" s="109"/>
      <c r="AO17" s="109"/>
      <c r="AP17" s="110"/>
      <c r="AQ17" s="10"/>
    </row>
    <row r="18" spans="1:43" ht="12.75">
      <c r="A18" s="6"/>
      <c r="B18" s="37">
        <v>2</v>
      </c>
      <c r="C18" s="38"/>
      <c r="D18" s="39"/>
      <c r="E18" s="40"/>
      <c r="F18" s="40"/>
      <c r="G18" s="41"/>
      <c r="H18" s="42"/>
      <c r="I18" s="43"/>
      <c r="J18" s="45">
        <f t="shared" si="0"/>
        <v>0</v>
      </c>
      <c r="K18" s="38"/>
      <c r="L18" s="40"/>
      <c r="M18" s="44"/>
      <c r="N18" s="46"/>
      <c r="O18" s="80"/>
      <c r="P18" s="81"/>
      <c r="Q18" s="81"/>
      <c r="R18" s="81"/>
      <c r="S18" s="81"/>
      <c r="T18" s="82"/>
      <c r="U18" s="10"/>
      <c r="V18" s="12"/>
      <c r="W18" s="6"/>
      <c r="X18" s="37">
        <v>2</v>
      </c>
      <c r="Y18" s="38"/>
      <c r="Z18" s="39"/>
      <c r="AA18" s="40"/>
      <c r="AB18" s="40"/>
      <c r="AC18" s="41"/>
      <c r="AD18" s="42"/>
      <c r="AE18" s="43"/>
      <c r="AF18" s="45">
        <f t="shared" si="1"/>
        <v>0</v>
      </c>
      <c r="AG18" s="47" t="s">
        <v>53</v>
      </c>
      <c r="AH18" s="40"/>
      <c r="AI18" s="44" t="s">
        <v>55</v>
      </c>
      <c r="AJ18" s="46"/>
      <c r="AK18" s="80"/>
      <c r="AL18" s="81"/>
      <c r="AM18" s="81"/>
      <c r="AN18" s="81"/>
      <c r="AO18" s="81"/>
      <c r="AP18" s="82"/>
      <c r="AQ18" s="10"/>
    </row>
    <row r="19" spans="1:43" ht="12.75">
      <c r="A19" s="6"/>
      <c r="B19" s="37">
        <v>3</v>
      </c>
      <c r="C19" s="38"/>
      <c r="D19" s="39"/>
      <c r="E19" s="40"/>
      <c r="F19" s="44"/>
      <c r="G19" s="41"/>
      <c r="H19" s="42">
        <v>1</v>
      </c>
      <c r="I19" s="43">
        <v>1</v>
      </c>
      <c r="J19" s="45">
        <f t="shared" si="0"/>
        <v>5</v>
      </c>
      <c r="K19" s="38"/>
      <c r="L19" s="40"/>
      <c r="M19" s="40"/>
      <c r="N19" s="46"/>
      <c r="O19" s="80"/>
      <c r="P19" s="81"/>
      <c r="Q19" s="81"/>
      <c r="R19" s="81"/>
      <c r="S19" s="81"/>
      <c r="T19" s="82"/>
      <c r="U19" s="10"/>
      <c r="V19" s="12"/>
      <c r="W19" s="6"/>
      <c r="X19" s="37">
        <v>3</v>
      </c>
      <c r="Y19" s="38"/>
      <c r="Z19" s="39"/>
      <c r="AA19" s="40"/>
      <c r="AB19" s="44">
        <v>1</v>
      </c>
      <c r="AC19" s="41"/>
      <c r="AD19" s="41"/>
      <c r="AE19" s="46"/>
      <c r="AF19" s="45">
        <f t="shared" si="1"/>
        <v>2</v>
      </c>
      <c r="AG19" s="38"/>
      <c r="AH19" s="40"/>
      <c r="AI19" s="40"/>
      <c r="AJ19" s="46"/>
      <c r="AK19" s="80"/>
      <c r="AL19" s="81"/>
      <c r="AM19" s="81"/>
      <c r="AN19" s="81"/>
      <c r="AO19" s="81"/>
      <c r="AP19" s="82"/>
      <c r="AQ19" s="10"/>
    </row>
    <row r="20" spans="1:43" ht="12.75">
      <c r="A20" s="6"/>
      <c r="B20" s="49">
        <v>4</v>
      </c>
      <c r="C20" s="38"/>
      <c r="D20" s="39"/>
      <c r="E20" s="40"/>
      <c r="F20" s="44"/>
      <c r="G20" s="41"/>
      <c r="H20" s="41"/>
      <c r="I20" s="46"/>
      <c r="J20" s="45">
        <f t="shared" si="0"/>
        <v>0</v>
      </c>
      <c r="K20" s="38"/>
      <c r="L20" s="40"/>
      <c r="M20" s="40"/>
      <c r="N20" s="46"/>
      <c r="O20" s="80"/>
      <c r="P20" s="81"/>
      <c r="Q20" s="81"/>
      <c r="R20" s="81"/>
      <c r="S20" s="81"/>
      <c r="T20" s="82"/>
      <c r="U20" s="10"/>
      <c r="V20" s="12"/>
      <c r="W20" s="6"/>
      <c r="X20" s="49">
        <v>4</v>
      </c>
      <c r="Y20" s="38"/>
      <c r="Z20" s="39"/>
      <c r="AA20" s="40"/>
      <c r="AB20" s="44"/>
      <c r="AC20" s="41"/>
      <c r="AD20" s="41"/>
      <c r="AE20" s="46"/>
      <c r="AF20" s="45">
        <f t="shared" si="1"/>
        <v>0</v>
      </c>
      <c r="AG20" s="47" t="s">
        <v>53</v>
      </c>
      <c r="AH20" s="40"/>
      <c r="AI20" s="44" t="s">
        <v>55</v>
      </c>
      <c r="AJ20" s="46"/>
      <c r="AK20" s="80"/>
      <c r="AL20" s="81"/>
      <c r="AM20" s="81"/>
      <c r="AN20" s="81"/>
      <c r="AO20" s="81"/>
      <c r="AP20" s="82"/>
      <c r="AQ20" s="10"/>
    </row>
    <row r="21" spans="1:43" ht="12.75">
      <c r="A21" s="6"/>
      <c r="B21" s="37">
        <v>5</v>
      </c>
      <c r="C21" s="38"/>
      <c r="D21" s="48">
        <v>1</v>
      </c>
      <c r="E21" s="40"/>
      <c r="F21" s="44">
        <v>1</v>
      </c>
      <c r="G21" s="41"/>
      <c r="H21" s="41"/>
      <c r="I21" s="46"/>
      <c r="J21" s="45">
        <f t="shared" si="0"/>
        <v>5</v>
      </c>
      <c r="K21" s="38"/>
      <c r="L21" s="40"/>
      <c r="M21" s="40"/>
      <c r="N21" s="46"/>
      <c r="O21" s="80" t="s">
        <v>107</v>
      </c>
      <c r="P21" s="81"/>
      <c r="Q21" s="81"/>
      <c r="R21" s="81"/>
      <c r="S21" s="81"/>
      <c r="T21" s="82"/>
      <c r="U21" s="10"/>
      <c r="V21" s="12"/>
      <c r="W21" s="6"/>
      <c r="X21" s="37">
        <v>5</v>
      </c>
      <c r="Y21" s="38"/>
      <c r="Z21" s="39"/>
      <c r="AA21" s="40"/>
      <c r="AB21" s="40"/>
      <c r="AC21" s="41"/>
      <c r="AD21" s="41"/>
      <c r="AE21" s="46"/>
      <c r="AF21" s="45">
        <f t="shared" si="1"/>
        <v>0</v>
      </c>
      <c r="AG21" s="38"/>
      <c r="AH21" s="40"/>
      <c r="AI21" s="40"/>
      <c r="AJ21" s="46"/>
      <c r="AK21" s="80"/>
      <c r="AL21" s="81"/>
      <c r="AM21" s="81"/>
      <c r="AN21" s="81"/>
      <c r="AO21" s="81"/>
      <c r="AP21" s="82"/>
      <c r="AQ21" s="10"/>
    </row>
    <row r="22" spans="1:43" ht="12.75">
      <c r="A22" s="6"/>
      <c r="B22" s="37">
        <v>6</v>
      </c>
      <c r="C22" s="38"/>
      <c r="D22" s="39"/>
      <c r="E22" s="40"/>
      <c r="F22" s="40"/>
      <c r="G22" s="41"/>
      <c r="H22" s="41"/>
      <c r="I22" s="46"/>
      <c r="J22" s="45">
        <f t="shared" si="0"/>
        <v>0</v>
      </c>
      <c r="K22" s="38"/>
      <c r="L22" s="40"/>
      <c r="M22" s="40"/>
      <c r="N22" s="46"/>
      <c r="O22" s="80"/>
      <c r="P22" s="81"/>
      <c r="Q22" s="81"/>
      <c r="R22" s="81"/>
      <c r="S22" s="81"/>
      <c r="T22" s="82"/>
      <c r="U22" s="10"/>
      <c r="V22" s="12"/>
      <c r="W22" s="6"/>
      <c r="X22" s="37">
        <v>6</v>
      </c>
      <c r="Y22" s="38"/>
      <c r="Z22" s="39"/>
      <c r="AA22" s="40"/>
      <c r="AB22" s="40"/>
      <c r="AC22" s="41"/>
      <c r="AD22" s="41"/>
      <c r="AE22" s="46"/>
      <c r="AF22" s="45">
        <f t="shared" si="1"/>
        <v>0</v>
      </c>
      <c r="AG22" s="38"/>
      <c r="AH22" s="40"/>
      <c r="AI22" s="40"/>
      <c r="AJ22" s="46"/>
      <c r="AK22" s="80"/>
      <c r="AL22" s="81"/>
      <c r="AM22" s="81"/>
      <c r="AN22" s="81"/>
      <c r="AO22" s="81"/>
      <c r="AP22" s="82"/>
      <c r="AQ22" s="10"/>
    </row>
    <row r="23" spans="1:43" ht="12.75">
      <c r="A23" s="6"/>
      <c r="B23" s="37">
        <v>7</v>
      </c>
      <c r="C23" s="38"/>
      <c r="D23" s="39"/>
      <c r="E23" s="40"/>
      <c r="F23" s="44"/>
      <c r="G23" s="41"/>
      <c r="H23" s="41"/>
      <c r="I23" s="46"/>
      <c r="J23" s="45">
        <f t="shared" si="0"/>
        <v>0</v>
      </c>
      <c r="K23" s="38"/>
      <c r="L23" s="40"/>
      <c r="M23" s="40"/>
      <c r="N23" s="46"/>
      <c r="O23" s="80"/>
      <c r="P23" s="81"/>
      <c r="Q23" s="81"/>
      <c r="R23" s="81"/>
      <c r="S23" s="81"/>
      <c r="T23" s="82"/>
      <c r="U23" s="10"/>
      <c r="V23" s="12"/>
      <c r="W23" s="6"/>
      <c r="X23" s="37">
        <v>7</v>
      </c>
      <c r="Y23" s="38"/>
      <c r="Z23" s="39"/>
      <c r="AA23" s="40"/>
      <c r="AB23" s="44">
        <v>1</v>
      </c>
      <c r="AC23" s="41"/>
      <c r="AD23" s="41"/>
      <c r="AE23" s="46"/>
      <c r="AF23" s="45">
        <f t="shared" si="1"/>
        <v>2</v>
      </c>
      <c r="AG23" s="38"/>
      <c r="AH23" s="40"/>
      <c r="AI23" s="40"/>
      <c r="AJ23" s="46"/>
      <c r="AK23" s="80"/>
      <c r="AL23" s="81"/>
      <c r="AM23" s="81"/>
      <c r="AN23" s="81"/>
      <c r="AO23" s="81"/>
      <c r="AP23" s="82"/>
      <c r="AQ23" s="10"/>
    </row>
    <row r="24" spans="1:43" ht="12.75">
      <c r="A24" s="6"/>
      <c r="B24" s="37">
        <v>8</v>
      </c>
      <c r="C24" s="38"/>
      <c r="D24" s="39"/>
      <c r="E24" s="40"/>
      <c r="F24" s="40"/>
      <c r="G24" s="41"/>
      <c r="H24" s="41"/>
      <c r="I24" s="46"/>
      <c r="J24" s="45">
        <f t="shared" si="0"/>
        <v>0</v>
      </c>
      <c r="K24" s="38"/>
      <c r="L24" s="40"/>
      <c r="M24" s="40"/>
      <c r="N24" s="46"/>
      <c r="O24" s="80"/>
      <c r="P24" s="81"/>
      <c r="Q24" s="81"/>
      <c r="R24" s="81"/>
      <c r="S24" s="81"/>
      <c r="T24" s="82"/>
      <c r="U24" s="10"/>
      <c r="V24" s="12"/>
      <c r="W24" s="6"/>
      <c r="X24" s="37">
        <v>8</v>
      </c>
      <c r="Y24" s="38"/>
      <c r="Z24" s="39"/>
      <c r="AA24" s="40"/>
      <c r="AB24" s="40"/>
      <c r="AC24" s="41"/>
      <c r="AD24" s="41"/>
      <c r="AE24" s="46"/>
      <c r="AF24" s="45">
        <f t="shared" si="1"/>
        <v>0</v>
      </c>
      <c r="AG24" s="38"/>
      <c r="AH24" s="40"/>
      <c r="AI24" s="40"/>
      <c r="AJ24" s="46"/>
      <c r="AK24" s="80"/>
      <c r="AL24" s="81"/>
      <c r="AM24" s="81"/>
      <c r="AN24" s="81"/>
      <c r="AO24" s="81"/>
      <c r="AP24" s="82"/>
      <c r="AQ24" s="10"/>
    </row>
    <row r="25" spans="1:43" ht="12.75">
      <c r="A25" s="6"/>
      <c r="B25" s="37">
        <v>9</v>
      </c>
      <c r="C25" s="38"/>
      <c r="D25" s="39"/>
      <c r="E25" s="40"/>
      <c r="F25" s="40"/>
      <c r="G25" s="41"/>
      <c r="H25" s="41"/>
      <c r="I25" s="46"/>
      <c r="J25" s="45">
        <f t="shared" si="0"/>
        <v>0</v>
      </c>
      <c r="K25" s="38"/>
      <c r="L25" s="40"/>
      <c r="M25" s="40"/>
      <c r="N25" s="46"/>
      <c r="O25" s="80"/>
      <c r="P25" s="81"/>
      <c r="Q25" s="81"/>
      <c r="R25" s="81"/>
      <c r="S25" s="81"/>
      <c r="T25" s="82"/>
      <c r="U25" s="10"/>
      <c r="V25" s="12"/>
      <c r="W25" s="6"/>
      <c r="X25" s="37">
        <v>9</v>
      </c>
      <c r="Y25" s="38"/>
      <c r="Z25" s="48">
        <v>1</v>
      </c>
      <c r="AA25" s="40"/>
      <c r="AB25" s="40"/>
      <c r="AC25" s="41"/>
      <c r="AD25" s="41"/>
      <c r="AE25" s="46"/>
      <c r="AF25" s="45">
        <f t="shared" si="1"/>
        <v>3</v>
      </c>
      <c r="AG25" s="38"/>
      <c r="AH25" s="40"/>
      <c r="AI25" s="40"/>
      <c r="AJ25" s="46"/>
      <c r="AK25" s="80"/>
      <c r="AL25" s="81"/>
      <c r="AM25" s="81"/>
      <c r="AN25" s="81"/>
      <c r="AO25" s="81"/>
      <c r="AP25" s="82"/>
      <c r="AQ25" s="10"/>
    </row>
    <row r="26" spans="1:43" ht="12.75">
      <c r="A26" s="6"/>
      <c r="B26" s="37">
        <v>10</v>
      </c>
      <c r="C26" s="38"/>
      <c r="D26" s="48">
        <v>1</v>
      </c>
      <c r="E26" s="40"/>
      <c r="F26" s="40"/>
      <c r="G26" s="41"/>
      <c r="H26" s="41"/>
      <c r="I26" s="46"/>
      <c r="J26" s="45">
        <f t="shared" si="0"/>
        <v>3</v>
      </c>
      <c r="K26" s="38"/>
      <c r="L26" s="40"/>
      <c r="M26" s="40"/>
      <c r="N26" s="46"/>
      <c r="O26" s="80"/>
      <c r="P26" s="81"/>
      <c r="Q26" s="81"/>
      <c r="R26" s="81"/>
      <c r="S26" s="81"/>
      <c r="T26" s="82"/>
      <c r="U26" s="10"/>
      <c r="V26" s="12"/>
      <c r="W26" s="6"/>
      <c r="X26" s="37">
        <v>10</v>
      </c>
      <c r="Y26" s="38"/>
      <c r="Z26" s="39"/>
      <c r="AA26" s="40"/>
      <c r="AB26" s="40"/>
      <c r="AC26" s="41"/>
      <c r="AD26" s="41"/>
      <c r="AE26" s="46"/>
      <c r="AF26" s="45">
        <f t="shared" si="1"/>
        <v>0</v>
      </c>
      <c r="AG26" s="38"/>
      <c r="AH26" s="40"/>
      <c r="AI26" s="40"/>
      <c r="AJ26" s="46"/>
      <c r="AK26" s="80"/>
      <c r="AL26" s="81"/>
      <c r="AM26" s="81"/>
      <c r="AN26" s="81"/>
      <c r="AO26" s="81"/>
      <c r="AP26" s="82"/>
      <c r="AQ26" s="10"/>
    </row>
    <row r="27" spans="1:43" ht="12.75">
      <c r="A27" s="6"/>
      <c r="B27" s="37">
        <v>11</v>
      </c>
      <c r="C27" s="38"/>
      <c r="D27" s="39"/>
      <c r="E27" s="40"/>
      <c r="F27" s="40"/>
      <c r="G27" s="41"/>
      <c r="H27" s="41"/>
      <c r="I27" s="46"/>
      <c r="J27" s="45">
        <f t="shared" si="0"/>
        <v>0</v>
      </c>
      <c r="K27" s="38"/>
      <c r="L27" s="40"/>
      <c r="M27" s="40"/>
      <c r="N27" s="46"/>
      <c r="O27" s="80"/>
      <c r="P27" s="81"/>
      <c r="Q27" s="81"/>
      <c r="R27" s="81"/>
      <c r="S27" s="81"/>
      <c r="T27" s="82"/>
      <c r="U27" s="10"/>
      <c r="V27" s="12"/>
      <c r="W27" s="6"/>
      <c r="X27" s="37">
        <v>11</v>
      </c>
      <c r="Y27" s="38"/>
      <c r="Z27" s="39"/>
      <c r="AA27" s="40"/>
      <c r="AB27" s="40"/>
      <c r="AC27" s="41"/>
      <c r="AD27" s="41"/>
      <c r="AE27" s="46"/>
      <c r="AF27" s="45">
        <f t="shared" si="1"/>
        <v>0</v>
      </c>
      <c r="AG27" s="38"/>
      <c r="AH27" s="40"/>
      <c r="AI27" s="40"/>
      <c r="AJ27" s="46"/>
      <c r="AK27" s="80"/>
      <c r="AL27" s="81"/>
      <c r="AM27" s="81"/>
      <c r="AN27" s="81"/>
      <c r="AO27" s="81"/>
      <c r="AP27" s="82"/>
      <c r="AQ27" s="10"/>
    </row>
    <row r="28" spans="1:43" ht="12.75">
      <c r="A28" s="6"/>
      <c r="B28" s="37">
        <v>12</v>
      </c>
      <c r="C28" s="38"/>
      <c r="D28" s="39"/>
      <c r="E28" s="40"/>
      <c r="F28" s="44">
        <v>1</v>
      </c>
      <c r="G28" s="41"/>
      <c r="H28" s="41"/>
      <c r="I28" s="46"/>
      <c r="J28" s="45">
        <f t="shared" si="0"/>
        <v>2</v>
      </c>
      <c r="K28" s="38"/>
      <c r="L28" s="40"/>
      <c r="M28" s="40"/>
      <c r="N28" s="46"/>
      <c r="O28" s="80"/>
      <c r="P28" s="81"/>
      <c r="Q28" s="81"/>
      <c r="R28" s="81"/>
      <c r="S28" s="81"/>
      <c r="T28" s="82"/>
      <c r="U28" s="10"/>
      <c r="V28" s="12"/>
      <c r="W28" s="6"/>
      <c r="X28" s="37">
        <v>12</v>
      </c>
      <c r="Y28" s="38"/>
      <c r="Z28" s="39"/>
      <c r="AA28" s="40"/>
      <c r="AB28" s="40"/>
      <c r="AC28" s="41"/>
      <c r="AD28" s="41"/>
      <c r="AE28" s="46"/>
      <c r="AF28" s="45">
        <f t="shared" si="1"/>
        <v>0</v>
      </c>
      <c r="AG28" s="38"/>
      <c r="AH28" s="40"/>
      <c r="AI28" s="40"/>
      <c r="AJ28" s="46"/>
      <c r="AK28" s="80"/>
      <c r="AL28" s="81"/>
      <c r="AM28" s="81"/>
      <c r="AN28" s="81"/>
      <c r="AO28" s="81"/>
      <c r="AP28" s="82"/>
      <c r="AQ28" s="10"/>
    </row>
    <row r="29" spans="1:43" ht="12.75">
      <c r="A29" s="6"/>
      <c r="B29" s="37">
        <v>13</v>
      </c>
      <c r="C29" s="38"/>
      <c r="D29" s="39"/>
      <c r="E29" s="40"/>
      <c r="F29" s="40"/>
      <c r="G29" s="41"/>
      <c r="H29" s="41"/>
      <c r="I29" s="46"/>
      <c r="J29" s="45">
        <f t="shared" si="0"/>
        <v>0</v>
      </c>
      <c r="K29" s="38"/>
      <c r="L29" s="40"/>
      <c r="M29" s="40"/>
      <c r="N29" s="46"/>
      <c r="O29" s="80"/>
      <c r="P29" s="81"/>
      <c r="Q29" s="81"/>
      <c r="R29" s="81"/>
      <c r="S29" s="81"/>
      <c r="T29" s="82"/>
      <c r="U29" s="10"/>
      <c r="V29" s="12"/>
      <c r="W29" s="6"/>
      <c r="X29" s="37">
        <v>13</v>
      </c>
      <c r="Y29" s="38"/>
      <c r="Z29" s="39"/>
      <c r="AA29" s="40"/>
      <c r="AB29" s="40"/>
      <c r="AC29" s="41"/>
      <c r="AD29" s="41"/>
      <c r="AE29" s="46"/>
      <c r="AF29" s="45">
        <f t="shared" si="1"/>
        <v>0</v>
      </c>
      <c r="AG29" s="38"/>
      <c r="AH29" s="40"/>
      <c r="AI29" s="40"/>
      <c r="AJ29" s="46"/>
      <c r="AK29" s="80"/>
      <c r="AL29" s="81"/>
      <c r="AM29" s="81"/>
      <c r="AN29" s="81"/>
      <c r="AO29" s="81"/>
      <c r="AP29" s="82"/>
      <c r="AQ29" s="10"/>
    </row>
    <row r="30" spans="1:43" ht="12.75">
      <c r="A30" s="6"/>
      <c r="B30" s="49">
        <v>14</v>
      </c>
      <c r="C30" s="38"/>
      <c r="D30" s="39"/>
      <c r="E30" s="40"/>
      <c r="F30" s="40"/>
      <c r="G30" s="41"/>
      <c r="H30" s="41"/>
      <c r="I30" s="46"/>
      <c r="J30" s="45">
        <f t="shared" si="0"/>
        <v>0</v>
      </c>
      <c r="K30" s="47" t="s">
        <v>53</v>
      </c>
      <c r="L30" s="40"/>
      <c r="M30" s="44" t="s">
        <v>59</v>
      </c>
      <c r="N30" s="46"/>
      <c r="O30" s="80"/>
      <c r="P30" s="81"/>
      <c r="Q30" s="81"/>
      <c r="R30" s="81"/>
      <c r="S30" s="81"/>
      <c r="T30" s="82"/>
      <c r="U30" s="10"/>
      <c r="V30" s="12"/>
      <c r="W30" s="6"/>
      <c r="X30" s="49">
        <v>14</v>
      </c>
      <c r="Y30" s="38"/>
      <c r="Z30" s="48">
        <v>1</v>
      </c>
      <c r="AA30" s="40"/>
      <c r="AB30" s="44">
        <v>1</v>
      </c>
      <c r="AC30" s="41"/>
      <c r="AD30" s="41"/>
      <c r="AE30" s="46"/>
      <c r="AF30" s="45">
        <f t="shared" si="1"/>
        <v>5</v>
      </c>
      <c r="AG30" s="38"/>
      <c r="AH30" s="40"/>
      <c r="AI30" s="40"/>
      <c r="AJ30" s="46"/>
      <c r="AK30" s="80" t="s">
        <v>110</v>
      </c>
      <c r="AL30" s="81"/>
      <c r="AM30" s="81"/>
      <c r="AN30" s="81"/>
      <c r="AO30" s="81"/>
      <c r="AP30" s="82"/>
      <c r="AQ30" s="10"/>
    </row>
    <row r="31" spans="1:43" ht="12.75">
      <c r="A31" s="6"/>
      <c r="B31" s="37">
        <v>15</v>
      </c>
      <c r="C31" s="38"/>
      <c r="D31" s="39"/>
      <c r="E31" s="40"/>
      <c r="F31" s="44">
        <v>1</v>
      </c>
      <c r="G31" s="41"/>
      <c r="H31" s="41"/>
      <c r="I31" s="46"/>
      <c r="J31" s="45">
        <f t="shared" si="0"/>
        <v>2</v>
      </c>
      <c r="K31" s="38"/>
      <c r="L31" s="40"/>
      <c r="M31" s="40"/>
      <c r="N31" s="46"/>
      <c r="O31" s="80"/>
      <c r="P31" s="81"/>
      <c r="Q31" s="81"/>
      <c r="R31" s="81"/>
      <c r="S31" s="81"/>
      <c r="T31" s="82"/>
      <c r="U31" s="10"/>
      <c r="V31" s="12"/>
      <c r="W31" s="6"/>
      <c r="X31" s="37">
        <v>15</v>
      </c>
      <c r="Y31" s="38"/>
      <c r="Z31" s="39"/>
      <c r="AA31" s="40"/>
      <c r="AB31" s="40"/>
      <c r="AC31" s="41"/>
      <c r="AD31" s="41"/>
      <c r="AE31" s="46"/>
      <c r="AF31" s="45">
        <f t="shared" si="1"/>
        <v>0</v>
      </c>
      <c r="AG31" s="38"/>
      <c r="AH31" s="40"/>
      <c r="AI31" s="40"/>
      <c r="AJ31" s="46"/>
      <c r="AK31" s="80"/>
      <c r="AL31" s="81"/>
      <c r="AM31" s="81"/>
      <c r="AN31" s="81"/>
      <c r="AO31" s="81"/>
      <c r="AP31" s="82"/>
      <c r="AQ31" s="10"/>
    </row>
    <row r="32" spans="1:43" ht="12.75">
      <c r="A32" s="6"/>
      <c r="B32" s="50">
        <v>16</v>
      </c>
      <c r="C32" s="51"/>
      <c r="D32" s="52"/>
      <c r="E32" s="52"/>
      <c r="F32" s="55">
        <v>1</v>
      </c>
      <c r="G32" s="53"/>
      <c r="H32" s="53"/>
      <c r="I32" s="54"/>
      <c r="J32" s="56">
        <f t="shared" si="0"/>
        <v>2</v>
      </c>
      <c r="K32" s="51"/>
      <c r="L32" s="52"/>
      <c r="M32" s="52"/>
      <c r="N32" s="54"/>
      <c r="O32" s="95"/>
      <c r="P32" s="96"/>
      <c r="Q32" s="96"/>
      <c r="R32" s="96"/>
      <c r="S32" s="96"/>
      <c r="T32" s="97"/>
      <c r="U32" s="10"/>
      <c r="V32" s="12"/>
      <c r="W32" s="6"/>
      <c r="X32" s="50">
        <v>16</v>
      </c>
      <c r="Y32" s="51"/>
      <c r="Z32" s="52"/>
      <c r="AA32" s="52"/>
      <c r="AB32" s="52"/>
      <c r="AC32" s="53"/>
      <c r="AD32" s="53"/>
      <c r="AE32" s="68">
        <v>1</v>
      </c>
      <c r="AF32" s="56">
        <f t="shared" si="1"/>
        <v>5</v>
      </c>
      <c r="AG32" s="51"/>
      <c r="AH32" s="52"/>
      <c r="AI32" s="52"/>
      <c r="AJ32" s="54"/>
      <c r="AK32" s="95"/>
      <c r="AL32" s="96"/>
      <c r="AM32" s="96"/>
      <c r="AN32" s="96"/>
      <c r="AO32" s="96"/>
      <c r="AP32" s="97"/>
      <c r="AQ32" s="10"/>
    </row>
    <row r="33" spans="1:43" ht="12.75">
      <c r="A33" s="19"/>
      <c r="B33" s="83" t="s">
        <v>61</v>
      </c>
      <c r="C33" s="76"/>
      <c r="D33" s="76"/>
      <c r="E33" s="76"/>
      <c r="F33" s="59"/>
      <c r="G33" s="83" t="s">
        <v>62</v>
      </c>
      <c r="H33" s="76"/>
      <c r="I33" s="76"/>
      <c r="J33" s="76"/>
      <c r="K33" s="76"/>
      <c r="L33" s="58"/>
      <c r="M33" s="83" t="s">
        <v>63</v>
      </c>
      <c r="N33" s="76"/>
      <c r="O33" s="76"/>
      <c r="P33" s="76"/>
      <c r="Q33" s="59"/>
      <c r="R33" s="83" t="s">
        <v>64</v>
      </c>
      <c r="S33" s="76"/>
      <c r="T33" s="76"/>
      <c r="U33" s="25"/>
      <c r="V33" s="26"/>
      <c r="W33" s="19"/>
      <c r="X33" s="83" t="s">
        <v>61</v>
      </c>
      <c r="Y33" s="76"/>
      <c r="Z33" s="76"/>
      <c r="AA33" s="76"/>
      <c r="AB33" s="59"/>
      <c r="AC33" s="83" t="s">
        <v>62</v>
      </c>
      <c r="AD33" s="76"/>
      <c r="AE33" s="76"/>
      <c r="AF33" s="76"/>
      <c r="AG33" s="76"/>
      <c r="AH33" s="58"/>
      <c r="AI33" s="83" t="s">
        <v>63</v>
      </c>
      <c r="AJ33" s="76"/>
      <c r="AK33" s="76"/>
      <c r="AL33" s="76"/>
      <c r="AM33" s="59"/>
      <c r="AN33" s="83" t="s">
        <v>64</v>
      </c>
      <c r="AO33" s="76"/>
      <c r="AP33" s="76"/>
      <c r="AQ33" s="25"/>
    </row>
    <row r="34" spans="1:43" ht="12.75">
      <c r="A34" s="6"/>
      <c r="B34" s="120">
        <v>40000</v>
      </c>
      <c r="C34" s="92"/>
      <c r="D34" s="92"/>
      <c r="E34" s="93"/>
      <c r="F34" s="60"/>
      <c r="G34" s="106">
        <v>0</v>
      </c>
      <c r="H34" s="92"/>
      <c r="I34" s="92"/>
      <c r="J34" s="92"/>
      <c r="K34" s="93"/>
      <c r="L34" s="61"/>
      <c r="M34" s="106">
        <v>40000</v>
      </c>
      <c r="N34" s="92"/>
      <c r="O34" s="92"/>
      <c r="P34" s="93"/>
      <c r="Q34" s="62"/>
      <c r="R34" s="128">
        <v>1</v>
      </c>
      <c r="S34" s="92"/>
      <c r="T34" s="93"/>
      <c r="U34" s="10"/>
      <c r="V34" s="12"/>
      <c r="W34" s="6"/>
      <c r="X34" s="120">
        <v>30000</v>
      </c>
      <c r="Y34" s="92"/>
      <c r="Z34" s="92"/>
      <c r="AA34" s="93"/>
      <c r="AB34" s="60"/>
      <c r="AC34" s="106">
        <v>10000</v>
      </c>
      <c r="AD34" s="92"/>
      <c r="AE34" s="92"/>
      <c r="AF34" s="92"/>
      <c r="AG34" s="93"/>
      <c r="AH34" s="61"/>
      <c r="AI34" s="106">
        <v>150000</v>
      </c>
      <c r="AJ34" s="92"/>
      <c r="AK34" s="92"/>
      <c r="AL34" s="93"/>
      <c r="AM34" s="62"/>
      <c r="AN34" s="128">
        <v>1</v>
      </c>
      <c r="AO34" s="92"/>
      <c r="AP34" s="93"/>
      <c r="AQ34" s="10"/>
    </row>
    <row r="35" spans="1:43" ht="12.75">
      <c r="A35" s="19"/>
      <c r="B35" s="112" t="s">
        <v>65</v>
      </c>
      <c r="C35" s="76"/>
      <c r="D35" s="76"/>
      <c r="E35" s="76"/>
      <c r="F35" s="76"/>
      <c r="G35" s="76"/>
      <c r="H35" s="76"/>
      <c r="I35" s="112" t="s">
        <v>27</v>
      </c>
      <c r="J35" s="76"/>
      <c r="K35" s="76"/>
      <c r="L35" s="20"/>
      <c r="M35" s="112" t="s">
        <v>66</v>
      </c>
      <c r="N35" s="76"/>
      <c r="O35" s="76"/>
      <c r="P35" s="76"/>
      <c r="Q35" s="76"/>
      <c r="R35" s="76"/>
      <c r="S35" s="76"/>
      <c r="T35" s="76"/>
      <c r="U35" s="25"/>
      <c r="V35" s="26"/>
      <c r="W35" s="19"/>
      <c r="X35" s="112" t="s">
        <v>65</v>
      </c>
      <c r="Y35" s="76"/>
      <c r="Z35" s="76"/>
      <c r="AA35" s="76"/>
      <c r="AB35" s="76"/>
      <c r="AC35" s="76"/>
      <c r="AD35" s="76"/>
      <c r="AE35" s="112" t="s">
        <v>27</v>
      </c>
      <c r="AF35" s="76"/>
      <c r="AG35" s="76"/>
      <c r="AH35" s="20"/>
      <c r="AI35" s="112" t="s">
        <v>66</v>
      </c>
      <c r="AJ35" s="76"/>
      <c r="AK35" s="76"/>
      <c r="AL35" s="76"/>
      <c r="AM35" s="76"/>
      <c r="AN35" s="76"/>
      <c r="AO35" s="76"/>
      <c r="AP35" s="76"/>
      <c r="AQ35" s="25"/>
    </row>
    <row r="36" spans="1:43" ht="12.75">
      <c r="A36" s="6"/>
      <c r="B36" s="126"/>
      <c r="C36" s="109"/>
      <c r="D36" s="109"/>
      <c r="E36" s="109"/>
      <c r="F36" s="109"/>
      <c r="G36" s="109"/>
      <c r="H36" s="119"/>
      <c r="I36" s="127"/>
      <c r="J36" s="109"/>
      <c r="K36" s="110"/>
      <c r="L36" s="9"/>
      <c r="M36" s="131"/>
      <c r="N36" s="78"/>
      <c r="O36" s="78"/>
      <c r="P36" s="78"/>
      <c r="Q36" s="78"/>
      <c r="R36" s="78"/>
      <c r="S36" s="78"/>
      <c r="T36" s="79"/>
      <c r="U36" s="10"/>
      <c r="V36" s="12"/>
      <c r="W36" s="6"/>
      <c r="X36" s="126"/>
      <c r="Y36" s="109"/>
      <c r="Z36" s="109"/>
      <c r="AA36" s="109"/>
      <c r="AB36" s="109"/>
      <c r="AC36" s="109"/>
      <c r="AD36" s="119"/>
      <c r="AE36" s="127"/>
      <c r="AF36" s="109"/>
      <c r="AG36" s="110"/>
      <c r="AH36" s="9"/>
      <c r="AI36" s="131"/>
      <c r="AJ36" s="78"/>
      <c r="AK36" s="78"/>
      <c r="AL36" s="78"/>
      <c r="AM36" s="78"/>
      <c r="AN36" s="78"/>
      <c r="AO36" s="78"/>
      <c r="AP36" s="79"/>
      <c r="AQ36" s="10"/>
    </row>
    <row r="37" spans="1:43" ht="12.75">
      <c r="A37" s="6"/>
      <c r="B37" s="125"/>
      <c r="C37" s="81"/>
      <c r="D37" s="81"/>
      <c r="E37" s="81"/>
      <c r="F37" s="81"/>
      <c r="G37" s="81"/>
      <c r="H37" s="90"/>
      <c r="I37" s="129"/>
      <c r="J37" s="81"/>
      <c r="K37" s="82"/>
      <c r="L37" s="9"/>
      <c r="M37" s="132"/>
      <c r="N37" s="76"/>
      <c r="O37" s="76"/>
      <c r="P37" s="76"/>
      <c r="Q37" s="76"/>
      <c r="R37" s="76"/>
      <c r="S37" s="76"/>
      <c r="T37" s="133"/>
      <c r="U37" s="10"/>
      <c r="V37" s="12"/>
      <c r="W37" s="6"/>
      <c r="X37" s="125"/>
      <c r="Y37" s="81"/>
      <c r="Z37" s="81"/>
      <c r="AA37" s="81"/>
      <c r="AB37" s="81"/>
      <c r="AC37" s="81"/>
      <c r="AD37" s="90"/>
      <c r="AE37" s="129"/>
      <c r="AF37" s="81"/>
      <c r="AG37" s="82"/>
      <c r="AH37" s="9"/>
      <c r="AI37" s="132"/>
      <c r="AJ37" s="76"/>
      <c r="AK37" s="76"/>
      <c r="AL37" s="76"/>
      <c r="AM37" s="76"/>
      <c r="AN37" s="76"/>
      <c r="AO37" s="76"/>
      <c r="AP37" s="133"/>
      <c r="AQ37" s="10"/>
    </row>
    <row r="38" spans="1:43" ht="12.75">
      <c r="A38" s="6"/>
      <c r="B38" s="124"/>
      <c r="C38" s="96"/>
      <c r="D38" s="96"/>
      <c r="E38" s="96"/>
      <c r="F38" s="96"/>
      <c r="G38" s="96"/>
      <c r="H38" s="99"/>
      <c r="I38" s="130"/>
      <c r="J38" s="96"/>
      <c r="K38" s="97"/>
      <c r="L38" s="9"/>
      <c r="M38" s="134"/>
      <c r="N38" s="135"/>
      <c r="O38" s="135"/>
      <c r="P38" s="135"/>
      <c r="Q38" s="135"/>
      <c r="R38" s="135"/>
      <c r="S38" s="135"/>
      <c r="T38" s="136"/>
      <c r="U38" s="10"/>
      <c r="V38" s="12"/>
      <c r="W38" s="6"/>
      <c r="X38" s="124"/>
      <c r="Y38" s="96"/>
      <c r="Z38" s="96"/>
      <c r="AA38" s="96"/>
      <c r="AB38" s="96"/>
      <c r="AC38" s="96"/>
      <c r="AD38" s="99"/>
      <c r="AE38" s="130"/>
      <c r="AF38" s="96"/>
      <c r="AG38" s="97"/>
      <c r="AH38" s="9"/>
      <c r="AI38" s="134"/>
      <c r="AJ38" s="135"/>
      <c r="AK38" s="135"/>
      <c r="AL38" s="135"/>
      <c r="AM38" s="135"/>
      <c r="AN38" s="135"/>
      <c r="AO38" s="135"/>
      <c r="AP38" s="136"/>
      <c r="AQ38" s="10"/>
    </row>
    <row r="39" spans="1:43" ht="7.5" customHeight="1">
      <c r="A39" s="63"/>
      <c r="B39" s="64"/>
      <c r="C39" s="65"/>
      <c r="D39" s="65"/>
      <c r="E39" s="65"/>
      <c r="F39" s="65"/>
      <c r="G39" s="65"/>
      <c r="H39" s="64"/>
      <c r="I39" s="64"/>
      <c r="J39" s="65"/>
      <c r="K39" s="65"/>
      <c r="L39" s="65"/>
      <c r="M39" s="65"/>
      <c r="N39" s="65"/>
      <c r="O39" s="65"/>
      <c r="P39" s="64"/>
      <c r="Q39" s="65"/>
      <c r="R39" s="65"/>
      <c r="S39" s="65"/>
      <c r="T39" s="65"/>
      <c r="U39" s="66"/>
      <c r="V39" s="67"/>
      <c r="W39" s="63"/>
      <c r="X39" s="64"/>
      <c r="Y39" s="65"/>
      <c r="Z39" s="65"/>
      <c r="AA39" s="65"/>
      <c r="AB39" s="65"/>
      <c r="AC39" s="65"/>
      <c r="AD39" s="64"/>
      <c r="AE39" s="64"/>
      <c r="AF39" s="65"/>
      <c r="AG39" s="65"/>
      <c r="AH39" s="65"/>
      <c r="AI39" s="65"/>
      <c r="AJ39" s="65"/>
      <c r="AK39" s="65"/>
      <c r="AL39" s="64"/>
      <c r="AM39" s="65"/>
      <c r="AN39" s="65"/>
      <c r="AO39" s="65"/>
      <c r="AP39" s="65"/>
      <c r="AQ39" s="66"/>
    </row>
  </sheetData>
  <mergeCells count="174">
    <mergeCell ref="AE6:AG6"/>
    <mergeCell ref="AK31:AP31"/>
    <mergeCell ref="AK30:AP30"/>
    <mergeCell ref="AA13:AA16"/>
    <mergeCell ref="Z13:Z16"/>
    <mergeCell ref="AK11:AL11"/>
    <mergeCell ref="O17:T17"/>
    <mergeCell ref="AB13:AB16"/>
    <mergeCell ref="AC13:AC16"/>
    <mergeCell ref="AG14:AJ14"/>
    <mergeCell ref="AH15:AH16"/>
    <mergeCell ref="AJ15:AJ16"/>
    <mergeCell ref="AI15:AI16"/>
    <mergeCell ref="O24:T24"/>
    <mergeCell ref="O23:T23"/>
    <mergeCell ref="O18:T18"/>
    <mergeCell ref="AN11:AP11"/>
    <mergeCell ref="AI6:AL6"/>
    <mergeCell ref="AI7:AL7"/>
    <mergeCell ref="O11:P11"/>
    <mergeCell ref="AK29:AP29"/>
    <mergeCell ref="O20:T20"/>
    <mergeCell ref="X36:AD36"/>
    <mergeCell ref="X35:AD35"/>
    <mergeCell ref="AN33:AP33"/>
    <mergeCell ref="AN34:AP34"/>
    <mergeCell ref="AI35:AP35"/>
    <mergeCell ref="AI34:AL34"/>
    <mergeCell ref="AC34:AG34"/>
    <mergeCell ref="AI33:AL33"/>
    <mergeCell ref="X33:AA33"/>
    <mergeCell ref="X34:AA34"/>
    <mergeCell ref="AC33:AG33"/>
    <mergeCell ref="AE36:AG36"/>
    <mergeCell ref="AE35:AG35"/>
    <mergeCell ref="AE38:AG38"/>
    <mergeCell ref="X38:AD38"/>
    <mergeCell ref="X37:AD37"/>
    <mergeCell ref="M36:T38"/>
    <mergeCell ref="M35:T35"/>
    <mergeCell ref="T1:X1"/>
    <mergeCell ref="R4:T4"/>
    <mergeCell ref="R5:T5"/>
    <mergeCell ref="I4:K4"/>
    <mergeCell ref="X4:AC4"/>
    <mergeCell ref="AF13:AF16"/>
    <mergeCell ref="M15:M16"/>
    <mergeCell ref="N15:N16"/>
    <mergeCell ref="K14:N14"/>
    <mergeCell ref="AE8:AG8"/>
    <mergeCell ref="AE9:AG9"/>
    <mergeCell ref="X9:AD9"/>
    <mergeCell ref="X6:AD6"/>
    <mergeCell ref="X5:AD5"/>
    <mergeCell ref="R33:T33"/>
    <mergeCell ref="Z2:AJ2"/>
    <mergeCell ref="AI5:AL5"/>
    <mergeCell ref="AI36:AP38"/>
    <mergeCell ref="AE37:AG37"/>
    <mergeCell ref="B38:H38"/>
    <mergeCell ref="B37:H37"/>
    <mergeCell ref="B35:H35"/>
    <mergeCell ref="B36:H36"/>
    <mergeCell ref="I35:K35"/>
    <mergeCell ref="I36:K36"/>
    <mergeCell ref="R34:T34"/>
    <mergeCell ref="M34:P34"/>
    <mergeCell ref="G34:K34"/>
    <mergeCell ref="I37:K37"/>
    <mergeCell ref="I38:K38"/>
    <mergeCell ref="B33:E33"/>
    <mergeCell ref="G33:K33"/>
    <mergeCell ref="B34:E34"/>
    <mergeCell ref="M33:P33"/>
    <mergeCell ref="M9:O9"/>
    <mergeCell ref="M7:P7"/>
    <mergeCell ref="M8:O8"/>
    <mergeCell ref="F13:F16"/>
    <mergeCell ref="G13:G16"/>
    <mergeCell ref="I7:K7"/>
    <mergeCell ref="O22:T22"/>
    <mergeCell ref="O21:T21"/>
    <mergeCell ref="M11:N11"/>
    <mergeCell ref="R11:T11"/>
    <mergeCell ref="R12:T13"/>
    <mergeCell ref="O16:T16"/>
    <mergeCell ref="R14:T14"/>
    <mergeCell ref="C13:C16"/>
    <mergeCell ref="D13:D16"/>
    <mergeCell ref="I11:K11"/>
    <mergeCell ref="J13:J16"/>
    <mergeCell ref="K15:K16"/>
    <mergeCell ref="I13:I16"/>
    <mergeCell ref="L15:L16"/>
    <mergeCell ref="B4:G4"/>
    <mergeCell ref="M4:P4"/>
    <mergeCell ref="I5:K5"/>
    <mergeCell ref="I6:K6"/>
    <mergeCell ref="B1:L1"/>
    <mergeCell ref="B2:L2"/>
    <mergeCell ref="N1:R1"/>
    <mergeCell ref="N2:R2"/>
    <mergeCell ref="M6:P6"/>
    <mergeCell ref="M5:P5"/>
    <mergeCell ref="B5:H5"/>
    <mergeCell ref="B6:H6"/>
    <mergeCell ref="I9:K9"/>
    <mergeCell ref="R9:T9"/>
    <mergeCell ref="R10:T10"/>
    <mergeCell ref="R8:T8"/>
    <mergeCell ref="B10:H10"/>
    <mergeCell ref="B8:H8"/>
    <mergeCell ref="B9:H9"/>
    <mergeCell ref="I8:K8"/>
    <mergeCell ref="I10:K10"/>
    <mergeCell ref="E13:E16"/>
    <mergeCell ref="H13:H16"/>
    <mergeCell ref="B11:H11"/>
    <mergeCell ref="R7:T7"/>
    <mergeCell ref="R6:T6"/>
    <mergeCell ref="B7:H7"/>
    <mergeCell ref="Z1:AJ1"/>
    <mergeCell ref="AK23:AP23"/>
    <mergeCell ref="AE13:AE16"/>
    <mergeCell ref="AK16:AP16"/>
    <mergeCell ref="AG15:AG16"/>
    <mergeCell ref="AN14:AP14"/>
    <mergeCell ref="AN12:AP13"/>
    <mergeCell ref="AN10:AP10"/>
    <mergeCell ref="AN9:AP9"/>
    <mergeCell ref="AN6:AP6"/>
    <mergeCell ref="AN5:AP5"/>
    <mergeCell ref="AN4:AP4"/>
    <mergeCell ref="AL2:AP2"/>
    <mergeCell ref="AL1:AP1"/>
    <mergeCell ref="AK17:AP17"/>
    <mergeCell ref="AK18:AP18"/>
    <mergeCell ref="AN7:AP7"/>
    <mergeCell ref="T2:X2"/>
    <mergeCell ref="AK32:AP32"/>
    <mergeCell ref="AK26:AP26"/>
    <mergeCell ref="O26:T26"/>
    <mergeCell ref="O25:T25"/>
    <mergeCell ref="O28:T28"/>
    <mergeCell ref="O29:T29"/>
    <mergeCell ref="O27:T27"/>
    <mergeCell ref="O30:T30"/>
    <mergeCell ref="O31:T31"/>
    <mergeCell ref="O32:T32"/>
    <mergeCell ref="AK27:AP27"/>
    <mergeCell ref="AI4:AL4"/>
    <mergeCell ref="AE4:AG4"/>
    <mergeCell ref="AE5:AG5"/>
    <mergeCell ref="AK20:AP20"/>
    <mergeCell ref="AK19:AP19"/>
    <mergeCell ref="O19:T19"/>
    <mergeCell ref="AK28:AP28"/>
    <mergeCell ref="AK22:AP22"/>
    <mergeCell ref="AK21:AP21"/>
    <mergeCell ref="AI8:AK8"/>
    <mergeCell ref="AE7:AG7"/>
    <mergeCell ref="Y13:Y16"/>
    <mergeCell ref="AD13:AD16"/>
    <mergeCell ref="X8:AD8"/>
    <mergeCell ref="AN8:AP8"/>
    <mergeCell ref="X7:AD7"/>
    <mergeCell ref="AK25:AP25"/>
    <mergeCell ref="AK24:AP24"/>
    <mergeCell ref="AI9:AK9"/>
    <mergeCell ref="AI11:AJ11"/>
    <mergeCell ref="X10:AD10"/>
    <mergeCell ref="AE10:AG10"/>
    <mergeCell ref="X11:AD11"/>
    <mergeCell ref="AE11:AG11"/>
  </mergeCells>
  <conditionalFormatting sqref="I5:K6 AE5:AG5">
    <cfRule type="cellIs" dxfId="33" priority="1" operator="greaterThan">
      <formula>B5</formula>
    </cfRule>
  </conditionalFormatting>
  <dataValidations count="1">
    <dataValidation type="list" allowBlank="1" sqref="M5 AI5">
      <formula1>"Preseason,Regular,Postseason,Championship"</formula1>
    </dataValidation>
  </dataValidation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AQ39"/>
  <sheetViews>
    <sheetView showGridLines="0" workbookViewId="0">
      <selection activeCell="X37" sqref="X37:AD37"/>
    </sheetView>
  </sheetViews>
  <sheetFormatPr defaultColWidth="14.42578125" defaultRowHeight="15.75" customHeight="1"/>
  <cols>
    <col min="1" max="1" width="1.5703125" customWidth="1"/>
    <col min="2" max="20" width="3.7109375" customWidth="1"/>
    <col min="21" max="21" width="1.5703125" customWidth="1"/>
    <col min="22" max="22" width="3.7109375" customWidth="1"/>
    <col min="23" max="23" width="1.5703125" customWidth="1"/>
    <col min="24" max="42" width="3.7109375" customWidth="1"/>
    <col min="43" max="43" width="1.5703125" customWidth="1"/>
  </cols>
  <sheetData>
    <row r="1" spans="1:43" ht="12.75">
      <c r="A1" s="1"/>
      <c r="B1" s="101" t="s">
        <v>22</v>
      </c>
      <c r="C1" s="78"/>
      <c r="D1" s="78"/>
      <c r="E1" s="78"/>
      <c r="F1" s="78"/>
      <c r="G1" s="78"/>
      <c r="H1" s="78"/>
      <c r="I1" s="78"/>
      <c r="J1" s="78"/>
      <c r="K1" s="78"/>
      <c r="L1" s="78"/>
      <c r="M1" s="3"/>
      <c r="N1" s="107" t="s">
        <v>23</v>
      </c>
      <c r="O1" s="78"/>
      <c r="P1" s="78"/>
      <c r="Q1" s="78"/>
      <c r="R1" s="78"/>
      <c r="S1" s="3"/>
      <c r="T1" s="137" t="s">
        <v>24</v>
      </c>
      <c r="U1" s="76"/>
      <c r="V1" s="76"/>
      <c r="W1" s="76"/>
      <c r="X1" s="133"/>
      <c r="Y1" s="2"/>
      <c r="Z1" s="101" t="s">
        <v>25</v>
      </c>
      <c r="AA1" s="78"/>
      <c r="AB1" s="78"/>
      <c r="AC1" s="78"/>
      <c r="AD1" s="78"/>
      <c r="AE1" s="78"/>
      <c r="AF1" s="78"/>
      <c r="AG1" s="78"/>
      <c r="AH1" s="78"/>
      <c r="AI1" s="78"/>
      <c r="AJ1" s="78"/>
      <c r="AK1" s="4"/>
      <c r="AL1" s="107" t="s">
        <v>23</v>
      </c>
      <c r="AM1" s="78"/>
      <c r="AN1" s="78"/>
      <c r="AO1" s="78"/>
      <c r="AP1" s="78"/>
      <c r="AQ1" s="5"/>
    </row>
    <row r="2" spans="1:43" ht="12.75">
      <c r="A2" s="6"/>
      <c r="B2" s="114" t="s">
        <v>6</v>
      </c>
      <c r="C2" s="92"/>
      <c r="D2" s="92"/>
      <c r="E2" s="92"/>
      <c r="F2" s="92"/>
      <c r="G2" s="92"/>
      <c r="H2" s="92"/>
      <c r="I2" s="92"/>
      <c r="J2" s="92"/>
      <c r="K2" s="92"/>
      <c r="L2" s="93"/>
      <c r="N2" s="106">
        <v>1440000</v>
      </c>
      <c r="O2" s="92"/>
      <c r="P2" s="92"/>
      <c r="Q2" s="92"/>
      <c r="R2" s="93"/>
      <c r="T2" s="111">
        <v>43067</v>
      </c>
      <c r="U2" s="92"/>
      <c r="V2" s="92"/>
      <c r="W2" s="92"/>
      <c r="X2" s="93"/>
      <c r="Y2" s="8"/>
      <c r="Z2" s="114" t="s">
        <v>18</v>
      </c>
      <c r="AA2" s="92"/>
      <c r="AB2" s="92"/>
      <c r="AC2" s="92"/>
      <c r="AD2" s="92"/>
      <c r="AE2" s="92"/>
      <c r="AF2" s="92"/>
      <c r="AG2" s="92"/>
      <c r="AH2" s="92"/>
      <c r="AI2" s="92"/>
      <c r="AJ2" s="93"/>
      <c r="AK2" s="9"/>
      <c r="AL2" s="106">
        <v>920000</v>
      </c>
      <c r="AM2" s="92"/>
      <c r="AN2" s="92"/>
      <c r="AO2" s="92"/>
      <c r="AP2" s="93"/>
      <c r="AQ2" s="10"/>
    </row>
    <row r="3" spans="1:43" ht="7.5" customHeight="1">
      <c r="A3" s="6"/>
      <c r="B3" s="11"/>
      <c r="C3" s="11"/>
      <c r="D3" s="11"/>
      <c r="E3" s="11"/>
      <c r="F3" s="11"/>
      <c r="G3" s="9"/>
      <c r="H3" s="11"/>
      <c r="I3" s="11"/>
      <c r="J3" s="11"/>
      <c r="K3" s="11"/>
      <c r="L3" s="11"/>
      <c r="M3" s="11"/>
      <c r="N3" s="11"/>
      <c r="O3" s="9"/>
      <c r="P3" s="11"/>
      <c r="Q3" s="11"/>
      <c r="R3" s="11"/>
      <c r="S3" s="11"/>
      <c r="T3" s="11"/>
      <c r="U3" s="10"/>
      <c r="V3" s="12"/>
      <c r="W3" s="6"/>
      <c r="X3" s="11"/>
      <c r="Y3" s="9"/>
      <c r="Z3" s="9"/>
      <c r="AA3" s="9"/>
      <c r="AB3" s="9"/>
      <c r="AC3" s="9"/>
      <c r="AD3" s="11"/>
      <c r="AE3" s="11"/>
      <c r="AF3" s="9"/>
      <c r="AG3" s="9"/>
      <c r="AH3" s="9"/>
      <c r="AI3" s="9"/>
      <c r="AJ3" s="9"/>
      <c r="AK3" s="9"/>
      <c r="AL3" s="11"/>
      <c r="AM3" s="9"/>
      <c r="AN3" s="9"/>
      <c r="AO3" s="9"/>
      <c r="AP3" s="9"/>
      <c r="AQ3" s="10"/>
    </row>
    <row r="4" spans="1:43" ht="12.75">
      <c r="A4" s="6"/>
      <c r="B4" s="112" t="s">
        <v>26</v>
      </c>
      <c r="C4" s="76"/>
      <c r="D4" s="76"/>
      <c r="E4" s="76"/>
      <c r="F4" s="76"/>
      <c r="G4" s="76"/>
      <c r="H4" s="13"/>
      <c r="I4" s="75" t="s">
        <v>27</v>
      </c>
      <c r="J4" s="76"/>
      <c r="K4" s="76"/>
      <c r="M4" s="75" t="s">
        <v>28</v>
      </c>
      <c r="N4" s="76"/>
      <c r="O4" s="76"/>
      <c r="P4" s="76"/>
      <c r="R4" s="83" t="s">
        <v>29</v>
      </c>
      <c r="S4" s="76"/>
      <c r="T4" s="76"/>
      <c r="U4" s="10"/>
      <c r="V4" s="12"/>
      <c r="W4" s="6"/>
      <c r="X4" s="112" t="s">
        <v>26</v>
      </c>
      <c r="Y4" s="76"/>
      <c r="Z4" s="76"/>
      <c r="AA4" s="76"/>
      <c r="AB4" s="76"/>
      <c r="AC4" s="76"/>
      <c r="AD4" s="13"/>
      <c r="AE4" s="75" t="s">
        <v>27</v>
      </c>
      <c r="AF4" s="76"/>
      <c r="AG4" s="76"/>
      <c r="AI4" s="75" t="s">
        <v>28</v>
      </c>
      <c r="AJ4" s="76"/>
      <c r="AK4" s="76"/>
      <c r="AL4" s="76"/>
      <c r="AN4" s="83" t="s">
        <v>29</v>
      </c>
      <c r="AO4" s="76"/>
      <c r="AP4" s="76"/>
      <c r="AQ4" s="10"/>
    </row>
    <row r="5" spans="1:43" ht="12.75">
      <c r="A5" s="6"/>
      <c r="B5" s="116">
        <f>IF(B2&lt;&gt;"",IF(N2&lt;AL2,AL2-N2+M7,IF(M7="",0,M7)),"")</f>
        <v>0</v>
      </c>
      <c r="C5" s="78"/>
      <c r="D5" s="78"/>
      <c r="E5" s="78"/>
      <c r="F5" s="78"/>
      <c r="G5" s="78"/>
      <c r="H5" s="117"/>
      <c r="I5" s="77">
        <f>IF(B2&lt;&gt;"",SUM(I6:K11),"")</f>
        <v>0</v>
      </c>
      <c r="J5" s="78"/>
      <c r="K5" s="79"/>
      <c r="M5" s="115" t="s">
        <v>34</v>
      </c>
      <c r="N5" s="92"/>
      <c r="O5" s="92"/>
      <c r="P5" s="93"/>
      <c r="R5" s="100" t="str">
        <f>IF(B2&lt;&gt;"",IF(R7&gt;AN7,"WIN",IF(R7&lt;AN7,"LOSS","TIE")),"")</f>
        <v>WIN</v>
      </c>
      <c r="S5" s="92"/>
      <c r="T5" s="93"/>
      <c r="U5" s="10"/>
      <c r="V5" s="12"/>
      <c r="W5" s="6"/>
      <c r="X5" s="116">
        <f>IF(Z2&lt;&gt;"",IF(AL2&lt;N2,N2-AL2+AI7,IF(AI7="",0,AI7)),"")</f>
        <v>520000</v>
      </c>
      <c r="Y5" s="78"/>
      <c r="Z5" s="78"/>
      <c r="AA5" s="78"/>
      <c r="AB5" s="78"/>
      <c r="AC5" s="78"/>
      <c r="AD5" s="117"/>
      <c r="AE5" s="77">
        <f>IF(Z2&lt;&gt;"",SUM(AE6:AG11),"")</f>
        <v>520000</v>
      </c>
      <c r="AF5" s="78"/>
      <c r="AG5" s="79"/>
      <c r="AI5" s="115" t="s">
        <v>34</v>
      </c>
      <c r="AJ5" s="92"/>
      <c r="AK5" s="92"/>
      <c r="AL5" s="93"/>
      <c r="AN5" s="100" t="str">
        <f>IF(Z2&lt;&gt;"",IF(AN7&gt;R7,"WIN",IF(AN7&lt;R7,"LOSS","TIE")),"")</f>
        <v>LOSS</v>
      </c>
      <c r="AO5" s="92"/>
      <c r="AP5" s="93"/>
      <c r="AQ5" s="10"/>
    </row>
    <row r="6" spans="1:43" ht="12.75">
      <c r="A6" s="6"/>
      <c r="B6" s="118"/>
      <c r="C6" s="109"/>
      <c r="D6" s="109"/>
      <c r="E6" s="109"/>
      <c r="F6" s="109"/>
      <c r="G6" s="109"/>
      <c r="H6" s="119"/>
      <c r="I6" s="113"/>
      <c r="J6" s="109"/>
      <c r="K6" s="110"/>
      <c r="M6" s="105" t="s">
        <v>31</v>
      </c>
      <c r="N6" s="76"/>
      <c r="O6" s="76"/>
      <c r="P6" s="76"/>
      <c r="R6" s="83" t="s">
        <v>32</v>
      </c>
      <c r="S6" s="76"/>
      <c r="T6" s="76"/>
      <c r="U6" s="10"/>
      <c r="V6" s="12"/>
      <c r="W6" s="6"/>
      <c r="X6" s="118" t="s">
        <v>69</v>
      </c>
      <c r="Y6" s="109"/>
      <c r="Z6" s="109"/>
      <c r="AA6" s="109"/>
      <c r="AB6" s="109"/>
      <c r="AC6" s="109"/>
      <c r="AD6" s="119"/>
      <c r="AE6" s="113">
        <v>270000</v>
      </c>
      <c r="AF6" s="109"/>
      <c r="AG6" s="110"/>
      <c r="AI6" s="105" t="s">
        <v>31</v>
      </c>
      <c r="AJ6" s="76"/>
      <c r="AK6" s="76"/>
      <c r="AL6" s="76"/>
      <c r="AN6" s="83" t="s">
        <v>32</v>
      </c>
      <c r="AO6" s="76"/>
      <c r="AP6" s="76"/>
      <c r="AQ6" s="10"/>
    </row>
    <row r="7" spans="1:43" ht="15">
      <c r="A7" s="6"/>
      <c r="B7" s="89"/>
      <c r="C7" s="81"/>
      <c r="D7" s="81"/>
      <c r="E7" s="81"/>
      <c r="F7" s="81"/>
      <c r="G7" s="81"/>
      <c r="H7" s="90"/>
      <c r="I7" s="84"/>
      <c r="J7" s="81"/>
      <c r="K7" s="82"/>
      <c r="L7" s="9"/>
      <c r="M7" s="121">
        <v>0</v>
      </c>
      <c r="N7" s="92"/>
      <c r="O7" s="92"/>
      <c r="P7" s="93"/>
      <c r="R7" s="100">
        <f>IF(B2&lt;&gt;"",SUM(D17:D32),"")</f>
        <v>2</v>
      </c>
      <c r="S7" s="92"/>
      <c r="T7" s="93"/>
      <c r="U7" s="10"/>
      <c r="V7" s="12"/>
      <c r="W7" s="6"/>
      <c r="X7" s="143" t="s">
        <v>71</v>
      </c>
      <c r="Y7" s="144"/>
      <c r="Z7" s="144"/>
      <c r="AA7" s="144"/>
      <c r="AB7" s="144"/>
      <c r="AC7" s="144"/>
      <c r="AD7" s="144"/>
      <c r="AE7" s="84">
        <v>60000</v>
      </c>
      <c r="AF7" s="81"/>
      <c r="AG7" s="82"/>
      <c r="AH7" s="9"/>
      <c r="AI7" s="121">
        <v>0</v>
      </c>
      <c r="AJ7" s="92"/>
      <c r="AK7" s="92"/>
      <c r="AL7" s="93"/>
      <c r="AN7" s="100">
        <f>IF(Z2&lt;&gt;"",SUM(Z17:Z32),"")</f>
        <v>1</v>
      </c>
      <c r="AO7" s="92"/>
      <c r="AP7" s="93"/>
      <c r="AQ7" s="10"/>
    </row>
    <row r="8" spans="1:43" ht="15">
      <c r="A8" s="6"/>
      <c r="B8" s="89"/>
      <c r="C8" s="81"/>
      <c r="D8" s="81"/>
      <c r="E8" s="81"/>
      <c r="F8" s="81"/>
      <c r="G8" s="81"/>
      <c r="H8" s="90"/>
      <c r="I8" s="84"/>
      <c r="J8" s="81"/>
      <c r="K8" s="82"/>
      <c r="M8" s="83" t="s">
        <v>37</v>
      </c>
      <c r="N8" s="76"/>
      <c r="O8" s="76"/>
      <c r="P8" s="14" t="s">
        <v>38</v>
      </c>
      <c r="R8" s="83" t="s">
        <v>39</v>
      </c>
      <c r="S8" s="76"/>
      <c r="T8" s="76"/>
      <c r="U8" s="10"/>
      <c r="V8" s="12"/>
      <c r="W8" s="6"/>
      <c r="X8" s="141" t="s">
        <v>73</v>
      </c>
      <c r="Y8" s="142"/>
      <c r="Z8" s="142"/>
      <c r="AA8" s="142"/>
      <c r="AB8" s="142"/>
      <c r="AC8" s="142"/>
      <c r="AD8" s="142"/>
      <c r="AE8" s="84">
        <v>80000</v>
      </c>
      <c r="AF8" s="81"/>
      <c r="AG8" s="82"/>
      <c r="AI8" s="83" t="s">
        <v>37</v>
      </c>
      <c r="AJ8" s="76"/>
      <c r="AK8" s="76"/>
      <c r="AL8" s="14" t="s">
        <v>38</v>
      </c>
      <c r="AN8" s="83" t="s">
        <v>39</v>
      </c>
      <c r="AO8" s="76"/>
      <c r="AP8" s="76"/>
      <c r="AQ8" s="10"/>
    </row>
    <row r="9" spans="1:43" ht="12.75">
      <c r="A9" s="6"/>
      <c r="B9" s="89"/>
      <c r="C9" s="81"/>
      <c r="D9" s="81"/>
      <c r="E9" s="81"/>
      <c r="F9" s="81"/>
      <c r="G9" s="81"/>
      <c r="H9" s="90"/>
      <c r="I9" s="84"/>
      <c r="J9" s="81"/>
      <c r="K9" s="82"/>
      <c r="L9" s="9"/>
      <c r="M9" s="91">
        <v>9000</v>
      </c>
      <c r="N9" s="92"/>
      <c r="O9" s="93"/>
      <c r="P9" s="15">
        <v>4</v>
      </c>
      <c r="R9" s="100">
        <f>IF(B2&lt;&gt;"",SUM(F17:F32),"")</f>
        <v>5</v>
      </c>
      <c r="S9" s="92"/>
      <c r="T9" s="93"/>
      <c r="U9" s="10"/>
      <c r="V9" s="12"/>
      <c r="W9" s="6"/>
      <c r="X9" s="89" t="s">
        <v>75</v>
      </c>
      <c r="Y9" s="81"/>
      <c r="Z9" s="81"/>
      <c r="AA9" s="81"/>
      <c r="AB9" s="81"/>
      <c r="AC9" s="81"/>
      <c r="AD9" s="90"/>
      <c r="AE9" s="84">
        <v>50000</v>
      </c>
      <c r="AF9" s="81"/>
      <c r="AG9" s="82"/>
      <c r="AH9" s="9"/>
      <c r="AI9" s="91">
        <v>9000</v>
      </c>
      <c r="AJ9" s="92"/>
      <c r="AK9" s="93"/>
      <c r="AL9" s="15">
        <v>3</v>
      </c>
      <c r="AN9" s="100">
        <f>IF(Z2&lt;&gt;"",SUM(AB17:AB32),"")</f>
        <v>0</v>
      </c>
      <c r="AO9" s="92"/>
      <c r="AP9" s="93"/>
      <c r="AQ9" s="10"/>
    </row>
    <row r="10" spans="1:43" ht="12.75">
      <c r="A10" s="6"/>
      <c r="B10" s="89"/>
      <c r="C10" s="81"/>
      <c r="D10" s="81"/>
      <c r="E10" s="81"/>
      <c r="F10" s="81"/>
      <c r="G10" s="81"/>
      <c r="H10" s="90"/>
      <c r="I10" s="84"/>
      <c r="J10" s="81"/>
      <c r="K10" s="82"/>
      <c r="L10" s="9"/>
      <c r="M10" s="9"/>
      <c r="N10" s="9"/>
      <c r="O10" s="9"/>
      <c r="P10" s="9"/>
      <c r="R10" s="105" t="s">
        <v>41</v>
      </c>
      <c r="S10" s="76"/>
      <c r="T10" s="76"/>
      <c r="U10" s="10"/>
      <c r="V10" s="12"/>
      <c r="W10" s="6"/>
      <c r="X10" s="89" t="s">
        <v>193</v>
      </c>
      <c r="Y10" s="81"/>
      <c r="Z10" s="81"/>
      <c r="AA10" s="81"/>
      <c r="AB10" s="81"/>
      <c r="AC10" s="81"/>
      <c r="AD10" s="90"/>
      <c r="AE10" s="84">
        <v>60000</v>
      </c>
      <c r="AF10" s="81"/>
      <c r="AG10" s="82"/>
      <c r="AH10" s="9"/>
      <c r="AI10" s="9"/>
      <c r="AJ10" s="9"/>
      <c r="AK10" s="9"/>
      <c r="AL10" s="9"/>
      <c r="AN10" s="105" t="s">
        <v>41</v>
      </c>
      <c r="AO10" s="76"/>
      <c r="AP10" s="76"/>
      <c r="AQ10" s="10"/>
    </row>
    <row r="11" spans="1:43" ht="12.75">
      <c r="A11" s="16"/>
      <c r="B11" s="98"/>
      <c r="C11" s="96"/>
      <c r="D11" s="96"/>
      <c r="E11" s="96"/>
      <c r="F11" s="96"/>
      <c r="G11" s="96"/>
      <c r="H11" s="99"/>
      <c r="I11" s="123"/>
      <c r="J11" s="96"/>
      <c r="K11" s="97"/>
      <c r="L11" s="9"/>
      <c r="M11" s="94" t="s">
        <v>43</v>
      </c>
      <c r="N11" s="76"/>
      <c r="O11" s="100" t="str">
        <f>IF(B2&lt;&gt;"",IF(M9=AI9,"+0",IF(M9&gt;AI9,IF(M9&gt;=AI9*2,"+2","+1"),"+0")),"")</f>
        <v>+0</v>
      </c>
      <c r="P11" s="93"/>
      <c r="Q11" s="9"/>
      <c r="R11" s="122">
        <f>IF(B2&lt;&gt;"",SUM(G17:G32),"")</f>
        <v>0</v>
      </c>
      <c r="S11" s="92"/>
      <c r="T11" s="93"/>
      <c r="U11" s="17"/>
      <c r="V11" s="18"/>
      <c r="W11" s="6"/>
      <c r="X11" s="98"/>
      <c r="Y11" s="96"/>
      <c r="Z11" s="96"/>
      <c r="AA11" s="96"/>
      <c r="AB11" s="96"/>
      <c r="AC11" s="96"/>
      <c r="AD11" s="99"/>
      <c r="AE11" s="123"/>
      <c r="AF11" s="96"/>
      <c r="AG11" s="97"/>
      <c r="AH11" s="9"/>
      <c r="AI11" s="94" t="s">
        <v>43</v>
      </c>
      <c r="AJ11" s="76"/>
      <c r="AK11" s="100" t="str">
        <f>IF(Z2&lt;&gt;"",IF(AI9=M9,"+0",IF(AI9&gt;M9,IF(AI9&gt;=M9*2,"+2","+1"),"+0")),"")</f>
        <v>+0</v>
      </c>
      <c r="AL11" s="93"/>
      <c r="AM11" s="9"/>
      <c r="AN11" s="122">
        <f>IF(Z2&lt;&gt;"",SUM(AC17:AC32),"")</f>
        <v>0</v>
      </c>
      <c r="AO11" s="92"/>
      <c r="AP11" s="93"/>
      <c r="AQ11" s="10"/>
    </row>
    <row r="12" spans="1:43" ht="7.5" customHeight="1">
      <c r="A12" s="19"/>
      <c r="B12" s="20"/>
      <c r="C12" s="21"/>
      <c r="D12" s="22"/>
      <c r="E12" s="21"/>
      <c r="F12" s="21"/>
      <c r="G12" s="23"/>
      <c r="H12" s="24"/>
      <c r="I12" s="21"/>
      <c r="J12" s="22"/>
      <c r="K12" s="14"/>
      <c r="L12" s="14"/>
      <c r="M12" s="14"/>
      <c r="N12" s="14"/>
      <c r="O12" s="20"/>
      <c r="P12" s="20"/>
      <c r="Q12" s="20"/>
      <c r="R12" s="105" t="s">
        <v>44</v>
      </c>
      <c r="S12" s="76"/>
      <c r="T12" s="76"/>
      <c r="U12" s="25"/>
      <c r="V12" s="26"/>
      <c r="W12" s="19"/>
      <c r="X12" s="20"/>
      <c r="Y12" s="21"/>
      <c r="Z12" s="22"/>
      <c r="AA12" s="21"/>
      <c r="AB12" s="21"/>
      <c r="AC12" s="23"/>
      <c r="AD12" s="24"/>
      <c r="AE12" s="21"/>
      <c r="AF12" s="22"/>
      <c r="AG12" s="14"/>
      <c r="AH12" s="14"/>
      <c r="AI12" s="14"/>
      <c r="AJ12" s="14"/>
      <c r="AK12" s="20"/>
      <c r="AL12" s="20"/>
      <c r="AM12" s="20"/>
      <c r="AN12" s="105" t="s">
        <v>44</v>
      </c>
      <c r="AO12" s="76"/>
      <c r="AP12" s="76"/>
      <c r="AQ12" s="25"/>
    </row>
    <row r="13" spans="1:43" ht="8.25" customHeight="1">
      <c r="A13" s="6"/>
      <c r="B13" s="9"/>
      <c r="C13" s="85" t="s">
        <v>195</v>
      </c>
      <c r="D13" s="85" t="s">
        <v>196</v>
      </c>
      <c r="E13" s="85" t="s">
        <v>197</v>
      </c>
      <c r="F13" s="85" t="s">
        <v>198</v>
      </c>
      <c r="G13" s="88" t="s">
        <v>0</v>
      </c>
      <c r="H13" s="88" t="s">
        <v>1</v>
      </c>
      <c r="I13" s="85" t="s">
        <v>199</v>
      </c>
      <c r="J13" s="85" t="s">
        <v>45</v>
      </c>
      <c r="K13" s="14"/>
      <c r="L13" s="14"/>
      <c r="M13" s="14"/>
      <c r="N13" s="14"/>
      <c r="O13" s="9"/>
      <c r="P13" s="9"/>
      <c r="Q13" s="9"/>
      <c r="R13" s="76"/>
      <c r="S13" s="76"/>
      <c r="T13" s="76"/>
      <c r="U13" s="10"/>
      <c r="V13" s="12"/>
      <c r="W13" s="6"/>
      <c r="X13" s="9"/>
      <c r="Y13" s="85" t="s">
        <v>200</v>
      </c>
      <c r="Z13" s="85" t="s">
        <v>201</v>
      </c>
      <c r="AA13" s="85" t="s">
        <v>202</v>
      </c>
      <c r="AB13" s="85" t="s">
        <v>203</v>
      </c>
      <c r="AC13" s="88" t="s">
        <v>0</v>
      </c>
      <c r="AD13" s="88" t="s">
        <v>1</v>
      </c>
      <c r="AE13" s="85" t="s">
        <v>204</v>
      </c>
      <c r="AF13" s="85" t="s">
        <v>45</v>
      </c>
      <c r="AG13" s="14"/>
      <c r="AH13" s="14"/>
      <c r="AI13" s="14"/>
      <c r="AJ13" s="14"/>
      <c r="AK13" s="9"/>
      <c r="AL13" s="9"/>
      <c r="AM13" s="9"/>
      <c r="AN13" s="76"/>
      <c r="AO13" s="76"/>
      <c r="AP13" s="76"/>
      <c r="AQ13" s="10"/>
    </row>
    <row r="14" spans="1:43" ht="12.75">
      <c r="A14" s="6"/>
      <c r="B14" s="9"/>
      <c r="C14" s="86"/>
      <c r="D14" s="86"/>
      <c r="E14" s="86"/>
      <c r="F14" s="86"/>
      <c r="G14" s="86"/>
      <c r="H14" s="86"/>
      <c r="I14" s="86"/>
      <c r="J14" s="86"/>
      <c r="K14" s="138" t="s">
        <v>46</v>
      </c>
      <c r="L14" s="92"/>
      <c r="M14" s="92"/>
      <c r="N14" s="93"/>
      <c r="O14" s="9"/>
      <c r="P14" s="9"/>
      <c r="Q14" s="9"/>
      <c r="R14" s="104">
        <f>IF(B2&lt;&gt;"",SUM(H17:H32),"")</f>
        <v>0</v>
      </c>
      <c r="S14" s="92"/>
      <c r="T14" s="93"/>
      <c r="U14" s="10"/>
      <c r="V14" s="12"/>
      <c r="W14" s="6"/>
      <c r="X14" s="9"/>
      <c r="Y14" s="86"/>
      <c r="Z14" s="86"/>
      <c r="AA14" s="86"/>
      <c r="AB14" s="86"/>
      <c r="AC14" s="86"/>
      <c r="AD14" s="86"/>
      <c r="AE14" s="86"/>
      <c r="AF14" s="86"/>
      <c r="AG14" s="138" t="s">
        <v>46</v>
      </c>
      <c r="AH14" s="92"/>
      <c r="AI14" s="92"/>
      <c r="AJ14" s="93"/>
      <c r="AK14" s="9"/>
      <c r="AL14" s="9"/>
      <c r="AM14" s="9"/>
      <c r="AN14" s="104">
        <f>IF(Z2&lt;&gt;"",SUM(AD17:AD32),"")</f>
        <v>0</v>
      </c>
      <c r="AO14" s="92"/>
      <c r="AP14" s="93"/>
      <c r="AQ14" s="10"/>
    </row>
    <row r="15" spans="1:43" ht="12.75">
      <c r="A15" s="6"/>
      <c r="B15" s="9"/>
      <c r="C15" s="86"/>
      <c r="D15" s="86"/>
      <c r="E15" s="86"/>
      <c r="F15" s="86"/>
      <c r="G15" s="86"/>
      <c r="H15" s="86"/>
      <c r="I15" s="86"/>
      <c r="J15" s="86"/>
      <c r="K15" s="103" t="s">
        <v>47</v>
      </c>
      <c r="L15" s="103" t="s">
        <v>48</v>
      </c>
      <c r="M15" s="103" t="str">
        <f>"-Stat"</f>
        <v>-Stat</v>
      </c>
      <c r="N15" s="103" t="s">
        <v>49</v>
      </c>
      <c r="O15" s="9"/>
      <c r="P15" s="9"/>
      <c r="Q15" s="9"/>
      <c r="R15" s="9"/>
      <c r="S15" s="9"/>
      <c r="T15" s="9"/>
      <c r="U15" s="10"/>
      <c r="V15" s="12"/>
      <c r="W15" s="6"/>
      <c r="X15" s="9"/>
      <c r="Y15" s="86"/>
      <c r="Z15" s="86"/>
      <c r="AA15" s="86"/>
      <c r="AB15" s="86"/>
      <c r="AC15" s="86"/>
      <c r="AD15" s="86"/>
      <c r="AE15" s="86"/>
      <c r="AF15" s="86"/>
      <c r="AG15" s="103" t="s">
        <v>47</v>
      </c>
      <c r="AH15" s="103" t="s">
        <v>48</v>
      </c>
      <c r="AI15" s="103" t="str">
        <f>"-Stat"</f>
        <v>-Stat</v>
      </c>
      <c r="AJ15" s="103" t="s">
        <v>49</v>
      </c>
      <c r="AK15" s="9"/>
      <c r="AL15" s="9"/>
      <c r="AM15" s="9"/>
      <c r="AN15" s="9"/>
      <c r="AO15" s="9"/>
      <c r="AP15" s="9"/>
      <c r="AQ15" s="10"/>
    </row>
    <row r="16" spans="1:43" ht="12.75">
      <c r="A16" s="6"/>
      <c r="B16" s="27" t="s">
        <v>50</v>
      </c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102" t="s">
        <v>51</v>
      </c>
      <c r="P16" s="78"/>
      <c r="Q16" s="78"/>
      <c r="R16" s="78"/>
      <c r="S16" s="78"/>
      <c r="T16" s="79"/>
      <c r="U16" s="10"/>
      <c r="V16" s="12"/>
      <c r="W16" s="6"/>
      <c r="X16" s="27" t="s">
        <v>50</v>
      </c>
      <c r="Y16" s="87"/>
      <c r="Z16" s="87"/>
      <c r="AA16" s="87"/>
      <c r="AB16" s="87"/>
      <c r="AC16" s="87"/>
      <c r="AD16" s="87"/>
      <c r="AE16" s="87"/>
      <c r="AF16" s="87"/>
      <c r="AG16" s="87"/>
      <c r="AH16" s="87"/>
      <c r="AI16" s="87"/>
      <c r="AJ16" s="87"/>
      <c r="AK16" s="102" t="s">
        <v>51</v>
      </c>
      <c r="AL16" s="78"/>
      <c r="AM16" s="78"/>
      <c r="AN16" s="78"/>
      <c r="AO16" s="78"/>
      <c r="AP16" s="79"/>
      <c r="AQ16" s="10"/>
    </row>
    <row r="17" spans="1:43" ht="12.75">
      <c r="A17" s="6"/>
      <c r="B17" s="28">
        <v>1</v>
      </c>
      <c r="C17" s="29"/>
      <c r="D17" s="30"/>
      <c r="E17" s="30"/>
      <c r="F17" s="30">
        <v>2</v>
      </c>
      <c r="G17" s="31"/>
      <c r="H17" s="32"/>
      <c r="I17" s="33"/>
      <c r="J17" s="34">
        <f t="shared" ref="J17:J32" si="0">C17+D17*3+E17*2+F17*2+I17*5</f>
        <v>4</v>
      </c>
      <c r="K17" s="35"/>
      <c r="L17" s="31"/>
      <c r="M17" s="30"/>
      <c r="N17" s="36"/>
      <c r="O17" s="108"/>
      <c r="P17" s="109"/>
      <c r="Q17" s="109"/>
      <c r="R17" s="109"/>
      <c r="S17" s="109"/>
      <c r="T17" s="110"/>
      <c r="U17" s="10"/>
      <c r="V17" s="12"/>
      <c r="W17" s="6"/>
      <c r="X17" s="28">
        <v>1</v>
      </c>
      <c r="Y17" s="29"/>
      <c r="Z17" s="30"/>
      <c r="AA17" s="30"/>
      <c r="AB17" s="30"/>
      <c r="AC17" s="31"/>
      <c r="AD17" s="32"/>
      <c r="AE17" s="33"/>
      <c r="AF17" s="34">
        <f t="shared" ref="AF17:AF32" si="1">Y17+Z17*3+AA17*2+AB17*2+AE17*5</f>
        <v>0</v>
      </c>
      <c r="AG17" s="35"/>
      <c r="AH17" s="31"/>
      <c r="AI17" s="31"/>
      <c r="AJ17" s="36"/>
      <c r="AK17" s="108"/>
      <c r="AL17" s="109"/>
      <c r="AM17" s="109"/>
      <c r="AN17" s="109"/>
      <c r="AO17" s="109"/>
      <c r="AP17" s="110"/>
      <c r="AQ17" s="10"/>
    </row>
    <row r="18" spans="1:43" ht="12.75">
      <c r="A18" s="6"/>
      <c r="B18" s="37">
        <v>2</v>
      </c>
      <c r="C18" s="38"/>
      <c r="D18" s="39"/>
      <c r="E18" s="40"/>
      <c r="F18" s="40"/>
      <c r="G18" s="41"/>
      <c r="H18" s="42"/>
      <c r="I18" s="43"/>
      <c r="J18" s="45">
        <f t="shared" si="0"/>
        <v>0</v>
      </c>
      <c r="K18" s="38"/>
      <c r="L18" s="40"/>
      <c r="M18" s="44"/>
      <c r="N18" s="46"/>
      <c r="O18" s="80"/>
      <c r="P18" s="81"/>
      <c r="Q18" s="81"/>
      <c r="R18" s="81"/>
      <c r="S18" s="81"/>
      <c r="T18" s="82"/>
      <c r="U18" s="10"/>
      <c r="V18" s="12"/>
      <c r="W18" s="6"/>
      <c r="X18" s="37">
        <v>2</v>
      </c>
      <c r="Y18" s="38"/>
      <c r="Z18" s="39"/>
      <c r="AA18" s="40"/>
      <c r="AB18" s="40"/>
      <c r="AC18" s="41"/>
      <c r="AD18" s="42"/>
      <c r="AE18" s="43"/>
      <c r="AF18" s="45">
        <f t="shared" si="1"/>
        <v>0</v>
      </c>
      <c r="AG18" s="38"/>
      <c r="AH18" s="40"/>
      <c r="AI18" s="40"/>
      <c r="AJ18" s="46"/>
      <c r="AK18" s="80"/>
      <c r="AL18" s="81"/>
      <c r="AM18" s="81"/>
      <c r="AN18" s="81"/>
      <c r="AO18" s="81"/>
      <c r="AP18" s="82"/>
      <c r="AQ18" s="10"/>
    </row>
    <row r="19" spans="1:43" ht="12.75">
      <c r="A19" s="6"/>
      <c r="B19" s="37">
        <v>3</v>
      </c>
      <c r="C19" s="38"/>
      <c r="D19" s="39"/>
      <c r="E19" s="40"/>
      <c r="F19" s="44">
        <v>1</v>
      </c>
      <c r="G19" s="41"/>
      <c r="H19" s="41"/>
      <c r="I19" s="46"/>
      <c r="J19" s="45">
        <f t="shared" si="0"/>
        <v>2</v>
      </c>
      <c r="K19" s="38"/>
      <c r="L19" s="40"/>
      <c r="M19" s="40"/>
      <c r="N19" s="46"/>
      <c r="O19" s="80"/>
      <c r="P19" s="81"/>
      <c r="Q19" s="81"/>
      <c r="R19" s="81"/>
      <c r="S19" s="81"/>
      <c r="T19" s="82"/>
      <c r="U19" s="10"/>
      <c r="V19" s="12"/>
      <c r="W19" s="6"/>
      <c r="X19" s="37">
        <v>3</v>
      </c>
      <c r="Y19" s="38"/>
      <c r="Z19" s="48">
        <v>1</v>
      </c>
      <c r="AA19" s="40"/>
      <c r="AB19" s="44"/>
      <c r="AC19" s="41"/>
      <c r="AD19" s="41"/>
      <c r="AE19" s="46"/>
      <c r="AF19" s="45">
        <f t="shared" si="1"/>
        <v>3</v>
      </c>
      <c r="AG19" s="38"/>
      <c r="AH19" s="40"/>
      <c r="AI19" s="40"/>
      <c r="AJ19" s="46"/>
      <c r="AK19" s="80"/>
      <c r="AL19" s="81"/>
      <c r="AM19" s="81"/>
      <c r="AN19" s="81"/>
      <c r="AO19" s="81"/>
      <c r="AP19" s="82"/>
      <c r="AQ19" s="10"/>
    </row>
    <row r="20" spans="1:43" ht="12.75">
      <c r="A20" s="6"/>
      <c r="B20" s="49">
        <v>4</v>
      </c>
      <c r="C20" s="38"/>
      <c r="D20" s="39"/>
      <c r="E20" s="40"/>
      <c r="F20" s="44">
        <v>1</v>
      </c>
      <c r="G20" s="41"/>
      <c r="H20" s="41"/>
      <c r="I20" s="46"/>
      <c r="J20" s="45">
        <f t="shared" si="0"/>
        <v>2</v>
      </c>
      <c r="K20" s="38"/>
      <c r="L20" s="40"/>
      <c r="M20" s="40"/>
      <c r="N20" s="46"/>
      <c r="O20" s="80"/>
      <c r="P20" s="81"/>
      <c r="Q20" s="81"/>
      <c r="R20" s="81"/>
      <c r="S20" s="81"/>
      <c r="T20" s="82"/>
      <c r="U20" s="10"/>
      <c r="V20" s="12"/>
      <c r="W20" s="6"/>
      <c r="X20" s="49">
        <v>4</v>
      </c>
      <c r="Y20" s="38"/>
      <c r="Z20" s="39"/>
      <c r="AA20" s="40"/>
      <c r="AB20" s="44"/>
      <c r="AC20" s="41"/>
      <c r="AD20" s="41"/>
      <c r="AE20" s="46"/>
      <c r="AF20" s="45">
        <f t="shared" si="1"/>
        <v>0</v>
      </c>
      <c r="AG20" s="38"/>
      <c r="AH20" s="40"/>
      <c r="AI20" s="40"/>
      <c r="AJ20" s="46"/>
      <c r="AK20" s="80"/>
      <c r="AL20" s="81"/>
      <c r="AM20" s="81"/>
      <c r="AN20" s="81"/>
      <c r="AO20" s="81"/>
      <c r="AP20" s="82"/>
      <c r="AQ20" s="10"/>
    </row>
    <row r="21" spans="1:43" ht="12.75">
      <c r="A21" s="6"/>
      <c r="B21" s="37">
        <v>5</v>
      </c>
      <c r="C21" s="38"/>
      <c r="D21" s="39"/>
      <c r="E21" s="40"/>
      <c r="F21" s="40"/>
      <c r="G21" s="41"/>
      <c r="H21" s="41"/>
      <c r="I21" s="46"/>
      <c r="J21" s="45">
        <f t="shared" si="0"/>
        <v>0</v>
      </c>
      <c r="K21" s="38"/>
      <c r="L21" s="40"/>
      <c r="M21" s="40"/>
      <c r="N21" s="46"/>
      <c r="O21" s="80"/>
      <c r="P21" s="81"/>
      <c r="Q21" s="81"/>
      <c r="R21" s="81"/>
      <c r="S21" s="81"/>
      <c r="T21" s="82"/>
      <c r="U21" s="10"/>
      <c r="V21" s="12"/>
      <c r="W21" s="6"/>
      <c r="X21" s="37">
        <v>5</v>
      </c>
      <c r="Y21" s="38"/>
      <c r="Z21" s="39"/>
      <c r="AA21" s="40"/>
      <c r="AB21" s="40"/>
      <c r="AC21" s="41"/>
      <c r="AD21" s="41"/>
      <c r="AE21" s="46"/>
      <c r="AF21" s="45">
        <f t="shared" si="1"/>
        <v>0</v>
      </c>
      <c r="AG21" s="38"/>
      <c r="AH21" s="40"/>
      <c r="AI21" s="40"/>
      <c r="AJ21" s="46"/>
      <c r="AK21" s="80"/>
      <c r="AL21" s="81"/>
      <c r="AM21" s="81"/>
      <c r="AN21" s="81"/>
      <c r="AO21" s="81"/>
      <c r="AP21" s="82"/>
      <c r="AQ21" s="10"/>
    </row>
    <row r="22" spans="1:43" ht="12.75">
      <c r="A22" s="6"/>
      <c r="B22" s="37">
        <v>6</v>
      </c>
      <c r="C22" s="38"/>
      <c r="D22" s="48">
        <v>1</v>
      </c>
      <c r="E22" s="40"/>
      <c r="F22" s="40"/>
      <c r="G22" s="41"/>
      <c r="H22" s="41"/>
      <c r="I22" s="46"/>
      <c r="J22" s="45">
        <f t="shared" si="0"/>
        <v>3</v>
      </c>
      <c r="K22" s="38"/>
      <c r="L22" s="40"/>
      <c r="M22" s="40"/>
      <c r="N22" s="46"/>
      <c r="O22" s="80"/>
      <c r="P22" s="81"/>
      <c r="Q22" s="81"/>
      <c r="R22" s="81"/>
      <c r="S22" s="81"/>
      <c r="T22" s="82"/>
      <c r="U22" s="10"/>
      <c r="V22" s="12"/>
      <c r="W22" s="6"/>
      <c r="X22" s="37">
        <v>6</v>
      </c>
      <c r="Y22" s="38"/>
      <c r="Z22" s="39"/>
      <c r="AA22" s="40"/>
      <c r="AB22" s="40"/>
      <c r="AC22" s="41"/>
      <c r="AD22" s="41"/>
      <c r="AE22" s="46"/>
      <c r="AF22" s="45">
        <f t="shared" si="1"/>
        <v>0</v>
      </c>
      <c r="AG22" s="38"/>
      <c r="AH22" s="40"/>
      <c r="AI22" s="40"/>
      <c r="AJ22" s="46"/>
      <c r="AK22" s="80"/>
      <c r="AL22" s="81"/>
      <c r="AM22" s="81"/>
      <c r="AN22" s="81"/>
      <c r="AO22" s="81"/>
      <c r="AP22" s="82"/>
      <c r="AQ22" s="10"/>
    </row>
    <row r="23" spans="1:43" ht="12.75">
      <c r="A23" s="6"/>
      <c r="B23" s="37">
        <v>7</v>
      </c>
      <c r="C23" s="38"/>
      <c r="D23" s="48">
        <v>1</v>
      </c>
      <c r="E23" s="40"/>
      <c r="F23" s="44"/>
      <c r="G23" s="41"/>
      <c r="H23" s="41"/>
      <c r="I23" s="46"/>
      <c r="J23" s="45">
        <f t="shared" si="0"/>
        <v>3</v>
      </c>
      <c r="K23" s="38"/>
      <c r="L23" s="40"/>
      <c r="M23" s="40"/>
      <c r="N23" s="46"/>
      <c r="O23" s="80"/>
      <c r="P23" s="81"/>
      <c r="Q23" s="81"/>
      <c r="R23" s="81"/>
      <c r="S23" s="81"/>
      <c r="T23" s="82"/>
      <c r="U23" s="10"/>
      <c r="V23" s="12"/>
      <c r="W23" s="6"/>
      <c r="X23" s="37">
        <v>7</v>
      </c>
      <c r="Y23" s="38"/>
      <c r="Z23" s="39"/>
      <c r="AA23" s="40"/>
      <c r="AB23" s="44"/>
      <c r="AC23" s="41"/>
      <c r="AD23" s="41"/>
      <c r="AE23" s="46"/>
      <c r="AF23" s="45">
        <f t="shared" si="1"/>
        <v>0</v>
      </c>
      <c r="AG23" s="38"/>
      <c r="AH23" s="40"/>
      <c r="AI23" s="40"/>
      <c r="AJ23" s="46"/>
      <c r="AK23" s="80"/>
      <c r="AL23" s="81"/>
      <c r="AM23" s="81"/>
      <c r="AN23" s="81"/>
      <c r="AO23" s="81"/>
      <c r="AP23" s="82"/>
      <c r="AQ23" s="10"/>
    </row>
    <row r="24" spans="1:43" ht="12.75">
      <c r="A24" s="6"/>
      <c r="B24" s="37">
        <v>8</v>
      </c>
      <c r="C24" s="47">
        <v>1</v>
      </c>
      <c r="D24" s="39"/>
      <c r="E24" s="40"/>
      <c r="F24" s="40"/>
      <c r="G24" s="41"/>
      <c r="H24" s="41"/>
      <c r="I24" s="46"/>
      <c r="J24" s="45">
        <f t="shared" si="0"/>
        <v>1</v>
      </c>
      <c r="K24" s="38"/>
      <c r="L24" s="40"/>
      <c r="M24" s="40"/>
      <c r="N24" s="46"/>
      <c r="O24" s="80"/>
      <c r="P24" s="81"/>
      <c r="Q24" s="81"/>
      <c r="R24" s="81"/>
      <c r="S24" s="81"/>
      <c r="T24" s="82"/>
      <c r="U24" s="10"/>
      <c r="V24" s="12"/>
      <c r="W24" s="6"/>
      <c r="X24" s="37">
        <v>8</v>
      </c>
      <c r="Y24" s="38"/>
      <c r="Z24" s="39"/>
      <c r="AA24" s="40"/>
      <c r="AB24" s="40"/>
      <c r="AC24" s="41"/>
      <c r="AD24" s="41"/>
      <c r="AE24" s="46"/>
      <c r="AF24" s="45">
        <f t="shared" si="1"/>
        <v>0</v>
      </c>
      <c r="AG24" s="38"/>
      <c r="AH24" s="40"/>
      <c r="AI24" s="40"/>
      <c r="AJ24" s="46"/>
      <c r="AK24" s="80"/>
      <c r="AL24" s="81"/>
      <c r="AM24" s="81"/>
      <c r="AN24" s="81"/>
      <c r="AO24" s="81"/>
      <c r="AP24" s="82"/>
      <c r="AQ24" s="10"/>
    </row>
    <row r="25" spans="1:43" ht="12.75">
      <c r="A25" s="6"/>
      <c r="B25" s="37">
        <v>9</v>
      </c>
      <c r="C25" s="38"/>
      <c r="D25" s="39"/>
      <c r="E25" s="40"/>
      <c r="F25" s="40"/>
      <c r="G25" s="41"/>
      <c r="H25" s="41"/>
      <c r="I25" s="46"/>
      <c r="J25" s="45">
        <f t="shared" si="0"/>
        <v>0</v>
      </c>
      <c r="K25" s="38"/>
      <c r="L25" s="40"/>
      <c r="M25" s="40"/>
      <c r="N25" s="46"/>
      <c r="O25" s="80"/>
      <c r="P25" s="81"/>
      <c r="Q25" s="81"/>
      <c r="R25" s="81"/>
      <c r="S25" s="81"/>
      <c r="T25" s="82"/>
      <c r="U25" s="10"/>
      <c r="V25" s="12"/>
      <c r="W25" s="6"/>
      <c r="X25" s="37">
        <v>9</v>
      </c>
      <c r="Y25" s="38"/>
      <c r="Z25" s="39"/>
      <c r="AA25" s="40"/>
      <c r="AB25" s="40"/>
      <c r="AC25" s="41"/>
      <c r="AD25" s="41"/>
      <c r="AE25" s="46"/>
      <c r="AF25" s="45">
        <f t="shared" si="1"/>
        <v>0</v>
      </c>
      <c r="AG25" s="38"/>
      <c r="AH25" s="40"/>
      <c r="AI25" s="40"/>
      <c r="AJ25" s="46"/>
      <c r="AK25" s="80"/>
      <c r="AL25" s="81"/>
      <c r="AM25" s="81"/>
      <c r="AN25" s="81"/>
      <c r="AO25" s="81"/>
      <c r="AP25" s="82"/>
      <c r="AQ25" s="10"/>
    </row>
    <row r="26" spans="1:43" ht="12.75">
      <c r="A26" s="6"/>
      <c r="B26" s="37">
        <v>10</v>
      </c>
      <c r="C26" s="38"/>
      <c r="D26" s="39"/>
      <c r="E26" s="40"/>
      <c r="F26" s="40"/>
      <c r="G26" s="41"/>
      <c r="H26" s="41"/>
      <c r="I26" s="46"/>
      <c r="J26" s="45">
        <f t="shared" si="0"/>
        <v>0</v>
      </c>
      <c r="K26" s="38"/>
      <c r="L26" s="40"/>
      <c r="M26" s="40"/>
      <c r="N26" s="46"/>
      <c r="O26" s="80"/>
      <c r="P26" s="81"/>
      <c r="Q26" s="81"/>
      <c r="R26" s="81"/>
      <c r="S26" s="81"/>
      <c r="T26" s="82"/>
      <c r="U26" s="10"/>
      <c r="V26" s="12"/>
      <c r="W26" s="6"/>
      <c r="X26" s="37">
        <v>10</v>
      </c>
      <c r="Y26" s="38"/>
      <c r="Z26" s="39"/>
      <c r="AA26" s="40"/>
      <c r="AB26" s="40"/>
      <c r="AC26" s="41"/>
      <c r="AD26" s="41"/>
      <c r="AE26" s="46"/>
      <c r="AF26" s="45">
        <f t="shared" si="1"/>
        <v>0</v>
      </c>
      <c r="AG26" s="38"/>
      <c r="AH26" s="40"/>
      <c r="AI26" s="40"/>
      <c r="AJ26" s="46"/>
      <c r="AK26" s="80"/>
      <c r="AL26" s="81"/>
      <c r="AM26" s="81"/>
      <c r="AN26" s="81"/>
      <c r="AO26" s="81"/>
      <c r="AP26" s="82"/>
      <c r="AQ26" s="10"/>
    </row>
    <row r="27" spans="1:43" ht="12.75">
      <c r="A27" s="6"/>
      <c r="B27" s="37">
        <v>11</v>
      </c>
      <c r="C27" s="38"/>
      <c r="D27" s="39"/>
      <c r="E27" s="40"/>
      <c r="F27" s="44">
        <v>1</v>
      </c>
      <c r="G27" s="41"/>
      <c r="H27" s="41"/>
      <c r="I27" s="43">
        <v>1</v>
      </c>
      <c r="J27" s="45">
        <f t="shared" si="0"/>
        <v>7</v>
      </c>
      <c r="K27" s="38"/>
      <c r="L27" s="40"/>
      <c r="M27" s="40"/>
      <c r="N27" s="46"/>
      <c r="O27" s="80"/>
      <c r="P27" s="81"/>
      <c r="Q27" s="81"/>
      <c r="R27" s="81"/>
      <c r="S27" s="81"/>
      <c r="T27" s="82"/>
      <c r="U27" s="10"/>
      <c r="V27" s="12"/>
      <c r="W27" s="6"/>
      <c r="X27" s="37">
        <v>11</v>
      </c>
      <c r="Y27" s="38"/>
      <c r="Z27" s="39"/>
      <c r="AA27" s="40"/>
      <c r="AB27" s="40"/>
      <c r="AC27" s="41"/>
      <c r="AD27" s="41"/>
      <c r="AE27" s="46"/>
      <c r="AF27" s="45">
        <f t="shared" si="1"/>
        <v>0</v>
      </c>
      <c r="AG27" s="38"/>
      <c r="AH27" s="40"/>
      <c r="AI27" s="40"/>
      <c r="AJ27" s="46"/>
      <c r="AK27" s="80"/>
      <c r="AL27" s="81"/>
      <c r="AM27" s="81"/>
      <c r="AN27" s="81"/>
      <c r="AO27" s="81"/>
      <c r="AP27" s="82"/>
      <c r="AQ27" s="10"/>
    </row>
    <row r="28" spans="1:43" ht="12.75">
      <c r="A28" s="6"/>
      <c r="B28" s="37">
        <v>12</v>
      </c>
      <c r="C28" s="38"/>
      <c r="D28" s="39"/>
      <c r="E28" s="40"/>
      <c r="F28" s="40"/>
      <c r="G28" s="41"/>
      <c r="H28" s="41"/>
      <c r="I28" s="46"/>
      <c r="J28" s="45">
        <f t="shared" si="0"/>
        <v>0</v>
      </c>
      <c r="K28" s="38"/>
      <c r="L28" s="40"/>
      <c r="M28" s="40"/>
      <c r="N28" s="46"/>
      <c r="O28" s="80"/>
      <c r="P28" s="81"/>
      <c r="Q28" s="81"/>
      <c r="R28" s="81"/>
      <c r="S28" s="81"/>
      <c r="T28" s="82"/>
      <c r="U28" s="10"/>
      <c r="V28" s="12"/>
      <c r="W28" s="6"/>
      <c r="X28" s="37">
        <v>12</v>
      </c>
      <c r="Y28" s="38"/>
      <c r="Z28" s="39"/>
      <c r="AA28" s="40"/>
      <c r="AB28" s="40"/>
      <c r="AC28" s="41"/>
      <c r="AD28" s="41"/>
      <c r="AE28" s="46"/>
      <c r="AF28" s="45">
        <f t="shared" si="1"/>
        <v>0</v>
      </c>
      <c r="AG28" s="38"/>
      <c r="AH28" s="40"/>
      <c r="AI28" s="40"/>
      <c r="AJ28" s="46"/>
      <c r="AK28" s="80"/>
      <c r="AL28" s="81"/>
      <c r="AM28" s="81"/>
      <c r="AN28" s="81"/>
      <c r="AO28" s="81"/>
      <c r="AP28" s="82"/>
      <c r="AQ28" s="10"/>
    </row>
    <row r="29" spans="1:43" ht="12.75">
      <c r="A29" s="6"/>
      <c r="B29" s="37">
        <v>13</v>
      </c>
      <c r="C29" s="38"/>
      <c r="D29" s="39"/>
      <c r="E29" s="40"/>
      <c r="F29" s="40"/>
      <c r="G29" s="41"/>
      <c r="H29" s="41"/>
      <c r="I29" s="46"/>
      <c r="J29" s="45">
        <f t="shared" si="0"/>
        <v>0</v>
      </c>
      <c r="K29" s="38"/>
      <c r="L29" s="40"/>
      <c r="M29" s="40"/>
      <c r="N29" s="46"/>
      <c r="O29" s="80"/>
      <c r="P29" s="81"/>
      <c r="Q29" s="81"/>
      <c r="R29" s="81"/>
      <c r="S29" s="81"/>
      <c r="T29" s="82"/>
      <c r="U29" s="10"/>
      <c r="V29" s="12"/>
      <c r="W29" s="6"/>
      <c r="X29" s="37">
        <v>13</v>
      </c>
      <c r="Y29" s="38"/>
      <c r="Z29" s="39"/>
      <c r="AA29" s="40"/>
      <c r="AB29" s="40"/>
      <c r="AC29" s="41"/>
      <c r="AD29" s="41"/>
      <c r="AE29" s="46"/>
      <c r="AF29" s="45">
        <f t="shared" si="1"/>
        <v>0</v>
      </c>
      <c r="AG29" s="38"/>
      <c r="AH29" s="40"/>
      <c r="AI29" s="40"/>
      <c r="AJ29" s="46"/>
      <c r="AK29" s="80"/>
      <c r="AL29" s="81"/>
      <c r="AM29" s="81"/>
      <c r="AN29" s="81"/>
      <c r="AO29" s="81"/>
      <c r="AP29" s="82"/>
      <c r="AQ29" s="10"/>
    </row>
    <row r="30" spans="1:43" ht="12.75">
      <c r="A30" s="6"/>
      <c r="B30" s="49">
        <v>14</v>
      </c>
      <c r="C30" s="38"/>
      <c r="D30" s="39"/>
      <c r="E30" s="40"/>
      <c r="F30" s="40"/>
      <c r="G30" s="41"/>
      <c r="H30" s="41"/>
      <c r="I30" s="46"/>
      <c r="J30" s="45">
        <f t="shared" si="0"/>
        <v>0</v>
      </c>
      <c r="K30" s="38"/>
      <c r="L30" s="40"/>
      <c r="M30" s="40"/>
      <c r="N30" s="46"/>
      <c r="O30" s="80"/>
      <c r="P30" s="81"/>
      <c r="Q30" s="81"/>
      <c r="R30" s="81"/>
      <c r="S30" s="81"/>
      <c r="T30" s="82"/>
      <c r="U30" s="10"/>
      <c r="V30" s="12"/>
      <c r="W30" s="6"/>
      <c r="X30" s="49">
        <v>14</v>
      </c>
      <c r="Y30" s="38"/>
      <c r="Z30" s="39"/>
      <c r="AA30" s="40"/>
      <c r="AB30" s="40"/>
      <c r="AC30" s="41"/>
      <c r="AD30" s="41"/>
      <c r="AE30" s="46"/>
      <c r="AF30" s="45">
        <f t="shared" si="1"/>
        <v>0</v>
      </c>
      <c r="AG30" s="38"/>
      <c r="AH30" s="40"/>
      <c r="AI30" s="40"/>
      <c r="AJ30" s="46"/>
      <c r="AK30" s="80"/>
      <c r="AL30" s="81"/>
      <c r="AM30" s="81"/>
      <c r="AN30" s="81"/>
      <c r="AO30" s="81"/>
      <c r="AP30" s="82"/>
      <c r="AQ30" s="10"/>
    </row>
    <row r="31" spans="1:43" ht="12.75">
      <c r="A31" s="6"/>
      <c r="B31" s="37">
        <v>15</v>
      </c>
      <c r="C31" s="38"/>
      <c r="D31" s="39"/>
      <c r="E31" s="40"/>
      <c r="F31" s="40"/>
      <c r="G31" s="41"/>
      <c r="H31" s="41"/>
      <c r="I31" s="46"/>
      <c r="J31" s="45">
        <f t="shared" si="0"/>
        <v>0</v>
      </c>
      <c r="K31" s="38"/>
      <c r="L31" s="40"/>
      <c r="M31" s="40"/>
      <c r="N31" s="46"/>
      <c r="O31" s="80"/>
      <c r="P31" s="81"/>
      <c r="Q31" s="81"/>
      <c r="R31" s="81"/>
      <c r="S31" s="81"/>
      <c r="T31" s="82"/>
      <c r="U31" s="10"/>
      <c r="V31" s="12"/>
      <c r="W31" s="6"/>
      <c r="X31" s="37">
        <v>15</v>
      </c>
      <c r="Y31" s="38"/>
      <c r="Z31" s="39"/>
      <c r="AA31" s="40"/>
      <c r="AB31" s="40"/>
      <c r="AC31" s="41"/>
      <c r="AD31" s="41"/>
      <c r="AE31" s="46"/>
      <c r="AF31" s="45">
        <f t="shared" si="1"/>
        <v>0</v>
      </c>
      <c r="AG31" s="38"/>
      <c r="AH31" s="40"/>
      <c r="AI31" s="40"/>
      <c r="AJ31" s="46"/>
      <c r="AK31" s="80"/>
      <c r="AL31" s="81"/>
      <c r="AM31" s="81"/>
      <c r="AN31" s="81"/>
      <c r="AO31" s="81"/>
      <c r="AP31" s="82"/>
      <c r="AQ31" s="10"/>
    </row>
    <row r="32" spans="1:43" ht="12.75">
      <c r="A32" s="6"/>
      <c r="B32" s="50">
        <v>16</v>
      </c>
      <c r="C32" s="51"/>
      <c r="D32" s="52"/>
      <c r="E32" s="52"/>
      <c r="F32" s="52"/>
      <c r="G32" s="53"/>
      <c r="H32" s="53"/>
      <c r="I32" s="54"/>
      <c r="J32" s="56">
        <f t="shared" si="0"/>
        <v>0</v>
      </c>
      <c r="K32" s="51"/>
      <c r="L32" s="52"/>
      <c r="M32" s="52"/>
      <c r="N32" s="54"/>
      <c r="O32" s="95"/>
      <c r="P32" s="96"/>
      <c r="Q32" s="96"/>
      <c r="R32" s="96"/>
      <c r="S32" s="96"/>
      <c r="T32" s="97"/>
      <c r="U32" s="10"/>
      <c r="V32" s="12"/>
      <c r="W32" s="6"/>
      <c r="X32" s="50">
        <v>16</v>
      </c>
      <c r="Y32" s="51"/>
      <c r="Z32" s="52"/>
      <c r="AA32" s="52"/>
      <c r="AB32" s="52"/>
      <c r="AC32" s="53"/>
      <c r="AD32" s="53"/>
      <c r="AE32" s="68">
        <v>1</v>
      </c>
      <c r="AF32" s="56">
        <f t="shared" si="1"/>
        <v>5</v>
      </c>
      <c r="AG32" s="51"/>
      <c r="AH32" s="52"/>
      <c r="AI32" s="52"/>
      <c r="AJ32" s="54"/>
      <c r="AK32" s="95" t="s">
        <v>215</v>
      </c>
      <c r="AL32" s="96"/>
      <c r="AM32" s="96"/>
      <c r="AN32" s="96"/>
      <c r="AO32" s="96"/>
      <c r="AP32" s="97"/>
      <c r="AQ32" s="10"/>
    </row>
    <row r="33" spans="1:43" ht="12.75">
      <c r="A33" s="19"/>
      <c r="B33" s="83" t="s">
        <v>61</v>
      </c>
      <c r="C33" s="76"/>
      <c r="D33" s="76"/>
      <c r="E33" s="76"/>
      <c r="F33" s="59"/>
      <c r="G33" s="83" t="s">
        <v>62</v>
      </c>
      <c r="H33" s="76"/>
      <c r="I33" s="76"/>
      <c r="J33" s="76"/>
      <c r="K33" s="76"/>
      <c r="L33" s="58"/>
      <c r="M33" s="83" t="s">
        <v>63</v>
      </c>
      <c r="N33" s="76"/>
      <c r="O33" s="76"/>
      <c r="P33" s="76"/>
      <c r="Q33" s="59"/>
      <c r="R33" s="83" t="s">
        <v>64</v>
      </c>
      <c r="S33" s="76"/>
      <c r="T33" s="76"/>
      <c r="U33" s="25"/>
      <c r="V33" s="26"/>
      <c r="W33" s="19"/>
      <c r="X33" s="83" t="s">
        <v>61</v>
      </c>
      <c r="Y33" s="76"/>
      <c r="Z33" s="76"/>
      <c r="AA33" s="76"/>
      <c r="AB33" s="59"/>
      <c r="AC33" s="83" t="s">
        <v>62</v>
      </c>
      <c r="AD33" s="76"/>
      <c r="AE33" s="76"/>
      <c r="AF33" s="76"/>
      <c r="AG33" s="76"/>
      <c r="AH33" s="58"/>
      <c r="AI33" s="83" t="s">
        <v>63</v>
      </c>
      <c r="AJ33" s="76"/>
      <c r="AK33" s="76"/>
      <c r="AL33" s="76"/>
      <c r="AM33" s="59"/>
      <c r="AN33" s="83" t="s">
        <v>64</v>
      </c>
      <c r="AO33" s="76"/>
      <c r="AP33" s="76"/>
      <c r="AQ33" s="25"/>
    </row>
    <row r="34" spans="1:43" ht="12.75">
      <c r="A34" s="6"/>
      <c r="B34" s="120">
        <v>50000</v>
      </c>
      <c r="C34" s="92"/>
      <c r="D34" s="92"/>
      <c r="E34" s="93"/>
      <c r="F34" s="60"/>
      <c r="G34" s="106">
        <v>0</v>
      </c>
      <c r="H34" s="92"/>
      <c r="I34" s="92"/>
      <c r="J34" s="92"/>
      <c r="K34" s="93"/>
      <c r="L34" s="61"/>
      <c r="M34" s="106">
        <v>200000</v>
      </c>
      <c r="N34" s="92"/>
      <c r="O34" s="92"/>
      <c r="P34" s="93"/>
      <c r="Q34" s="62"/>
      <c r="R34" s="128">
        <v>1</v>
      </c>
      <c r="S34" s="92"/>
      <c r="T34" s="93"/>
      <c r="U34" s="10"/>
      <c r="V34" s="12"/>
      <c r="W34" s="6"/>
      <c r="X34" s="120">
        <v>60000</v>
      </c>
      <c r="Y34" s="92"/>
      <c r="Z34" s="92"/>
      <c r="AA34" s="93"/>
      <c r="AB34" s="60"/>
      <c r="AC34" s="106">
        <v>0</v>
      </c>
      <c r="AD34" s="92"/>
      <c r="AE34" s="92"/>
      <c r="AF34" s="92"/>
      <c r="AG34" s="93"/>
      <c r="AH34" s="61"/>
      <c r="AI34" s="106" t="s">
        <v>216</v>
      </c>
      <c r="AJ34" s="92"/>
      <c r="AK34" s="92"/>
      <c r="AL34" s="93"/>
      <c r="AM34" s="62"/>
      <c r="AN34" s="128">
        <v>0</v>
      </c>
      <c r="AO34" s="92"/>
      <c r="AP34" s="93"/>
      <c r="AQ34" s="10"/>
    </row>
    <row r="35" spans="1:43" ht="12.75">
      <c r="A35" s="19"/>
      <c r="B35" s="112" t="s">
        <v>65</v>
      </c>
      <c r="C35" s="76"/>
      <c r="D35" s="76"/>
      <c r="E35" s="76"/>
      <c r="F35" s="76"/>
      <c r="G35" s="76"/>
      <c r="H35" s="76"/>
      <c r="I35" s="112" t="s">
        <v>27</v>
      </c>
      <c r="J35" s="76"/>
      <c r="K35" s="76"/>
      <c r="L35" s="20"/>
      <c r="M35" s="112" t="s">
        <v>66</v>
      </c>
      <c r="N35" s="76"/>
      <c r="O35" s="76"/>
      <c r="P35" s="76"/>
      <c r="Q35" s="76"/>
      <c r="R35" s="76"/>
      <c r="S35" s="76"/>
      <c r="T35" s="76"/>
      <c r="U35" s="25"/>
      <c r="V35" s="26"/>
      <c r="W35" s="19"/>
      <c r="X35" s="112" t="s">
        <v>65</v>
      </c>
      <c r="Y35" s="76"/>
      <c r="Z35" s="76"/>
      <c r="AA35" s="76"/>
      <c r="AB35" s="76"/>
      <c r="AC35" s="76"/>
      <c r="AD35" s="76"/>
      <c r="AE35" s="112" t="s">
        <v>27</v>
      </c>
      <c r="AF35" s="76"/>
      <c r="AG35" s="76"/>
      <c r="AH35" s="20"/>
      <c r="AI35" s="112" t="s">
        <v>66</v>
      </c>
      <c r="AJ35" s="76"/>
      <c r="AK35" s="76"/>
      <c r="AL35" s="76"/>
      <c r="AM35" s="76"/>
      <c r="AN35" s="76"/>
      <c r="AO35" s="76"/>
      <c r="AP35" s="76"/>
      <c r="AQ35" s="25"/>
    </row>
    <row r="36" spans="1:43" ht="12.75">
      <c r="A36" s="6"/>
      <c r="B36" s="126"/>
      <c r="C36" s="109"/>
      <c r="D36" s="109"/>
      <c r="E36" s="109"/>
      <c r="F36" s="109"/>
      <c r="G36" s="109"/>
      <c r="H36" s="119"/>
      <c r="I36" s="127"/>
      <c r="J36" s="109"/>
      <c r="K36" s="110"/>
      <c r="L36" s="9"/>
      <c r="M36" s="131"/>
      <c r="N36" s="78"/>
      <c r="O36" s="78"/>
      <c r="P36" s="78"/>
      <c r="Q36" s="78"/>
      <c r="R36" s="78"/>
      <c r="S36" s="78"/>
      <c r="T36" s="79"/>
      <c r="U36" s="10"/>
      <c r="V36" s="12"/>
      <c r="W36" s="6"/>
      <c r="X36" s="145" t="s">
        <v>183</v>
      </c>
      <c r="Y36" s="109"/>
      <c r="Z36" s="109"/>
      <c r="AA36" s="109"/>
      <c r="AB36" s="109"/>
      <c r="AC36" s="109"/>
      <c r="AD36" s="119"/>
      <c r="AE36" s="127">
        <v>50000</v>
      </c>
      <c r="AF36" s="109"/>
      <c r="AG36" s="110"/>
      <c r="AH36" s="9"/>
      <c r="AI36" s="131" t="s">
        <v>217</v>
      </c>
      <c r="AJ36" s="78"/>
      <c r="AK36" s="78"/>
      <c r="AL36" s="78"/>
      <c r="AM36" s="78"/>
      <c r="AN36" s="78"/>
      <c r="AO36" s="78"/>
      <c r="AP36" s="79"/>
      <c r="AQ36" s="10"/>
    </row>
    <row r="37" spans="1:43" ht="12.75">
      <c r="A37" s="6"/>
      <c r="B37" s="125"/>
      <c r="C37" s="81"/>
      <c r="D37" s="81"/>
      <c r="E37" s="81"/>
      <c r="F37" s="81"/>
      <c r="G37" s="81"/>
      <c r="H37" s="90"/>
      <c r="I37" s="129"/>
      <c r="J37" s="81"/>
      <c r="K37" s="82"/>
      <c r="L37" s="9"/>
      <c r="M37" s="132"/>
      <c r="N37" s="76"/>
      <c r="O37" s="76"/>
      <c r="P37" s="76"/>
      <c r="Q37" s="76"/>
      <c r="R37" s="76"/>
      <c r="S37" s="76"/>
      <c r="T37" s="133"/>
      <c r="U37" s="10"/>
      <c r="V37" s="12"/>
      <c r="W37" s="6"/>
      <c r="X37" s="125" t="s">
        <v>221</v>
      </c>
      <c r="Y37" s="81"/>
      <c r="Z37" s="81"/>
      <c r="AA37" s="81"/>
      <c r="AB37" s="81"/>
      <c r="AC37" s="81"/>
      <c r="AD37" s="90"/>
      <c r="AE37" s="129" t="s">
        <v>223</v>
      </c>
      <c r="AF37" s="81"/>
      <c r="AG37" s="82"/>
      <c r="AH37" s="9"/>
      <c r="AI37" s="132"/>
      <c r="AJ37" s="76"/>
      <c r="AK37" s="76"/>
      <c r="AL37" s="76"/>
      <c r="AM37" s="76"/>
      <c r="AN37" s="76"/>
      <c r="AO37" s="76"/>
      <c r="AP37" s="133"/>
      <c r="AQ37" s="10"/>
    </row>
    <row r="38" spans="1:43" ht="12.75">
      <c r="A38" s="6"/>
      <c r="B38" s="124"/>
      <c r="C38" s="96"/>
      <c r="D38" s="96"/>
      <c r="E38" s="96"/>
      <c r="F38" s="96"/>
      <c r="G38" s="96"/>
      <c r="H38" s="99"/>
      <c r="I38" s="130"/>
      <c r="J38" s="96"/>
      <c r="K38" s="97"/>
      <c r="L38" s="9"/>
      <c r="M38" s="134"/>
      <c r="N38" s="135"/>
      <c r="O38" s="135"/>
      <c r="P38" s="135"/>
      <c r="Q38" s="135"/>
      <c r="R38" s="135"/>
      <c r="S38" s="135"/>
      <c r="T38" s="136"/>
      <c r="U38" s="10"/>
      <c r="V38" s="12"/>
      <c r="W38" s="6"/>
      <c r="X38" s="124"/>
      <c r="Y38" s="96"/>
      <c r="Z38" s="96"/>
      <c r="AA38" s="96"/>
      <c r="AB38" s="96"/>
      <c r="AC38" s="96"/>
      <c r="AD38" s="99"/>
      <c r="AE38" s="130"/>
      <c r="AF38" s="96"/>
      <c r="AG38" s="97"/>
      <c r="AH38" s="9"/>
      <c r="AI38" s="134"/>
      <c r="AJ38" s="135"/>
      <c r="AK38" s="135"/>
      <c r="AL38" s="135"/>
      <c r="AM38" s="135"/>
      <c r="AN38" s="135"/>
      <c r="AO38" s="135"/>
      <c r="AP38" s="136"/>
      <c r="AQ38" s="10"/>
    </row>
    <row r="39" spans="1:43" ht="7.5" customHeight="1">
      <c r="A39" s="63"/>
      <c r="B39" s="64"/>
      <c r="C39" s="65"/>
      <c r="D39" s="65"/>
      <c r="E39" s="65"/>
      <c r="F39" s="65"/>
      <c r="G39" s="65"/>
      <c r="H39" s="64"/>
      <c r="I39" s="64"/>
      <c r="J39" s="65"/>
      <c r="K39" s="65"/>
      <c r="L39" s="65"/>
      <c r="M39" s="65"/>
      <c r="N39" s="65"/>
      <c r="O39" s="65"/>
      <c r="P39" s="64"/>
      <c r="Q39" s="65"/>
      <c r="R39" s="65"/>
      <c r="S39" s="65"/>
      <c r="T39" s="65"/>
      <c r="U39" s="66"/>
      <c r="V39" s="67"/>
      <c r="W39" s="63"/>
      <c r="X39" s="64"/>
      <c r="Y39" s="65"/>
      <c r="Z39" s="65"/>
      <c r="AA39" s="65"/>
      <c r="AB39" s="65"/>
      <c r="AC39" s="65"/>
      <c r="AD39" s="64"/>
      <c r="AE39" s="64"/>
      <c r="AF39" s="65"/>
      <c r="AG39" s="65"/>
      <c r="AH39" s="65"/>
      <c r="AI39" s="65"/>
      <c r="AJ39" s="65"/>
      <c r="AK39" s="65"/>
      <c r="AL39" s="64"/>
      <c r="AM39" s="65"/>
      <c r="AN39" s="65"/>
      <c r="AO39" s="65"/>
      <c r="AP39" s="65"/>
      <c r="AQ39" s="66"/>
    </row>
  </sheetData>
  <mergeCells count="174">
    <mergeCell ref="AN33:AP33"/>
    <mergeCell ref="AK30:AP30"/>
    <mergeCell ref="AK31:AP31"/>
    <mergeCell ref="O30:T30"/>
    <mergeCell ref="O31:T31"/>
    <mergeCell ref="X36:AD36"/>
    <mergeCell ref="X35:AD35"/>
    <mergeCell ref="X33:AA33"/>
    <mergeCell ref="I38:K38"/>
    <mergeCell ref="M36:T38"/>
    <mergeCell ref="I37:K37"/>
    <mergeCell ref="M35:T35"/>
    <mergeCell ref="M33:P33"/>
    <mergeCell ref="O32:T32"/>
    <mergeCell ref="R33:T33"/>
    <mergeCell ref="I36:K36"/>
    <mergeCell ref="I35:K35"/>
    <mergeCell ref="G34:K34"/>
    <mergeCell ref="G33:K33"/>
    <mergeCell ref="M34:P34"/>
    <mergeCell ref="R34:T34"/>
    <mergeCell ref="B8:H8"/>
    <mergeCell ref="B6:H6"/>
    <mergeCell ref="AK29:AP29"/>
    <mergeCell ref="AE37:AG37"/>
    <mergeCell ref="AI36:AP38"/>
    <mergeCell ref="AE35:AG35"/>
    <mergeCell ref="AI35:AP35"/>
    <mergeCell ref="AI34:AL34"/>
    <mergeCell ref="AK32:AP32"/>
    <mergeCell ref="AI33:AL33"/>
    <mergeCell ref="AE38:AG38"/>
    <mergeCell ref="AC33:AG33"/>
    <mergeCell ref="X37:AD37"/>
    <mergeCell ref="X38:AD38"/>
    <mergeCell ref="AE36:AG36"/>
    <mergeCell ref="X34:AA34"/>
    <mergeCell ref="AC34:AG34"/>
    <mergeCell ref="B37:H37"/>
    <mergeCell ref="B38:H38"/>
    <mergeCell ref="B33:E33"/>
    <mergeCell ref="B34:E34"/>
    <mergeCell ref="B35:H35"/>
    <mergeCell ref="B36:H36"/>
    <mergeCell ref="AN34:AP34"/>
    <mergeCell ref="K15:K16"/>
    <mergeCell ref="L15:L16"/>
    <mergeCell ref="E13:E16"/>
    <mergeCell ref="F13:F16"/>
    <mergeCell ref="H13:H16"/>
    <mergeCell ref="J13:J16"/>
    <mergeCell ref="I13:I16"/>
    <mergeCell ref="G13:G16"/>
    <mergeCell ref="I11:K11"/>
    <mergeCell ref="B9:H9"/>
    <mergeCell ref="B10:H10"/>
    <mergeCell ref="AE13:AE16"/>
    <mergeCell ref="AF13:AF16"/>
    <mergeCell ref="AC13:AC16"/>
    <mergeCell ref="AD13:AD16"/>
    <mergeCell ref="R10:T10"/>
    <mergeCell ref="R12:T13"/>
    <mergeCell ref="K14:N14"/>
    <mergeCell ref="N15:N16"/>
    <mergeCell ref="O16:T16"/>
    <mergeCell ref="M15:M16"/>
    <mergeCell ref="R14:T14"/>
    <mergeCell ref="M11:N11"/>
    <mergeCell ref="Z13:Z16"/>
    <mergeCell ref="AA13:AA16"/>
    <mergeCell ref="AB13:AB16"/>
    <mergeCell ref="Y13:Y16"/>
    <mergeCell ref="AE11:AG11"/>
    <mergeCell ref="AE10:AG10"/>
    <mergeCell ref="AG15:AG16"/>
    <mergeCell ref="B11:H11"/>
    <mergeCell ref="C13:C16"/>
    <mergeCell ref="D13:D16"/>
    <mergeCell ref="O19:T19"/>
    <mergeCell ref="O20:T20"/>
    <mergeCell ref="R6:T6"/>
    <mergeCell ref="M6:P6"/>
    <mergeCell ref="M7:P7"/>
    <mergeCell ref="O21:T21"/>
    <mergeCell ref="O18:T18"/>
    <mergeCell ref="O17:T17"/>
    <mergeCell ref="O22:T22"/>
    <mergeCell ref="M9:O9"/>
    <mergeCell ref="O11:P11"/>
    <mergeCell ref="O25:T25"/>
    <mergeCell ref="O28:T28"/>
    <mergeCell ref="O29:T29"/>
    <mergeCell ref="O27:T27"/>
    <mergeCell ref="O26:T26"/>
    <mergeCell ref="B1:L1"/>
    <mergeCell ref="B2:L2"/>
    <mergeCell ref="N1:R1"/>
    <mergeCell ref="X7:AD7"/>
    <mergeCell ref="X4:AC4"/>
    <mergeCell ref="N2:R2"/>
    <mergeCell ref="X5:AD5"/>
    <mergeCell ref="B4:G4"/>
    <mergeCell ref="I7:K7"/>
    <mergeCell ref="B7:H7"/>
    <mergeCell ref="X6:AD6"/>
    <mergeCell ref="T2:X2"/>
    <mergeCell ref="I5:K5"/>
    <mergeCell ref="M5:P5"/>
    <mergeCell ref="R5:T5"/>
    <mergeCell ref="I6:K6"/>
    <mergeCell ref="B5:H5"/>
    <mergeCell ref="O24:T24"/>
    <mergeCell ref="O23:T23"/>
    <mergeCell ref="AI7:AL7"/>
    <mergeCell ref="AN10:AP10"/>
    <mergeCell ref="AK11:AL11"/>
    <mergeCell ref="AI11:AJ11"/>
    <mergeCell ref="AN8:AP8"/>
    <mergeCell ref="AN7:AP7"/>
    <mergeCell ref="M8:O8"/>
    <mergeCell ref="M4:P4"/>
    <mergeCell ref="I4:K4"/>
    <mergeCell ref="X8:AD8"/>
    <mergeCell ref="AE8:AG8"/>
    <mergeCell ref="AE6:AG6"/>
    <mergeCell ref="R4:T4"/>
    <mergeCell ref="R7:T7"/>
    <mergeCell ref="R8:T8"/>
    <mergeCell ref="AE5:AG5"/>
    <mergeCell ref="R11:T11"/>
    <mergeCell ref="R9:T9"/>
    <mergeCell ref="X9:AD9"/>
    <mergeCell ref="AE9:AG9"/>
    <mergeCell ref="AE7:AG7"/>
    <mergeCell ref="I8:K8"/>
    <mergeCell ref="I9:K9"/>
    <mergeCell ref="I10:K10"/>
    <mergeCell ref="AK26:AP26"/>
    <mergeCell ref="AK27:AP27"/>
    <mergeCell ref="AK28:AP28"/>
    <mergeCell ref="AK16:AP16"/>
    <mergeCell ref="AN14:AP14"/>
    <mergeCell ref="AK24:AP24"/>
    <mergeCell ref="AK23:AP23"/>
    <mergeCell ref="AK22:AP22"/>
    <mergeCell ref="AK21:AP21"/>
    <mergeCell ref="AK18:AP18"/>
    <mergeCell ref="AK19:AP19"/>
    <mergeCell ref="AK17:AP17"/>
    <mergeCell ref="AK25:AP25"/>
    <mergeCell ref="AN12:AP13"/>
    <mergeCell ref="AK20:AP20"/>
    <mergeCell ref="AI8:AK8"/>
    <mergeCell ref="AI9:AK9"/>
    <mergeCell ref="AG14:AJ14"/>
    <mergeCell ref="AE4:AG4"/>
    <mergeCell ref="Z2:AJ2"/>
    <mergeCell ref="Z1:AJ1"/>
    <mergeCell ref="AI6:AL6"/>
    <mergeCell ref="AN6:AP6"/>
    <mergeCell ref="AI5:AL5"/>
    <mergeCell ref="AN5:AP5"/>
    <mergeCell ref="AN4:AP4"/>
    <mergeCell ref="AL2:AP2"/>
    <mergeCell ref="AL1:AP1"/>
    <mergeCell ref="AI4:AL4"/>
    <mergeCell ref="AH15:AH16"/>
    <mergeCell ref="AI15:AI16"/>
    <mergeCell ref="AJ15:AJ16"/>
    <mergeCell ref="X10:AD10"/>
    <mergeCell ref="X11:AD11"/>
    <mergeCell ref="AN9:AP9"/>
    <mergeCell ref="AN11:AP11"/>
    <mergeCell ref="T1:X1"/>
  </mergeCells>
  <conditionalFormatting sqref="I5:K6 AE5:AG5">
    <cfRule type="cellIs" dxfId="24" priority="1" operator="greaterThan">
      <formula>B5</formula>
    </cfRule>
  </conditionalFormatting>
  <dataValidations count="1">
    <dataValidation type="list" allowBlank="1" sqref="M5 AI5">
      <formula1>"Preseason,Regular,Postseason,Championship"</formula1>
    </dataValidation>
  </dataValidation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AQ39"/>
  <sheetViews>
    <sheetView showGridLines="0" workbookViewId="0"/>
  </sheetViews>
  <sheetFormatPr defaultColWidth="14.42578125" defaultRowHeight="15.75" customHeight="1"/>
  <cols>
    <col min="1" max="1" width="1.5703125" customWidth="1"/>
    <col min="2" max="20" width="3.7109375" customWidth="1"/>
    <col min="21" max="21" width="1.5703125" customWidth="1"/>
    <col min="22" max="22" width="3.7109375" customWidth="1"/>
    <col min="23" max="23" width="1.5703125" customWidth="1"/>
    <col min="24" max="42" width="3.7109375" customWidth="1"/>
    <col min="43" max="43" width="1.5703125" customWidth="1"/>
  </cols>
  <sheetData>
    <row r="1" spans="1:43" ht="12.75">
      <c r="A1" s="1"/>
      <c r="B1" s="101" t="s">
        <v>22</v>
      </c>
      <c r="C1" s="78"/>
      <c r="D1" s="78"/>
      <c r="E1" s="78"/>
      <c r="F1" s="78"/>
      <c r="G1" s="78"/>
      <c r="H1" s="78"/>
      <c r="I1" s="78"/>
      <c r="J1" s="78"/>
      <c r="K1" s="78"/>
      <c r="L1" s="78"/>
      <c r="M1" s="3"/>
      <c r="N1" s="107" t="s">
        <v>23</v>
      </c>
      <c r="O1" s="78"/>
      <c r="P1" s="78"/>
      <c r="Q1" s="78"/>
      <c r="R1" s="78"/>
      <c r="S1" s="3"/>
      <c r="T1" s="137" t="s">
        <v>24</v>
      </c>
      <c r="U1" s="76"/>
      <c r="V1" s="76"/>
      <c r="W1" s="76"/>
      <c r="X1" s="133"/>
      <c r="Y1" s="2"/>
      <c r="Z1" s="101" t="s">
        <v>25</v>
      </c>
      <c r="AA1" s="78"/>
      <c r="AB1" s="78"/>
      <c r="AC1" s="78"/>
      <c r="AD1" s="78"/>
      <c r="AE1" s="78"/>
      <c r="AF1" s="78"/>
      <c r="AG1" s="78"/>
      <c r="AH1" s="78"/>
      <c r="AI1" s="78"/>
      <c r="AJ1" s="78"/>
      <c r="AK1" s="4"/>
      <c r="AL1" s="107" t="s">
        <v>23</v>
      </c>
      <c r="AM1" s="78"/>
      <c r="AN1" s="78"/>
      <c r="AO1" s="78"/>
      <c r="AP1" s="78"/>
      <c r="AQ1" s="5"/>
    </row>
    <row r="2" spans="1:43" ht="12.75">
      <c r="A2" s="6"/>
      <c r="B2" s="114" t="s">
        <v>15</v>
      </c>
      <c r="C2" s="92"/>
      <c r="D2" s="92"/>
      <c r="E2" s="92"/>
      <c r="F2" s="92"/>
      <c r="G2" s="92"/>
      <c r="H2" s="92"/>
      <c r="I2" s="92"/>
      <c r="J2" s="92"/>
      <c r="K2" s="92"/>
      <c r="L2" s="93"/>
      <c r="N2" s="106">
        <v>1390000</v>
      </c>
      <c r="O2" s="92"/>
      <c r="P2" s="92"/>
      <c r="Q2" s="92"/>
      <c r="R2" s="93"/>
      <c r="T2" s="111">
        <v>43067</v>
      </c>
      <c r="U2" s="92"/>
      <c r="V2" s="92"/>
      <c r="W2" s="92"/>
      <c r="X2" s="93"/>
      <c r="Y2" s="8"/>
      <c r="Z2" s="114" t="s">
        <v>9</v>
      </c>
      <c r="AA2" s="92"/>
      <c r="AB2" s="92"/>
      <c r="AC2" s="92"/>
      <c r="AD2" s="92"/>
      <c r="AE2" s="92"/>
      <c r="AF2" s="92"/>
      <c r="AG2" s="92"/>
      <c r="AH2" s="92"/>
      <c r="AI2" s="92"/>
      <c r="AJ2" s="93"/>
      <c r="AK2" s="9"/>
      <c r="AL2" s="106">
        <v>1380000</v>
      </c>
      <c r="AM2" s="92"/>
      <c r="AN2" s="92"/>
      <c r="AO2" s="92"/>
      <c r="AP2" s="93"/>
      <c r="AQ2" s="10"/>
    </row>
    <row r="3" spans="1:43" ht="7.5" customHeight="1">
      <c r="A3" s="6"/>
      <c r="B3" s="11"/>
      <c r="C3" s="11"/>
      <c r="D3" s="11"/>
      <c r="E3" s="11"/>
      <c r="F3" s="11"/>
      <c r="G3" s="9"/>
      <c r="H3" s="11"/>
      <c r="I3" s="11"/>
      <c r="J3" s="11"/>
      <c r="K3" s="11"/>
      <c r="L3" s="11"/>
      <c r="M3" s="11"/>
      <c r="N3" s="11"/>
      <c r="O3" s="9"/>
      <c r="P3" s="11"/>
      <c r="Q3" s="11"/>
      <c r="R3" s="11"/>
      <c r="S3" s="11"/>
      <c r="T3" s="11"/>
      <c r="U3" s="10"/>
      <c r="V3" s="12"/>
      <c r="W3" s="6"/>
      <c r="X3" s="11"/>
      <c r="Y3" s="9"/>
      <c r="Z3" s="9"/>
      <c r="AA3" s="9"/>
      <c r="AB3" s="9"/>
      <c r="AC3" s="9"/>
      <c r="AD3" s="11"/>
      <c r="AE3" s="11"/>
      <c r="AF3" s="9"/>
      <c r="AG3" s="9"/>
      <c r="AH3" s="9"/>
      <c r="AI3" s="9"/>
      <c r="AJ3" s="9"/>
      <c r="AK3" s="9"/>
      <c r="AL3" s="11"/>
      <c r="AM3" s="9"/>
      <c r="AN3" s="9"/>
      <c r="AO3" s="9"/>
      <c r="AP3" s="9"/>
      <c r="AQ3" s="10"/>
    </row>
    <row r="4" spans="1:43" ht="12.75">
      <c r="A4" s="6"/>
      <c r="B4" s="112" t="s">
        <v>26</v>
      </c>
      <c r="C4" s="76"/>
      <c r="D4" s="76"/>
      <c r="E4" s="76"/>
      <c r="F4" s="76"/>
      <c r="G4" s="76"/>
      <c r="H4" s="13"/>
      <c r="I4" s="75" t="s">
        <v>27</v>
      </c>
      <c r="J4" s="76"/>
      <c r="K4" s="76"/>
      <c r="M4" s="75" t="s">
        <v>28</v>
      </c>
      <c r="N4" s="76"/>
      <c r="O4" s="76"/>
      <c r="P4" s="76"/>
      <c r="R4" s="83" t="s">
        <v>29</v>
      </c>
      <c r="S4" s="76"/>
      <c r="T4" s="76"/>
      <c r="U4" s="10"/>
      <c r="V4" s="12"/>
      <c r="W4" s="6"/>
      <c r="X4" s="112" t="s">
        <v>26</v>
      </c>
      <c r="Y4" s="76"/>
      <c r="Z4" s="76"/>
      <c r="AA4" s="76"/>
      <c r="AB4" s="76"/>
      <c r="AC4" s="76"/>
      <c r="AD4" s="13"/>
      <c r="AE4" s="75" t="s">
        <v>27</v>
      </c>
      <c r="AF4" s="76"/>
      <c r="AG4" s="76"/>
      <c r="AI4" s="75" t="s">
        <v>28</v>
      </c>
      <c r="AJ4" s="76"/>
      <c r="AK4" s="76"/>
      <c r="AL4" s="76"/>
      <c r="AN4" s="83" t="s">
        <v>29</v>
      </c>
      <c r="AO4" s="76"/>
      <c r="AP4" s="76"/>
      <c r="AQ4" s="10"/>
    </row>
    <row r="5" spans="1:43" ht="12.75">
      <c r="A5" s="6"/>
      <c r="B5" s="116">
        <f>IF(B2&lt;&gt;"",IF(N2&lt;AL2,AL2-N2+M7,IF(M7="",0,M7)),"")</f>
        <v>0</v>
      </c>
      <c r="C5" s="78"/>
      <c r="D5" s="78"/>
      <c r="E5" s="78"/>
      <c r="F5" s="78"/>
      <c r="G5" s="78"/>
      <c r="H5" s="117"/>
      <c r="I5" s="77">
        <f>IF(B2&lt;&gt;"",SUM(I6:K11),"")</f>
        <v>0</v>
      </c>
      <c r="J5" s="78"/>
      <c r="K5" s="79"/>
      <c r="M5" s="115" t="s">
        <v>34</v>
      </c>
      <c r="N5" s="92"/>
      <c r="O5" s="92"/>
      <c r="P5" s="93"/>
      <c r="R5" s="100" t="str">
        <f>IF(B2&lt;&gt;"",IF(R7&gt;AN7,"WIN",IF(R7&lt;AN7,"LOSS","TIE")),"")</f>
        <v>WIN</v>
      </c>
      <c r="S5" s="92"/>
      <c r="T5" s="93"/>
      <c r="U5" s="10"/>
      <c r="V5" s="12"/>
      <c r="W5" s="6"/>
      <c r="X5" s="116">
        <f>IF(Z2&lt;&gt;"",IF(AL2&lt;N2,N2-AL2+AI7,IF(AI7="",0,AI7)),"")</f>
        <v>10000</v>
      </c>
      <c r="Y5" s="78"/>
      <c r="Z5" s="78"/>
      <c r="AA5" s="78"/>
      <c r="AB5" s="78"/>
      <c r="AC5" s="78"/>
      <c r="AD5" s="117"/>
      <c r="AE5" s="77">
        <f>IF(Z2&lt;&gt;"",SUM(AE6:AG11),"")</f>
        <v>0</v>
      </c>
      <c r="AF5" s="78"/>
      <c r="AG5" s="79"/>
      <c r="AI5" s="115" t="s">
        <v>34</v>
      </c>
      <c r="AJ5" s="92"/>
      <c r="AK5" s="92"/>
      <c r="AL5" s="93"/>
      <c r="AN5" s="100" t="str">
        <f>IF(Z2&lt;&gt;"",IF(AN7&gt;R7,"WIN",IF(AN7&lt;R7,"LOSS","TIE")),"")</f>
        <v>LOSS</v>
      </c>
      <c r="AO5" s="92"/>
      <c r="AP5" s="93"/>
      <c r="AQ5" s="10"/>
    </row>
    <row r="6" spans="1:43" ht="12.75">
      <c r="A6" s="6"/>
      <c r="B6" s="118"/>
      <c r="C6" s="109"/>
      <c r="D6" s="109"/>
      <c r="E6" s="109"/>
      <c r="F6" s="109"/>
      <c r="G6" s="109"/>
      <c r="H6" s="119"/>
      <c r="I6" s="113"/>
      <c r="J6" s="109"/>
      <c r="K6" s="110"/>
      <c r="M6" s="105" t="s">
        <v>31</v>
      </c>
      <c r="N6" s="76"/>
      <c r="O6" s="76"/>
      <c r="P6" s="76"/>
      <c r="R6" s="83" t="s">
        <v>32</v>
      </c>
      <c r="S6" s="76"/>
      <c r="T6" s="76"/>
      <c r="U6" s="10"/>
      <c r="V6" s="12"/>
      <c r="W6" s="6"/>
      <c r="X6" s="118"/>
      <c r="Y6" s="109"/>
      <c r="Z6" s="109"/>
      <c r="AA6" s="109"/>
      <c r="AB6" s="109"/>
      <c r="AC6" s="109"/>
      <c r="AD6" s="119"/>
      <c r="AE6" s="113"/>
      <c r="AF6" s="109"/>
      <c r="AG6" s="110"/>
      <c r="AI6" s="105" t="s">
        <v>31</v>
      </c>
      <c r="AJ6" s="76"/>
      <c r="AK6" s="76"/>
      <c r="AL6" s="76"/>
      <c r="AN6" s="83" t="s">
        <v>32</v>
      </c>
      <c r="AO6" s="76"/>
      <c r="AP6" s="76"/>
      <c r="AQ6" s="10"/>
    </row>
    <row r="7" spans="1:43" ht="12.75">
      <c r="A7" s="6"/>
      <c r="B7" s="89"/>
      <c r="C7" s="81"/>
      <c r="D7" s="81"/>
      <c r="E7" s="81"/>
      <c r="F7" s="81"/>
      <c r="G7" s="81"/>
      <c r="H7" s="90"/>
      <c r="I7" s="84"/>
      <c r="J7" s="81"/>
      <c r="K7" s="82"/>
      <c r="L7" s="9"/>
      <c r="M7" s="121">
        <v>0</v>
      </c>
      <c r="N7" s="92"/>
      <c r="O7" s="92"/>
      <c r="P7" s="93"/>
      <c r="R7" s="100">
        <f>IF(B2&lt;&gt;"",SUM(D17:D32),"")</f>
        <v>3</v>
      </c>
      <c r="S7" s="92"/>
      <c r="T7" s="93"/>
      <c r="U7" s="10"/>
      <c r="V7" s="12"/>
      <c r="W7" s="6"/>
      <c r="X7" s="89"/>
      <c r="Y7" s="81"/>
      <c r="Z7" s="81"/>
      <c r="AA7" s="81"/>
      <c r="AB7" s="81"/>
      <c r="AC7" s="81"/>
      <c r="AD7" s="90"/>
      <c r="AE7" s="84"/>
      <c r="AF7" s="81"/>
      <c r="AG7" s="82"/>
      <c r="AH7" s="9"/>
      <c r="AI7" s="121">
        <v>0</v>
      </c>
      <c r="AJ7" s="92"/>
      <c r="AK7" s="92"/>
      <c r="AL7" s="93"/>
      <c r="AN7" s="100">
        <f>IF(Z2&lt;&gt;"",SUM(Z17:Z32),"")</f>
        <v>0</v>
      </c>
      <c r="AO7" s="92"/>
      <c r="AP7" s="93"/>
      <c r="AQ7" s="10"/>
    </row>
    <row r="8" spans="1:43" ht="12.75">
      <c r="A8" s="6"/>
      <c r="B8" s="89"/>
      <c r="C8" s="81"/>
      <c r="D8" s="81"/>
      <c r="E8" s="81"/>
      <c r="F8" s="81"/>
      <c r="G8" s="81"/>
      <c r="H8" s="90"/>
      <c r="I8" s="84"/>
      <c r="J8" s="81"/>
      <c r="K8" s="82"/>
      <c r="M8" s="83" t="s">
        <v>37</v>
      </c>
      <c r="N8" s="76"/>
      <c r="O8" s="76"/>
      <c r="P8" s="14" t="s">
        <v>38</v>
      </c>
      <c r="R8" s="83" t="s">
        <v>39</v>
      </c>
      <c r="S8" s="76"/>
      <c r="T8" s="76"/>
      <c r="U8" s="10"/>
      <c r="V8" s="12"/>
      <c r="W8" s="6"/>
      <c r="X8" s="89"/>
      <c r="Y8" s="81"/>
      <c r="Z8" s="81"/>
      <c r="AA8" s="81"/>
      <c r="AB8" s="81"/>
      <c r="AC8" s="81"/>
      <c r="AD8" s="90"/>
      <c r="AE8" s="84"/>
      <c r="AF8" s="81"/>
      <c r="AG8" s="82"/>
      <c r="AI8" s="83" t="s">
        <v>37</v>
      </c>
      <c r="AJ8" s="76"/>
      <c r="AK8" s="76"/>
      <c r="AL8" s="14" t="s">
        <v>38</v>
      </c>
      <c r="AN8" s="83" t="s">
        <v>39</v>
      </c>
      <c r="AO8" s="76"/>
      <c r="AP8" s="76"/>
      <c r="AQ8" s="10"/>
    </row>
    <row r="9" spans="1:43" ht="12.75">
      <c r="A9" s="6"/>
      <c r="B9" s="89"/>
      <c r="C9" s="81"/>
      <c r="D9" s="81"/>
      <c r="E9" s="81"/>
      <c r="F9" s="81"/>
      <c r="G9" s="81"/>
      <c r="H9" s="90"/>
      <c r="I9" s="84"/>
      <c r="J9" s="81"/>
      <c r="K9" s="82"/>
      <c r="L9" s="9"/>
      <c r="M9" s="91">
        <v>13000</v>
      </c>
      <c r="N9" s="92"/>
      <c r="O9" s="93"/>
      <c r="P9" s="15">
        <v>6</v>
      </c>
      <c r="R9" s="100">
        <f>IF(B2&lt;&gt;"",SUM(F17:F32),"")</f>
        <v>1</v>
      </c>
      <c r="S9" s="92"/>
      <c r="T9" s="93"/>
      <c r="U9" s="10"/>
      <c r="V9" s="12"/>
      <c r="W9" s="6"/>
      <c r="X9" s="89"/>
      <c r="Y9" s="81"/>
      <c r="Z9" s="81"/>
      <c r="AA9" s="81"/>
      <c r="AB9" s="81"/>
      <c r="AC9" s="81"/>
      <c r="AD9" s="90"/>
      <c r="AE9" s="84"/>
      <c r="AF9" s="81"/>
      <c r="AG9" s="82"/>
      <c r="AH9" s="9"/>
      <c r="AI9" s="91">
        <v>11000</v>
      </c>
      <c r="AJ9" s="92"/>
      <c r="AK9" s="93"/>
      <c r="AL9" s="15">
        <v>3</v>
      </c>
      <c r="AN9" s="100">
        <f>IF(Z2&lt;&gt;"",SUM(AB17:AB32),"")</f>
        <v>1</v>
      </c>
      <c r="AO9" s="92"/>
      <c r="AP9" s="93"/>
      <c r="AQ9" s="10"/>
    </row>
    <row r="10" spans="1:43" ht="12.75">
      <c r="A10" s="6"/>
      <c r="B10" s="89"/>
      <c r="C10" s="81"/>
      <c r="D10" s="81"/>
      <c r="E10" s="81"/>
      <c r="F10" s="81"/>
      <c r="G10" s="81"/>
      <c r="H10" s="90"/>
      <c r="I10" s="84"/>
      <c r="J10" s="81"/>
      <c r="K10" s="82"/>
      <c r="L10" s="9"/>
      <c r="M10" s="9"/>
      <c r="N10" s="9"/>
      <c r="O10" s="9"/>
      <c r="P10" s="9"/>
      <c r="R10" s="105" t="s">
        <v>41</v>
      </c>
      <c r="S10" s="76"/>
      <c r="T10" s="76"/>
      <c r="U10" s="10"/>
      <c r="V10" s="12"/>
      <c r="W10" s="6"/>
      <c r="X10" s="89"/>
      <c r="Y10" s="81"/>
      <c r="Z10" s="81"/>
      <c r="AA10" s="81"/>
      <c r="AB10" s="81"/>
      <c r="AC10" s="81"/>
      <c r="AD10" s="90"/>
      <c r="AE10" s="84"/>
      <c r="AF10" s="81"/>
      <c r="AG10" s="82"/>
      <c r="AH10" s="9"/>
      <c r="AI10" s="9"/>
      <c r="AJ10" s="9"/>
      <c r="AK10" s="9"/>
      <c r="AL10" s="9"/>
      <c r="AN10" s="105" t="s">
        <v>41</v>
      </c>
      <c r="AO10" s="76"/>
      <c r="AP10" s="76"/>
      <c r="AQ10" s="10"/>
    </row>
    <row r="11" spans="1:43" ht="12.75">
      <c r="A11" s="16"/>
      <c r="B11" s="98"/>
      <c r="C11" s="96"/>
      <c r="D11" s="96"/>
      <c r="E11" s="96"/>
      <c r="F11" s="96"/>
      <c r="G11" s="96"/>
      <c r="H11" s="99"/>
      <c r="I11" s="123"/>
      <c r="J11" s="96"/>
      <c r="K11" s="97"/>
      <c r="L11" s="9"/>
      <c r="M11" s="94" t="s">
        <v>43</v>
      </c>
      <c r="N11" s="76"/>
      <c r="O11" s="100" t="str">
        <f>IF(B2&lt;&gt;"",IF(M9=AI9,"+0",IF(M9&gt;AI9,IF(M9&gt;=AI9*2,"+2","+1"),"+0")),"")</f>
        <v>+1</v>
      </c>
      <c r="P11" s="93"/>
      <c r="Q11" s="9"/>
      <c r="R11" s="122">
        <f>IF(B2&lt;&gt;"",SUM(G17:G32),"")</f>
        <v>0</v>
      </c>
      <c r="S11" s="92"/>
      <c r="T11" s="93"/>
      <c r="U11" s="17"/>
      <c r="V11" s="18"/>
      <c r="W11" s="6"/>
      <c r="X11" s="98"/>
      <c r="Y11" s="96"/>
      <c r="Z11" s="96"/>
      <c r="AA11" s="96"/>
      <c r="AB11" s="96"/>
      <c r="AC11" s="96"/>
      <c r="AD11" s="99"/>
      <c r="AE11" s="123"/>
      <c r="AF11" s="96"/>
      <c r="AG11" s="97"/>
      <c r="AH11" s="9"/>
      <c r="AI11" s="94" t="s">
        <v>43</v>
      </c>
      <c r="AJ11" s="76"/>
      <c r="AK11" s="100" t="str">
        <f>IF(Z2&lt;&gt;"",IF(AI9=M9,"+0",IF(AI9&gt;M9,IF(AI9&gt;=M9*2,"+2","+1"),"+0")),"")</f>
        <v>+0</v>
      </c>
      <c r="AL11" s="93"/>
      <c r="AM11" s="9"/>
      <c r="AN11" s="122">
        <f>IF(Z2&lt;&gt;"",SUM(AC17:AC32),"")</f>
        <v>0</v>
      </c>
      <c r="AO11" s="92"/>
      <c r="AP11" s="93"/>
      <c r="AQ11" s="10"/>
    </row>
    <row r="12" spans="1:43" ht="7.5" customHeight="1">
      <c r="A12" s="19"/>
      <c r="B12" s="20"/>
      <c r="C12" s="21"/>
      <c r="D12" s="22"/>
      <c r="E12" s="21"/>
      <c r="F12" s="21"/>
      <c r="G12" s="23"/>
      <c r="H12" s="24"/>
      <c r="I12" s="21"/>
      <c r="J12" s="22"/>
      <c r="K12" s="14"/>
      <c r="L12" s="14"/>
      <c r="M12" s="14"/>
      <c r="N12" s="14"/>
      <c r="O12" s="20"/>
      <c r="P12" s="20"/>
      <c r="Q12" s="20"/>
      <c r="R12" s="105" t="s">
        <v>44</v>
      </c>
      <c r="S12" s="76"/>
      <c r="T12" s="76"/>
      <c r="U12" s="25"/>
      <c r="V12" s="26"/>
      <c r="W12" s="19"/>
      <c r="X12" s="20"/>
      <c r="Y12" s="21"/>
      <c r="Z12" s="22"/>
      <c r="AA12" s="21"/>
      <c r="AB12" s="21"/>
      <c r="AC12" s="23"/>
      <c r="AD12" s="24"/>
      <c r="AE12" s="21"/>
      <c r="AF12" s="22"/>
      <c r="AG12" s="14"/>
      <c r="AH12" s="14"/>
      <c r="AI12" s="14"/>
      <c r="AJ12" s="14"/>
      <c r="AK12" s="20"/>
      <c r="AL12" s="20"/>
      <c r="AM12" s="20"/>
      <c r="AN12" s="105" t="s">
        <v>44</v>
      </c>
      <c r="AO12" s="76"/>
      <c r="AP12" s="76"/>
      <c r="AQ12" s="25"/>
    </row>
    <row r="13" spans="1:43" ht="8.25" customHeight="1">
      <c r="A13" s="6"/>
      <c r="B13" s="9"/>
      <c r="C13" s="85" t="s">
        <v>205</v>
      </c>
      <c r="D13" s="85" t="s">
        <v>206</v>
      </c>
      <c r="E13" s="85" t="s">
        <v>207</v>
      </c>
      <c r="F13" s="85" t="s">
        <v>208</v>
      </c>
      <c r="G13" s="88" t="s">
        <v>0</v>
      </c>
      <c r="H13" s="88" t="s">
        <v>1</v>
      </c>
      <c r="I13" s="85" t="s">
        <v>209</v>
      </c>
      <c r="J13" s="85" t="s">
        <v>45</v>
      </c>
      <c r="K13" s="14"/>
      <c r="L13" s="14"/>
      <c r="M13" s="14"/>
      <c r="N13" s="14"/>
      <c r="O13" s="9"/>
      <c r="P13" s="9"/>
      <c r="Q13" s="9"/>
      <c r="R13" s="76"/>
      <c r="S13" s="76"/>
      <c r="T13" s="76"/>
      <c r="U13" s="10"/>
      <c r="V13" s="12"/>
      <c r="W13" s="6"/>
      <c r="X13" s="9"/>
      <c r="Y13" s="85" t="s">
        <v>210</v>
      </c>
      <c r="Z13" s="85" t="s">
        <v>211</v>
      </c>
      <c r="AA13" s="85" t="s">
        <v>212</v>
      </c>
      <c r="AB13" s="85" t="s">
        <v>213</v>
      </c>
      <c r="AC13" s="88" t="s">
        <v>0</v>
      </c>
      <c r="AD13" s="88" t="s">
        <v>1</v>
      </c>
      <c r="AE13" s="85" t="s">
        <v>214</v>
      </c>
      <c r="AF13" s="85" t="s">
        <v>45</v>
      </c>
      <c r="AG13" s="14"/>
      <c r="AH13" s="14"/>
      <c r="AI13" s="14"/>
      <c r="AJ13" s="14"/>
      <c r="AK13" s="9"/>
      <c r="AL13" s="9"/>
      <c r="AM13" s="9"/>
      <c r="AN13" s="76"/>
      <c r="AO13" s="76"/>
      <c r="AP13" s="76"/>
      <c r="AQ13" s="10"/>
    </row>
    <row r="14" spans="1:43" ht="12.75">
      <c r="A14" s="6"/>
      <c r="B14" s="9"/>
      <c r="C14" s="86"/>
      <c r="D14" s="86"/>
      <c r="E14" s="86"/>
      <c r="F14" s="86"/>
      <c r="G14" s="86"/>
      <c r="H14" s="86"/>
      <c r="I14" s="86"/>
      <c r="J14" s="86"/>
      <c r="K14" s="138" t="s">
        <v>46</v>
      </c>
      <c r="L14" s="92"/>
      <c r="M14" s="92"/>
      <c r="N14" s="93"/>
      <c r="O14" s="9"/>
      <c r="P14" s="9"/>
      <c r="Q14" s="9"/>
      <c r="R14" s="104">
        <f>IF(B2&lt;&gt;"",SUM(H17:H32),"")</f>
        <v>0</v>
      </c>
      <c r="S14" s="92"/>
      <c r="T14" s="93"/>
      <c r="U14" s="10"/>
      <c r="V14" s="12"/>
      <c r="W14" s="6"/>
      <c r="X14" s="9"/>
      <c r="Y14" s="86"/>
      <c r="Z14" s="86"/>
      <c r="AA14" s="86"/>
      <c r="AB14" s="86"/>
      <c r="AC14" s="86"/>
      <c r="AD14" s="86"/>
      <c r="AE14" s="86"/>
      <c r="AF14" s="86"/>
      <c r="AG14" s="138" t="s">
        <v>46</v>
      </c>
      <c r="AH14" s="92"/>
      <c r="AI14" s="92"/>
      <c r="AJ14" s="93"/>
      <c r="AK14" s="9"/>
      <c r="AL14" s="9"/>
      <c r="AM14" s="9"/>
      <c r="AN14" s="104">
        <f>IF(Z2&lt;&gt;"",SUM(AD17:AD32),"")</f>
        <v>1</v>
      </c>
      <c r="AO14" s="92"/>
      <c r="AP14" s="93"/>
      <c r="AQ14" s="10"/>
    </row>
    <row r="15" spans="1:43" ht="12.75">
      <c r="A15" s="6"/>
      <c r="B15" s="9"/>
      <c r="C15" s="86"/>
      <c r="D15" s="86"/>
      <c r="E15" s="86"/>
      <c r="F15" s="86"/>
      <c r="G15" s="86"/>
      <c r="H15" s="86"/>
      <c r="I15" s="86"/>
      <c r="J15" s="86"/>
      <c r="K15" s="103" t="s">
        <v>47</v>
      </c>
      <c r="L15" s="103" t="s">
        <v>48</v>
      </c>
      <c r="M15" s="103" t="str">
        <f>"-Stat"</f>
        <v>-Stat</v>
      </c>
      <c r="N15" s="103" t="s">
        <v>49</v>
      </c>
      <c r="O15" s="9"/>
      <c r="P15" s="9"/>
      <c r="Q15" s="9"/>
      <c r="R15" s="9"/>
      <c r="S15" s="9"/>
      <c r="T15" s="9"/>
      <c r="U15" s="10"/>
      <c r="V15" s="12"/>
      <c r="W15" s="6"/>
      <c r="X15" s="9"/>
      <c r="Y15" s="86"/>
      <c r="Z15" s="86"/>
      <c r="AA15" s="86"/>
      <c r="AB15" s="86"/>
      <c r="AC15" s="86"/>
      <c r="AD15" s="86"/>
      <c r="AE15" s="86"/>
      <c r="AF15" s="86"/>
      <c r="AG15" s="103" t="s">
        <v>47</v>
      </c>
      <c r="AH15" s="103" t="s">
        <v>48</v>
      </c>
      <c r="AI15" s="103" t="str">
        <f>"-Stat"</f>
        <v>-Stat</v>
      </c>
      <c r="AJ15" s="103" t="s">
        <v>49</v>
      </c>
      <c r="AK15" s="9"/>
      <c r="AL15" s="9"/>
      <c r="AM15" s="9"/>
      <c r="AN15" s="9"/>
      <c r="AO15" s="9"/>
      <c r="AP15" s="9"/>
      <c r="AQ15" s="10"/>
    </row>
    <row r="16" spans="1:43" ht="12.75">
      <c r="A16" s="6"/>
      <c r="B16" s="27" t="s">
        <v>50</v>
      </c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102" t="s">
        <v>51</v>
      </c>
      <c r="P16" s="78"/>
      <c r="Q16" s="78"/>
      <c r="R16" s="78"/>
      <c r="S16" s="78"/>
      <c r="T16" s="79"/>
      <c r="U16" s="10"/>
      <c r="V16" s="12"/>
      <c r="W16" s="6"/>
      <c r="X16" s="27" t="s">
        <v>50</v>
      </c>
      <c r="Y16" s="87"/>
      <c r="Z16" s="87"/>
      <c r="AA16" s="87"/>
      <c r="AB16" s="87"/>
      <c r="AC16" s="87"/>
      <c r="AD16" s="87"/>
      <c r="AE16" s="87"/>
      <c r="AF16" s="87"/>
      <c r="AG16" s="87"/>
      <c r="AH16" s="87"/>
      <c r="AI16" s="87"/>
      <c r="AJ16" s="87"/>
      <c r="AK16" s="102" t="s">
        <v>51</v>
      </c>
      <c r="AL16" s="78"/>
      <c r="AM16" s="78"/>
      <c r="AN16" s="78"/>
      <c r="AO16" s="78"/>
      <c r="AP16" s="79"/>
      <c r="AQ16" s="10"/>
    </row>
    <row r="17" spans="1:43" ht="12.75">
      <c r="A17" s="6"/>
      <c r="B17" s="28">
        <v>1</v>
      </c>
      <c r="C17" s="29"/>
      <c r="D17" s="30"/>
      <c r="E17" s="30"/>
      <c r="F17" s="30"/>
      <c r="G17" s="31"/>
      <c r="H17" s="32"/>
      <c r="I17" s="33"/>
      <c r="J17" s="34">
        <f t="shared" ref="J17:J32" si="0">C17+D17*3+E17*2+F17*2+I17*5</f>
        <v>0</v>
      </c>
      <c r="K17" s="35"/>
      <c r="L17" s="31"/>
      <c r="M17" s="30"/>
      <c r="N17" s="36"/>
      <c r="O17" s="108"/>
      <c r="P17" s="109"/>
      <c r="Q17" s="109"/>
      <c r="R17" s="109"/>
      <c r="S17" s="109"/>
      <c r="T17" s="110"/>
      <c r="U17" s="10"/>
      <c r="V17" s="12"/>
      <c r="W17" s="6"/>
      <c r="X17" s="28">
        <v>1</v>
      </c>
      <c r="Y17" s="29"/>
      <c r="Z17" s="30"/>
      <c r="AA17" s="30"/>
      <c r="AB17" s="30"/>
      <c r="AC17" s="31"/>
      <c r="AD17" s="32"/>
      <c r="AE17" s="33"/>
      <c r="AF17" s="34">
        <f t="shared" ref="AF17:AF32" si="1">Y17+Z17*3+AA17*2+AB17*2+AE17*5</f>
        <v>0</v>
      </c>
      <c r="AG17" s="35"/>
      <c r="AH17" s="31"/>
      <c r="AI17" s="31"/>
      <c r="AJ17" s="36"/>
      <c r="AK17" s="108"/>
      <c r="AL17" s="109"/>
      <c r="AM17" s="109"/>
      <c r="AN17" s="109"/>
      <c r="AO17" s="109"/>
      <c r="AP17" s="110"/>
      <c r="AQ17" s="10"/>
    </row>
    <row r="18" spans="1:43" ht="12.75">
      <c r="A18" s="6"/>
      <c r="B18" s="37">
        <v>2</v>
      </c>
      <c r="C18" s="38"/>
      <c r="D18" s="39"/>
      <c r="E18" s="40"/>
      <c r="F18" s="40"/>
      <c r="G18" s="41"/>
      <c r="H18" s="42"/>
      <c r="I18" s="43">
        <v>1</v>
      </c>
      <c r="J18" s="45">
        <f t="shared" si="0"/>
        <v>5</v>
      </c>
      <c r="K18" s="38"/>
      <c r="L18" s="40"/>
      <c r="M18" s="44"/>
      <c r="N18" s="46"/>
      <c r="O18" s="80"/>
      <c r="P18" s="81"/>
      <c r="Q18" s="81"/>
      <c r="R18" s="81"/>
      <c r="S18" s="81"/>
      <c r="T18" s="82"/>
      <c r="U18" s="10"/>
      <c r="V18" s="12"/>
      <c r="W18" s="6"/>
      <c r="X18" s="37">
        <v>2</v>
      </c>
      <c r="Y18" s="38"/>
      <c r="Z18" s="39"/>
      <c r="AA18" s="40"/>
      <c r="AB18" s="40"/>
      <c r="AC18" s="41"/>
      <c r="AD18" s="42"/>
      <c r="AE18" s="43"/>
      <c r="AF18" s="45">
        <f t="shared" si="1"/>
        <v>0</v>
      </c>
      <c r="AG18" s="38"/>
      <c r="AH18" s="40"/>
      <c r="AI18" s="40"/>
      <c r="AJ18" s="46"/>
      <c r="AK18" s="80"/>
      <c r="AL18" s="81"/>
      <c r="AM18" s="81"/>
      <c r="AN18" s="81"/>
      <c r="AO18" s="81"/>
      <c r="AP18" s="82"/>
      <c r="AQ18" s="10"/>
    </row>
    <row r="19" spans="1:43" ht="12.75">
      <c r="A19" s="6"/>
      <c r="B19" s="37">
        <v>3</v>
      </c>
      <c r="C19" s="38"/>
      <c r="D19" s="39"/>
      <c r="E19" s="40"/>
      <c r="F19" s="44"/>
      <c r="G19" s="41"/>
      <c r="H19" s="41"/>
      <c r="I19" s="46"/>
      <c r="J19" s="45">
        <f t="shared" si="0"/>
        <v>0</v>
      </c>
      <c r="K19" s="38"/>
      <c r="L19" s="40"/>
      <c r="M19" s="40"/>
      <c r="N19" s="46"/>
      <c r="O19" s="80"/>
      <c r="P19" s="81"/>
      <c r="Q19" s="81"/>
      <c r="R19" s="81"/>
      <c r="S19" s="81"/>
      <c r="T19" s="82"/>
      <c r="U19" s="10"/>
      <c r="V19" s="12"/>
      <c r="W19" s="6"/>
      <c r="X19" s="37">
        <v>3</v>
      </c>
      <c r="Y19" s="38"/>
      <c r="Z19" s="39"/>
      <c r="AA19" s="40"/>
      <c r="AB19" s="44"/>
      <c r="AC19" s="41"/>
      <c r="AD19" s="41"/>
      <c r="AE19" s="46"/>
      <c r="AF19" s="45">
        <f t="shared" si="1"/>
        <v>0</v>
      </c>
      <c r="AG19" s="38"/>
      <c r="AH19" s="40"/>
      <c r="AI19" s="40"/>
      <c r="AJ19" s="46"/>
      <c r="AK19" s="80"/>
      <c r="AL19" s="81"/>
      <c r="AM19" s="81"/>
      <c r="AN19" s="81"/>
      <c r="AO19" s="81"/>
      <c r="AP19" s="82"/>
      <c r="AQ19" s="10"/>
    </row>
    <row r="20" spans="1:43" ht="12.75">
      <c r="A20" s="6"/>
      <c r="B20" s="49">
        <v>4</v>
      </c>
      <c r="C20" s="38"/>
      <c r="D20" s="39"/>
      <c r="E20" s="40"/>
      <c r="F20" s="44">
        <v>1</v>
      </c>
      <c r="G20" s="41"/>
      <c r="H20" s="41"/>
      <c r="I20" s="46"/>
      <c r="J20" s="45">
        <f t="shared" si="0"/>
        <v>2</v>
      </c>
      <c r="K20" s="38"/>
      <c r="L20" s="40"/>
      <c r="M20" s="40"/>
      <c r="N20" s="46"/>
      <c r="O20" s="80"/>
      <c r="P20" s="81"/>
      <c r="Q20" s="81"/>
      <c r="R20" s="81"/>
      <c r="S20" s="81"/>
      <c r="T20" s="82"/>
      <c r="U20" s="10"/>
      <c r="V20" s="12"/>
      <c r="W20" s="6"/>
      <c r="X20" s="49">
        <v>4</v>
      </c>
      <c r="Y20" s="38"/>
      <c r="Z20" s="39"/>
      <c r="AA20" s="40"/>
      <c r="AB20" s="44"/>
      <c r="AC20" s="41"/>
      <c r="AD20" s="41"/>
      <c r="AE20" s="46"/>
      <c r="AF20" s="45">
        <f t="shared" si="1"/>
        <v>0</v>
      </c>
      <c r="AG20" s="38"/>
      <c r="AH20" s="40"/>
      <c r="AI20" s="40"/>
      <c r="AJ20" s="46"/>
      <c r="AK20" s="80"/>
      <c r="AL20" s="81"/>
      <c r="AM20" s="81"/>
      <c r="AN20" s="81"/>
      <c r="AO20" s="81"/>
      <c r="AP20" s="82"/>
      <c r="AQ20" s="10"/>
    </row>
    <row r="21" spans="1:43" ht="12.75">
      <c r="A21" s="6"/>
      <c r="B21" s="37">
        <v>5</v>
      </c>
      <c r="C21" s="38"/>
      <c r="D21" s="39"/>
      <c r="E21" s="40"/>
      <c r="F21" s="40"/>
      <c r="G21" s="41"/>
      <c r="H21" s="41"/>
      <c r="I21" s="46"/>
      <c r="J21" s="45">
        <f t="shared" si="0"/>
        <v>0</v>
      </c>
      <c r="K21" s="38"/>
      <c r="L21" s="40"/>
      <c r="M21" s="40"/>
      <c r="N21" s="46"/>
      <c r="O21" s="80"/>
      <c r="P21" s="81"/>
      <c r="Q21" s="81"/>
      <c r="R21" s="81"/>
      <c r="S21" s="81"/>
      <c r="T21" s="82"/>
      <c r="U21" s="10"/>
      <c r="V21" s="12"/>
      <c r="W21" s="6"/>
      <c r="X21" s="37">
        <v>5</v>
      </c>
      <c r="Y21" s="38"/>
      <c r="Z21" s="39"/>
      <c r="AA21" s="40"/>
      <c r="AB21" s="40"/>
      <c r="AC21" s="41"/>
      <c r="AD21" s="41"/>
      <c r="AE21" s="46"/>
      <c r="AF21" s="45">
        <f t="shared" si="1"/>
        <v>0</v>
      </c>
      <c r="AG21" s="38"/>
      <c r="AH21" s="40"/>
      <c r="AI21" s="40"/>
      <c r="AJ21" s="46"/>
      <c r="AK21" s="80"/>
      <c r="AL21" s="81"/>
      <c r="AM21" s="81"/>
      <c r="AN21" s="81"/>
      <c r="AO21" s="81"/>
      <c r="AP21" s="82"/>
      <c r="AQ21" s="10"/>
    </row>
    <row r="22" spans="1:43" ht="12.75">
      <c r="A22" s="6"/>
      <c r="B22" s="37">
        <v>6</v>
      </c>
      <c r="C22" s="38"/>
      <c r="D22" s="39"/>
      <c r="E22" s="40"/>
      <c r="F22" s="40"/>
      <c r="G22" s="41"/>
      <c r="H22" s="41"/>
      <c r="I22" s="46"/>
      <c r="J22" s="45">
        <f t="shared" si="0"/>
        <v>0</v>
      </c>
      <c r="K22" s="38"/>
      <c r="L22" s="40"/>
      <c r="M22" s="40"/>
      <c r="N22" s="46"/>
      <c r="O22" s="80"/>
      <c r="P22" s="81"/>
      <c r="Q22" s="81"/>
      <c r="R22" s="81"/>
      <c r="S22" s="81"/>
      <c r="T22" s="82"/>
      <c r="U22" s="10"/>
      <c r="V22" s="12"/>
      <c r="W22" s="6"/>
      <c r="X22" s="37">
        <v>6</v>
      </c>
      <c r="Y22" s="38"/>
      <c r="Z22" s="39"/>
      <c r="AA22" s="40"/>
      <c r="AB22" s="40"/>
      <c r="AC22" s="41"/>
      <c r="AD22" s="41"/>
      <c r="AE22" s="46"/>
      <c r="AF22" s="45">
        <f t="shared" si="1"/>
        <v>0</v>
      </c>
      <c r="AG22" s="38"/>
      <c r="AH22" s="40"/>
      <c r="AI22" s="40"/>
      <c r="AJ22" s="46"/>
      <c r="AK22" s="80"/>
      <c r="AL22" s="81"/>
      <c r="AM22" s="81"/>
      <c r="AN22" s="81"/>
      <c r="AO22" s="81"/>
      <c r="AP22" s="82"/>
      <c r="AQ22" s="10"/>
    </row>
    <row r="23" spans="1:43" ht="12.75">
      <c r="A23" s="6"/>
      <c r="B23" s="37">
        <v>7</v>
      </c>
      <c r="C23" s="38"/>
      <c r="D23" s="48">
        <v>1</v>
      </c>
      <c r="E23" s="40"/>
      <c r="F23" s="44"/>
      <c r="G23" s="41"/>
      <c r="H23" s="41"/>
      <c r="I23" s="46"/>
      <c r="J23" s="45">
        <f t="shared" si="0"/>
        <v>3</v>
      </c>
      <c r="K23" s="38"/>
      <c r="L23" s="40"/>
      <c r="M23" s="40"/>
      <c r="N23" s="46"/>
      <c r="O23" s="80"/>
      <c r="P23" s="81"/>
      <c r="Q23" s="81"/>
      <c r="R23" s="81"/>
      <c r="S23" s="81"/>
      <c r="T23" s="82"/>
      <c r="U23" s="10"/>
      <c r="V23" s="12"/>
      <c r="W23" s="6"/>
      <c r="X23" s="37">
        <v>7</v>
      </c>
      <c r="Y23" s="38"/>
      <c r="Z23" s="39"/>
      <c r="AA23" s="40"/>
      <c r="AB23" s="44"/>
      <c r="AC23" s="41"/>
      <c r="AD23" s="41"/>
      <c r="AE23" s="46"/>
      <c r="AF23" s="45">
        <f t="shared" si="1"/>
        <v>0</v>
      </c>
      <c r="AG23" s="38"/>
      <c r="AH23" s="40"/>
      <c r="AI23" s="40"/>
      <c r="AJ23" s="46"/>
      <c r="AK23" s="80"/>
      <c r="AL23" s="81"/>
      <c r="AM23" s="81"/>
      <c r="AN23" s="81"/>
      <c r="AO23" s="81"/>
      <c r="AP23" s="82"/>
      <c r="AQ23" s="10"/>
    </row>
    <row r="24" spans="1:43" ht="12.75">
      <c r="A24" s="6"/>
      <c r="B24" s="37">
        <v>8</v>
      </c>
      <c r="C24" s="38"/>
      <c r="D24" s="39"/>
      <c r="E24" s="40"/>
      <c r="F24" s="40"/>
      <c r="G24" s="41"/>
      <c r="H24" s="41"/>
      <c r="I24" s="46"/>
      <c r="J24" s="45">
        <f t="shared" si="0"/>
        <v>0</v>
      </c>
      <c r="K24" s="38"/>
      <c r="L24" s="40"/>
      <c r="M24" s="40"/>
      <c r="N24" s="46"/>
      <c r="O24" s="80"/>
      <c r="P24" s="81"/>
      <c r="Q24" s="81"/>
      <c r="R24" s="81"/>
      <c r="S24" s="81"/>
      <c r="T24" s="82"/>
      <c r="U24" s="10"/>
      <c r="V24" s="12"/>
      <c r="W24" s="6"/>
      <c r="X24" s="37">
        <v>8</v>
      </c>
      <c r="Y24" s="38"/>
      <c r="Z24" s="39"/>
      <c r="AA24" s="40"/>
      <c r="AB24" s="40"/>
      <c r="AC24" s="41"/>
      <c r="AD24" s="41"/>
      <c r="AE24" s="46"/>
      <c r="AF24" s="45">
        <f t="shared" si="1"/>
        <v>0</v>
      </c>
      <c r="AG24" s="38"/>
      <c r="AH24" s="40"/>
      <c r="AI24" s="40"/>
      <c r="AJ24" s="46"/>
      <c r="AK24" s="80"/>
      <c r="AL24" s="81"/>
      <c r="AM24" s="81"/>
      <c r="AN24" s="81"/>
      <c r="AO24" s="81"/>
      <c r="AP24" s="82"/>
      <c r="AQ24" s="10"/>
    </row>
    <row r="25" spans="1:43" ht="12.75">
      <c r="A25" s="6"/>
      <c r="B25" s="37">
        <v>9</v>
      </c>
      <c r="C25" s="47">
        <v>1</v>
      </c>
      <c r="D25" s="48">
        <v>2</v>
      </c>
      <c r="E25" s="40"/>
      <c r="F25" s="40"/>
      <c r="G25" s="41"/>
      <c r="H25" s="41"/>
      <c r="I25" s="46"/>
      <c r="J25" s="45">
        <f t="shared" si="0"/>
        <v>7</v>
      </c>
      <c r="K25" s="38"/>
      <c r="L25" s="40"/>
      <c r="M25" s="40"/>
      <c r="N25" s="46"/>
      <c r="O25" s="80"/>
      <c r="P25" s="81"/>
      <c r="Q25" s="81"/>
      <c r="R25" s="81"/>
      <c r="S25" s="81"/>
      <c r="T25" s="82"/>
      <c r="U25" s="10"/>
      <c r="V25" s="12"/>
      <c r="W25" s="6"/>
      <c r="X25" s="37">
        <v>9</v>
      </c>
      <c r="Y25" s="38"/>
      <c r="Z25" s="39"/>
      <c r="AA25" s="40"/>
      <c r="AB25" s="40"/>
      <c r="AC25" s="41"/>
      <c r="AD25" s="41"/>
      <c r="AE25" s="46"/>
      <c r="AF25" s="45">
        <f t="shared" si="1"/>
        <v>0</v>
      </c>
      <c r="AG25" s="38"/>
      <c r="AH25" s="40"/>
      <c r="AI25" s="40"/>
      <c r="AJ25" s="46"/>
      <c r="AK25" s="80"/>
      <c r="AL25" s="81"/>
      <c r="AM25" s="81"/>
      <c r="AN25" s="81"/>
      <c r="AO25" s="81"/>
      <c r="AP25" s="82"/>
      <c r="AQ25" s="10"/>
    </row>
    <row r="26" spans="1:43" ht="12.75">
      <c r="A26" s="6"/>
      <c r="B26" s="37">
        <v>10</v>
      </c>
      <c r="C26" s="38"/>
      <c r="D26" s="39"/>
      <c r="E26" s="40"/>
      <c r="F26" s="40"/>
      <c r="G26" s="41"/>
      <c r="H26" s="41"/>
      <c r="I26" s="46"/>
      <c r="J26" s="45">
        <f t="shared" si="0"/>
        <v>0</v>
      </c>
      <c r="K26" s="38"/>
      <c r="L26" s="40"/>
      <c r="M26" s="40"/>
      <c r="N26" s="46"/>
      <c r="O26" s="80"/>
      <c r="P26" s="81"/>
      <c r="Q26" s="81"/>
      <c r="R26" s="81"/>
      <c r="S26" s="81"/>
      <c r="T26" s="82"/>
      <c r="U26" s="10"/>
      <c r="V26" s="12"/>
      <c r="W26" s="6"/>
      <c r="X26" s="37">
        <v>10</v>
      </c>
      <c r="Y26" s="38"/>
      <c r="Z26" s="39"/>
      <c r="AA26" s="40"/>
      <c r="AB26" s="44">
        <v>1</v>
      </c>
      <c r="AC26" s="41"/>
      <c r="AD26" s="42">
        <v>1</v>
      </c>
      <c r="AE26" s="46"/>
      <c r="AF26" s="45">
        <f t="shared" si="1"/>
        <v>2</v>
      </c>
      <c r="AG26" s="38"/>
      <c r="AH26" s="40"/>
      <c r="AI26" s="40"/>
      <c r="AJ26" s="46"/>
      <c r="AK26" s="80" t="s">
        <v>230</v>
      </c>
      <c r="AL26" s="81"/>
      <c r="AM26" s="81"/>
      <c r="AN26" s="81"/>
      <c r="AO26" s="81"/>
      <c r="AP26" s="82"/>
      <c r="AQ26" s="10"/>
    </row>
    <row r="27" spans="1:43" ht="12.75">
      <c r="A27" s="6"/>
      <c r="B27" s="37">
        <v>11</v>
      </c>
      <c r="C27" s="38"/>
      <c r="D27" s="39"/>
      <c r="E27" s="40"/>
      <c r="F27" s="40"/>
      <c r="G27" s="41"/>
      <c r="H27" s="41"/>
      <c r="I27" s="46"/>
      <c r="J27" s="45">
        <f t="shared" si="0"/>
        <v>0</v>
      </c>
      <c r="K27" s="38"/>
      <c r="L27" s="40"/>
      <c r="M27" s="40"/>
      <c r="N27" s="46"/>
      <c r="O27" s="80"/>
      <c r="P27" s="81"/>
      <c r="Q27" s="81"/>
      <c r="R27" s="81"/>
      <c r="S27" s="81"/>
      <c r="T27" s="82"/>
      <c r="U27" s="10"/>
      <c r="V27" s="12"/>
      <c r="W27" s="6"/>
      <c r="X27" s="37">
        <v>11</v>
      </c>
      <c r="Y27" s="38"/>
      <c r="Z27" s="39"/>
      <c r="AA27" s="40"/>
      <c r="AB27" s="40"/>
      <c r="AC27" s="41"/>
      <c r="AD27" s="41"/>
      <c r="AE27" s="46"/>
      <c r="AF27" s="45">
        <f t="shared" si="1"/>
        <v>0</v>
      </c>
      <c r="AG27" s="38"/>
      <c r="AH27" s="40"/>
      <c r="AI27" s="40"/>
      <c r="AJ27" s="46"/>
      <c r="AK27" s="80"/>
      <c r="AL27" s="81"/>
      <c r="AM27" s="81"/>
      <c r="AN27" s="81"/>
      <c r="AO27" s="81"/>
      <c r="AP27" s="82"/>
      <c r="AQ27" s="10"/>
    </row>
    <row r="28" spans="1:43" ht="12.75">
      <c r="A28" s="6"/>
      <c r="B28" s="37">
        <v>12</v>
      </c>
      <c r="C28" s="38"/>
      <c r="D28" s="39"/>
      <c r="E28" s="40"/>
      <c r="F28" s="40"/>
      <c r="G28" s="41"/>
      <c r="H28" s="41"/>
      <c r="I28" s="46"/>
      <c r="J28" s="45">
        <f t="shared" si="0"/>
        <v>0</v>
      </c>
      <c r="K28" s="38"/>
      <c r="L28" s="40"/>
      <c r="M28" s="40"/>
      <c r="N28" s="46"/>
      <c r="O28" s="80"/>
      <c r="P28" s="81"/>
      <c r="Q28" s="81"/>
      <c r="R28" s="81"/>
      <c r="S28" s="81"/>
      <c r="T28" s="82"/>
      <c r="U28" s="10"/>
      <c r="V28" s="12"/>
      <c r="W28" s="6"/>
      <c r="X28" s="37">
        <v>12</v>
      </c>
      <c r="Y28" s="38"/>
      <c r="Z28" s="39"/>
      <c r="AA28" s="40"/>
      <c r="AB28" s="40"/>
      <c r="AC28" s="41"/>
      <c r="AD28" s="41"/>
      <c r="AE28" s="46"/>
      <c r="AF28" s="45">
        <f t="shared" si="1"/>
        <v>0</v>
      </c>
      <c r="AG28" s="38"/>
      <c r="AH28" s="40"/>
      <c r="AI28" s="40"/>
      <c r="AJ28" s="46"/>
      <c r="AK28" s="80"/>
      <c r="AL28" s="81"/>
      <c r="AM28" s="81"/>
      <c r="AN28" s="81"/>
      <c r="AO28" s="81"/>
      <c r="AP28" s="82"/>
      <c r="AQ28" s="10"/>
    </row>
    <row r="29" spans="1:43" ht="12.75">
      <c r="A29" s="6"/>
      <c r="B29" s="37">
        <v>13</v>
      </c>
      <c r="C29" s="38"/>
      <c r="D29" s="39"/>
      <c r="E29" s="40"/>
      <c r="F29" s="40"/>
      <c r="G29" s="41"/>
      <c r="H29" s="41"/>
      <c r="I29" s="46"/>
      <c r="J29" s="45">
        <f t="shared" si="0"/>
        <v>0</v>
      </c>
      <c r="K29" s="38"/>
      <c r="L29" s="40"/>
      <c r="M29" s="40"/>
      <c r="N29" s="46"/>
      <c r="O29" s="80"/>
      <c r="P29" s="81"/>
      <c r="Q29" s="81"/>
      <c r="R29" s="81"/>
      <c r="S29" s="81"/>
      <c r="T29" s="82"/>
      <c r="U29" s="10"/>
      <c r="V29" s="12"/>
      <c r="W29" s="6"/>
      <c r="X29" s="37">
        <v>13</v>
      </c>
      <c r="Y29" s="38"/>
      <c r="Z29" s="39"/>
      <c r="AA29" s="40"/>
      <c r="AB29" s="40"/>
      <c r="AC29" s="41"/>
      <c r="AD29" s="41"/>
      <c r="AE29" s="46"/>
      <c r="AF29" s="45">
        <f t="shared" si="1"/>
        <v>0</v>
      </c>
      <c r="AG29" s="38"/>
      <c r="AH29" s="40"/>
      <c r="AI29" s="40"/>
      <c r="AJ29" s="46"/>
      <c r="AK29" s="80"/>
      <c r="AL29" s="81"/>
      <c r="AM29" s="81"/>
      <c r="AN29" s="81"/>
      <c r="AO29" s="81"/>
      <c r="AP29" s="82"/>
      <c r="AQ29" s="10"/>
    </row>
    <row r="30" spans="1:43" ht="12.75">
      <c r="A30" s="6"/>
      <c r="B30" s="49">
        <v>14</v>
      </c>
      <c r="C30" s="38"/>
      <c r="D30" s="39"/>
      <c r="E30" s="40"/>
      <c r="F30" s="40"/>
      <c r="G30" s="41"/>
      <c r="H30" s="41"/>
      <c r="I30" s="46"/>
      <c r="J30" s="45">
        <f t="shared" si="0"/>
        <v>0</v>
      </c>
      <c r="K30" s="38"/>
      <c r="L30" s="40"/>
      <c r="M30" s="40"/>
      <c r="N30" s="46"/>
      <c r="O30" s="80"/>
      <c r="P30" s="81"/>
      <c r="Q30" s="81"/>
      <c r="R30" s="81"/>
      <c r="S30" s="81"/>
      <c r="T30" s="82"/>
      <c r="U30" s="10"/>
      <c r="V30" s="12"/>
      <c r="W30" s="6"/>
      <c r="X30" s="49">
        <v>14</v>
      </c>
      <c r="Y30" s="47">
        <v>1</v>
      </c>
      <c r="Z30" s="39"/>
      <c r="AA30" s="40"/>
      <c r="AB30" s="40"/>
      <c r="AC30" s="41"/>
      <c r="AD30" s="41"/>
      <c r="AE30" s="46"/>
      <c r="AF30" s="45">
        <f t="shared" si="1"/>
        <v>1</v>
      </c>
      <c r="AG30" s="38"/>
      <c r="AH30" s="40"/>
      <c r="AI30" s="40"/>
      <c r="AJ30" s="46"/>
      <c r="AK30" s="80"/>
      <c r="AL30" s="81"/>
      <c r="AM30" s="81"/>
      <c r="AN30" s="81"/>
      <c r="AO30" s="81"/>
      <c r="AP30" s="82"/>
      <c r="AQ30" s="10"/>
    </row>
    <row r="31" spans="1:43" ht="12.75">
      <c r="A31" s="6"/>
      <c r="B31" s="37">
        <v>15</v>
      </c>
      <c r="C31" s="38"/>
      <c r="D31" s="39"/>
      <c r="E31" s="40"/>
      <c r="F31" s="40"/>
      <c r="G31" s="41"/>
      <c r="H31" s="41"/>
      <c r="I31" s="46"/>
      <c r="J31" s="45">
        <f t="shared" si="0"/>
        <v>0</v>
      </c>
      <c r="K31" s="38"/>
      <c r="L31" s="40"/>
      <c r="M31" s="40"/>
      <c r="N31" s="46"/>
      <c r="O31" s="80"/>
      <c r="P31" s="81"/>
      <c r="Q31" s="81"/>
      <c r="R31" s="81"/>
      <c r="S31" s="81"/>
      <c r="T31" s="82"/>
      <c r="U31" s="10"/>
      <c r="V31" s="12"/>
      <c r="W31" s="6"/>
      <c r="X31" s="37">
        <v>15</v>
      </c>
      <c r="Y31" s="47">
        <v>1</v>
      </c>
      <c r="Z31" s="39"/>
      <c r="AA31" s="40"/>
      <c r="AB31" s="40"/>
      <c r="AC31" s="41"/>
      <c r="AD31" s="41"/>
      <c r="AE31" s="43">
        <v>1</v>
      </c>
      <c r="AF31" s="45">
        <f t="shared" si="1"/>
        <v>6</v>
      </c>
      <c r="AG31" s="38"/>
      <c r="AH31" s="40"/>
      <c r="AI31" s="40"/>
      <c r="AJ31" s="46"/>
      <c r="AK31" s="80" t="s">
        <v>231</v>
      </c>
      <c r="AL31" s="81"/>
      <c r="AM31" s="81"/>
      <c r="AN31" s="81"/>
      <c r="AO31" s="81"/>
      <c r="AP31" s="82"/>
      <c r="AQ31" s="10"/>
    </row>
    <row r="32" spans="1:43" ht="12.75">
      <c r="A32" s="6"/>
      <c r="B32" s="50">
        <v>16</v>
      </c>
      <c r="C32" s="51"/>
      <c r="D32" s="52"/>
      <c r="E32" s="52"/>
      <c r="F32" s="52"/>
      <c r="G32" s="53"/>
      <c r="H32" s="53"/>
      <c r="I32" s="54"/>
      <c r="J32" s="56">
        <f t="shared" si="0"/>
        <v>0</v>
      </c>
      <c r="K32" s="51"/>
      <c r="L32" s="52"/>
      <c r="M32" s="52"/>
      <c r="N32" s="54"/>
      <c r="O32" s="95"/>
      <c r="P32" s="96"/>
      <c r="Q32" s="96"/>
      <c r="R32" s="96"/>
      <c r="S32" s="96"/>
      <c r="T32" s="97"/>
      <c r="U32" s="10"/>
      <c r="V32" s="12"/>
      <c r="W32" s="6"/>
      <c r="X32" s="50">
        <v>16</v>
      </c>
      <c r="Y32" s="51"/>
      <c r="Z32" s="52"/>
      <c r="AA32" s="52"/>
      <c r="AB32" s="52"/>
      <c r="AC32" s="53"/>
      <c r="AD32" s="53"/>
      <c r="AE32" s="54"/>
      <c r="AF32" s="56">
        <f t="shared" si="1"/>
        <v>0</v>
      </c>
      <c r="AG32" s="51"/>
      <c r="AH32" s="52"/>
      <c r="AI32" s="52"/>
      <c r="AJ32" s="54"/>
      <c r="AK32" s="95"/>
      <c r="AL32" s="96"/>
      <c r="AM32" s="96"/>
      <c r="AN32" s="96"/>
      <c r="AO32" s="96"/>
      <c r="AP32" s="97"/>
      <c r="AQ32" s="10"/>
    </row>
    <row r="33" spans="1:43" ht="12.75">
      <c r="A33" s="19"/>
      <c r="B33" s="83" t="s">
        <v>61</v>
      </c>
      <c r="C33" s="76"/>
      <c r="D33" s="76"/>
      <c r="E33" s="76"/>
      <c r="F33" s="59"/>
      <c r="G33" s="83" t="s">
        <v>62</v>
      </c>
      <c r="H33" s="76"/>
      <c r="I33" s="76"/>
      <c r="J33" s="76"/>
      <c r="K33" s="76"/>
      <c r="L33" s="58"/>
      <c r="M33" s="83" t="s">
        <v>63</v>
      </c>
      <c r="N33" s="76"/>
      <c r="O33" s="76"/>
      <c r="P33" s="76"/>
      <c r="Q33" s="59"/>
      <c r="R33" s="83" t="s">
        <v>64</v>
      </c>
      <c r="S33" s="76"/>
      <c r="T33" s="76"/>
      <c r="U33" s="25"/>
      <c r="V33" s="26"/>
      <c r="W33" s="19"/>
      <c r="X33" s="83" t="s">
        <v>61</v>
      </c>
      <c r="Y33" s="76"/>
      <c r="Z33" s="76"/>
      <c r="AA33" s="76"/>
      <c r="AB33" s="59"/>
      <c r="AC33" s="83" t="s">
        <v>62</v>
      </c>
      <c r="AD33" s="76"/>
      <c r="AE33" s="76"/>
      <c r="AF33" s="76"/>
      <c r="AG33" s="76"/>
      <c r="AH33" s="58"/>
      <c r="AI33" s="83" t="s">
        <v>63</v>
      </c>
      <c r="AJ33" s="76"/>
      <c r="AK33" s="76"/>
      <c r="AL33" s="76"/>
      <c r="AM33" s="59"/>
      <c r="AN33" s="83" t="s">
        <v>64</v>
      </c>
      <c r="AO33" s="76"/>
      <c r="AP33" s="76"/>
      <c r="AQ33" s="25"/>
    </row>
    <row r="34" spans="1:43" ht="12.75">
      <c r="A34" s="6"/>
      <c r="B34" s="120">
        <v>70000</v>
      </c>
      <c r="C34" s="92"/>
      <c r="D34" s="92"/>
      <c r="E34" s="93"/>
      <c r="F34" s="60"/>
      <c r="G34" s="106">
        <v>20000</v>
      </c>
      <c r="H34" s="92"/>
      <c r="I34" s="92"/>
      <c r="J34" s="92"/>
      <c r="K34" s="93"/>
      <c r="L34" s="61"/>
      <c r="M34" s="106">
        <v>170000</v>
      </c>
      <c r="N34" s="92"/>
      <c r="O34" s="92"/>
      <c r="P34" s="93"/>
      <c r="Q34" s="62"/>
      <c r="R34" s="128">
        <v>1</v>
      </c>
      <c r="S34" s="92"/>
      <c r="T34" s="93"/>
      <c r="U34" s="10"/>
      <c r="V34" s="12"/>
      <c r="W34" s="6"/>
      <c r="X34" s="120">
        <v>10000</v>
      </c>
      <c r="Y34" s="92"/>
      <c r="Z34" s="92"/>
      <c r="AA34" s="93"/>
      <c r="AB34" s="60"/>
      <c r="AC34" s="106"/>
      <c r="AD34" s="92"/>
      <c r="AE34" s="92"/>
      <c r="AF34" s="92"/>
      <c r="AG34" s="93"/>
      <c r="AH34" s="61"/>
      <c r="AI34" s="106">
        <v>90000</v>
      </c>
      <c r="AJ34" s="92"/>
      <c r="AK34" s="92"/>
      <c r="AL34" s="93"/>
      <c r="AM34" s="62"/>
      <c r="AN34" s="128">
        <v>0</v>
      </c>
      <c r="AO34" s="92"/>
      <c r="AP34" s="93"/>
      <c r="AQ34" s="10"/>
    </row>
    <row r="35" spans="1:43" ht="12.75">
      <c r="A35" s="19"/>
      <c r="B35" s="112" t="s">
        <v>65</v>
      </c>
      <c r="C35" s="76"/>
      <c r="D35" s="76"/>
      <c r="E35" s="76"/>
      <c r="F35" s="76"/>
      <c r="G35" s="76"/>
      <c r="H35" s="76"/>
      <c r="I35" s="112" t="s">
        <v>27</v>
      </c>
      <c r="J35" s="76"/>
      <c r="K35" s="76"/>
      <c r="L35" s="20"/>
      <c r="M35" s="112" t="s">
        <v>66</v>
      </c>
      <c r="N35" s="76"/>
      <c r="O35" s="76"/>
      <c r="P35" s="76"/>
      <c r="Q35" s="76"/>
      <c r="R35" s="76"/>
      <c r="S35" s="76"/>
      <c r="T35" s="76"/>
      <c r="U35" s="25"/>
      <c r="V35" s="26"/>
      <c r="W35" s="19"/>
      <c r="X35" s="112" t="s">
        <v>65</v>
      </c>
      <c r="Y35" s="76"/>
      <c r="Z35" s="76"/>
      <c r="AA35" s="76"/>
      <c r="AB35" s="76"/>
      <c r="AC35" s="76"/>
      <c r="AD35" s="76"/>
      <c r="AE35" s="112" t="s">
        <v>27</v>
      </c>
      <c r="AF35" s="76"/>
      <c r="AG35" s="76"/>
      <c r="AH35" s="20"/>
      <c r="AI35" s="112" t="s">
        <v>66</v>
      </c>
      <c r="AJ35" s="76"/>
      <c r="AK35" s="76"/>
      <c r="AL35" s="76"/>
      <c r="AM35" s="76"/>
      <c r="AN35" s="76"/>
      <c r="AO35" s="76"/>
      <c r="AP35" s="76"/>
      <c r="AQ35" s="25"/>
    </row>
    <row r="36" spans="1:43" ht="12.75">
      <c r="A36" s="6"/>
      <c r="B36" s="126" t="s">
        <v>232</v>
      </c>
      <c r="C36" s="109"/>
      <c r="D36" s="109"/>
      <c r="E36" s="109"/>
      <c r="F36" s="109"/>
      <c r="G36" s="109"/>
      <c r="H36" s="119"/>
      <c r="I36" s="127">
        <v>40000</v>
      </c>
      <c r="J36" s="109"/>
      <c r="K36" s="110"/>
      <c r="L36" s="9"/>
      <c r="M36" s="131" t="s">
        <v>233</v>
      </c>
      <c r="N36" s="78"/>
      <c r="O36" s="78"/>
      <c r="P36" s="78"/>
      <c r="Q36" s="78"/>
      <c r="R36" s="78"/>
      <c r="S36" s="78"/>
      <c r="T36" s="79"/>
      <c r="U36" s="10"/>
      <c r="V36" s="12"/>
      <c r="W36" s="6"/>
      <c r="X36" s="126"/>
      <c r="Y36" s="109"/>
      <c r="Z36" s="109"/>
      <c r="AA36" s="109"/>
      <c r="AB36" s="109"/>
      <c r="AC36" s="109"/>
      <c r="AD36" s="119"/>
      <c r="AE36" s="127"/>
      <c r="AF36" s="109"/>
      <c r="AG36" s="110"/>
      <c r="AH36" s="9"/>
      <c r="AI36" s="131" t="s">
        <v>234</v>
      </c>
      <c r="AJ36" s="78"/>
      <c r="AK36" s="78"/>
      <c r="AL36" s="78"/>
      <c r="AM36" s="78"/>
      <c r="AN36" s="78"/>
      <c r="AO36" s="78"/>
      <c r="AP36" s="79"/>
      <c r="AQ36" s="10"/>
    </row>
    <row r="37" spans="1:43" ht="12.75">
      <c r="A37" s="6"/>
      <c r="B37" s="125" t="s">
        <v>42</v>
      </c>
      <c r="C37" s="81"/>
      <c r="D37" s="81"/>
      <c r="E37" s="81"/>
      <c r="F37" s="81"/>
      <c r="G37" s="81"/>
      <c r="H37" s="90"/>
      <c r="I37" s="129">
        <v>10000</v>
      </c>
      <c r="J37" s="81"/>
      <c r="K37" s="82"/>
      <c r="L37" s="9"/>
      <c r="M37" s="132"/>
      <c r="N37" s="76"/>
      <c r="O37" s="76"/>
      <c r="P37" s="76"/>
      <c r="Q37" s="76"/>
      <c r="R37" s="76"/>
      <c r="S37" s="76"/>
      <c r="T37" s="133"/>
      <c r="U37" s="10"/>
      <c r="V37" s="12"/>
      <c r="W37" s="6"/>
      <c r="X37" s="125"/>
      <c r="Y37" s="81"/>
      <c r="Z37" s="81"/>
      <c r="AA37" s="81"/>
      <c r="AB37" s="81"/>
      <c r="AC37" s="81"/>
      <c r="AD37" s="90"/>
      <c r="AE37" s="129"/>
      <c r="AF37" s="81"/>
      <c r="AG37" s="82"/>
      <c r="AH37" s="9"/>
      <c r="AI37" s="132"/>
      <c r="AJ37" s="76"/>
      <c r="AK37" s="76"/>
      <c r="AL37" s="76"/>
      <c r="AM37" s="76"/>
      <c r="AN37" s="76"/>
      <c r="AO37" s="76"/>
      <c r="AP37" s="133"/>
      <c r="AQ37" s="10"/>
    </row>
    <row r="38" spans="1:43" ht="12.75">
      <c r="A38" s="6"/>
      <c r="B38" s="124" t="s">
        <v>40</v>
      </c>
      <c r="C38" s="96"/>
      <c r="D38" s="96"/>
      <c r="E38" s="96"/>
      <c r="F38" s="96"/>
      <c r="G38" s="96"/>
      <c r="H38" s="99"/>
      <c r="I38" s="130">
        <v>10000</v>
      </c>
      <c r="J38" s="96"/>
      <c r="K38" s="97"/>
      <c r="L38" s="9"/>
      <c r="M38" s="134"/>
      <c r="N38" s="135"/>
      <c r="O38" s="135"/>
      <c r="P38" s="135"/>
      <c r="Q38" s="135"/>
      <c r="R38" s="135"/>
      <c r="S38" s="135"/>
      <c r="T38" s="136"/>
      <c r="U38" s="10"/>
      <c r="V38" s="12"/>
      <c r="W38" s="6"/>
      <c r="X38" s="124"/>
      <c r="Y38" s="96"/>
      <c r="Z38" s="96"/>
      <c r="AA38" s="96"/>
      <c r="AB38" s="96"/>
      <c r="AC38" s="96"/>
      <c r="AD38" s="99"/>
      <c r="AE38" s="130"/>
      <c r="AF38" s="96"/>
      <c r="AG38" s="97"/>
      <c r="AH38" s="9"/>
      <c r="AI38" s="134"/>
      <c r="AJ38" s="135"/>
      <c r="AK38" s="135"/>
      <c r="AL38" s="135"/>
      <c r="AM38" s="135"/>
      <c r="AN38" s="135"/>
      <c r="AO38" s="135"/>
      <c r="AP38" s="136"/>
      <c r="AQ38" s="10"/>
    </row>
    <row r="39" spans="1:43" ht="7.5" customHeight="1">
      <c r="A39" s="63"/>
      <c r="B39" s="64"/>
      <c r="C39" s="65"/>
      <c r="D39" s="65"/>
      <c r="E39" s="65"/>
      <c r="F39" s="65"/>
      <c r="G39" s="65"/>
      <c r="H39" s="64"/>
      <c r="I39" s="64"/>
      <c r="J39" s="65"/>
      <c r="K39" s="65"/>
      <c r="L39" s="65"/>
      <c r="M39" s="65"/>
      <c r="N39" s="65"/>
      <c r="O39" s="65"/>
      <c r="P39" s="64"/>
      <c r="Q39" s="65"/>
      <c r="R39" s="65"/>
      <c r="S39" s="65"/>
      <c r="T39" s="65"/>
      <c r="U39" s="66"/>
      <c r="V39" s="67"/>
      <c r="W39" s="63"/>
      <c r="X39" s="64"/>
      <c r="Y39" s="65"/>
      <c r="Z39" s="65"/>
      <c r="AA39" s="65"/>
      <c r="AB39" s="65"/>
      <c r="AC39" s="65"/>
      <c r="AD39" s="64"/>
      <c r="AE39" s="64"/>
      <c r="AF39" s="65"/>
      <c r="AG39" s="65"/>
      <c r="AH39" s="65"/>
      <c r="AI39" s="65"/>
      <c r="AJ39" s="65"/>
      <c r="AK39" s="65"/>
      <c r="AL39" s="64"/>
      <c r="AM39" s="65"/>
      <c r="AN39" s="65"/>
      <c r="AO39" s="65"/>
      <c r="AP39" s="65"/>
      <c r="AQ39" s="66"/>
    </row>
  </sheetData>
  <mergeCells count="174">
    <mergeCell ref="AE6:AG6"/>
    <mergeCell ref="AK31:AP31"/>
    <mergeCell ref="AK30:AP30"/>
    <mergeCell ref="AA13:AA16"/>
    <mergeCell ref="Z13:Z16"/>
    <mergeCell ref="AK11:AL11"/>
    <mergeCell ref="O17:T17"/>
    <mergeCell ref="AB13:AB16"/>
    <mergeCell ref="AC13:AC16"/>
    <mergeCell ref="AG14:AJ14"/>
    <mergeCell ref="AH15:AH16"/>
    <mergeCell ref="AJ15:AJ16"/>
    <mergeCell ref="AI15:AI16"/>
    <mergeCell ref="O24:T24"/>
    <mergeCell ref="O23:T23"/>
    <mergeCell ref="O18:T18"/>
    <mergeCell ref="AN11:AP11"/>
    <mergeCell ref="AI6:AL6"/>
    <mergeCell ref="AI7:AL7"/>
    <mergeCell ref="O11:P11"/>
    <mergeCell ref="AK29:AP29"/>
    <mergeCell ref="O20:T20"/>
    <mergeCell ref="X36:AD36"/>
    <mergeCell ref="X35:AD35"/>
    <mergeCell ref="AN33:AP33"/>
    <mergeCell ref="AN34:AP34"/>
    <mergeCell ref="AI35:AP35"/>
    <mergeCell ref="AI34:AL34"/>
    <mergeCell ref="AC34:AG34"/>
    <mergeCell ref="AI33:AL33"/>
    <mergeCell ref="X33:AA33"/>
    <mergeCell ref="X34:AA34"/>
    <mergeCell ref="AC33:AG33"/>
    <mergeCell ref="AE36:AG36"/>
    <mergeCell ref="AE35:AG35"/>
    <mergeCell ref="AE38:AG38"/>
    <mergeCell ref="X38:AD38"/>
    <mergeCell ref="X37:AD37"/>
    <mergeCell ref="M36:T38"/>
    <mergeCell ref="M35:T35"/>
    <mergeCell ref="T1:X1"/>
    <mergeCell ref="R4:T4"/>
    <mergeCell ref="R5:T5"/>
    <mergeCell ref="I4:K4"/>
    <mergeCell ref="X4:AC4"/>
    <mergeCell ref="AF13:AF16"/>
    <mergeCell ref="M15:M16"/>
    <mergeCell ref="N15:N16"/>
    <mergeCell ref="K14:N14"/>
    <mergeCell ref="AE8:AG8"/>
    <mergeCell ref="AE9:AG9"/>
    <mergeCell ref="X9:AD9"/>
    <mergeCell ref="X6:AD6"/>
    <mergeCell ref="X5:AD5"/>
    <mergeCell ref="R33:T33"/>
    <mergeCell ref="Z2:AJ2"/>
    <mergeCell ref="AI5:AL5"/>
    <mergeCell ref="AI36:AP38"/>
    <mergeCell ref="AE37:AG37"/>
    <mergeCell ref="B38:H38"/>
    <mergeCell ref="B37:H37"/>
    <mergeCell ref="B35:H35"/>
    <mergeCell ref="B36:H36"/>
    <mergeCell ref="I35:K35"/>
    <mergeCell ref="I36:K36"/>
    <mergeCell ref="R34:T34"/>
    <mergeCell ref="M34:P34"/>
    <mergeCell ref="G34:K34"/>
    <mergeCell ref="I37:K37"/>
    <mergeCell ref="I38:K38"/>
    <mergeCell ref="B33:E33"/>
    <mergeCell ref="G33:K33"/>
    <mergeCell ref="B34:E34"/>
    <mergeCell ref="M33:P33"/>
    <mergeCell ref="M9:O9"/>
    <mergeCell ref="M7:P7"/>
    <mergeCell ref="M8:O8"/>
    <mergeCell ref="F13:F16"/>
    <mergeCell ref="G13:G16"/>
    <mergeCell ref="I7:K7"/>
    <mergeCell ref="O22:T22"/>
    <mergeCell ref="O21:T21"/>
    <mergeCell ref="M11:N11"/>
    <mergeCell ref="R11:T11"/>
    <mergeCell ref="R12:T13"/>
    <mergeCell ref="O16:T16"/>
    <mergeCell ref="R14:T14"/>
    <mergeCell ref="C13:C16"/>
    <mergeCell ref="D13:D16"/>
    <mergeCell ref="I11:K11"/>
    <mergeCell ref="J13:J16"/>
    <mergeCell ref="K15:K16"/>
    <mergeCell ref="I13:I16"/>
    <mergeCell ref="L15:L16"/>
    <mergeCell ref="B4:G4"/>
    <mergeCell ref="M4:P4"/>
    <mergeCell ref="I5:K5"/>
    <mergeCell ref="I6:K6"/>
    <mergeCell ref="B1:L1"/>
    <mergeCell ref="B2:L2"/>
    <mergeCell ref="N1:R1"/>
    <mergeCell ref="N2:R2"/>
    <mergeCell ref="M6:P6"/>
    <mergeCell ref="M5:P5"/>
    <mergeCell ref="B5:H5"/>
    <mergeCell ref="B6:H6"/>
    <mergeCell ref="I9:K9"/>
    <mergeCell ref="R9:T9"/>
    <mergeCell ref="R10:T10"/>
    <mergeCell ref="R8:T8"/>
    <mergeCell ref="B10:H10"/>
    <mergeCell ref="B8:H8"/>
    <mergeCell ref="B9:H9"/>
    <mergeCell ref="I8:K8"/>
    <mergeCell ref="I10:K10"/>
    <mergeCell ref="E13:E16"/>
    <mergeCell ref="H13:H16"/>
    <mergeCell ref="B11:H11"/>
    <mergeCell ref="R7:T7"/>
    <mergeCell ref="R6:T6"/>
    <mergeCell ref="B7:H7"/>
    <mergeCell ref="Z1:AJ1"/>
    <mergeCell ref="AK23:AP23"/>
    <mergeCell ref="AE13:AE16"/>
    <mergeCell ref="AK16:AP16"/>
    <mergeCell ref="AG15:AG16"/>
    <mergeCell ref="AN14:AP14"/>
    <mergeCell ref="AN12:AP13"/>
    <mergeCell ref="AN10:AP10"/>
    <mergeCell ref="AN9:AP9"/>
    <mergeCell ref="AN6:AP6"/>
    <mergeCell ref="AN5:AP5"/>
    <mergeCell ref="AN4:AP4"/>
    <mergeCell ref="AL2:AP2"/>
    <mergeCell ref="AL1:AP1"/>
    <mergeCell ref="AK17:AP17"/>
    <mergeCell ref="AK18:AP18"/>
    <mergeCell ref="AN7:AP7"/>
    <mergeCell ref="T2:X2"/>
    <mergeCell ref="AK32:AP32"/>
    <mergeCell ref="AK26:AP26"/>
    <mergeCell ref="O26:T26"/>
    <mergeCell ref="O25:T25"/>
    <mergeCell ref="O28:T28"/>
    <mergeCell ref="O29:T29"/>
    <mergeCell ref="O27:T27"/>
    <mergeCell ref="O30:T30"/>
    <mergeCell ref="O31:T31"/>
    <mergeCell ref="O32:T32"/>
    <mergeCell ref="AK27:AP27"/>
    <mergeCell ref="AI4:AL4"/>
    <mergeCell ref="AE4:AG4"/>
    <mergeCell ref="AE5:AG5"/>
    <mergeCell ref="AK20:AP20"/>
    <mergeCell ref="AK19:AP19"/>
    <mergeCell ref="O19:T19"/>
    <mergeCell ref="AK28:AP28"/>
    <mergeCell ref="AK22:AP22"/>
    <mergeCell ref="AK21:AP21"/>
    <mergeCell ref="AI8:AK8"/>
    <mergeCell ref="AE7:AG7"/>
    <mergeCell ref="Y13:Y16"/>
    <mergeCell ref="AD13:AD16"/>
    <mergeCell ref="X8:AD8"/>
    <mergeCell ref="AN8:AP8"/>
    <mergeCell ref="X7:AD7"/>
    <mergeCell ref="AK25:AP25"/>
    <mergeCell ref="AK24:AP24"/>
    <mergeCell ref="AI9:AK9"/>
    <mergeCell ref="AI11:AJ11"/>
    <mergeCell ref="X10:AD10"/>
    <mergeCell ref="AE10:AG10"/>
    <mergeCell ref="X11:AD11"/>
    <mergeCell ref="AE11:AG11"/>
  </mergeCells>
  <conditionalFormatting sqref="I5:K6 AE5:AG5">
    <cfRule type="cellIs" dxfId="23" priority="1" operator="greaterThan">
      <formula>B5</formula>
    </cfRule>
  </conditionalFormatting>
  <dataValidations count="1">
    <dataValidation type="list" allowBlank="1" sqref="M5 AI5">
      <formula1>"Preseason,Regular,Postseason,Championship"</formula1>
    </dataValidation>
  </dataValidation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AQ39"/>
  <sheetViews>
    <sheetView showGridLines="0" workbookViewId="0">
      <selection activeCell="B37" sqref="B37:H37"/>
    </sheetView>
  </sheetViews>
  <sheetFormatPr defaultColWidth="14.42578125" defaultRowHeight="15.75" customHeight="1"/>
  <cols>
    <col min="1" max="1" width="1.5703125" customWidth="1"/>
    <col min="2" max="20" width="3.7109375" customWidth="1"/>
    <col min="21" max="21" width="1.5703125" customWidth="1"/>
    <col min="22" max="22" width="3.7109375" customWidth="1"/>
    <col min="23" max="23" width="1.5703125" customWidth="1"/>
    <col min="24" max="42" width="3.7109375" customWidth="1"/>
    <col min="43" max="43" width="1.5703125" customWidth="1"/>
  </cols>
  <sheetData>
    <row r="1" spans="1:43" ht="12.75">
      <c r="A1" s="1"/>
      <c r="B1" s="101" t="s">
        <v>22</v>
      </c>
      <c r="C1" s="78"/>
      <c r="D1" s="78"/>
      <c r="E1" s="78"/>
      <c r="F1" s="78"/>
      <c r="G1" s="78"/>
      <c r="H1" s="78"/>
      <c r="I1" s="78"/>
      <c r="J1" s="78"/>
      <c r="K1" s="78"/>
      <c r="L1" s="78"/>
      <c r="M1" s="3"/>
      <c r="N1" s="107" t="s">
        <v>23</v>
      </c>
      <c r="O1" s="78"/>
      <c r="P1" s="78"/>
      <c r="Q1" s="78"/>
      <c r="R1" s="78"/>
      <c r="S1" s="3"/>
      <c r="T1" s="137" t="s">
        <v>24</v>
      </c>
      <c r="U1" s="76"/>
      <c r="V1" s="76"/>
      <c r="W1" s="76"/>
      <c r="X1" s="133"/>
      <c r="Y1" s="2"/>
      <c r="Z1" s="101" t="s">
        <v>25</v>
      </c>
      <c r="AA1" s="78"/>
      <c r="AB1" s="78"/>
      <c r="AC1" s="78"/>
      <c r="AD1" s="78"/>
      <c r="AE1" s="78"/>
      <c r="AF1" s="78"/>
      <c r="AG1" s="78"/>
      <c r="AH1" s="78"/>
      <c r="AI1" s="78"/>
      <c r="AJ1" s="78"/>
      <c r="AK1" s="4"/>
      <c r="AL1" s="107" t="s">
        <v>23</v>
      </c>
      <c r="AM1" s="78"/>
      <c r="AN1" s="78"/>
      <c r="AO1" s="78"/>
      <c r="AP1" s="78"/>
      <c r="AQ1" s="5"/>
    </row>
    <row r="2" spans="1:43" ht="12.75">
      <c r="A2" s="6"/>
      <c r="B2" s="114" t="s">
        <v>2</v>
      </c>
      <c r="C2" s="92"/>
      <c r="D2" s="92"/>
      <c r="E2" s="92"/>
      <c r="F2" s="92"/>
      <c r="G2" s="92"/>
      <c r="H2" s="92"/>
      <c r="I2" s="92"/>
      <c r="J2" s="92"/>
      <c r="K2" s="92"/>
      <c r="L2" s="93"/>
      <c r="N2" s="106">
        <v>1090000</v>
      </c>
      <c r="O2" s="92"/>
      <c r="P2" s="92"/>
      <c r="Q2" s="92"/>
      <c r="R2" s="93"/>
      <c r="T2" s="111">
        <v>43060</v>
      </c>
      <c r="U2" s="92"/>
      <c r="V2" s="92"/>
      <c r="W2" s="92"/>
      <c r="X2" s="93"/>
      <c r="Y2" s="8"/>
      <c r="Z2" s="114" t="s">
        <v>13</v>
      </c>
      <c r="AA2" s="92"/>
      <c r="AB2" s="92"/>
      <c r="AC2" s="92"/>
      <c r="AD2" s="92"/>
      <c r="AE2" s="92"/>
      <c r="AF2" s="92"/>
      <c r="AG2" s="92"/>
      <c r="AH2" s="92"/>
      <c r="AI2" s="92"/>
      <c r="AJ2" s="93"/>
      <c r="AK2" s="9"/>
      <c r="AL2" s="106">
        <v>1080000</v>
      </c>
      <c r="AM2" s="92"/>
      <c r="AN2" s="92"/>
      <c r="AO2" s="92"/>
      <c r="AP2" s="93"/>
      <c r="AQ2" s="10"/>
    </row>
    <row r="3" spans="1:43" ht="7.5" customHeight="1">
      <c r="A3" s="6"/>
      <c r="B3" s="11"/>
      <c r="C3" s="11"/>
      <c r="D3" s="11"/>
      <c r="E3" s="11"/>
      <c r="F3" s="11"/>
      <c r="G3" s="9"/>
      <c r="H3" s="11"/>
      <c r="I3" s="11"/>
      <c r="J3" s="11"/>
      <c r="K3" s="11"/>
      <c r="L3" s="11"/>
      <c r="M3" s="11"/>
      <c r="N3" s="11"/>
      <c r="O3" s="9"/>
      <c r="P3" s="11"/>
      <c r="Q3" s="11"/>
      <c r="R3" s="11"/>
      <c r="S3" s="11"/>
      <c r="T3" s="11"/>
      <c r="U3" s="10"/>
      <c r="V3" s="12"/>
      <c r="W3" s="6"/>
      <c r="X3" s="11"/>
      <c r="Y3" s="9"/>
      <c r="Z3" s="9"/>
      <c r="AA3" s="9"/>
      <c r="AB3" s="9"/>
      <c r="AC3" s="9"/>
      <c r="AD3" s="11"/>
      <c r="AE3" s="11"/>
      <c r="AF3" s="9"/>
      <c r="AG3" s="9"/>
      <c r="AH3" s="9"/>
      <c r="AI3" s="9"/>
      <c r="AJ3" s="9"/>
      <c r="AK3" s="9"/>
      <c r="AL3" s="11"/>
      <c r="AM3" s="9"/>
      <c r="AN3" s="9"/>
      <c r="AO3" s="9"/>
      <c r="AP3" s="9"/>
      <c r="AQ3" s="10"/>
    </row>
    <row r="4" spans="1:43" ht="12.75">
      <c r="A4" s="6"/>
      <c r="B4" s="112" t="s">
        <v>26</v>
      </c>
      <c r="C4" s="76"/>
      <c r="D4" s="76"/>
      <c r="E4" s="76"/>
      <c r="F4" s="76"/>
      <c r="G4" s="76"/>
      <c r="H4" s="13"/>
      <c r="I4" s="75" t="s">
        <v>27</v>
      </c>
      <c r="J4" s="76"/>
      <c r="K4" s="76"/>
      <c r="M4" s="75" t="s">
        <v>28</v>
      </c>
      <c r="N4" s="76"/>
      <c r="O4" s="76"/>
      <c r="P4" s="76"/>
      <c r="R4" s="83" t="s">
        <v>29</v>
      </c>
      <c r="S4" s="76"/>
      <c r="T4" s="76"/>
      <c r="U4" s="10"/>
      <c r="V4" s="12"/>
      <c r="W4" s="6"/>
      <c r="X4" s="112" t="s">
        <v>26</v>
      </c>
      <c r="Y4" s="76"/>
      <c r="Z4" s="76"/>
      <c r="AA4" s="76"/>
      <c r="AB4" s="76"/>
      <c r="AC4" s="76"/>
      <c r="AD4" s="13"/>
      <c r="AE4" s="75" t="s">
        <v>27</v>
      </c>
      <c r="AF4" s="76"/>
      <c r="AG4" s="76"/>
      <c r="AI4" s="75" t="s">
        <v>28</v>
      </c>
      <c r="AJ4" s="76"/>
      <c r="AK4" s="76"/>
      <c r="AL4" s="76"/>
      <c r="AN4" s="83" t="s">
        <v>29</v>
      </c>
      <c r="AO4" s="76"/>
      <c r="AP4" s="76"/>
      <c r="AQ4" s="10"/>
    </row>
    <row r="5" spans="1:43" ht="12.75">
      <c r="A5" s="6"/>
      <c r="B5" s="116">
        <f>IF(B2&lt;&gt;"",IF(N2&lt;AL2,AL2-N2+M7,IF(M7="",0,M7)),"")</f>
        <v>0</v>
      </c>
      <c r="C5" s="78"/>
      <c r="D5" s="78"/>
      <c r="E5" s="78"/>
      <c r="F5" s="78"/>
      <c r="G5" s="78"/>
      <c r="H5" s="117"/>
      <c r="I5" s="77">
        <f>IF(B2&lt;&gt;"",SUM(I6:K11),"")</f>
        <v>0</v>
      </c>
      <c r="J5" s="78"/>
      <c r="K5" s="79"/>
      <c r="M5" s="115" t="s">
        <v>34</v>
      </c>
      <c r="N5" s="92"/>
      <c r="O5" s="92"/>
      <c r="P5" s="93"/>
      <c r="R5" s="100" t="str">
        <f>IF(B2&lt;&gt;"",IF(R7&gt;AN7,"WIN",IF(R7&lt;AN7,"LOSS","TIE")),"")</f>
        <v>LOSS</v>
      </c>
      <c r="S5" s="92"/>
      <c r="T5" s="93"/>
      <c r="U5" s="10"/>
      <c r="V5" s="12"/>
      <c r="W5" s="6"/>
      <c r="X5" s="116">
        <f>IF(Z2&lt;&gt;"",IF(AL2&lt;N2,N2-AL2+AI7,IF(AI7="",0,AI7)),"")</f>
        <v>10000</v>
      </c>
      <c r="Y5" s="78"/>
      <c r="Z5" s="78"/>
      <c r="AA5" s="78"/>
      <c r="AB5" s="78"/>
      <c r="AC5" s="78"/>
      <c r="AD5" s="117"/>
      <c r="AE5" s="77">
        <f>IF(Z2&lt;&gt;"",SUM(AE6:AG11),"")</f>
        <v>0</v>
      </c>
      <c r="AF5" s="78"/>
      <c r="AG5" s="79"/>
      <c r="AI5" s="115" t="s">
        <v>152</v>
      </c>
      <c r="AJ5" s="92"/>
      <c r="AK5" s="92"/>
      <c r="AL5" s="93"/>
      <c r="AN5" s="100" t="str">
        <f>IF(Z2&lt;&gt;"",IF(AN7&gt;R7,"WIN",IF(AN7&lt;R7,"LOSS","TIE")),"")</f>
        <v>WIN</v>
      </c>
      <c r="AO5" s="92"/>
      <c r="AP5" s="93"/>
      <c r="AQ5" s="10"/>
    </row>
    <row r="6" spans="1:43" ht="12.75">
      <c r="A6" s="6"/>
      <c r="B6" s="118"/>
      <c r="C6" s="109"/>
      <c r="D6" s="109"/>
      <c r="E6" s="109"/>
      <c r="F6" s="109"/>
      <c r="G6" s="109"/>
      <c r="H6" s="119"/>
      <c r="I6" s="113"/>
      <c r="J6" s="109"/>
      <c r="K6" s="110"/>
      <c r="M6" s="105" t="s">
        <v>31</v>
      </c>
      <c r="N6" s="76"/>
      <c r="O6" s="76"/>
      <c r="P6" s="76"/>
      <c r="R6" s="83" t="s">
        <v>32</v>
      </c>
      <c r="S6" s="76"/>
      <c r="T6" s="76"/>
      <c r="U6" s="10"/>
      <c r="V6" s="12"/>
      <c r="W6" s="6"/>
      <c r="X6" s="118"/>
      <c r="Y6" s="109"/>
      <c r="Z6" s="109"/>
      <c r="AA6" s="109"/>
      <c r="AB6" s="109"/>
      <c r="AC6" s="109"/>
      <c r="AD6" s="119"/>
      <c r="AE6" s="113"/>
      <c r="AF6" s="109"/>
      <c r="AG6" s="110"/>
      <c r="AI6" s="105" t="s">
        <v>31</v>
      </c>
      <c r="AJ6" s="76"/>
      <c r="AK6" s="76"/>
      <c r="AL6" s="76"/>
      <c r="AN6" s="83" t="s">
        <v>32</v>
      </c>
      <c r="AO6" s="76"/>
      <c r="AP6" s="76"/>
      <c r="AQ6" s="10"/>
    </row>
    <row r="7" spans="1:43" ht="12.75">
      <c r="A7" s="6"/>
      <c r="B7" s="89"/>
      <c r="C7" s="81"/>
      <c r="D7" s="81"/>
      <c r="E7" s="81"/>
      <c r="F7" s="81"/>
      <c r="G7" s="81"/>
      <c r="H7" s="90"/>
      <c r="I7" s="84"/>
      <c r="J7" s="81"/>
      <c r="K7" s="82"/>
      <c r="L7" s="9"/>
      <c r="M7" s="121">
        <v>0</v>
      </c>
      <c r="N7" s="92"/>
      <c r="O7" s="92"/>
      <c r="P7" s="93"/>
      <c r="R7" s="100">
        <f>IF(B2&lt;&gt;"",SUM(D17:D32),"")</f>
        <v>0</v>
      </c>
      <c r="S7" s="92"/>
      <c r="T7" s="93"/>
      <c r="U7" s="10"/>
      <c r="V7" s="12"/>
      <c r="W7" s="6"/>
      <c r="X7" s="89"/>
      <c r="Y7" s="81"/>
      <c r="Z7" s="81"/>
      <c r="AA7" s="81"/>
      <c r="AB7" s="81"/>
      <c r="AC7" s="81"/>
      <c r="AD7" s="90"/>
      <c r="AE7" s="84"/>
      <c r="AF7" s="81"/>
      <c r="AG7" s="82"/>
      <c r="AH7" s="9"/>
      <c r="AI7" s="121">
        <v>0</v>
      </c>
      <c r="AJ7" s="92"/>
      <c r="AK7" s="92"/>
      <c r="AL7" s="93"/>
      <c r="AN7" s="100">
        <f>IF(Z2&lt;&gt;"",SUM(Z17:Z32),"")</f>
        <v>2</v>
      </c>
      <c r="AO7" s="92"/>
      <c r="AP7" s="93"/>
      <c r="AQ7" s="10"/>
    </row>
    <row r="8" spans="1:43" ht="12.75">
      <c r="A8" s="6"/>
      <c r="B8" s="89"/>
      <c r="C8" s="81"/>
      <c r="D8" s="81"/>
      <c r="E8" s="81"/>
      <c r="F8" s="81"/>
      <c r="G8" s="81"/>
      <c r="H8" s="90"/>
      <c r="I8" s="84"/>
      <c r="J8" s="81"/>
      <c r="K8" s="82"/>
      <c r="M8" s="83" t="s">
        <v>37</v>
      </c>
      <c r="N8" s="76"/>
      <c r="O8" s="76"/>
      <c r="P8" s="14" t="s">
        <v>38</v>
      </c>
      <c r="R8" s="83" t="s">
        <v>39</v>
      </c>
      <c r="S8" s="76"/>
      <c r="T8" s="76"/>
      <c r="U8" s="10"/>
      <c r="V8" s="12"/>
      <c r="W8" s="6"/>
      <c r="X8" s="89"/>
      <c r="Y8" s="81"/>
      <c r="Z8" s="81"/>
      <c r="AA8" s="81"/>
      <c r="AB8" s="81"/>
      <c r="AC8" s="81"/>
      <c r="AD8" s="90"/>
      <c r="AE8" s="84"/>
      <c r="AF8" s="81"/>
      <c r="AG8" s="82"/>
      <c r="AI8" s="83" t="s">
        <v>37</v>
      </c>
      <c r="AJ8" s="76"/>
      <c r="AK8" s="76"/>
      <c r="AL8" s="14" t="s">
        <v>38</v>
      </c>
      <c r="AN8" s="83" t="s">
        <v>39</v>
      </c>
      <c r="AO8" s="76"/>
      <c r="AP8" s="76"/>
      <c r="AQ8" s="10"/>
    </row>
    <row r="9" spans="1:43" ht="12.75">
      <c r="A9" s="6"/>
      <c r="B9" s="89"/>
      <c r="C9" s="81"/>
      <c r="D9" s="81"/>
      <c r="E9" s="81"/>
      <c r="F9" s="81"/>
      <c r="G9" s="81"/>
      <c r="H9" s="90"/>
      <c r="I9" s="84"/>
      <c r="J9" s="81"/>
      <c r="K9" s="82"/>
      <c r="L9" s="9"/>
      <c r="M9" s="91">
        <v>12000</v>
      </c>
      <c r="N9" s="92"/>
      <c r="O9" s="93"/>
      <c r="P9" s="15">
        <v>4</v>
      </c>
      <c r="R9" s="100">
        <f>IF(B2&lt;&gt;"",SUM(F17:F32),"")</f>
        <v>3</v>
      </c>
      <c r="S9" s="92"/>
      <c r="T9" s="93"/>
      <c r="U9" s="10"/>
      <c r="V9" s="12"/>
      <c r="W9" s="6"/>
      <c r="X9" s="89"/>
      <c r="Y9" s="81"/>
      <c r="Z9" s="81"/>
      <c r="AA9" s="81"/>
      <c r="AB9" s="81"/>
      <c r="AC9" s="81"/>
      <c r="AD9" s="90"/>
      <c r="AE9" s="84"/>
      <c r="AF9" s="81"/>
      <c r="AG9" s="82"/>
      <c r="AH9" s="9"/>
      <c r="AI9" s="91">
        <v>8000</v>
      </c>
      <c r="AJ9" s="92"/>
      <c r="AK9" s="93"/>
      <c r="AL9" s="15">
        <v>1</v>
      </c>
      <c r="AN9" s="100">
        <f>IF(Z2&lt;&gt;"",SUM(AB17:AB32),"")</f>
        <v>3</v>
      </c>
      <c r="AO9" s="92"/>
      <c r="AP9" s="93"/>
      <c r="AQ9" s="10"/>
    </row>
    <row r="10" spans="1:43" ht="12.75">
      <c r="A10" s="6"/>
      <c r="B10" s="89"/>
      <c r="C10" s="81"/>
      <c r="D10" s="81"/>
      <c r="E10" s="81"/>
      <c r="F10" s="81"/>
      <c r="G10" s="81"/>
      <c r="H10" s="90"/>
      <c r="I10" s="84"/>
      <c r="J10" s="81"/>
      <c r="K10" s="82"/>
      <c r="L10" s="9"/>
      <c r="M10" s="9"/>
      <c r="N10" s="9"/>
      <c r="O10" s="9"/>
      <c r="P10" s="9"/>
      <c r="R10" s="105" t="s">
        <v>41</v>
      </c>
      <c r="S10" s="76"/>
      <c r="T10" s="76"/>
      <c r="U10" s="10"/>
      <c r="V10" s="12"/>
      <c r="W10" s="6"/>
      <c r="X10" s="89"/>
      <c r="Y10" s="81"/>
      <c r="Z10" s="81"/>
      <c r="AA10" s="81"/>
      <c r="AB10" s="81"/>
      <c r="AC10" s="81"/>
      <c r="AD10" s="90"/>
      <c r="AE10" s="84"/>
      <c r="AF10" s="81"/>
      <c r="AG10" s="82"/>
      <c r="AH10" s="9"/>
      <c r="AI10" s="9"/>
      <c r="AJ10" s="9"/>
      <c r="AK10" s="9"/>
      <c r="AL10" s="9"/>
      <c r="AN10" s="105" t="s">
        <v>41</v>
      </c>
      <c r="AO10" s="76"/>
      <c r="AP10" s="76"/>
      <c r="AQ10" s="10"/>
    </row>
    <row r="11" spans="1:43" ht="12.75">
      <c r="A11" s="16"/>
      <c r="B11" s="98"/>
      <c r="C11" s="96"/>
      <c r="D11" s="96"/>
      <c r="E11" s="96"/>
      <c r="F11" s="96"/>
      <c r="G11" s="96"/>
      <c r="H11" s="99"/>
      <c r="I11" s="123"/>
      <c r="J11" s="96"/>
      <c r="K11" s="97"/>
      <c r="L11" s="9"/>
      <c r="M11" s="94" t="s">
        <v>43</v>
      </c>
      <c r="N11" s="76"/>
      <c r="O11" s="100" t="str">
        <f>IF(B2&lt;&gt;"",IF(M9=AI9,"+0",IF(M9&gt;AI9,IF(M9&gt;=AI9*2,"+2","+1"),"+0")),"")</f>
        <v>+1</v>
      </c>
      <c r="P11" s="93"/>
      <c r="Q11" s="9"/>
      <c r="R11" s="122">
        <f>IF(B2&lt;&gt;"",SUM(G17:G32),"")</f>
        <v>0</v>
      </c>
      <c r="S11" s="92"/>
      <c r="T11" s="93"/>
      <c r="U11" s="17"/>
      <c r="V11" s="18"/>
      <c r="W11" s="6"/>
      <c r="X11" s="98"/>
      <c r="Y11" s="96"/>
      <c r="Z11" s="96"/>
      <c r="AA11" s="96"/>
      <c r="AB11" s="96"/>
      <c r="AC11" s="96"/>
      <c r="AD11" s="99"/>
      <c r="AE11" s="123"/>
      <c r="AF11" s="96"/>
      <c r="AG11" s="97"/>
      <c r="AH11" s="9"/>
      <c r="AI11" s="94" t="s">
        <v>43</v>
      </c>
      <c r="AJ11" s="76"/>
      <c r="AK11" s="100" t="str">
        <f>IF(Z2&lt;&gt;"",IF(AI9=M9,"+0",IF(AI9&gt;M9,IF(AI9&gt;=M9*2,"+2","+1"),"+0")),"")</f>
        <v>+0</v>
      </c>
      <c r="AL11" s="93"/>
      <c r="AM11" s="9"/>
      <c r="AN11" s="122">
        <f>IF(Z2&lt;&gt;"",SUM(AC17:AC32),"")</f>
        <v>0</v>
      </c>
      <c r="AO11" s="92"/>
      <c r="AP11" s="93"/>
      <c r="AQ11" s="10"/>
    </row>
    <row r="12" spans="1:43" ht="7.5" customHeight="1">
      <c r="A12" s="19"/>
      <c r="B12" s="20"/>
      <c r="C12" s="21"/>
      <c r="D12" s="22"/>
      <c r="E12" s="21"/>
      <c r="F12" s="21"/>
      <c r="G12" s="23"/>
      <c r="H12" s="24"/>
      <c r="I12" s="21"/>
      <c r="J12" s="22"/>
      <c r="K12" s="14"/>
      <c r="L12" s="14"/>
      <c r="M12" s="14"/>
      <c r="N12" s="14"/>
      <c r="O12" s="20"/>
      <c r="P12" s="20"/>
      <c r="Q12" s="20"/>
      <c r="R12" s="105" t="s">
        <v>44</v>
      </c>
      <c r="S12" s="76"/>
      <c r="T12" s="76"/>
      <c r="U12" s="25"/>
      <c r="V12" s="26"/>
      <c r="W12" s="19"/>
      <c r="X12" s="20"/>
      <c r="Y12" s="21"/>
      <c r="Z12" s="22"/>
      <c r="AA12" s="21"/>
      <c r="AB12" s="21"/>
      <c r="AC12" s="23"/>
      <c r="AD12" s="24"/>
      <c r="AE12" s="21"/>
      <c r="AF12" s="22"/>
      <c r="AG12" s="14"/>
      <c r="AH12" s="14"/>
      <c r="AI12" s="14"/>
      <c r="AJ12" s="14"/>
      <c r="AK12" s="20"/>
      <c r="AL12" s="20"/>
      <c r="AM12" s="20"/>
      <c r="AN12" s="105" t="s">
        <v>44</v>
      </c>
      <c r="AO12" s="76"/>
      <c r="AP12" s="76"/>
      <c r="AQ12" s="25"/>
    </row>
    <row r="13" spans="1:43" ht="8.25" customHeight="1">
      <c r="A13" s="6"/>
      <c r="B13" s="9"/>
      <c r="C13" s="85" t="s">
        <v>218</v>
      </c>
      <c r="D13" s="85" t="s">
        <v>219</v>
      </c>
      <c r="E13" s="85" t="s">
        <v>220</v>
      </c>
      <c r="F13" s="85" t="s">
        <v>222</v>
      </c>
      <c r="G13" s="88" t="s">
        <v>0</v>
      </c>
      <c r="H13" s="88" t="s">
        <v>1</v>
      </c>
      <c r="I13" s="85" t="s">
        <v>224</v>
      </c>
      <c r="J13" s="85" t="s">
        <v>45</v>
      </c>
      <c r="K13" s="14"/>
      <c r="L13" s="14"/>
      <c r="M13" s="14"/>
      <c r="N13" s="14"/>
      <c r="O13" s="9"/>
      <c r="P13" s="9"/>
      <c r="Q13" s="9"/>
      <c r="R13" s="76"/>
      <c r="S13" s="76"/>
      <c r="T13" s="76"/>
      <c r="U13" s="10"/>
      <c r="V13" s="12"/>
      <c r="W13" s="6"/>
      <c r="X13" s="9"/>
      <c r="Y13" s="85" t="s">
        <v>225</v>
      </c>
      <c r="Z13" s="85" t="s">
        <v>226</v>
      </c>
      <c r="AA13" s="85" t="s">
        <v>227</v>
      </c>
      <c r="AB13" s="85" t="s">
        <v>228</v>
      </c>
      <c r="AC13" s="88" t="s">
        <v>0</v>
      </c>
      <c r="AD13" s="88" t="s">
        <v>1</v>
      </c>
      <c r="AE13" s="85" t="s">
        <v>229</v>
      </c>
      <c r="AF13" s="85" t="s">
        <v>45</v>
      </c>
      <c r="AG13" s="14"/>
      <c r="AH13" s="14"/>
      <c r="AI13" s="14"/>
      <c r="AJ13" s="14"/>
      <c r="AK13" s="9"/>
      <c r="AL13" s="9"/>
      <c r="AM13" s="9"/>
      <c r="AN13" s="76"/>
      <c r="AO13" s="76"/>
      <c r="AP13" s="76"/>
      <c r="AQ13" s="10"/>
    </row>
    <row r="14" spans="1:43" ht="12.75">
      <c r="A14" s="6"/>
      <c r="B14" s="9"/>
      <c r="C14" s="86"/>
      <c r="D14" s="86"/>
      <c r="E14" s="86"/>
      <c r="F14" s="86"/>
      <c r="G14" s="86"/>
      <c r="H14" s="86"/>
      <c r="I14" s="86"/>
      <c r="J14" s="86"/>
      <c r="K14" s="138" t="s">
        <v>46</v>
      </c>
      <c r="L14" s="92"/>
      <c r="M14" s="92"/>
      <c r="N14" s="93"/>
      <c r="O14" s="9"/>
      <c r="P14" s="9"/>
      <c r="Q14" s="9"/>
      <c r="R14" s="104">
        <f>IF(B2&lt;&gt;"",SUM(H17:H32),"")</f>
        <v>0</v>
      </c>
      <c r="S14" s="92"/>
      <c r="T14" s="93"/>
      <c r="U14" s="10"/>
      <c r="V14" s="12"/>
      <c r="W14" s="6"/>
      <c r="X14" s="9"/>
      <c r="Y14" s="86"/>
      <c r="Z14" s="86"/>
      <c r="AA14" s="86"/>
      <c r="AB14" s="86"/>
      <c r="AC14" s="86"/>
      <c r="AD14" s="86"/>
      <c r="AE14" s="86"/>
      <c r="AF14" s="86"/>
      <c r="AG14" s="138" t="s">
        <v>46</v>
      </c>
      <c r="AH14" s="92"/>
      <c r="AI14" s="92"/>
      <c r="AJ14" s="93"/>
      <c r="AK14" s="9"/>
      <c r="AL14" s="9"/>
      <c r="AM14" s="9"/>
      <c r="AN14" s="104">
        <f>IF(Z2&lt;&gt;"",SUM(AD17:AD32),"")</f>
        <v>0</v>
      </c>
      <c r="AO14" s="92"/>
      <c r="AP14" s="93"/>
      <c r="AQ14" s="10"/>
    </row>
    <row r="15" spans="1:43" ht="12.75">
      <c r="A15" s="6"/>
      <c r="B15" s="9"/>
      <c r="C15" s="86"/>
      <c r="D15" s="86"/>
      <c r="E15" s="86"/>
      <c r="F15" s="86"/>
      <c r="G15" s="86"/>
      <c r="H15" s="86"/>
      <c r="I15" s="86"/>
      <c r="J15" s="86"/>
      <c r="K15" s="103" t="s">
        <v>47</v>
      </c>
      <c r="L15" s="103" t="s">
        <v>48</v>
      </c>
      <c r="M15" s="103" t="str">
        <f>"-Stat"</f>
        <v>-Stat</v>
      </c>
      <c r="N15" s="103" t="s">
        <v>49</v>
      </c>
      <c r="O15" s="9"/>
      <c r="P15" s="9"/>
      <c r="Q15" s="9"/>
      <c r="R15" s="9"/>
      <c r="S15" s="9"/>
      <c r="T15" s="9"/>
      <c r="U15" s="10"/>
      <c r="V15" s="12"/>
      <c r="W15" s="6"/>
      <c r="X15" s="9"/>
      <c r="Y15" s="86"/>
      <c r="Z15" s="86"/>
      <c r="AA15" s="86"/>
      <c r="AB15" s="86"/>
      <c r="AC15" s="86"/>
      <c r="AD15" s="86"/>
      <c r="AE15" s="86"/>
      <c r="AF15" s="86"/>
      <c r="AG15" s="103" t="s">
        <v>47</v>
      </c>
      <c r="AH15" s="103" t="s">
        <v>48</v>
      </c>
      <c r="AI15" s="103" t="str">
        <f>"-Stat"</f>
        <v>-Stat</v>
      </c>
      <c r="AJ15" s="103" t="s">
        <v>49</v>
      </c>
      <c r="AK15" s="9"/>
      <c r="AL15" s="9"/>
      <c r="AM15" s="9"/>
      <c r="AN15" s="9"/>
      <c r="AO15" s="9"/>
      <c r="AP15" s="9"/>
      <c r="AQ15" s="10"/>
    </row>
    <row r="16" spans="1:43" ht="12.75">
      <c r="A16" s="6"/>
      <c r="B16" s="27" t="s">
        <v>50</v>
      </c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102" t="s">
        <v>51</v>
      </c>
      <c r="P16" s="78"/>
      <c r="Q16" s="78"/>
      <c r="R16" s="78"/>
      <c r="S16" s="78"/>
      <c r="T16" s="79"/>
      <c r="U16" s="10"/>
      <c r="V16" s="12"/>
      <c r="W16" s="6"/>
      <c r="X16" s="27" t="s">
        <v>50</v>
      </c>
      <c r="Y16" s="87"/>
      <c r="Z16" s="87"/>
      <c r="AA16" s="87"/>
      <c r="AB16" s="87"/>
      <c r="AC16" s="87"/>
      <c r="AD16" s="87"/>
      <c r="AE16" s="87"/>
      <c r="AF16" s="87"/>
      <c r="AG16" s="87"/>
      <c r="AH16" s="87"/>
      <c r="AI16" s="87"/>
      <c r="AJ16" s="87"/>
      <c r="AK16" s="102" t="s">
        <v>51</v>
      </c>
      <c r="AL16" s="78"/>
      <c r="AM16" s="78"/>
      <c r="AN16" s="78"/>
      <c r="AO16" s="78"/>
      <c r="AP16" s="79"/>
      <c r="AQ16" s="10"/>
    </row>
    <row r="17" spans="1:43" ht="12.75">
      <c r="A17" s="6"/>
      <c r="B17" s="28">
        <v>1</v>
      </c>
      <c r="C17" s="29">
        <v>2</v>
      </c>
      <c r="D17" s="30"/>
      <c r="E17" s="30"/>
      <c r="F17" s="30"/>
      <c r="G17" s="31"/>
      <c r="H17" s="32"/>
      <c r="I17" s="33"/>
      <c r="J17" s="34">
        <f t="shared" ref="J17:J32" si="0">C17+D17*3+E17*2+F17*2+I17*5</f>
        <v>2</v>
      </c>
      <c r="K17" s="35"/>
      <c r="L17" s="31"/>
      <c r="M17" s="30"/>
      <c r="N17" s="36"/>
      <c r="O17" s="108"/>
      <c r="P17" s="109"/>
      <c r="Q17" s="109"/>
      <c r="R17" s="109"/>
      <c r="S17" s="109"/>
      <c r="T17" s="110"/>
      <c r="U17" s="10"/>
      <c r="V17" s="12"/>
      <c r="W17" s="6"/>
      <c r="X17" s="28">
        <v>1</v>
      </c>
      <c r="Y17" s="29"/>
      <c r="Z17" s="30"/>
      <c r="AA17" s="30"/>
      <c r="AB17" s="30"/>
      <c r="AC17" s="31"/>
      <c r="AD17" s="32"/>
      <c r="AE17" s="33"/>
      <c r="AF17" s="34">
        <f t="shared" ref="AF17:AF32" si="1">Y17+Z17*3+AA17*2+AB17*2+AE17*5</f>
        <v>0</v>
      </c>
      <c r="AG17" s="35"/>
      <c r="AH17" s="31"/>
      <c r="AI17" s="31"/>
      <c r="AJ17" s="36"/>
      <c r="AK17" s="108"/>
      <c r="AL17" s="109"/>
      <c r="AM17" s="109"/>
      <c r="AN17" s="109"/>
      <c r="AO17" s="109"/>
      <c r="AP17" s="110"/>
      <c r="AQ17" s="10"/>
    </row>
    <row r="18" spans="1:43" ht="12.75">
      <c r="A18" s="6"/>
      <c r="B18" s="37">
        <v>2</v>
      </c>
      <c r="C18" s="38"/>
      <c r="D18" s="39"/>
      <c r="E18" s="40"/>
      <c r="F18" s="40"/>
      <c r="G18" s="41"/>
      <c r="H18" s="42"/>
      <c r="I18" s="43"/>
      <c r="J18" s="45">
        <f t="shared" si="0"/>
        <v>0</v>
      </c>
      <c r="K18" s="38"/>
      <c r="L18" s="40"/>
      <c r="M18" s="44"/>
      <c r="N18" s="46"/>
      <c r="O18" s="80"/>
      <c r="P18" s="81"/>
      <c r="Q18" s="81"/>
      <c r="R18" s="81"/>
      <c r="S18" s="81"/>
      <c r="T18" s="82"/>
      <c r="U18" s="10"/>
      <c r="V18" s="12"/>
      <c r="W18" s="6"/>
      <c r="X18" s="37">
        <v>2</v>
      </c>
      <c r="Y18" s="38"/>
      <c r="Z18" s="39"/>
      <c r="AA18" s="40"/>
      <c r="AB18" s="44">
        <v>1</v>
      </c>
      <c r="AC18" s="41"/>
      <c r="AD18" s="42"/>
      <c r="AE18" s="43"/>
      <c r="AF18" s="45">
        <f t="shared" si="1"/>
        <v>2</v>
      </c>
      <c r="AG18" s="38"/>
      <c r="AH18" s="40"/>
      <c r="AI18" s="40"/>
      <c r="AJ18" s="46"/>
      <c r="AK18" s="80"/>
      <c r="AL18" s="81"/>
      <c r="AM18" s="81"/>
      <c r="AN18" s="81"/>
      <c r="AO18" s="81"/>
      <c r="AP18" s="82"/>
      <c r="AQ18" s="10"/>
    </row>
    <row r="19" spans="1:43" ht="12.75">
      <c r="A19" s="6"/>
      <c r="B19" s="37">
        <v>3</v>
      </c>
      <c r="C19" s="38"/>
      <c r="D19" s="39"/>
      <c r="E19" s="40"/>
      <c r="F19" s="44"/>
      <c r="G19" s="41"/>
      <c r="H19" s="41"/>
      <c r="I19" s="46"/>
      <c r="J19" s="45">
        <f t="shared" si="0"/>
        <v>0</v>
      </c>
      <c r="K19" s="38"/>
      <c r="L19" s="40"/>
      <c r="M19" s="40"/>
      <c r="N19" s="46"/>
      <c r="O19" s="80"/>
      <c r="P19" s="81"/>
      <c r="Q19" s="81"/>
      <c r="R19" s="81"/>
      <c r="S19" s="81"/>
      <c r="T19" s="82"/>
      <c r="U19" s="10"/>
      <c r="V19" s="12"/>
      <c r="W19" s="6"/>
      <c r="X19" s="37">
        <v>3</v>
      </c>
      <c r="Y19" s="38"/>
      <c r="Z19" s="39"/>
      <c r="AA19" s="40"/>
      <c r="AB19" s="44"/>
      <c r="AC19" s="41"/>
      <c r="AD19" s="41"/>
      <c r="AE19" s="43">
        <v>1</v>
      </c>
      <c r="AF19" s="45">
        <f t="shared" si="1"/>
        <v>5</v>
      </c>
      <c r="AG19" s="38"/>
      <c r="AH19" s="40"/>
      <c r="AI19" s="40"/>
      <c r="AJ19" s="46"/>
      <c r="AK19" s="80" t="s">
        <v>56</v>
      </c>
      <c r="AL19" s="81"/>
      <c r="AM19" s="81"/>
      <c r="AN19" s="81"/>
      <c r="AO19" s="81"/>
      <c r="AP19" s="82"/>
      <c r="AQ19" s="10"/>
    </row>
    <row r="20" spans="1:43" ht="12.75">
      <c r="A20" s="6"/>
      <c r="B20" s="49">
        <v>4</v>
      </c>
      <c r="C20" s="38"/>
      <c r="D20" s="39"/>
      <c r="E20" s="40"/>
      <c r="F20" s="44">
        <v>1</v>
      </c>
      <c r="G20" s="41"/>
      <c r="H20" s="41"/>
      <c r="I20" s="46"/>
      <c r="J20" s="45">
        <f t="shared" si="0"/>
        <v>2</v>
      </c>
      <c r="K20" s="38"/>
      <c r="L20" s="40"/>
      <c r="M20" s="40"/>
      <c r="N20" s="46"/>
      <c r="O20" s="80"/>
      <c r="P20" s="81"/>
      <c r="Q20" s="81"/>
      <c r="R20" s="81"/>
      <c r="S20" s="81"/>
      <c r="T20" s="82"/>
      <c r="U20" s="10"/>
      <c r="V20" s="12"/>
      <c r="W20" s="6"/>
      <c r="X20" s="49">
        <v>4</v>
      </c>
      <c r="Y20" s="38"/>
      <c r="Z20" s="39"/>
      <c r="AA20" s="40"/>
      <c r="AB20" s="44">
        <v>1</v>
      </c>
      <c r="AC20" s="41"/>
      <c r="AD20" s="41"/>
      <c r="AE20" s="46"/>
      <c r="AF20" s="45">
        <f t="shared" si="1"/>
        <v>2</v>
      </c>
      <c r="AG20" s="38"/>
      <c r="AH20" s="40"/>
      <c r="AI20" s="40"/>
      <c r="AJ20" s="46"/>
      <c r="AK20" s="80"/>
      <c r="AL20" s="81"/>
      <c r="AM20" s="81"/>
      <c r="AN20" s="81"/>
      <c r="AO20" s="81"/>
      <c r="AP20" s="82"/>
      <c r="AQ20" s="10"/>
    </row>
    <row r="21" spans="1:43" ht="12.75">
      <c r="A21" s="6"/>
      <c r="B21" s="37">
        <v>5</v>
      </c>
      <c r="C21" s="38"/>
      <c r="D21" s="39"/>
      <c r="E21" s="40"/>
      <c r="F21" s="44"/>
      <c r="G21" s="41"/>
      <c r="H21" s="41"/>
      <c r="I21" s="46"/>
      <c r="J21" s="45">
        <f t="shared" si="0"/>
        <v>0</v>
      </c>
      <c r="K21" s="38"/>
      <c r="L21" s="40"/>
      <c r="M21" s="40"/>
      <c r="N21" s="46"/>
      <c r="O21" s="80"/>
      <c r="P21" s="81"/>
      <c r="Q21" s="81"/>
      <c r="R21" s="81"/>
      <c r="S21" s="81"/>
      <c r="T21" s="82"/>
      <c r="U21" s="10"/>
      <c r="V21" s="12"/>
      <c r="W21" s="6"/>
      <c r="X21" s="37">
        <v>5</v>
      </c>
      <c r="Y21" s="38"/>
      <c r="Z21" s="39"/>
      <c r="AA21" s="40"/>
      <c r="AB21" s="44">
        <v>1</v>
      </c>
      <c r="AC21" s="41"/>
      <c r="AD21" s="41"/>
      <c r="AE21" s="46"/>
      <c r="AF21" s="45">
        <f t="shared" si="1"/>
        <v>2</v>
      </c>
      <c r="AG21" s="38"/>
      <c r="AH21" s="40"/>
      <c r="AI21" s="40"/>
      <c r="AJ21" s="46"/>
      <c r="AK21" s="80"/>
      <c r="AL21" s="81"/>
      <c r="AM21" s="81"/>
      <c r="AN21" s="81"/>
      <c r="AO21" s="81"/>
      <c r="AP21" s="82"/>
      <c r="AQ21" s="10"/>
    </row>
    <row r="22" spans="1:43" ht="12.75">
      <c r="A22" s="6"/>
      <c r="B22" s="37">
        <v>6</v>
      </c>
      <c r="C22" s="38"/>
      <c r="D22" s="39"/>
      <c r="E22" s="40"/>
      <c r="F22" s="40"/>
      <c r="G22" s="41"/>
      <c r="H22" s="41"/>
      <c r="I22" s="46"/>
      <c r="J22" s="45">
        <f t="shared" si="0"/>
        <v>0</v>
      </c>
      <c r="K22" s="38"/>
      <c r="L22" s="40"/>
      <c r="M22" s="40"/>
      <c r="N22" s="46"/>
      <c r="O22" s="80"/>
      <c r="P22" s="81"/>
      <c r="Q22" s="81"/>
      <c r="R22" s="81"/>
      <c r="S22" s="81"/>
      <c r="T22" s="82"/>
      <c r="U22" s="10"/>
      <c r="V22" s="12"/>
      <c r="W22" s="6"/>
      <c r="X22" s="37">
        <v>6</v>
      </c>
      <c r="Y22" s="38"/>
      <c r="Z22" s="39"/>
      <c r="AA22" s="40"/>
      <c r="AB22" s="40"/>
      <c r="AC22" s="41"/>
      <c r="AD22" s="41"/>
      <c r="AE22" s="46"/>
      <c r="AF22" s="45">
        <f t="shared" si="1"/>
        <v>0</v>
      </c>
      <c r="AG22" s="38"/>
      <c r="AH22" s="40"/>
      <c r="AI22" s="40"/>
      <c r="AJ22" s="46"/>
      <c r="AK22" s="80"/>
      <c r="AL22" s="81"/>
      <c r="AM22" s="81"/>
      <c r="AN22" s="81"/>
      <c r="AO22" s="81"/>
      <c r="AP22" s="82"/>
      <c r="AQ22" s="10"/>
    </row>
    <row r="23" spans="1:43" ht="12.75">
      <c r="A23" s="6"/>
      <c r="B23" s="37">
        <v>7</v>
      </c>
      <c r="C23" s="38"/>
      <c r="D23" s="39"/>
      <c r="E23" s="40"/>
      <c r="F23" s="44">
        <v>1</v>
      </c>
      <c r="G23" s="41"/>
      <c r="H23" s="41"/>
      <c r="I23" s="43">
        <v>1</v>
      </c>
      <c r="J23" s="45">
        <f t="shared" si="0"/>
        <v>7</v>
      </c>
      <c r="K23" s="38"/>
      <c r="L23" s="40"/>
      <c r="M23" s="40"/>
      <c r="N23" s="46"/>
      <c r="O23" s="80" t="s">
        <v>235</v>
      </c>
      <c r="P23" s="81"/>
      <c r="Q23" s="81"/>
      <c r="R23" s="81"/>
      <c r="S23" s="81"/>
      <c r="T23" s="82"/>
      <c r="U23" s="10"/>
      <c r="V23" s="12"/>
      <c r="W23" s="6"/>
      <c r="X23" s="37">
        <v>7</v>
      </c>
      <c r="Y23" s="38"/>
      <c r="Z23" s="39"/>
      <c r="AA23" s="40"/>
      <c r="AB23" s="44"/>
      <c r="AC23" s="41"/>
      <c r="AD23" s="41"/>
      <c r="AE23" s="46"/>
      <c r="AF23" s="45">
        <f t="shared" si="1"/>
        <v>0</v>
      </c>
      <c r="AG23" s="38"/>
      <c r="AH23" s="40"/>
      <c r="AI23" s="40"/>
      <c r="AJ23" s="46"/>
      <c r="AK23" s="80"/>
      <c r="AL23" s="81"/>
      <c r="AM23" s="81"/>
      <c r="AN23" s="81"/>
      <c r="AO23" s="81"/>
      <c r="AP23" s="82"/>
      <c r="AQ23" s="10"/>
    </row>
    <row r="24" spans="1:43" ht="12.75">
      <c r="A24" s="6"/>
      <c r="B24" s="37">
        <v>8</v>
      </c>
      <c r="C24" s="38"/>
      <c r="D24" s="39"/>
      <c r="E24" s="40"/>
      <c r="F24" s="40"/>
      <c r="G24" s="41"/>
      <c r="H24" s="41"/>
      <c r="I24" s="46"/>
      <c r="J24" s="45">
        <f t="shared" si="0"/>
        <v>0</v>
      </c>
      <c r="K24" s="38"/>
      <c r="L24" s="40"/>
      <c r="M24" s="40"/>
      <c r="N24" s="43" t="s">
        <v>57</v>
      </c>
      <c r="O24" s="80" t="s">
        <v>237</v>
      </c>
      <c r="P24" s="81"/>
      <c r="Q24" s="81"/>
      <c r="R24" s="81"/>
      <c r="S24" s="81"/>
      <c r="T24" s="82"/>
      <c r="U24" s="10"/>
      <c r="V24" s="12"/>
      <c r="W24" s="6"/>
      <c r="X24" s="37">
        <v>8</v>
      </c>
      <c r="Y24" s="38"/>
      <c r="Z24" s="48">
        <v>1</v>
      </c>
      <c r="AA24" s="40"/>
      <c r="AB24" s="40"/>
      <c r="AC24" s="41"/>
      <c r="AD24" s="41"/>
      <c r="AE24" s="46"/>
      <c r="AF24" s="45">
        <f t="shared" si="1"/>
        <v>3</v>
      </c>
      <c r="AG24" s="38"/>
      <c r="AH24" s="40"/>
      <c r="AI24" s="40"/>
      <c r="AJ24" s="46"/>
      <c r="AK24" s="80"/>
      <c r="AL24" s="81"/>
      <c r="AM24" s="81"/>
      <c r="AN24" s="81"/>
      <c r="AO24" s="81"/>
      <c r="AP24" s="82"/>
      <c r="AQ24" s="10"/>
    </row>
    <row r="25" spans="1:43" ht="12.75">
      <c r="A25" s="6"/>
      <c r="B25" s="37">
        <v>9</v>
      </c>
      <c r="C25" s="38"/>
      <c r="D25" s="39"/>
      <c r="E25" s="40"/>
      <c r="F25" s="40"/>
      <c r="G25" s="41"/>
      <c r="H25" s="41"/>
      <c r="I25" s="46"/>
      <c r="J25" s="45">
        <f t="shared" si="0"/>
        <v>0</v>
      </c>
      <c r="K25" s="38"/>
      <c r="L25" s="40"/>
      <c r="M25" s="40"/>
      <c r="N25" s="46"/>
      <c r="O25" s="80"/>
      <c r="P25" s="81"/>
      <c r="Q25" s="81"/>
      <c r="R25" s="81"/>
      <c r="S25" s="81"/>
      <c r="T25" s="82"/>
      <c r="U25" s="10"/>
      <c r="V25" s="12"/>
      <c r="W25" s="6"/>
      <c r="X25" s="37">
        <v>9</v>
      </c>
      <c r="Y25" s="38"/>
      <c r="Z25" s="39"/>
      <c r="AA25" s="40"/>
      <c r="AB25" s="40"/>
      <c r="AC25" s="41"/>
      <c r="AD25" s="41"/>
      <c r="AE25" s="46"/>
      <c r="AF25" s="45">
        <f t="shared" si="1"/>
        <v>0</v>
      </c>
      <c r="AG25" s="38"/>
      <c r="AH25" s="40"/>
      <c r="AI25" s="40"/>
      <c r="AJ25" s="46"/>
      <c r="AK25" s="80"/>
      <c r="AL25" s="81"/>
      <c r="AM25" s="81"/>
      <c r="AN25" s="81"/>
      <c r="AO25" s="81"/>
      <c r="AP25" s="82"/>
      <c r="AQ25" s="10"/>
    </row>
    <row r="26" spans="1:43" ht="12.75">
      <c r="A26" s="6"/>
      <c r="B26" s="37">
        <v>10</v>
      </c>
      <c r="C26" s="38"/>
      <c r="D26" s="39"/>
      <c r="E26" s="40"/>
      <c r="F26" s="44">
        <v>1</v>
      </c>
      <c r="G26" s="41"/>
      <c r="H26" s="41"/>
      <c r="I26" s="46"/>
      <c r="J26" s="45">
        <f t="shared" si="0"/>
        <v>2</v>
      </c>
      <c r="K26" s="38"/>
      <c r="L26" s="40"/>
      <c r="M26" s="40"/>
      <c r="N26" s="46"/>
      <c r="O26" s="80"/>
      <c r="P26" s="81"/>
      <c r="Q26" s="81"/>
      <c r="R26" s="81"/>
      <c r="S26" s="81"/>
      <c r="T26" s="82"/>
      <c r="U26" s="10"/>
      <c r="V26" s="12"/>
      <c r="W26" s="6"/>
      <c r="X26" s="37">
        <v>10</v>
      </c>
      <c r="Y26" s="38"/>
      <c r="Z26" s="39"/>
      <c r="AA26" s="40"/>
      <c r="AB26" s="40"/>
      <c r="AC26" s="41"/>
      <c r="AD26" s="41"/>
      <c r="AE26" s="46"/>
      <c r="AF26" s="45">
        <f t="shared" si="1"/>
        <v>0</v>
      </c>
      <c r="AG26" s="38"/>
      <c r="AH26" s="40"/>
      <c r="AI26" s="40"/>
      <c r="AJ26" s="46"/>
      <c r="AK26" s="80"/>
      <c r="AL26" s="81"/>
      <c r="AM26" s="81"/>
      <c r="AN26" s="81"/>
      <c r="AO26" s="81"/>
      <c r="AP26" s="82"/>
      <c r="AQ26" s="10"/>
    </row>
    <row r="27" spans="1:43" ht="12.75">
      <c r="A27" s="6"/>
      <c r="B27" s="37">
        <v>11</v>
      </c>
      <c r="C27" s="38"/>
      <c r="D27" s="39"/>
      <c r="E27" s="40"/>
      <c r="F27" s="40"/>
      <c r="G27" s="41"/>
      <c r="H27" s="41"/>
      <c r="I27" s="46"/>
      <c r="J27" s="45">
        <f t="shared" si="0"/>
        <v>0</v>
      </c>
      <c r="K27" s="38"/>
      <c r="L27" s="40"/>
      <c r="M27" s="40"/>
      <c r="N27" s="46"/>
      <c r="O27" s="80"/>
      <c r="P27" s="81"/>
      <c r="Q27" s="81"/>
      <c r="R27" s="81"/>
      <c r="S27" s="81"/>
      <c r="T27" s="82"/>
      <c r="U27" s="10"/>
      <c r="V27" s="12"/>
      <c r="W27" s="6"/>
      <c r="X27" s="37">
        <v>11</v>
      </c>
      <c r="Y27" s="38"/>
      <c r="Z27" s="39"/>
      <c r="AA27" s="40"/>
      <c r="AB27" s="40"/>
      <c r="AC27" s="41"/>
      <c r="AD27" s="41"/>
      <c r="AE27" s="46"/>
      <c r="AF27" s="45">
        <f t="shared" si="1"/>
        <v>0</v>
      </c>
      <c r="AG27" s="38"/>
      <c r="AH27" s="40"/>
      <c r="AI27" s="40"/>
      <c r="AJ27" s="46"/>
      <c r="AK27" s="80"/>
      <c r="AL27" s="81"/>
      <c r="AM27" s="81"/>
      <c r="AN27" s="81"/>
      <c r="AO27" s="81"/>
      <c r="AP27" s="82"/>
      <c r="AQ27" s="10"/>
    </row>
    <row r="28" spans="1:43" ht="12.75">
      <c r="A28" s="6"/>
      <c r="B28" s="37">
        <v>12</v>
      </c>
      <c r="C28" s="38"/>
      <c r="D28" s="39"/>
      <c r="E28" s="40"/>
      <c r="F28" s="40"/>
      <c r="G28" s="41"/>
      <c r="H28" s="41"/>
      <c r="I28" s="46"/>
      <c r="J28" s="45">
        <f t="shared" si="0"/>
        <v>0</v>
      </c>
      <c r="K28" s="38"/>
      <c r="L28" s="40"/>
      <c r="M28" s="40"/>
      <c r="N28" s="46"/>
      <c r="O28" s="80"/>
      <c r="P28" s="81"/>
      <c r="Q28" s="81"/>
      <c r="R28" s="81"/>
      <c r="S28" s="81"/>
      <c r="T28" s="82"/>
      <c r="U28" s="10"/>
      <c r="V28" s="12"/>
      <c r="W28" s="6"/>
      <c r="X28" s="37">
        <v>12</v>
      </c>
      <c r="Y28" s="38"/>
      <c r="Z28" s="39"/>
      <c r="AA28" s="40"/>
      <c r="AB28" s="40"/>
      <c r="AC28" s="41"/>
      <c r="AD28" s="41"/>
      <c r="AE28" s="46"/>
      <c r="AF28" s="45">
        <f t="shared" si="1"/>
        <v>0</v>
      </c>
      <c r="AG28" s="38"/>
      <c r="AH28" s="40"/>
      <c r="AI28" s="40"/>
      <c r="AJ28" s="46"/>
      <c r="AK28" s="80"/>
      <c r="AL28" s="81"/>
      <c r="AM28" s="81"/>
      <c r="AN28" s="81"/>
      <c r="AO28" s="81"/>
      <c r="AP28" s="82"/>
      <c r="AQ28" s="10"/>
    </row>
    <row r="29" spans="1:43" ht="12.75">
      <c r="A29" s="6"/>
      <c r="B29" s="37">
        <v>13</v>
      </c>
      <c r="C29" s="38"/>
      <c r="D29" s="39"/>
      <c r="E29" s="40"/>
      <c r="F29" s="40"/>
      <c r="G29" s="41"/>
      <c r="H29" s="41"/>
      <c r="I29" s="46"/>
      <c r="J29" s="45">
        <f t="shared" si="0"/>
        <v>0</v>
      </c>
      <c r="K29" s="38"/>
      <c r="L29" s="40"/>
      <c r="M29" s="40"/>
      <c r="N29" s="46"/>
      <c r="O29" s="80"/>
      <c r="P29" s="81"/>
      <c r="Q29" s="81"/>
      <c r="R29" s="81"/>
      <c r="S29" s="81"/>
      <c r="T29" s="82"/>
      <c r="U29" s="10"/>
      <c r="V29" s="12"/>
      <c r="W29" s="6"/>
      <c r="X29" s="37">
        <v>13</v>
      </c>
      <c r="Y29" s="38"/>
      <c r="Z29" s="39"/>
      <c r="AA29" s="40"/>
      <c r="AB29" s="40"/>
      <c r="AC29" s="41"/>
      <c r="AD29" s="41"/>
      <c r="AE29" s="46"/>
      <c r="AF29" s="45">
        <f t="shared" si="1"/>
        <v>0</v>
      </c>
      <c r="AG29" s="38"/>
      <c r="AH29" s="40"/>
      <c r="AI29" s="40"/>
      <c r="AJ29" s="46"/>
      <c r="AK29" s="80"/>
      <c r="AL29" s="81"/>
      <c r="AM29" s="81"/>
      <c r="AN29" s="81"/>
      <c r="AO29" s="81"/>
      <c r="AP29" s="82"/>
      <c r="AQ29" s="10"/>
    </row>
    <row r="30" spans="1:43" ht="12.75">
      <c r="A30" s="6"/>
      <c r="B30" s="49">
        <v>14</v>
      </c>
      <c r="C30" s="38"/>
      <c r="D30" s="39"/>
      <c r="E30" s="40"/>
      <c r="F30" s="40"/>
      <c r="G30" s="41"/>
      <c r="H30" s="41"/>
      <c r="I30" s="46"/>
      <c r="J30" s="45">
        <f t="shared" si="0"/>
        <v>0</v>
      </c>
      <c r="K30" s="38"/>
      <c r="L30" s="40"/>
      <c r="M30" s="40"/>
      <c r="N30" s="46"/>
      <c r="O30" s="80"/>
      <c r="P30" s="81"/>
      <c r="Q30" s="81"/>
      <c r="R30" s="81"/>
      <c r="S30" s="81"/>
      <c r="T30" s="82"/>
      <c r="U30" s="10"/>
      <c r="V30" s="12"/>
      <c r="W30" s="6"/>
      <c r="X30" s="49">
        <v>14</v>
      </c>
      <c r="Y30" s="38"/>
      <c r="Z30" s="39"/>
      <c r="AA30" s="40"/>
      <c r="AB30" s="40"/>
      <c r="AC30" s="41"/>
      <c r="AD30" s="41"/>
      <c r="AE30" s="46"/>
      <c r="AF30" s="45">
        <f t="shared" si="1"/>
        <v>0</v>
      </c>
      <c r="AG30" s="38"/>
      <c r="AH30" s="40"/>
      <c r="AI30" s="40"/>
      <c r="AJ30" s="46"/>
      <c r="AK30" s="80"/>
      <c r="AL30" s="81"/>
      <c r="AM30" s="81"/>
      <c r="AN30" s="81"/>
      <c r="AO30" s="81"/>
      <c r="AP30" s="82"/>
      <c r="AQ30" s="10"/>
    </row>
    <row r="31" spans="1:43" ht="12.75">
      <c r="A31" s="6"/>
      <c r="B31" s="37">
        <v>15</v>
      </c>
      <c r="C31" s="38"/>
      <c r="D31" s="39"/>
      <c r="E31" s="40"/>
      <c r="F31" s="40"/>
      <c r="G31" s="41"/>
      <c r="H31" s="41"/>
      <c r="I31" s="46"/>
      <c r="J31" s="45">
        <f t="shared" si="0"/>
        <v>0</v>
      </c>
      <c r="K31" s="38"/>
      <c r="L31" s="40"/>
      <c r="M31" s="40"/>
      <c r="N31" s="46"/>
      <c r="O31" s="80"/>
      <c r="P31" s="81"/>
      <c r="Q31" s="81"/>
      <c r="R31" s="81"/>
      <c r="S31" s="81"/>
      <c r="T31" s="82"/>
      <c r="U31" s="10"/>
      <c r="V31" s="12"/>
      <c r="W31" s="6"/>
      <c r="X31" s="37">
        <v>15</v>
      </c>
      <c r="Y31" s="38"/>
      <c r="Z31" s="48">
        <v>1</v>
      </c>
      <c r="AA31" s="40"/>
      <c r="AB31" s="40"/>
      <c r="AC31" s="41"/>
      <c r="AD31" s="41"/>
      <c r="AE31" s="46"/>
      <c r="AF31" s="45">
        <f t="shared" si="1"/>
        <v>3</v>
      </c>
      <c r="AG31" s="38"/>
      <c r="AH31" s="40"/>
      <c r="AI31" s="40"/>
      <c r="AJ31" s="46"/>
      <c r="AK31" s="80" t="s">
        <v>151</v>
      </c>
      <c r="AL31" s="81"/>
      <c r="AM31" s="81"/>
      <c r="AN31" s="81"/>
      <c r="AO31" s="81"/>
      <c r="AP31" s="82"/>
      <c r="AQ31" s="10"/>
    </row>
    <row r="32" spans="1:43" ht="12.75">
      <c r="A32" s="6"/>
      <c r="B32" s="50">
        <v>16</v>
      </c>
      <c r="C32" s="51"/>
      <c r="D32" s="52"/>
      <c r="E32" s="52"/>
      <c r="F32" s="52"/>
      <c r="G32" s="53"/>
      <c r="H32" s="53"/>
      <c r="I32" s="54"/>
      <c r="J32" s="56">
        <f t="shared" si="0"/>
        <v>0</v>
      </c>
      <c r="K32" s="51"/>
      <c r="L32" s="52"/>
      <c r="M32" s="52"/>
      <c r="N32" s="54"/>
      <c r="O32" s="95"/>
      <c r="P32" s="96"/>
      <c r="Q32" s="96"/>
      <c r="R32" s="96"/>
      <c r="S32" s="96"/>
      <c r="T32" s="97"/>
      <c r="U32" s="10"/>
      <c r="V32" s="12"/>
      <c r="W32" s="6"/>
      <c r="X32" s="50">
        <v>16</v>
      </c>
      <c r="Y32" s="51"/>
      <c r="Z32" s="52"/>
      <c r="AA32" s="52"/>
      <c r="AB32" s="52"/>
      <c r="AC32" s="53"/>
      <c r="AD32" s="53"/>
      <c r="AE32" s="54"/>
      <c r="AF32" s="56">
        <f t="shared" si="1"/>
        <v>0</v>
      </c>
      <c r="AG32" s="51"/>
      <c r="AH32" s="52"/>
      <c r="AI32" s="52"/>
      <c r="AJ32" s="54"/>
      <c r="AK32" s="95"/>
      <c r="AL32" s="96"/>
      <c r="AM32" s="96"/>
      <c r="AN32" s="96"/>
      <c r="AO32" s="96"/>
      <c r="AP32" s="97"/>
      <c r="AQ32" s="10"/>
    </row>
    <row r="33" spans="1:43" ht="12.75">
      <c r="A33" s="19"/>
      <c r="B33" s="83" t="s">
        <v>61</v>
      </c>
      <c r="C33" s="76"/>
      <c r="D33" s="76"/>
      <c r="E33" s="76"/>
      <c r="F33" s="59"/>
      <c r="G33" s="83" t="s">
        <v>62</v>
      </c>
      <c r="H33" s="76"/>
      <c r="I33" s="76"/>
      <c r="J33" s="76"/>
      <c r="K33" s="76"/>
      <c r="L33" s="58"/>
      <c r="M33" s="83" t="s">
        <v>63</v>
      </c>
      <c r="N33" s="76"/>
      <c r="O33" s="76"/>
      <c r="P33" s="76"/>
      <c r="Q33" s="59"/>
      <c r="R33" s="83" t="s">
        <v>64</v>
      </c>
      <c r="S33" s="76"/>
      <c r="T33" s="76"/>
      <c r="U33" s="25"/>
      <c r="V33" s="26"/>
      <c r="W33" s="19"/>
      <c r="X33" s="83" t="s">
        <v>61</v>
      </c>
      <c r="Y33" s="76"/>
      <c r="Z33" s="76"/>
      <c r="AA33" s="76"/>
      <c r="AB33" s="59"/>
      <c r="AC33" s="83" t="s">
        <v>62</v>
      </c>
      <c r="AD33" s="76"/>
      <c r="AE33" s="76"/>
      <c r="AF33" s="76"/>
      <c r="AG33" s="76"/>
      <c r="AH33" s="58"/>
      <c r="AI33" s="83" t="s">
        <v>63</v>
      </c>
      <c r="AJ33" s="76"/>
      <c r="AK33" s="76"/>
      <c r="AL33" s="76"/>
      <c r="AM33" s="59"/>
      <c r="AN33" s="83" t="s">
        <v>64</v>
      </c>
      <c r="AO33" s="76"/>
      <c r="AP33" s="76"/>
      <c r="AQ33" s="25"/>
    </row>
    <row r="34" spans="1:43" ht="12.75">
      <c r="A34" s="6"/>
      <c r="B34" s="120">
        <v>60000</v>
      </c>
      <c r="C34" s="92"/>
      <c r="D34" s="92"/>
      <c r="E34" s="93"/>
      <c r="F34" s="60"/>
      <c r="G34" s="106" t="s">
        <v>149</v>
      </c>
      <c r="H34" s="92"/>
      <c r="I34" s="92"/>
      <c r="J34" s="92"/>
      <c r="K34" s="93"/>
      <c r="L34" s="61"/>
      <c r="M34" s="106">
        <v>70000</v>
      </c>
      <c r="N34" s="92"/>
      <c r="O34" s="92"/>
      <c r="P34" s="93"/>
      <c r="Q34" s="62"/>
      <c r="R34" s="128">
        <v>0</v>
      </c>
      <c r="S34" s="92"/>
      <c r="T34" s="93"/>
      <c r="U34" s="10"/>
      <c r="V34" s="12"/>
      <c r="W34" s="6"/>
      <c r="X34" s="120">
        <v>70000</v>
      </c>
      <c r="Y34" s="92"/>
      <c r="Z34" s="92"/>
      <c r="AA34" s="93"/>
      <c r="AB34" s="60"/>
      <c r="AC34" s="106" t="s">
        <v>149</v>
      </c>
      <c r="AD34" s="92"/>
      <c r="AE34" s="92"/>
      <c r="AF34" s="92"/>
      <c r="AG34" s="93"/>
      <c r="AH34" s="61"/>
      <c r="AI34" s="106">
        <v>50000</v>
      </c>
      <c r="AJ34" s="92"/>
      <c r="AK34" s="92"/>
      <c r="AL34" s="93"/>
      <c r="AM34" s="62"/>
      <c r="AN34" s="128">
        <v>1</v>
      </c>
      <c r="AO34" s="92"/>
      <c r="AP34" s="93"/>
      <c r="AQ34" s="10"/>
    </row>
    <row r="35" spans="1:43" ht="12.75">
      <c r="A35" s="19"/>
      <c r="B35" s="112" t="s">
        <v>65</v>
      </c>
      <c r="C35" s="76"/>
      <c r="D35" s="76"/>
      <c r="E35" s="76"/>
      <c r="F35" s="76"/>
      <c r="G35" s="76"/>
      <c r="H35" s="76"/>
      <c r="I35" s="112" t="s">
        <v>27</v>
      </c>
      <c r="J35" s="76"/>
      <c r="K35" s="76"/>
      <c r="L35" s="20"/>
      <c r="M35" s="112" t="s">
        <v>66</v>
      </c>
      <c r="N35" s="76"/>
      <c r="O35" s="76"/>
      <c r="P35" s="76"/>
      <c r="Q35" s="76"/>
      <c r="R35" s="76"/>
      <c r="S35" s="76"/>
      <c r="T35" s="76"/>
      <c r="U35" s="25"/>
      <c r="V35" s="26"/>
      <c r="W35" s="19"/>
      <c r="X35" s="112" t="s">
        <v>65</v>
      </c>
      <c r="Y35" s="76"/>
      <c r="Z35" s="76"/>
      <c r="AA35" s="76"/>
      <c r="AB35" s="76"/>
      <c r="AC35" s="76"/>
      <c r="AD35" s="76"/>
      <c r="AE35" s="112" t="s">
        <v>27</v>
      </c>
      <c r="AF35" s="76"/>
      <c r="AG35" s="76"/>
      <c r="AH35" s="20"/>
      <c r="AI35" s="112" t="s">
        <v>66</v>
      </c>
      <c r="AJ35" s="76"/>
      <c r="AK35" s="76"/>
      <c r="AL35" s="76"/>
      <c r="AM35" s="76"/>
      <c r="AN35" s="76"/>
      <c r="AO35" s="76"/>
      <c r="AP35" s="76"/>
      <c r="AQ35" s="25"/>
    </row>
    <row r="36" spans="1:43" ht="12.75">
      <c r="A36" s="6"/>
      <c r="B36" s="145" t="s">
        <v>259</v>
      </c>
      <c r="C36" s="109"/>
      <c r="D36" s="109"/>
      <c r="E36" s="109"/>
      <c r="F36" s="109"/>
      <c r="G36" s="109"/>
      <c r="H36" s="119"/>
      <c r="I36" s="127">
        <v>100000</v>
      </c>
      <c r="J36" s="109"/>
      <c r="K36" s="110"/>
      <c r="L36" s="9"/>
      <c r="M36" s="131" t="s">
        <v>243</v>
      </c>
      <c r="N36" s="78"/>
      <c r="O36" s="78"/>
      <c r="P36" s="78"/>
      <c r="Q36" s="78"/>
      <c r="R36" s="78"/>
      <c r="S36" s="78"/>
      <c r="T36" s="79"/>
      <c r="U36" s="10"/>
      <c r="V36" s="12"/>
      <c r="W36" s="6"/>
      <c r="X36" s="126" t="s">
        <v>183</v>
      </c>
      <c r="Y36" s="109"/>
      <c r="Z36" s="109"/>
      <c r="AA36" s="109"/>
      <c r="AB36" s="109"/>
      <c r="AC36" s="109"/>
      <c r="AD36" s="119"/>
      <c r="AE36" s="127">
        <v>50000</v>
      </c>
      <c r="AF36" s="109"/>
      <c r="AG36" s="110"/>
      <c r="AH36" s="9"/>
      <c r="AI36" s="131"/>
      <c r="AJ36" s="78"/>
      <c r="AK36" s="78"/>
      <c r="AL36" s="78"/>
      <c r="AM36" s="78"/>
      <c r="AN36" s="78"/>
      <c r="AO36" s="78"/>
      <c r="AP36" s="79"/>
      <c r="AQ36" s="10"/>
    </row>
    <row r="37" spans="1:43" ht="12.75">
      <c r="A37" s="6"/>
      <c r="B37" s="125"/>
      <c r="C37" s="81"/>
      <c r="D37" s="81"/>
      <c r="E37" s="81"/>
      <c r="F37" s="81"/>
      <c r="G37" s="81"/>
      <c r="H37" s="90"/>
      <c r="I37" s="129"/>
      <c r="J37" s="81"/>
      <c r="K37" s="82"/>
      <c r="L37" s="9"/>
      <c r="M37" s="132"/>
      <c r="N37" s="76"/>
      <c r="O37" s="76"/>
      <c r="P37" s="76"/>
      <c r="Q37" s="76"/>
      <c r="R37" s="76"/>
      <c r="S37" s="76"/>
      <c r="T37" s="133"/>
      <c r="U37" s="10"/>
      <c r="V37" s="12"/>
      <c r="W37" s="6"/>
      <c r="X37" s="125"/>
      <c r="Y37" s="81"/>
      <c r="Z37" s="81"/>
      <c r="AA37" s="81"/>
      <c r="AB37" s="81"/>
      <c r="AC37" s="81"/>
      <c r="AD37" s="90"/>
      <c r="AE37" s="129"/>
      <c r="AF37" s="81"/>
      <c r="AG37" s="82"/>
      <c r="AH37" s="9"/>
      <c r="AI37" s="132"/>
      <c r="AJ37" s="76"/>
      <c r="AK37" s="76"/>
      <c r="AL37" s="76"/>
      <c r="AM37" s="76"/>
      <c r="AN37" s="76"/>
      <c r="AO37" s="76"/>
      <c r="AP37" s="133"/>
      <c r="AQ37" s="10"/>
    </row>
    <row r="38" spans="1:43" ht="12.75">
      <c r="A38" s="6"/>
      <c r="B38" s="124"/>
      <c r="C38" s="96"/>
      <c r="D38" s="96"/>
      <c r="E38" s="96"/>
      <c r="F38" s="96"/>
      <c r="G38" s="96"/>
      <c r="H38" s="99"/>
      <c r="I38" s="130"/>
      <c r="J38" s="96"/>
      <c r="K38" s="97"/>
      <c r="L38" s="9"/>
      <c r="M38" s="134"/>
      <c r="N38" s="135"/>
      <c r="O38" s="135"/>
      <c r="P38" s="135"/>
      <c r="Q38" s="135"/>
      <c r="R38" s="135"/>
      <c r="S38" s="135"/>
      <c r="T38" s="136"/>
      <c r="U38" s="10"/>
      <c r="V38" s="12"/>
      <c r="W38" s="6"/>
      <c r="X38" s="124"/>
      <c r="Y38" s="96"/>
      <c r="Z38" s="96"/>
      <c r="AA38" s="96"/>
      <c r="AB38" s="96"/>
      <c r="AC38" s="96"/>
      <c r="AD38" s="99"/>
      <c r="AE38" s="130"/>
      <c r="AF38" s="96"/>
      <c r="AG38" s="97"/>
      <c r="AH38" s="9"/>
      <c r="AI38" s="134"/>
      <c r="AJ38" s="135"/>
      <c r="AK38" s="135"/>
      <c r="AL38" s="135"/>
      <c r="AM38" s="135"/>
      <c r="AN38" s="135"/>
      <c r="AO38" s="135"/>
      <c r="AP38" s="136"/>
      <c r="AQ38" s="10"/>
    </row>
    <row r="39" spans="1:43" ht="7.5" customHeight="1">
      <c r="A39" s="63"/>
      <c r="B39" s="64"/>
      <c r="C39" s="65"/>
      <c r="D39" s="65"/>
      <c r="E39" s="65"/>
      <c r="F39" s="65"/>
      <c r="G39" s="65"/>
      <c r="H39" s="64"/>
      <c r="I39" s="64"/>
      <c r="J39" s="65"/>
      <c r="K39" s="65"/>
      <c r="L39" s="65"/>
      <c r="M39" s="65"/>
      <c r="N39" s="65"/>
      <c r="O39" s="65"/>
      <c r="P39" s="64"/>
      <c r="Q39" s="65"/>
      <c r="R39" s="65"/>
      <c r="S39" s="65"/>
      <c r="T39" s="65"/>
      <c r="U39" s="66"/>
      <c r="V39" s="67"/>
      <c r="W39" s="63"/>
      <c r="X39" s="64"/>
      <c r="Y39" s="65"/>
      <c r="Z39" s="65"/>
      <c r="AA39" s="65"/>
      <c r="AB39" s="65"/>
      <c r="AC39" s="65"/>
      <c r="AD39" s="64"/>
      <c r="AE39" s="64"/>
      <c r="AF39" s="65"/>
      <c r="AG39" s="65"/>
      <c r="AH39" s="65"/>
      <c r="AI39" s="65"/>
      <c r="AJ39" s="65"/>
      <c r="AK39" s="65"/>
      <c r="AL39" s="64"/>
      <c r="AM39" s="65"/>
      <c r="AN39" s="65"/>
      <c r="AO39" s="65"/>
      <c r="AP39" s="65"/>
      <c r="AQ39" s="66"/>
    </row>
  </sheetData>
  <mergeCells count="174">
    <mergeCell ref="O18:T18"/>
    <mergeCell ref="AA13:AA16"/>
    <mergeCell ref="Z13:Z16"/>
    <mergeCell ref="AI36:AP38"/>
    <mergeCell ref="AE38:AG38"/>
    <mergeCell ref="X38:AD38"/>
    <mergeCell ref="X37:AD37"/>
    <mergeCell ref="M36:T38"/>
    <mergeCell ref="AE37:AG37"/>
    <mergeCell ref="X33:AA33"/>
    <mergeCell ref="X34:AA34"/>
    <mergeCell ref="X36:AD36"/>
    <mergeCell ref="X35:AD35"/>
    <mergeCell ref="AN33:AP33"/>
    <mergeCell ref="AN34:AP34"/>
    <mergeCell ref="AI35:AP35"/>
    <mergeCell ref="AI34:AL34"/>
    <mergeCell ref="AC34:AG34"/>
    <mergeCell ref="AI33:AL33"/>
    <mergeCell ref="AE36:AG36"/>
    <mergeCell ref="Y13:Y16"/>
    <mergeCell ref="AG14:AJ14"/>
    <mergeCell ref="AH15:AH16"/>
    <mergeCell ref="AJ15:AJ16"/>
    <mergeCell ref="I38:K38"/>
    <mergeCell ref="B38:H38"/>
    <mergeCell ref="B37:H37"/>
    <mergeCell ref="B35:H35"/>
    <mergeCell ref="I35:K35"/>
    <mergeCell ref="B33:E33"/>
    <mergeCell ref="G33:K33"/>
    <mergeCell ref="M9:O9"/>
    <mergeCell ref="O26:T26"/>
    <mergeCell ref="O25:T25"/>
    <mergeCell ref="I9:K9"/>
    <mergeCell ref="R9:T9"/>
    <mergeCell ref="R10:T10"/>
    <mergeCell ref="R14:T14"/>
    <mergeCell ref="B11:H11"/>
    <mergeCell ref="O11:P11"/>
    <mergeCell ref="M11:N11"/>
    <mergeCell ref="R11:T11"/>
    <mergeCell ref="I11:K11"/>
    <mergeCell ref="O28:T28"/>
    <mergeCell ref="O29:T29"/>
    <mergeCell ref="O30:T30"/>
    <mergeCell ref="R12:T13"/>
    <mergeCell ref="O27:T27"/>
    <mergeCell ref="C13:C16"/>
    <mergeCell ref="D13:D16"/>
    <mergeCell ref="O16:T16"/>
    <mergeCell ref="R5:T5"/>
    <mergeCell ref="I5:K5"/>
    <mergeCell ref="I6:K6"/>
    <mergeCell ref="I7:K7"/>
    <mergeCell ref="AE35:AG35"/>
    <mergeCell ref="R34:T34"/>
    <mergeCell ref="R33:T33"/>
    <mergeCell ref="M34:P34"/>
    <mergeCell ref="M33:P33"/>
    <mergeCell ref="M35:T35"/>
    <mergeCell ref="O23:T23"/>
    <mergeCell ref="L15:L16"/>
    <mergeCell ref="K15:K16"/>
    <mergeCell ref="AD13:AD16"/>
    <mergeCell ref="AB13:AB16"/>
    <mergeCell ref="AC13:AC16"/>
    <mergeCell ref="O17:T17"/>
    <mergeCell ref="O22:T22"/>
    <mergeCell ref="O21:T21"/>
    <mergeCell ref="O20:T20"/>
    <mergeCell ref="O19:T19"/>
    <mergeCell ref="G13:G16"/>
    <mergeCell ref="J13:J16"/>
    <mergeCell ref="I13:I16"/>
    <mergeCell ref="H13:H16"/>
    <mergeCell ref="M15:M16"/>
    <mergeCell ref="N15:N16"/>
    <mergeCell ref="K14:N14"/>
    <mergeCell ref="E13:E16"/>
    <mergeCell ref="F13:F16"/>
    <mergeCell ref="T2:X2"/>
    <mergeCell ref="T1:X1"/>
    <mergeCell ref="B1:L1"/>
    <mergeCell ref="B2:L2"/>
    <mergeCell ref="N1:R1"/>
    <mergeCell ref="N2:R2"/>
    <mergeCell ref="I37:K37"/>
    <mergeCell ref="B34:E34"/>
    <mergeCell ref="B36:H36"/>
    <mergeCell ref="I36:K36"/>
    <mergeCell ref="G34:K34"/>
    <mergeCell ref="R8:T8"/>
    <mergeCell ref="I8:K8"/>
    <mergeCell ref="M8:O8"/>
    <mergeCell ref="X10:AD10"/>
    <mergeCell ref="B10:H10"/>
    <mergeCell ref="B8:H8"/>
    <mergeCell ref="B9:H9"/>
    <mergeCell ref="I10:K10"/>
    <mergeCell ref="O31:T31"/>
    <mergeCell ref="O32:T32"/>
    <mergeCell ref="O24:T24"/>
    <mergeCell ref="M6:P6"/>
    <mergeCell ref="M5:P5"/>
    <mergeCell ref="B4:G4"/>
    <mergeCell ref="M4:P4"/>
    <mergeCell ref="B6:H6"/>
    <mergeCell ref="B5:H5"/>
    <mergeCell ref="B7:H7"/>
    <mergeCell ref="AE5:AG5"/>
    <mergeCell ref="AE10:AG10"/>
    <mergeCell ref="AE8:AG8"/>
    <mergeCell ref="R4:T4"/>
    <mergeCell ref="R7:T7"/>
    <mergeCell ref="R6:T6"/>
    <mergeCell ref="X5:AD5"/>
    <mergeCell ref="AN12:AP13"/>
    <mergeCell ref="AN10:AP10"/>
    <mergeCell ref="AN9:AP9"/>
    <mergeCell ref="I4:K4"/>
    <mergeCell ref="X11:AD11"/>
    <mergeCell ref="AE11:AG11"/>
    <mergeCell ref="AE6:AG6"/>
    <mergeCell ref="X4:AC4"/>
    <mergeCell ref="AE4:AG4"/>
    <mergeCell ref="AK24:AP24"/>
    <mergeCell ref="AK31:AP31"/>
    <mergeCell ref="AK30:AP30"/>
    <mergeCell ref="AN6:AP6"/>
    <mergeCell ref="AN5:AP5"/>
    <mergeCell ref="X7:AD7"/>
    <mergeCell ref="X6:AD6"/>
    <mergeCell ref="M7:P7"/>
    <mergeCell ref="X9:AD9"/>
    <mergeCell ref="AK20:AP20"/>
    <mergeCell ref="AK19:AP19"/>
    <mergeCell ref="AK29:AP29"/>
    <mergeCell ref="AK27:AP27"/>
    <mergeCell ref="AK28:AP28"/>
    <mergeCell ref="AK22:AP22"/>
    <mergeCell ref="AK21:AP21"/>
    <mergeCell ref="AI6:AL6"/>
    <mergeCell ref="AI7:AL7"/>
    <mergeCell ref="AI8:AK8"/>
    <mergeCell ref="AE7:AG7"/>
    <mergeCell ref="AI15:AI16"/>
    <mergeCell ref="AF13:AF16"/>
    <mergeCell ref="AG15:AG16"/>
    <mergeCell ref="AN14:AP14"/>
    <mergeCell ref="Z2:AJ2"/>
    <mergeCell ref="AI5:AL5"/>
    <mergeCell ref="AI4:AL4"/>
    <mergeCell ref="AI9:AK9"/>
    <mergeCell ref="AI11:AJ11"/>
    <mergeCell ref="AE9:AG9"/>
    <mergeCell ref="Z1:AJ1"/>
    <mergeCell ref="AK23:AP23"/>
    <mergeCell ref="AC33:AG33"/>
    <mergeCell ref="AE13:AE16"/>
    <mergeCell ref="AK16:AP16"/>
    <mergeCell ref="AK32:AP32"/>
    <mergeCell ref="AK26:AP26"/>
    <mergeCell ref="AN4:AP4"/>
    <mergeCell ref="AN7:AP7"/>
    <mergeCell ref="AN11:AP11"/>
    <mergeCell ref="AK11:AL11"/>
    <mergeCell ref="AL2:AP2"/>
    <mergeCell ref="AL1:AP1"/>
    <mergeCell ref="AK17:AP17"/>
    <mergeCell ref="AK18:AP18"/>
    <mergeCell ref="X8:AD8"/>
    <mergeCell ref="AN8:AP8"/>
    <mergeCell ref="AK25:AP25"/>
  </mergeCells>
  <conditionalFormatting sqref="I5:K6 AE5:AG5">
    <cfRule type="cellIs" dxfId="22" priority="1" operator="greaterThan">
      <formula>B5</formula>
    </cfRule>
  </conditionalFormatting>
  <dataValidations count="1">
    <dataValidation type="list" allowBlank="1" sqref="M5 AI5">
      <formula1>"Preseason,Regular,Postseason,Championship"</formula1>
    </dataValidation>
  </dataValidation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AQ39"/>
  <sheetViews>
    <sheetView showGridLines="0" workbookViewId="0"/>
  </sheetViews>
  <sheetFormatPr defaultColWidth="14.42578125" defaultRowHeight="15.75" customHeight="1"/>
  <cols>
    <col min="1" max="1" width="1.5703125" customWidth="1"/>
    <col min="2" max="20" width="3.7109375" customWidth="1"/>
    <col min="21" max="21" width="1.5703125" customWidth="1"/>
    <col min="22" max="22" width="3.7109375" customWidth="1"/>
    <col min="23" max="23" width="1.5703125" customWidth="1"/>
    <col min="24" max="42" width="3.7109375" customWidth="1"/>
    <col min="43" max="43" width="1.5703125" customWidth="1"/>
  </cols>
  <sheetData>
    <row r="1" spans="1:43" ht="12.75">
      <c r="A1" s="1"/>
      <c r="B1" s="101" t="s">
        <v>22</v>
      </c>
      <c r="C1" s="78"/>
      <c r="D1" s="78"/>
      <c r="E1" s="78"/>
      <c r="F1" s="78"/>
      <c r="G1" s="78"/>
      <c r="H1" s="78"/>
      <c r="I1" s="78"/>
      <c r="J1" s="78"/>
      <c r="K1" s="78"/>
      <c r="L1" s="78"/>
      <c r="M1" s="3"/>
      <c r="N1" s="107" t="s">
        <v>23</v>
      </c>
      <c r="O1" s="78"/>
      <c r="P1" s="78"/>
      <c r="Q1" s="78"/>
      <c r="R1" s="78"/>
      <c r="S1" s="3"/>
      <c r="T1" s="137" t="s">
        <v>24</v>
      </c>
      <c r="U1" s="76"/>
      <c r="V1" s="76"/>
      <c r="W1" s="76"/>
      <c r="X1" s="133"/>
      <c r="Y1" s="2"/>
      <c r="Z1" s="101" t="s">
        <v>25</v>
      </c>
      <c r="AA1" s="78"/>
      <c r="AB1" s="78"/>
      <c r="AC1" s="78"/>
      <c r="AD1" s="78"/>
      <c r="AE1" s="78"/>
      <c r="AF1" s="78"/>
      <c r="AG1" s="78"/>
      <c r="AH1" s="78"/>
      <c r="AI1" s="78"/>
      <c r="AJ1" s="78"/>
      <c r="AK1" s="4"/>
      <c r="AL1" s="107" t="s">
        <v>23</v>
      </c>
      <c r="AM1" s="78"/>
      <c r="AN1" s="78"/>
      <c r="AO1" s="78"/>
      <c r="AP1" s="78"/>
      <c r="AQ1" s="5"/>
    </row>
    <row r="2" spans="1:43" ht="12.75">
      <c r="A2" s="6"/>
      <c r="B2" s="114" t="s">
        <v>3</v>
      </c>
      <c r="C2" s="92"/>
      <c r="D2" s="92"/>
      <c r="E2" s="92"/>
      <c r="F2" s="92"/>
      <c r="G2" s="92"/>
      <c r="H2" s="92"/>
      <c r="I2" s="92"/>
      <c r="J2" s="92"/>
      <c r="K2" s="92"/>
      <c r="L2" s="93"/>
      <c r="N2" s="106">
        <v>1190000</v>
      </c>
      <c r="O2" s="92"/>
      <c r="P2" s="92"/>
      <c r="Q2" s="92"/>
      <c r="R2" s="93"/>
      <c r="T2" s="111">
        <v>43060</v>
      </c>
      <c r="U2" s="92"/>
      <c r="V2" s="92"/>
      <c r="W2" s="92"/>
      <c r="X2" s="93"/>
      <c r="Y2" s="8"/>
      <c r="Z2" s="114" t="s">
        <v>5</v>
      </c>
      <c r="AA2" s="92"/>
      <c r="AB2" s="92"/>
      <c r="AC2" s="92"/>
      <c r="AD2" s="92"/>
      <c r="AE2" s="92"/>
      <c r="AF2" s="92"/>
      <c r="AG2" s="92"/>
      <c r="AH2" s="92"/>
      <c r="AI2" s="92"/>
      <c r="AJ2" s="93"/>
      <c r="AK2" s="9"/>
      <c r="AL2" s="106">
        <v>1150000</v>
      </c>
      <c r="AM2" s="92"/>
      <c r="AN2" s="92"/>
      <c r="AO2" s="92"/>
      <c r="AP2" s="93"/>
      <c r="AQ2" s="10"/>
    </row>
    <row r="3" spans="1:43" ht="7.5" customHeight="1">
      <c r="A3" s="6"/>
      <c r="B3" s="11"/>
      <c r="C3" s="11"/>
      <c r="D3" s="11"/>
      <c r="E3" s="11"/>
      <c r="F3" s="11"/>
      <c r="G3" s="9"/>
      <c r="H3" s="11"/>
      <c r="I3" s="11"/>
      <c r="J3" s="11"/>
      <c r="K3" s="11"/>
      <c r="L3" s="11"/>
      <c r="M3" s="11"/>
      <c r="N3" s="11"/>
      <c r="O3" s="9"/>
      <c r="P3" s="11"/>
      <c r="Q3" s="11"/>
      <c r="R3" s="11"/>
      <c r="S3" s="11"/>
      <c r="T3" s="11"/>
      <c r="U3" s="10"/>
      <c r="V3" s="12"/>
      <c r="W3" s="6"/>
      <c r="X3" s="11"/>
      <c r="Y3" s="9"/>
      <c r="Z3" s="9"/>
      <c r="AA3" s="9"/>
      <c r="AB3" s="9"/>
      <c r="AC3" s="9"/>
      <c r="AD3" s="11"/>
      <c r="AE3" s="11"/>
      <c r="AF3" s="9"/>
      <c r="AG3" s="9"/>
      <c r="AH3" s="9"/>
      <c r="AI3" s="9"/>
      <c r="AJ3" s="9"/>
      <c r="AK3" s="9"/>
      <c r="AL3" s="11"/>
      <c r="AM3" s="9"/>
      <c r="AN3" s="9"/>
      <c r="AO3" s="9"/>
      <c r="AP3" s="9"/>
      <c r="AQ3" s="10"/>
    </row>
    <row r="4" spans="1:43" ht="12.75">
      <c r="A4" s="6"/>
      <c r="B4" s="112" t="s">
        <v>26</v>
      </c>
      <c r="C4" s="76"/>
      <c r="D4" s="76"/>
      <c r="E4" s="76"/>
      <c r="F4" s="76"/>
      <c r="G4" s="76"/>
      <c r="H4" s="13"/>
      <c r="I4" s="75" t="s">
        <v>27</v>
      </c>
      <c r="J4" s="76"/>
      <c r="K4" s="76"/>
      <c r="M4" s="75" t="s">
        <v>28</v>
      </c>
      <c r="N4" s="76"/>
      <c r="O4" s="76"/>
      <c r="P4" s="76"/>
      <c r="R4" s="83" t="s">
        <v>29</v>
      </c>
      <c r="S4" s="76"/>
      <c r="T4" s="76"/>
      <c r="U4" s="10"/>
      <c r="V4" s="12"/>
      <c r="W4" s="6"/>
      <c r="X4" s="112" t="s">
        <v>26</v>
      </c>
      <c r="Y4" s="76"/>
      <c r="Z4" s="76"/>
      <c r="AA4" s="76"/>
      <c r="AB4" s="76"/>
      <c r="AC4" s="76"/>
      <c r="AD4" s="13"/>
      <c r="AE4" s="75" t="s">
        <v>27</v>
      </c>
      <c r="AF4" s="76"/>
      <c r="AG4" s="76"/>
      <c r="AI4" s="75" t="s">
        <v>28</v>
      </c>
      <c r="AJ4" s="76"/>
      <c r="AK4" s="76"/>
      <c r="AL4" s="76"/>
      <c r="AN4" s="83" t="s">
        <v>29</v>
      </c>
      <c r="AO4" s="76"/>
      <c r="AP4" s="76"/>
      <c r="AQ4" s="10"/>
    </row>
    <row r="5" spans="1:43" ht="12.75">
      <c r="A5" s="6"/>
      <c r="B5" s="116">
        <f>IF(B2&lt;&gt;"",IF(N2&lt;AL2,AL2-N2+M7,IF(M7="",0,M7)),"")</f>
        <v>0</v>
      </c>
      <c r="C5" s="78"/>
      <c r="D5" s="78"/>
      <c r="E5" s="78"/>
      <c r="F5" s="78"/>
      <c r="G5" s="78"/>
      <c r="H5" s="117"/>
      <c r="I5" s="77">
        <f>IF(B2&lt;&gt;"",SUM(I6:K11),"")</f>
        <v>0</v>
      </c>
      <c r="J5" s="78"/>
      <c r="K5" s="79"/>
      <c r="M5" s="115" t="s">
        <v>34</v>
      </c>
      <c r="N5" s="92"/>
      <c r="O5" s="92"/>
      <c r="P5" s="93"/>
      <c r="R5" s="100" t="str">
        <f>IF(B2&lt;&gt;"",IF(R7&gt;AN7,"WIN",IF(R7&lt;AN7,"LOSS","TIE")),"")</f>
        <v>WIN</v>
      </c>
      <c r="S5" s="92"/>
      <c r="T5" s="93"/>
      <c r="U5" s="10"/>
      <c r="V5" s="12"/>
      <c r="W5" s="6"/>
      <c r="X5" s="116">
        <f>IF(Z2&lt;&gt;"",IF(AL2&lt;N2,N2-AL2+AI7,IF(AI7="",0,AI7)),"")</f>
        <v>50000</v>
      </c>
      <c r="Y5" s="78"/>
      <c r="Z5" s="78"/>
      <c r="AA5" s="78"/>
      <c r="AB5" s="78"/>
      <c r="AC5" s="78"/>
      <c r="AD5" s="117"/>
      <c r="AE5" s="77">
        <f>IF(Z2&lt;&gt;"",SUM(AE6:AG11),"")</f>
        <v>50000</v>
      </c>
      <c r="AF5" s="78"/>
      <c r="AG5" s="79"/>
      <c r="AI5" s="115" t="s">
        <v>34</v>
      </c>
      <c r="AJ5" s="92"/>
      <c r="AK5" s="92"/>
      <c r="AL5" s="93"/>
      <c r="AN5" s="100" t="str">
        <f>IF(Z2&lt;&gt;"",IF(AN7&gt;R7,"WIN",IF(AN7&lt;R7,"LOSS","TIE")),"")</f>
        <v>LOSS</v>
      </c>
      <c r="AO5" s="92"/>
      <c r="AP5" s="93"/>
      <c r="AQ5" s="10"/>
    </row>
    <row r="6" spans="1:43" ht="12.75">
      <c r="A6" s="6"/>
      <c r="B6" s="118"/>
      <c r="C6" s="109"/>
      <c r="D6" s="109"/>
      <c r="E6" s="109"/>
      <c r="F6" s="109"/>
      <c r="G6" s="109"/>
      <c r="H6" s="119"/>
      <c r="I6" s="113"/>
      <c r="J6" s="109"/>
      <c r="K6" s="110"/>
      <c r="M6" s="105" t="s">
        <v>31</v>
      </c>
      <c r="N6" s="76"/>
      <c r="O6" s="76"/>
      <c r="P6" s="76"/>
      <c r="R6" s="83" t="s">
        <v>32</v>
      </c>
      <c r="S6" s="76"/>
      <c r="T6" s="76"/>
      <c r="U6" s="10"/>
      <c r="V6" s="12"/>
      <c r="W6" s="6"/>
      <c r="X6" s="118" t="s">
        <v>236</v>
      </c>
      <c r="Y6" s="109"/>
      <c r="Z6" s="109"/>
      <c r="AA6" s="109"/>
      <c r="AB6" s="109"/>
      <c r="AC6" s="109"/>
      <c r="AD6" s="119"/>
      <c r="AE6" s="113">
        <v>50000</v>
      </c>
      <c r="AF6" s="109"/>
      <c r="AG6" s="110"/>
      <c r="AI6" s="105" t="s">
        <v>31</v>
      </c>
      <c r="AJ6" s="76"/>
      <c r="AK6" s="76"/>
      <c r="AL6" s="76"/>
      <c r="AN6" s="83" t="s">
        <v>32</v>
      </c>
      <c r="AO6" s="76"/>
      <c r="AP6" s="76"/>
      <c r="AQ6" s="10"/>
    </row>
    <row r="7" spans="1:43" ht="12.75">
      <c r="A7" s="6"/>
      <c r="B7" s="89"/>
      <c r="C7" s="81"/>
      <c r="D7" s="81"/>
      <c r="E7" s="81"/>
      <c r="F7" s="81"/>
      <c r="G7" s="81"/>
      <c r="H7" s="90"/>
      <c r="I7" s="84"/>
      <c r="J7" s="81"/>
      <c r="K7" s="82"/>
      <c r="L7" s="9"/>
      <c r="M7" s="121">
        <v>0</v>
      </c>
      <c r="N7" s="92"/>
      <c r="O7" s="92"/>
      <c r="P7" s="93"/>
      <c r="R7" s="100">
        <f>IF(B2&lt;&gt;"",SUM(D17:D32),"")</f>
        <v>1</v>
      </c>
      <c r="S7" s="92"/>
      <c r="T7" s="93"/>
      <c r="U7" s="10"/>
      <c r="V7" s="12"/>
      <c r="W7" s="6"/>
      <c r="X7" s="89"/>
      <c r="Y7" s="81"/>
      <c r="Z7" s="81"/>
      <c r="AA7" s="81"/>
      <c r="AB7" s="81"/>
      <c r="AC7" s="81"/>
      <c r="AD7" s="90"/>
      <c r="AE7" s="84"/>
      <c r="AF7" s="81"/>
      <c r="AG7" s="82"/>
      <c r="AH7" s="9"/>
      <c r="AI7" s="121">
        <v>10000</v>
      </c>
      <c r="AJ7" s="92"/>
      <c r="AK7" s="92"/>
      <c r="AL7" s="93"/>
      <c r="AN7" s="100">
        <f>IF(Z2&lt;&gt;"",SUM(Z17:Z32),"")</f>
        <v>0</v>
      </c>
      <c r="AO7" s="92"/>
      <c r="AP7" s="93"/>
      <c r="AQ7" s="10"/>
    </row>
    <row r="8" spans="1:43" ht="12.75">
      <c r="A8" s="6"/>
      <c r="B8" s="89"/>
      <c r="C8" s="81"/>
      <c r="D8" s="81"/>
      <c r="E8" s="81"/>
      <c r="F8" s="81"/>
      <c r="G8" s="81"/>
      <c r="H8" s="90"/>
      <c r="I8" s="84"/>
      <c r="J8" s="81"/>
      <c r="K8" s="82"/>
      <c r="M8" s="83" t="s">
        <v>37</v>
      </c>
      <c r="N8" s="76"/>
      <c r="O8" s="76"/>
      <c r="P8" s="14" t="s">
        <v>38</v>
      </c>
      <c r="R8" s="83" t="s">
        <v>39</v>
      </c>
      <c r="S8" s="76"/>
      <c r="T8" s="76"/>
      <c r="U8" s="10"/>
      <c r="V8" s="12"/>
      <c r="W8" s="6"/>
      <c r="X8" s="89"/>
      <c r="Y8" s="81"/>
      <c r="Z8" s="81"/>
      <c r="AA8" s="81"/>
      <c r="AB8" s="81"/>
      <c r="AC8" s="81"/>
      <c r="AD8" s="90"/>
      <c r="AE8" s="84"/>
      <c r="AF8" s="81"/>
      <c r="AG8" s="82"/>
      <c r="AI8" s="83" t="s">
        <v>37</v>
      </c>
      <c r="AJ8" s="76"/>
      <c r="AK8" s="76"/>
      <c r="AL8" s="14" t="s">
        <v>38</v>
      </c>
      <c r="AN8" s="83" t="s">
        <v>39</v>
      </c>
      <c r="AO8" s="76"/>
      <c r="AP8" s="76"/>
      <c r="AQ8" s="10"/>
    </row>
    <row r="9" spans="1:43" ht="12.75">
      <c r="A9" s="6"/>
      <c r="B9" s="89"/>
      <c r="C9" s="81"/>
      <c r="D9" s="81"/>
      <c r="E9" s="81"/>
      <c r="F9" s="81"/>
      <c r="G9" s="81"/>
      <c r="H9" s="90"/>
      <c r="I9" s="84"/>
      <c r="J9" s="81"/>
      <c r="K9" s="82"/>
      <c r="L9" s="9"/>
      <c r="M9" s="91">
        <v>10000</v>
      </c>
      <c r="N9" s="92"/>
      <c r="O9" s="93"/>
      <c r="P9" s="15">
        <v>3</v>
      </c>
      <c r="R9" s="100">
        <f>IF(B2&lt;&gt;"",SUM(F17:F32),"")</f>
        <v>3</v>
      </c>
      <c r="S9" s="92"/>
      <c r="T9" s="93"/>
      <c r="U9" s="10"/>
      <c r="V9" s="12"/>
      <c r="W9" s="6"/>
      <c r="X9" s="89"/>
      <c r="Y9" s="81"/>
      <c r="Z9" s="81"/>
      <c r="AA9" s="81"/>
      <c r="AB9" s="81"/>
      <c r="AC9" s="81"/>
      <c r="AD9" s="90"/>
      <c r="AE9" s="84"/>
      <c r="AF9" s="81"/>
      <c r="AG9" s="82"/>
      <c r="AH9" s="9"/>
      <c r="AI9" s="91">
        <v>10000</v>
      </c>
      <c r="AJ9" s="92"/>
      <c r="AK9" s="93"/>
      <c r="AL9" s="15">
        <v>2</v>
      </c>
      <c r="AN9" s="100">
        <f>IF(Z2&lt;&gt;"",SUM(AB17:AB32),"")</f>
        <v>3</v>
      </c>
      <c r="AO9" s="92"/>
      <c r="AP9" s="93"/>
      <c r="AQ9" s="10"/>
    </row>
    <row r="10" spans="1:43" ht="12.75">
      <c r="A10" s="6"/>
      <c r="B10" s="89"/>
      <c r="C10" s="81"/>
      <c r="D10" s="81"/>
      <c r="E10" s="81"/>
      <c r="F10" s="81"/>
      <c r="G10" s="81"/>
      <c r="H10" s="90"/>
      <c r="I10" s="84"/>
      <c r="J10" s="81"/>
      <c r="K10" s="82"/>
      <c r="L10" s="9"/>
      <c r="M10" s="9"/>
      <c r="N10" s="9"/>
      <c r="O10" s="9"/>
      <c r="P10" s="9"/>
      <c r="R10" s="105" t="s">
        <v>41</v>
      </c>
      <c r="S10" s="76"/>
      <c r="T10" s="76"/>
      <c r="U10" s="10"/>
      <c r="V10" s="12"/>
      <c r="W10" s="6"/>
      <c r="X10" s="89"/>
      <c r="Y10" s="81"/>
      <c r="Z10" s="81"/>
      <c r="AA10" s="81"/>
      <c r="AB10" s="81"/>
      <c r="AC10" s="81"/>
      <c r="AD10" s="90"/>
      <c r="AE10" s="84"/>
      <c r="AF10" s="81"/>
      <c r="AG10" s="82"/>
      <c r="AH10" s="9"/>
      <c r="AI10" s="9"/>
      <c r="AJ10" s="9"/>
      <c r="AK10" s="9"/>
      <c r="AL10" s="9"/>
      <c r="AN10" s="105" t="s">
        <v>41</v>
      </c>
      <c r="AO10" s="76"/>
      <c r="AP10" s="76"/>
      <c r="AQ10" s="10"/>
    </row>
    <row r="11" spans="1:43" ht="12.75">
      <c r="A11" s="16"/>
      <c r="B11" s="98"/>
      <c r="C11" s="96"/>
      <c r="D11" s="96"/>
      <c r="E11" s="96"/>
      <c r="F11" s="96"/>
      <c r="G11" s="96"/>
      <c r="H11" s="99"/>
      <c r="I11" s="123"/>
      <c r="J11" s="96"/>
      <c r="K11" s="97"/>
      <c r="L11" s="9"/>
      <c r="M11" s="94" t="s">
        <v>43</v>
      </c>
      <c r="N11" s="76"/>
      <c r="O11" s="100" t="str">
        <f>IF(B2&lt;&gt;"",IF(M9=AI9,"+0",IF(M9&gt;AI9,IF(M9&gt;=AI9*2,"+2","+1"),"+0")),"")</f>
        <v>+0</v>
      </c>
      <c r="P11" s="93"/>
      <c r="Q11" s="9"/>
      <c r="R11" s="122">
        <f>IF(B2&lt;&gt;"",SUM(G17:G32),"")</f>
        <v>1</v>
      </c>
      <c r="S11" s="92"/>
      <c r="T11" s="93"/>
      <c r="U11" s="17"/>
      <c r="V11" s="18"/>
      <c r="W11" s="6"/>
      <c r="X11" s="98"/>
      <c r="Y11" s="96"/>
      <c r="Z11" s="96"/>
      <c r="AA11" s="96"/>
      <c r="AB11" s="96"/>
      <c r="AC11" s="96"/>
      <c r="AD11" s="99"/>
      <c r="AE11" s="123"/>
      <c r="AF11" s="96"/>
      <c r="AG11" s="97"/>
      <c r="AH11" s="9"/>
      <c r="AI11" s="94" t="s">
        <v>43</v>
      </c>
      <c r="AJ11" s="76"/>
      <c r="AK11" s="100" t="str">
        <f>IF(Z2&lt;&gt;"",IF(AI9=M9,"+0",IF(AI9&gt;M9,IF(AI9&gt;=M9*2,"+2","+1"),"+0")),"")</f>
        <v>+0</v>
      </c>
      <c r="AL11" s="93"/>
      <c r="AM11" s="9"/>
      <c r="AN11" s="122">
        <f>IF(Z2&lt;&gt;"",SUM(AC17:AC32),"")</f>
        <v>0</v>
      </c>
      <c r="AO11" s="92"/>
      <c r="AP11" s="93"/>
      <c r="AQ11" s="10"/>
    </row>
    <row r="12" spans="1:43" ht="7.5" customHeight="1">
      <c r="A12" s="19"/>
      <c r="B12" s="20"/>
      <c r="C12" s="21"/>
      <c r="D12" s="22"/>
      <c r="E12" s="21"/>
      <c r="F12" s="21"/>
      <c r="G12" s="23"/>
      <c r="H12" s="24"/>
      <c r="I12" s="21"/>
      <c r="J12" s="22"/>
      <c r="K12" s="14"/>
      <c r="L12" s="14"/>
      <c r="M12" s="14"/>
      <c r="N12" s="14"/>
      <c r="O12" s="20"/>
      <c r="P12" s="20"/>
      <c r="Q12" s="20"/>
      <c r="R12" s="105" t="s">
        <v>44</v>
      </c>
      <c r="S12" s="76"/>
      <c r="T12" s="76"/>
      <c r="U12" s="25"/>
      <c r="V12" s="26"/>
      <c r="W12" s="19"/>
      <c r="X12" s="20"/>
      <c r="Y12" s="21"/>
      <c r="Z12" s="22"/>
      <c r="AA12" s="21"/>
      <c r="AB12" s="21"/>
      <c r="AC12" s="23"/>
      <c r="AD12" s="24"/>
      <c r="AE12" s="21"/>
      <c r="AF12" s="22"/>
      <c r="AG12" s="14"/>
      <c r="AH12" s="14"/>
      <c r="AI12" s="14"/>
      <c r="AJ12" s="14"/>
      <c r="AK12" s="20"/>
      <c r="AL12" s="20"/>
      <c r="AM12" s="20"/>
      <c r="AN12" s="105" t="s">
        <v>44</v>
      </c>
      <c r="AO12" s="76"/>
      <c r="AP12" s="76"/>
      <c r="AQ12" s="25"/>
    </row>
    <row r="13" spans="1:43" ht="8.25" customHeight="1">
      <c r="A13" s="6"/>
      <c r="B13" s="9"/>
      <c r="C13" s="85" t="s">
        <v>238</v>
      </c>
      <c r="D13" s="85" t="s">
        <v>239</v>
      </c>
      <c r="E13" s="85" t="s">
        <v>240</v>
      </c>
      <c r="F13" s="85" t="s">
        <v>241</v>
      </c>
      <c r="G13" s="88" t="s">
        <v>0</v>
      </c>
      <c r="H13" s="88" t="s">
        <v>1</v>
      </c>
      <c r="I13" s="85" t="s">
        <v>242</v>
      </c>
      <c r="J13" s="85" t="s">
        <v>45</v>
      </c>
      <c r="K13" s="14"/>
      <c r="L13" s="14"/>
      <c r="M13" s="14"/>
      <c r="N13" s="14"/>
      <c r="O13" s="9"/>
      <c r="P13" s="9"/>
      <c r="Q13" s="9"/>
      <c r="R13" s="76"/>
      <c r="S13" s="76"/>
      <c r="T13" s="76"/>
      <c r="U13" s="10"/>
      <c r="V13" s="12"/>
      <c r="W13" s="6"/>
      <c r="X13" s="9"/>
      <c r="Y13" s="85" t="s">
        <v>244</v>
      </c>
      <c r="Z13" s="85" t="s">
        <v>245</v>
      </c>
      <c r="AA13" s="85" t="s">
        <v>246</v>
      </c>
      <c r="AB13" s="85" t="s">
        <v>247</v>
      </c>
      <c r="AC13" s="88" t="s">
        <v>0</v>
      </c>
      <c r="AD13" s="88" t="s">
        <v>1</v>
      </c>
      <c r="AE13" s="85" t="s">
        <v>248</v>
      </c>
      <c r="AF13" s="85" t="s">
        <v>45</v>
      </c>
      <c r="AG13" s="14"/>
      <c r="AH13" s="14"/>
      <c r="AI13" s="14"/>
      <c r="AJ13" s="14"/>
      <c r="AK13" s="9"/>
      <c r="AL13" s="9"/>
      <c r="AM13" s="9"/>
      <c r="AN13" s="76"/>
      <c r="AO13" s="76"/>
      <c r="AP13" s="76"/>
      <c r="AQ13" s="10"/>
    </row>
    <row r="14" spans="1:43" ht="12.75">
      <c r="A14" s="6"/>
      <c r="B14" s="9"/>
      <c r="C14" s="86"/>
      <c r="D14" s="86"/>
      <c r="E14" s="86"/>
      <c r="F14" s="86"/>
      <c r="G14" s="86"/>
      <c r="H14" s="86"/>
      <c r="I14" s="86"/>
      <c r="J14" s="86"/>
      <c r="K14" s="138" t="s">
        <v>46</v>
      </c>
      <c r="L14" s="92"/>
      <c r="M14" s="92"/>
      <c r="N14" s="93"/>
      <c r="O14" s="9"/>
      <c r="P14" s="9"/>
      <c r="Q14" s="9"/>
      <c r="R14" s="104">
        <f>IF(B2&lt;&gt;"",SUM(H17:H32),"")</f>
        <v>0</v>
      </c>
      <c r="S14" s="92"/>
      <c r="T14" s="93"/>
      <c r="U14" s="10"/>
      <c r="V14" s="12"/>
      <c r="W14" s="6"/>
      <c r="X14" s="9"/>
      <c r="Y14" s="86"/>
      <c r="Z14" s="86"/>
      <c r="AA14" s="86"/>
      <c r="AB14" s="86"/>
      <c r="AC14" s="86"/>
      <c r="AD14" s="86"/>
      <c r="AE14" s="86"/>
      <c r="AF14" s="86"/>
      <c r="AG14" s="138" t="s">
        <v>46</v>
      </c>
      <c r="AH14" s="92"/>
      <c r="AI14" s="92"/>
      <c r="AJ14" s="93"/>
      <c r="AK14" s="9"/>
      <c r="AL14" s="9"/>
      <c r="AM14" s="9"/>
      <c r="AN14" s="104">
        <f>IF(Z2&lt;&gt;"",SUM(AD17:AD32),"")</f>
        <v>0</v>
      </c>
      <c r="AO14" s="92"/>
      <c r="AP14" s="93"/>
      <c r="AQ14" s="10"/>
    </row>
    <row r="15" spans="1:43" ht="12.75">
      <c r="A15" s="6"/>
      <c r="B15" s="9"/>
      <c r="C15" s="86"/>
      <c r="D15" s="86"/>
      <c r="E15" s="86"/>
      <c r="F15" s="86"/>
      <c r="G15" s="86"/>
      <c r="H15" s="86"/>
      <c r="I15" s="86"/>
      <c r="J15" s="86"/>
      <c r="K15" s="103" t="s">
        <v>47</v>
      </c>
      <c r="L15" s="103" t="s">
        <v>48</v>
      </c>
      <c r="M15" s="103" t="str">
        <f>"-Stat"</f>
        <v>-Stat</v>
      </c>
      <c r="N15" s="103" t="s">
        <v>49</v>
      </c>
      <c r="O15" s="9"/>
      <c r="P15" s="9"/>
      <c r="Q15" s="9"/>
      <c r="R15" s="9"/>
      <c r="S15" s="9"/>
      <c r="T15" s="9"/>
      <c r="U15" s="10"/>
      <c r="V15" s="12"/>
      <c r="W15" s="6"/>
      <c r="X15" s="9"/>
      <c r="Y15" s="86"/>
      <c r="Z15" s="86"/>
      <c r="AA15" s="86"/>
      <c r="AB15" s="86"/>
      <c r="AC15" s="86"/>
      <c r="AD15" s="86"/>
      <c r="AE15" s="86"/>
      <c r="AF15" s="86"/>
      <c r="AG15" s="103" t="s">
        <v>47</v>
      </c>
      <c r="AH15" s="103" t="s">
        <v>48</v>
      </c>
      <c r="AI15" s="103" t="str">
        <f>"-Stat"</f>
        <v>-Stat</v>
      </c>
      <c r="AJ15" s="103" t="s">
        <v>49</v>
      </c>
      <c r="AK15" s="9"/>
      <c r="AL15" s="9"/>
      <c r="AM15" s="9"/>
      <c r="AN15" s="9"/>
      <c r="AO15" s="9"/>
      <c r="AP15" s="9"/>
      <c r="AQ15" s="10"/>
    </row>
    <row r="16" spans="1:43" ht="12.75">
      <c r="A16" s="6"/>
      <c r="B16" s="27" t="s">
        <v>50</v>
      </c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102" t="s">
        <v>51</v>
      </c>
      <c r="P16" s="78"/>
      <c r="Q16" s="78"/>
      <c r="R16" s="78"/>
      <c r="S16" s="78"/>
      <c r="T16" s="79"/>
      <c r="U16" s="10"/>
      <c r="V16" s="12"/>
      <c r="W16" s="6"/>
      <c r="X16" s="27" t="s">
        <v>50</v>
      </c>
      <c r="Y16" s="87"/>
      <c r="Z16" s="87"/>
      <c r="AA16" s="87"/>
      <c r="AB16" s="87"/>
      <c r="AC16" s="87"/>
      <c r="AD16" s="87"/>
      <c r="AE16" s="87"/>
      <c r="AF16" s="87"/>
      <c r="AG16" s="87"/>
      <c r="AH16" s="87"/>
      <c r="AI16" s="87"/>
      <c r="AJ16" s="87"/>
      <c r="AK16" s="102" t="s">
        <v>51</v>
      </c>
      <c r="AL16" s="78"/>
      <c r="AM16" s="78"/>
      <c r="AN16" s="78"/>
      <c r="AO16" s="78"/>
      <c r="AP16" s="79"/>
      <c r="AQ16" s="10"/>
    </row>
    <row r="17" spans="1:43" ht="12.75">
      <c r="A17" s="6"/>
      <c r="B17" s="28">
        <v>1</v>
      </c>
      <c r="C17" s="29"/>
      <c r="D17" s="30"/>
      <c r="E17" s="30"/>
      <c r="F17" s="30">
        <v>1</v>
      </c>
      <c r="G17" s="31"/>
      <c r="H17" s="32"/>
      <c r="I17" s="33"/>
      <c r="J17" s="34">
        <f t="shared" ref="J17:J32" si="0">C17+D17*3+E17*2+F17*2+I17*5</f>
        <v>2</v>
      </c>
      <c r="K17" s="35"/>
      <c r="L17" s="31"/>
      <c r="M17" s="30"/>
      <c r="N17" s="36"/>
      <c r="O17" s="108"/>
      <c r="P17" s="109"/>
      <c r="Q17" s="109"/>
      <c r="R17" s="109"/>
      <c r="S17" s="109"/>
      <c r="T17" s="110"/>
      <c r="U17" s="10"/>
      <c r="V17" s="12"/>
      <c r="W17" s="6"/>
      <c r="X17" s="28">
        <v>1</v>
      </c>
      <c r="Y17" s="29"/>
      <c r="Z17" s="30"/>
      <c r="AA17" s="30"/>
      <c r="AB17" s="30"/>
      <c r="AC17" s="31"/>
      <c r="AD17" s="32"/>
      <c r="AE17" s="33"/>
      <c r="AF17" s="34">
        <f t="shared" ref="AF17:AF32" si="1">Y17+Z17*3+AA17*2+AB17*2+AE17*5</f>
        <v>0</v>
      </c>
      <c r="AG17" s="35"/>
      <c r="AH17" s="31"/>
      <c r="AI17" s="31"/>
      <c r="AJ17" s="36"/>
      <c r="AK17" s="108"/>
      <c r="AL17" s="109"/>
      <c r="AM17" s="109"/>
      <c r="AN17" s="109"/>
      <c r="AO17" s="109"/>
      <c r="AP17" s="110"/>
      <c r="AQ17" s="10"/>
    </row>
    <row r="18" spans="1:43" ht="12.75">
      <c r="A18" s="6"/>
      <c r="B18" s="37">
        <v>2</v>
      </c>
      <c r="C18" s="38"/>
      <c r="D18" s="39"/>
      <c r="E18" s="40"/>
      <c r="F18" s="40"/>
      <c r="G18" s="41"/>
      <c r="H18" s="42"/>
      <c r="I18" s="43">
        <v>1</v>
      </c>
      <c r="J18" s="45">
        <f t="shared" si="0"/>
        <v>5</v>
      </c>
      <c r="K18" s="38"/>
      <c r="L18" s="40"/>
      <c r="M18" s="44"/>
      <c r="N18" s="46"/>
      <c r="O18" s="80" t="s">
        <v>230</v>
      </c>
      <c r="P18" s="81"/>
      <c r="Q18" s="81"/>
      <c r="R18" s="81"/>
      <c r="S18" s="81"/>
      <c r="T18" s="82"/>
      <c r="U18" s="10"/>
      <c r="V18" s="12"/>
      <c r="W18" s="6"/>
      <c r="X18" s="37">
        <v>2</v>
      </c>
      <c r="Y18" s="38"/>
      <c r="Z18" s="39"/>
      <c r="AA18" s="40"/>
      <c r="AB18" s="44">
        <v>1</v>
      </c>
      <c r="AC18" s="41"/>
      <c r="AD18" s="42"/>
      <c r="AE18" s="43"/>
      <c r="AF18" s="45">
        <f t="shared" si="1"/>
        <v>2</v>
      </c>
      <c r="AG18" s="38"/>
      <c r="AH18" s="40"/>
      <c r="AI18" s="40"/>
      <c r="AJ18" s="46"/>
      <c r="AK18" s="80"/>
      <c r="AL18" s="81"/>
      <c r="AM18" s="81"/>
      <c r="AN18" s="81"/>
      <c r="AO18" s="81"/>
      <c r="AP18" s="82"/>
      <c r="AQ18" s="10"/>
    </row>
    <row r="19" spans="1:43" ht="12.75">
      <c r="A19" s="6"/>
      <c r="B19" s="37">
        <v>3</v>
      </c>
      <c r="C19" s="38"/>
      <c r="D19" s="39"/>
      <c r="E19" s="40"/>
      <c r="F19" s="44"/>
      <c r="G19" s="41"/>
      <c r="H19" s="41"/>
      <c r="I19" s="46"/>
      <c r="J19" s="45">
        <f t="shared" si="0"/>
        <v>0</v>
      </c>
      <c r="K19" s="38"/>
      <c r="L19" s="40"/>
      <c r="M19" s="40"/>
      <c r="N19" s="46"/>
      <c r="O19" s="80"/>
      <c r="P19" s="81"/>
      <c r="Q19" s="81"/>
      <c r="R19" s="81"/>
      <c r="S19" s="81"/>
      <c r="T19" s="82"/>
      <c r="U19" s="10"/>
      <c r="V19" s="12"/>
      <c r="W19" s="6"/>
      <c r="X19" s="37">
        <v>3</v>
      </c>
      <c r="Y19" s="38"/>
      <c r="Z19" s="39"/>
      <c r="AA19" s="40"/>
      <c r="AB19" s="44"/>
      <c r="AC19" s="41"/>
      <c r="AD19" s="41"/>
      <c r="AE19" s="46"/>
      <c r="AF19" s="45">
        <f t="shared" si="1"/>
        <v>0</v>
      </c>
      <c r="AG19" s="38"/>
      <c r="AH19" s="40"/>
      <c r="AI19" s="40"/>
      <c r="AJ19" s="46"/>
      <c r="AK19" s="80"/>
      <c r="AL19" s="81"/>
      <c r="AM19" s="81"/>
      <c r="AN19" s="81"/>
      <c r="AO19" s="81"/>
      <c r="AP19" s="82"/>
      <c r="AQ19" s="10"/>
    </row>
    <row r="20" spans="1:43" ht="12.75">
      <c r="A20" s="6"/>
      <c r="B20" s="49">
        <v>4</v>
      </c>
      <c r="C20" s="38"/>
      <c r="D20" s="39"/>
      <c r="E20" s="40"/>
      <c r="F20" s="44"/>
      <c r="G20" s="41"/>
      <c r="H20" s="41"/>
      <c r="I20" s="46"/>
      <c r="J20" s="45">
        <f t="shared" si="0"/>
        <v>0</v>
      </c>
      <c r="K20" s="38"/>
      <c r="L20" s="40"/>
      <c r="M20" s="40"/>
      <c r="N20" s="46"/>
      <c r="O20" s="80"/>
      <c r="P20" s="81"/>
      <c r="Q20" s="81"/>
      <c r="R20" s="81"/>
      <c r="S20" s="81"/>
      <c r="T20" s="82"/>
      <c r="U20" s="10"/>
      <c r="V20" s="12"/>
      <c r="W20" s="6"/>
      <c r="X20" s="49">
        <v>4</v>
      </c>
      <c r="Y20" s="38"/>
      <c r="Z20" s="39"/>
      <c r="AA20" s="40"/>
      <c r="AB20" s="44"/>
      <c r="AC20" s="41"/>
      <c r="AD20" s="41"/>
      <c r="AE20" s="46"/>
      <c r="AF20" s="45">
        <f t="shared" si="1"/>
        <v>0</v>
      </c>
      <c r="AG20" s="38"/>
      <c r="AH20" s="40"/>
      <c r="AI20" s="40"/>
      <c r="AJ20" s="46"/>
      <c r="AK20" s="80"/>
      <c r="AL20" s="81"/>
      <c r="AM20" s="81"/>
      <c r="AN20" s="81"/>
      <c r="AO20" s="81"/>
      <c r="AP20" s="82"/>
      <c r="AQ20" s="10"/>
    </row>
    <row r="21" spans="1:43" ht="12.75">
      <c r="A21" s="6"/>
      <c r="B21" s="37">
        <v>5</v>
      </c>
      <c r="C21" s="38"/>
      <c r="D21" s="39"/>
      <c r="E21" s="40"/>
      <c r="F21" s="40"/>
      <c r="G21" s="41"/>
      <c r="H21" s="41"/>
      <c r="I21" s="46"/>
      <c r="J21" s="45">
        <f t="shared" si="0"/>
        <v>0</v>
      </c>
      <c r="K21" s="38"/>
      <c r="L21" s="40"/>
      <c r="M21" s="40"/>
      <c r="N21" s="46"/>
      <c r="O21" s="80"/>
      <c r="P21" s="81"/>
      <c r="Q21" s="81"/>
      <c r="R21" s="81"/>
      <c r="S21" s="81"/>
      <c r="T21" s="82"/>
      <c r="U21" s="10"/>
      <c r="V21" s="12"/>
      <c r="W21" s="6"/>
      <c r="X21" s="37">
        <v>5</v>
      </c>
      <c r="Y21" s="38"/>
      <c r="Z21" s="39"/>
      <c r="AA21" s="40"/>
      <c r="AB21" s="40"/>
      <c r="AC21" s="41"/>
      <c r="AD21" s="41"/>
      <c r="AE21" s="46"/>
      <c r="AF21" s="45">
        <f t="shared" si="1"/>
        <v>0</v>
      </c>
      <c r="AG21" s="38"/>
      <c r="AH21" s="40"/>
      <c r="AI21" s="40"/>
      <c r="AJ21" s="46"/>
      <c r="AK21" s="80"/>
      <c r="AL21" s="81"/>
      <c r="AM21" s="81"/>
      <c r="AN21" s="81"/>
      <c r="AO21" s="81"/>
      <c r="AP21" s="82"/>
      <c r="AQ21" s="10"/>
    </row>
    <row r="22" spans="1:43" ht="12.75">
      <c r="A22" s="6"/>
      <c r="B22" s="37">
        <v>6</v>
      </c>
      <c r="C22" s="38"/>
      <c r="D22" s="39"/>
      <c r="E22" s="40"/>
      <c r="F22" s="40"/>
      <c r="G22" s="41"/>
      <c r="H22" s="41"/>
      <c r="I22" s="46"/>
      <c r="J22" s="45">
        <f t="shared" si="0"/>
        <v>0</v>
      </c>
      <c r="K22" s="47" t="s">
        <v>53</v>
      </c>
      <c r="L22" s="40"/>
      <c r="M22" s="44" t="s">
        <v>55</v>
      </c>
      <c r="N22" s="46"/>
      <c r="O22" s="80"/>
      <c r="P22" s="81"/>
      <c r="Q22" s="81"/>
      <c r="R22" s="81"/>
      <c r="S22" s="81"/>
      <c r="T22" s="82"/>
      <c r="U22" s="10"/>
      <c r="V22" s="12"/>
      <c r="W22" s="6"/>
      <c r="X22" s="37">
        <v>6</v>
      </c>
      <c r="Y22" s="38"/>
      <c r="Z22" s="39"/>
      <c r="AA22" s="40"/>
      <c r="AB22" s="40"/>
      <c r="AC22" s="41"/>
      <c r="AD22" s="41"/>
      <c r="AE22" s="46"/>
      <c r="AF22" s="45">
        <f t="shared" si="1"/>
        <v>0</v>
      </c>
      <c r="AG22" s="38"/>
      <c r="AH22" s="40"/>
      <c r="AI22" s="40"/>
      <c r="AJ22" s="46"/>
      <c r="AK22" s="80"/>
      <c r="AL22" s="81"/>
      <c r="AM22" s="81"/>
      <c r="AN22" s="81"/>
      <c r="AO22" s="81"/>
      <c r="AP22" s="82"/>
      <c r="AQ22" s="10"/>
    </row>
    <row r="23" spans="1:43" ht="12.75">
      <c r="A23" s="6"/>
      <c r="B23" s="37">
        <v>7</v>
      </c>
      <c r="C23" s="38"/>
      <c r="D23" s="39"/>
      <c r="E23" s="40"/>
      <c r="F23" s="44"/>
      <c r="G23" s="41"/>
      <c r="H23" s="41"/>
      <c r="I23" s="46"/>
      <c r="J23" s="45">
        <f t="shared" si="0"/>
        <v>0</v>
      </c>
      <c r="K23" s="38"/>
      <c r="L23" s="40"/>
      <c r="M23" s="40"/>
      <c r="N23" s="46"/>
      <c r="O23" s="80"/>
      <c r="P23" s="81"/>
      <c r="Q23" s="81"/>
      <c r="R23" s="81"/>
      <c r="S23" s="81"/>
      <c r="T23" s="82"/>
      <c r="U23" s="10"/>
      <c r="V23" s="12"/>
      <c r="W23" s="6"/>
      <c r="X23" s="37">
        <v>7</v>
      </c>
      <c r="Y23" s="38"/>
      <c r="Z23" s="39"/>
      <c r="AA23" s="40"/>
      <c r="AB23" s="44"/>
      <c r="AC23" s="41"/>
      <c r="AD23" s="41"/>
      <c r="AE23" s="46"/>
      <c r="AF23" s="45">
        <f t="shared" si="1"/>
        <v>0</v>
      </c>
      <c r="AG23" s="38"/>
      <c r="AH23" s="40"/>
      <c r="AI23" s="40"/>
      <c r="AJ23" s="46"/>
      <c r="AK23" s="80"/>
      <c r="AL23" s="81"/>
      <c r="AM23" s="81"/>
      <c r="AN23" s="81"/>
      <c r="AO23" s="81"/>
      <c r="AP23" s="82"/>
      <c r="AQ23" s="10"/>
    </row>
    <row r="24" spans="1:43" ht="12.75">
      <c r="A24" s="6"/>
      <c r="B24" s="37">
        <v>8</v>
      </c>
      <c r="C24" s="38"/>
      <c r="D24" s="39"/>
      <c r="E24" s="40"/>
      <c r="F24" s="40"/>
      <c r="G24" s="41"/>
      <c r="H24" s="41"/>
      <c r="I24" s="46"/>
      <c r="J24" s="45">
        <f t="shared" si="0"/>
        <v>0</v>
      </c>
      <c r="K24" s="38"/>
      <c r="L24" s="40"/>
      <c r="M24" s="40"/>
      <c r="N24" s="46"/>
      <c r="O24" s="80"/>
      <c r="P24" s="81"/>
      <c r="Q24" s="81"/>
      <c r="R24" s="81"/>
      <c r="S24" s="81"/>
      <c r="T24" s="82"/>
      <c r="U24" s="10"/>
      <c r="V24" s="12"/>
      <c r="W24" s="6"/>
      <c r="X24" s="37">
        <v>8</v>
      </c>
      <c r="Y24" s="38"/>
      <c r="Z24" s="39"/>
      <c r="AA24" s="40"/>
      <c r="AB24" s="40"/>
      <c r="AC24" s="41"/>
      <c r="AD24" s="41"/>
      <c r="AE24" s="46"/>
      <c r="AF24" s="45">
        <f t="shared" si="1"/>
        <v>0</v>
      </c>
      <c r="AG24" s="38"/>
      <c r="AH24" s="40"/>
      <c r="AI24" s="40"/>
      <c r="AJ24" s="46"/>
      <c r="AK24" s="80"/>
      <c r="AL24" s="81"/>
      <c r="AM24" s="81"/>
      <c r="AN24" s="81"/>
      <c r="AO24" s="81"/>
      <c r="AP24" s="82"/>
      <c r="AQ24" s="10"/>
    </row>
    <row r="25" spans="1:43" ht="12.75">
      <c r="A25" s="6"/>
      <c r="B25" s="37">
        <v>9</v>
      </c>
      <c r="C25" s="38"/>
      <c r="D25" s="39"/>
      <c r="E25" s="40"/>
      <c r="F25" s="40"/>
      <c r="G25" s="41"/>
      <c r="H25" s="41"/>
      <c r="I25" s="46"/>
      <c r="J25" s="45">
        <f t="shared" si="0"/>
        <v>0</v>
      </c>
      <c r="K25" s="38"/>
      <c r="L25" s="40"/>
      <c r="M25" s="40"/>
      <c r="N25" s="46"/>
      <c r="O25" s="80"/>
      <c r="P25" s="81"/>
      <c r="Q25" s="81"/>
      <c r="R25" s="81"/>
      <c r="S25" s="81"/>
      <c r="T25" s="82"/>
      <c r="U25" s="10"/>
      <c r="V25" s="12"/>
      <c r="W25" s="6"/>
      <c r="X25" s="37">
        <v>9</v>
      </c>
      <c r="Y25" s="38"/>
      <c r="Z25" s="39"/>
      <c r="AA25" s="40"/>
      <c r="AB25" s="44">
        <v>1</v>
      </c>
      <c r="AC25" s="41"/>
      <c r="AD25" s="41"/>
      <c r="AE25" s="46"/>
      <c r="AF25" s="45">
        <f t="shared" si="1"/>
        <v>2</v>
      </c>
      <c r="AG25" s="38"/>
      <c r="AH25" s="40"/>
      <c r="AI25" s="40"/>
      <c r="AJ25" s="43" t="s">
        <v>57</v>
      </c>
      <c r="AK25" s="80"/>
      <c r="AL25" s="81"/>
      <c r="AM25" s="81"/>
      <c r="AN25" s="81"/>
      <c r="AO25" s="81"/>
      <c r="AP25" s="82"/>
      <c r="AQ25" s="10"/>
    </row>
    <row r="26" spans="1:43" ht="12.75">
      <c r="A26" s="6"/>
      <c r="B26" s="37">
        <v>10</v>
      </c>
      <c r="C26" s="38"/>
      <c r="D26" s="39"/>
      <c r="E26" s="40"/>
      <c r="F26" s="40"/>
      <c r="G26" s="41"/>
      <c r="H26" s="41"/>
      <c r="I26" s="46"/>
      <c r="J26" s="45">
        <f t="shared" si="0"/>
        <v>0</v>
      </c>
      <c r="K26" s="38"/>
      <c r="L26" s="40"/>
      <c r="M26" s="40"/>
      <c r="N26" s="46"/>
      <c r="O26" s="80"/>
      <c r="P26" s="81"/>
      <c r="Q26" s="81"/>
      <c r="R26" s="81"/>
      <c r="S26" s="81"/>
      <c r="T26" s="82"/>
      <c r="U26" s="10"/>
      <c r="V26" s="12"/>
      <c r="W26" s="6"/>
      <c r="X26" s="37">
        <v>10</v>
      </c>
      <c r="Y26" s="38"/>
      <c r="Z26" s="39"/>
      <c r="AA26" s="40"/>
      <c r="AB26" s="40"/>
      <c r="AC26" s="41"/>
      <c r="AD26" s="41"/>
      <c r="AE26" s="46"/>
      <c r="AF26" s="45">
        <f t="shared" si="1"/>
        <v>0</v>
      </c>
      <c r="AG26" s="38"/>
      <c r="AH26" s="40"/>
      <c r="AI26" s="40"/>
      <c r="AJ26" s="46"/>
      <c r="AK26" s="80"/>
      <c r="AL26" s="81"/>
      <c r="AM26" s="81"/>
      <c r="AN26" s="81"/>
      <c r="AO26" s="81"/>
      <c r="AP26" s="82"/>
      <c r="AQ26" s="10"/>
    </row>
    <row r="27" spans="1:43" ht="12.75">
      <c r="A27" s="6"/>
      <c r="B27" s="37">
        <v>11</v>
      </c>
      <c r="C27" s="38"/>
      <c r="D27" s="39"/>
      <c r="E27" s="40"/>
      <c r="F27" s="40"/>
      <c r="G27" s="41"/>
      <c r="H27" s="41"/>
      <c r="I27" s="46"/>
      <c r="J27" s="45">
        <f t="shared" si="0"/>
        <v>0</v>
      </c>
      <c r="K27" s="38"/>
      <c r="L27" s="40"/>
      <c r="M27" s="40"/>
      <c r="N27" s="46"/>
      <c r="O27" s="80"/>
      <c r="P27" s="81"/>
      <c r="Q27" s="81"/>
      <c r="R27" s="81"/>
      <c r="S27" s="81"/>
      <c r="T27" s="82"/>
      <c r="U27" s="10"/>
      <c r="V27" s="12"/>
      <c r="W27" s="6"/>
      <c r="X27" s="37">
        <v>11</v>
      </c>
      <c r="Y27" s="38"/>
      <c r="Z27" s="39"/>
      <c r="AA27" s="40"/>
      <c r="AB27" s="40"/>
      <c r="AC27" s="41"/>
      <c r="AD27" s="41"/>
      <c r="AE27" s="46"/>
      <c r="AF27" s="45">
        <f t="shared" si="1"/>
        <v>0</v>
      </c>
      <c r="AG27" s="38"/>
      <c r="AH27" s="40"/>
      <c r="AI27" s="40"/>
      <c r="AJ27" s="46"/>
      <c r="AK27" s="80"/>
      <c r="AL27" s="81"/>
      <c r="AM27" s="81"/>
      <c r="AN27" s="81"/>
      <c r="AO27" s="81"/>
      <c r="AP27" s="82"/>
      <c r="AQ27" s="10"/>
    </row>
    <row r="28" spans="1:43" ht="12.75">
      <c r="A28" s="6"/>
      <c r="B28" s="37">
        <v>12</v>
      </c>
      <c r="C28" s="38"/>
      <c r="D28" s="48">
        <v>1</v>
      </c>
      <c r="E28" s="40"/>
      <c r="F28" s="44">
        <v>1</v>
      </c>
      <c r="G28" s="42">
        <v>1</v>
      </c>
      <c r="H28" s="41"/>
      <c r="I28" s="46"/>
      <c r="J28" s="45">
        <f t="shared" si="0"/>
        <v>5</v>
      </c>
      <c r="K28" s="38"/>
      <c r="L28" s="40"/>
      <c r="M28" s="40"/>
      <c r="N28" s="46"/>
      <c r="O28" s="80"/>
      <c r="P28" s="81"/>
      <c r="Q28" s="81"/>
      <c r="R28" s="81"/>
      <c r="S28" s="81"/>
      <c r="T28" s="82"/>
      <c r="U28" s="10"/>
      <c r="V28" s="12"/>
      <c r="W28" s="6"/>
      <c r="X28" s="37">
        <v>12</v>
      </c>
      <c r="Y28" s="38"/>
      <c r="Z28" s="39"/>
      <c r="AA28" s="40"/>
      <c r="AB28" s="40"/>
      <c r="AC28" s="41"/>
      <c r="AD28" s="41"/>
      <c r="AE28" s="46"/>
      <c r="AF28" s="45">
        <f t="shared" si="1"/>
        <v>0</v>
      </c>
      <c r="AG28" s="38"/>
      <c r="AH28" s="40"/>
      <c r="AI28" s="40"/>
      <c r="AJ28" s="46"/>
      <c r="AK28" s="80"/>
      <c r="AL28" s="81"/>
      <c r="AM28" s="81"/>
      <c r="AN28" s="81"/>
      <c r="AO28" s="81"/>
      <c r="AP28" s="82"/>
      <c r="AQ28" s="10"/>
    </row>
    <row r="29" spans="1:43" ht="12.75">
      <c r="A29" s="6"/>
      <c r="B29" s="37">
        <v>13</v>
      </c>
      <c r="C29" s="38"/>
      <c r="D29" s="39"/>
      <c r="E29" s="40"/>
      <c r="F29" s="40"/>
      <c r="G29" s="41"/>
      <c r="H29" s="41"/>
      <c r="I29" s="46"/>
      <c r="J29" s="45">
        <f t="shared" si="0"/>
        <v>0</v>
      </c>
      <c r="K29" s="38"/>
      <c r="L29" s="40"/>
      <c r="M29" s="40"/>
      <c r="N29" s="46"/>
      <c r="O29" s="80"/>
      <c r="P29" s="81"/>
      <c r="Q29" s="81"/>
      <c r="R29" s="81"/>
      <c r="S29" s="81"/>
      <c r="T29" s="82"/>
      <c r="U29" s="10"/>
      <c r="V29" s="12"/>
      <c r="W29" s="6"/>
      <c r="X29" s="37">
        <v>13</v>
      </c>
      <c r="Y29" s="38"/>
      <c r="Z29" s="39"/>
      <c r="AA29" s="40"/>
      <c r="AB29" s="40"/>
      <c r="AC29" s="41"/>
      <c r="AD29" s="41"/>
      <c r="AE29" s="43">
        <v>1</v>
      </c>
      <c r="AF29" s="45">
        <f t="shared" si="1"/>
        <v>5</v>
      </c>
      <c r="AG29" s="38"/>
      <c r="AH29" s="40"/>
      <c r="AI29" s="40"/>
      <c r="AJ29" s="46"/>
      <c r="AK29" s="80" t="s">
        <v>235</v>
      </c>
      <c r="AL29" s="81"/>
      <c r="AM29" s="81"/>
      <c r="AN29" s="81"/>
      <c r="AO29" s="81"/>
      <c r="AP29" s="82"/>
      <c r="AQ29" s="10"/>
    </row>
    <row r="30" spans="1:43" ht="12.75">
      <c r="A30" s="6"/>
      <c r="B30" s="49">
        <v>14</v>
      </c>
      <c r="C30" s="38"/>
      <c r="D30" s="39"/>
      <c r="E30" s="40"/>
      <c r="F30" s="40"/>
      <c r="G30" s="41"/>
      <c r="H30" s="41"/>
      <c r="I30" s="46"/>
      <c r="J30" s="45">
        <f t="shared" si="0"/>
        <v>0</v>
      </c>
      <c r="K30" s="38"/>
      <c r="L30" s="40"/>
      <c r="M30" s="40"/>
      <c r="N30" s="46"/>
      <c r="O30" s="80"/>
      <c r="P30" s="81"/>
      <c r="Q30" s="81"/>
      <c r="R30" s="81"/>
      <c r="S30" s="81"/>
      <c r="T30" s="82"/>
      <c r="U30" s="10"/>
      <c r="V30" s="12"/>
      <c r="W30" s="6"/>
      <c r="X30" s="49">
        <v>14</v>
      </c>
      <c r="Y30" s="38"/>
      <c r="Z30" s="39"/>
      <c r="AA30" s="40"/>
      <c r="AB30" s="44">
        <v>1</v>
      </c>
      <c r="AC30" s="41"/>
      <c r="AD30" s="41"/>
      <c r="AE30" s="46"/>
      <c r="AF30" s="45">
        <f t="shared" si="1"/>
        <v>2</v>
      </c>
      <c r="AG30" s="38"/>
      <c r="AH30" s="40"/>
      <c r="AI30" s="40"/>
      <c r="AJ30" s="46"/>
      <c r="AK30" s="80" t="s">
        <v>235</v>
      </c>
      <c r="AL30" s="81"/>
      <c r="AM30" s="81"/>
      <c r="AN30" s="81"/>
      <c r="AO30" s="81"/>
      <c r="AP30" s="82"/>
      <c r="AQ30" s="10"/>
    </row>
    <row r="31" spans="1:43" ht="12.75">
      <c r="A31" s="6"/>
      <c r="B31" s="37">
        <v>15</v>
      </c>
      <c r="C31" s="38"/>
      <c r="D31" s="39"/>
      <c r="E31" s="40"/>
      <c r="F31" s="40"/>
      <c r="G31" s="41"/>
      <c r="H31" s="41"/>
      <c r="I31" s="46"/>
      <c r="J31" s="45">
        <f t="shared" si="0"/>
        <v>0</v>
      </c>
      <c r="K31" s="38"/>
      <c r="L31" s="40"/>
      <c r="M31" s="40"/>
      <c r="N31" s="46"/>
      <c r="O31" s="80"/>
      <c r="P31" s="81"/>
      <c r="Q31" s="81"/>
      <c r="R31" s="81"/>
      <c r="S31" s="81"/>
      <c r="T31" s="82"/>
      <c r="U31" s="10"/>
      <c r="V31" s="12"/>
      <c r="W31" s="6"/>
      <c r="X31" s="37">
        <v>15</v>
      </c>
      <c r="Y31" s="38"/>
      <c r="Z31" s="39"/>
      <c r="AA31" s="40"/>
      <c r="AB31" s="40"/>
      <c r="AC31" s="41"/>
      <c r="AD31" s="41"/>
      <c r="AE31" s="46"/>
      <c r="AF31" s="45">
        <f t="shared" si="1"/>
        <v>0</v>
      </c>
      <c r="AG31" s="38"/>
      <c r="AH31" s="40"/>
      <c r="AI31" s="40"/>
      <c r="AJ31" s="46"/>
      <c r="AK31" s="80"/>
      <c r="AL31" s="81"/>
      <c r="AM31" s="81"/>
      <c r="AN31" s="81"/>
      <c r="AO31" s="81"/>
      <c r="AP31" s="82"/>
      <c r="AQ31" s="10"/>
    </row>
    <row r="32" spans="1:43" ht="12.75">
      <c r="A32" s="6"/>
      <c r="B32" s="50">
        <v>16</v>
      </c>
      <c r="C32" s="51"/>
      <c r="D32" s="52"/>
      <c r="E32" s="52"/>
      <c r="F32" s="55">
        <v>1</v>
      </c>
      <c r="G32" s="53"/>
      <c r="H32" s="53"/>
      <c r="I32" s="54"/>
      <c r="J32" s="56">
        <f t="shared" si="0"/>
        <v>2</v>
      </c>
      <c r="K32" s="51"/>
      <c r="L32" s="52"/>
      <c r="M32" s="52"/>
      <c r="N32" s="54"/>
      <c r="O32" s="95"/>
      <c r="P32" s="96"/>
      <c r="Q32" s="96"/>
      <c r="R32" s="96"/>
      <c r="S32" s="96"/>
      <c r="T32" s="97"/>
      <c r="U32" s="10"/>
      <c r="V32" s="12"/>
      <c r="W32" s="6"/>
      <c r="X32" s="50">
        <v>16</v>
      </c>
      <c r="Y32" s="51"/>
      <c r="Z32" s="52"/>
      <c r="AA32" s="52"/>
      <c r="AB32" s="52"/>
      <c r="AC32" s="53"/>
      <c r="AD32" s="53"/>
      <c r="AE32" s="54"/>
      <c r="AF32" s="56">
        <f t="shared" si="1"/>
        <v>0</v>
      </c>
      <c r="AG32" s="51"/>
      <c r="AH32" s="52"/>
      <c r="AI32" s="52"/>
      <c r="AJ32" s="54"/>
      <c r="AK32" s="95"/>
      <c r="AL32" s="96"/>
      <c r="AM32" s="96"/>
      <c r="AN32" s="96"/>
      <c r="AO32" s="96"/>
      <c r="AP32" s="97"/>
      <c r="AQ32" s="10"/>
    </row>
    <row r="33" spans="1:43" ht="12.75">
      <c r="A33" s="19"/>
      <c r="B33" s="83" t="s">
        <v>61</v>
      </c>
      <c r="C33" s="76"/>
      <c r="D33" s="76"/>
      <c r="E33" s="76"/>
      <c r="F33" s="59"/>
      <c r="G33" s="83" t="s">
        <v>62</v>
      </c>
      <c r="H33" s="76"/>
      <c r="I33" s="76"/>
      <c r="J33" s="76"/>
      <c r="K33" s="76"/>
      <c r="L33" s="58"/>
      <c r="M33" s="83" t="s">
        <v>63</v>
      </c>
      <c r="N33" s="76"/>
      <c r="O33" s="76"/>
      <c r="P33" s="76"/>
      <c r="Q33" s="59"/>
      <c r="R33" s="83" t="s">
        <v>64</v>
      </c>
      <c r="S33" s="76"/>
      <c r="T33" s="76"/>
      <c r="U33" s="25"/>
      <c r="V33" s="26"/>
      <c r="W33" s="19"/>
      <c r="X33" s="83" t="s">
        <v>61</v>
      </c>
      <c r="Y33" s="76"/>
      <c r="Z33" s="76"/>
      <c r="AA33" s="76"/>
      <c r="AB33" s="59"/>
      <c r="AC33" s="83" t="s">
        <v>62</v>
      </c>
      <c r="AD33" s="76"/>
      <c r="AE33" s="76"/>
      <c r="AF33" s="76"/>
      <c r="AG33" s="76"/>
      <c r="AH33" s="58"/>
      <c r="AI33" s="83" t="s">
        <v>63</v>
      </c>
      <c r="AJ33" s="76"/>
      <c r="AK33" s="76"/>
      <c r="AL33" s="76"/>
      <c r="AM33" s="59"/>
      <c r="AN33" s="83" t="s">
        <v>64</v>
      </c>
      <c r="AO33" s="76"/>
      <c r="AP33" s="76"/>
      <c r="AQ33" s="25"/>
    </row>
    <row r="34" spans="1:43" ht="12.75">
      <c r="A34" s="6"/>
      <c r="B34" s="120">
        <v>60000</v>
      </c>
      <c r="C34" s="92"/>
      <c r="D34" s="92"/>
      <c r="E34" s="93"/>
      <c r="F34" s="60"/>
      <c r="G34" s="106"/>
      <c r="H34" s="92"/>
      <c r="I34" s="92"/>
      <c r="J34" s="92"/>
      <c r="K34" s="93"/>
      <c r="L34" s="61"/>
      <c r="M34" s="106">
        <v>0</v>
      </c>
      <c r="N34" s="92"/>
      <c r="O34" s="92"/>
      <c r="P34" s="93"/>
      <c r="Q34" s="62"/>
      <c r="R34" s="128">
        <v>1</v>
      </c>
      <c r="S34" s="92"/>
      <c r="T34" s="93"/>
      <c r="U34" s="10"/>
      <c r="V34" s="12"/>
      <c r="W34" s="6"/>
      <c r="X34" s="120">
        <v>60000</v>
      </c>
      <c r="Y34" s="92"/>
      <c r="Z34" s="92"/>
      <c r="AA34" s="93"/>
      <c r="AB34" s="60"/>
      <c r="AC34" s="106"/>
      <c r="AD34" s="92"/>
      <c r="AE34" s="92"/>
      <c r="AF34" s="92"/>
      <c r="AG34" s="93"/>
      <c r="AH34" s="61"/>
      <c r="AI34" s="106">
        <v>30000</v>
      </c>
      <c r="AJ34" s="92"/>
      <c r="AK34" s="92"/>
      <c r="AL34" s="93"/>
      <c r="AM34" s="62"/>
      <c r="AN34" s="128">
        <v>0</v>
      </c>
      <c r="AO34" s="92"/>
      <c r="AP34" s="93"/>
      <c r="AQ34" s="10"/>
    </row>
    <row r="35" spans="1:43" ht="12.75">
      <c r="A35" s="19"/>
      <c r="B35" s="112" t="s">
        <v>65</v>
      </c>
      <c r="C35" s="76"/>
      <c r="D35" s="76"/>
      <c r="E35" s="76"/>
      <c r="F35" s="76"/>
      <c r="G35" s="76"/>
      <c r="H35" s="76"/>
      <c r="I35" s="112" t="s">
        <v>27</v>
      </c>
      <c r="J35" s="76"/>
      <c r="K35" s="76"/>
      <c r="L35" s="20"/>
      <c r="M35" s="112" t="s">
        <v>66</v>
      </c>
      <c r="N35" s="76"/>
      <c r="O35" s="76"/>
      <c r="P35" s="76"/>
      <c r="Q35" s="76"/>
      <c r="R35" s="76"/>
      <c r="S35" s="76"/>
      <c r="T35" s="76"/>
      <c r="U35" s="25"/>
      <c r="V35" s="26"/>
      <c r="W35" s="19"/>
      <c r="X35" s="112" t="s">
        <v>65</v>
      </c>
      <c r="Y35" s="76"/>
      <c r="Z35" s="76"/>
      <c r="AA35" s="76"/>
      <c r="AB35" s="76"/>
      <c r="AC35" s="76"/>
      <c r="AD35" s="76"/>
      <c r="AE35" s="112" t="s">
        <v>27</v>
      </c>
      <c r="AF35" s="76"/>
      <c r="AG35" s="76"/>
      <c r="AH35" s="20"/>
      <c r="AI35" s="112" t="s">
        <v>66</v>
      </c>
      <c r="AJ35" s="76"/>
      <c r="AK35" s="76"/>
      <c r="AL35" s="76"/>
      <c r="AM35" s="76"/>
      <c r="AN35" s="76"/>
      <c r="AO35" s="76"/>
      <c r="AP35" s="76"/>
      <c r="AQ35" s="25"/>
    </row>
    <row r="36" spans="1:43" ht="12.75">
      <c r="A36" s="6"/>
      <c r="B36" s="126" t="s">
        <v>259</v>
      </c>
      <c r="C36" s="109"/>
      <c r="D36" s="109"/>
      <c r="E36" s="109"/>
      <c r="F36" s="109"/>
      <c r="G36" s="109"/>
      <c r="H36" s="119"/>
      <c r="I36" s="127">
        <v>120000</v>
      </c>
      <c r="J36" s="109"/>
      <c r="K36" s="110"/>
      <c r="L36" s="9"/>
      <c r="M36" s="131"/>
      <c r="N36" s="78"/>
      <c r="O36" s="78"/>
      <c r="P36" s="78"/>
      <c r="Q36" s="78"/>
      <c r="R36" s="78"/>
      <c r="S36" s="78"/>
      <c r="T36" s="79"/>
      <c r="U36" s="10"/>
      <c r="V36" s="12"/>
      <c r="W36" s="6"/>
      <c r="X36" s="126" t="s">
        <v>260</v>
      </c>
      <c r="Y36" s="109"/>
      <c r="Z36" s="109"/>
      <c r="AA36" s="109"/>
      <c r="AB36" s="109"/>
      <c r="AC36" s="109"/>
      <c r="AD36" s="119"/>
      <c r="AE36" s="127">
        <v>80000</v>
      </c>
      <c r="AF36" s="109"/>
      <c r="AG36" s="110"/>
      <c r="AH36" s="9"/>
      <c r="AI36" s="131"/>
      <c r="AJ36" s="78"/>
      <c r="AK36" s="78"/>
      <c r="AL36" s="78"/>
      <c r="AM36" s="78"/>
      <c r="AN36" s="78"/>
      <c r="AO36" s="78"/>
      <c r="AP36" s="79"/>
      <c r="AQ36" s="10"/>
    </row>
    <row r="37" spans="1:43" ht="12.75">
      <c r="A37" s="6"/>
      <c r="B37" s="125"/>
      <c r="C37" s="81"/>
      <c r="D37" s="81"/>
      <c r="E37" s="81"/>
      <c r="F37" s="81"/>
      <c r="G37" s="81"/>
      <c r="H37" s="90"/>
      <c r="I37" s="129"/>
      <c r="J37" s="81"/>
      <c r="K37" s="82"/>
      <c r="L37" s="9"/>
      <c r="M37" s="132"/>
      <c r="N37" s="76"/>
      <c r="O37" s="76"/>
      <c r="P37" s="76"/>
      <c r="Q37" s="76"/>
      <c r="R37" s="76"/>
      <c r="S37" s="76"/>
      <c r="T37" s="133"/>
      <c r="U37" s="10"/>
      <c r="V37" s="12"/>
      <c r="W37" s="6"/>
      <c r="X37" s="125"/>
      <c r="Y37" s="81"/>
      <c r="Z37" s="81"/>
      <c r="AA37" s="81"/>
      <c r="AB37" s="81"/>
      <c r="AC37" s="81"/>
      <c r="AD37" s="90"/>
      <c r="AE37" s="129"/>
      <c r="AF37" s="81"/>
      <c r="AG37" s="82"/>
      <c r="AH37" s="9"/>
      <c r="AI37" s="132"/>
      <c r="AJ37" s="76"/>
      <c r="AK37" s="76"/>
      <c r="AL37" s="76"/>
      <c r="AM37" s="76"/>
      <c r="AN37" s="76"/>
      <c r="AO37" s="76"/>
      <c r="AP37" s="133"/>
      <c r="AQ37" s="10"/>
    </row>
    <row r="38" spans="1:43" ht="12.75">
      <c r="A38" s="6"/>
      <c r="B38" s="124"/>
      <c r="C38" s="96"/>
      <c r="D38" s="96"/>
      <c r="E38" s="96"/>
      <c r="F38" s="96"/>
      <c r="G38" s="96"/>
      <c r="H38" s="99"/>
      <c r="I38" s="130"/>
      <c r="J38" s="96"/>
      <c r="K38" s="97"/>
      <c r="L38" s="9"/>
      <c r="M38" s="134"/>
      <c r="N38" s="135"/>
      <c r="O38" s="135"/>
      <c r="P38" s="135"/>
      <c r="Q38" s="135"/>
      <c r="R38" s="135"/>
      <c r="S38" s="135"/>
      <c r="T38" s="136"/>
      <c r="U38" s="10"/>
      <c r="V38" s="12"/>
      <c r="W38" s="6"/>
      <c r="X38" s="124"/>
      <c r="Y38" s="96"/>
      <c r="Z38" s="96"/>
      <c r="AA38" s="96"/>
      <c r="AB38" s="96"/>
      <c r="AC38" s="96"/>
      <c r="AD38" s="99"/>
      <c r="AE38" s="130"/>
      <c r="AF38" s="96"/>
      <c r="AG38" s="97"/>
      <c r="AH38" s="9"/>
      <c r="AI38" s="134"/>
      <c r="AJ38" s="135"/>
      <c r="AK38" s="135"/>
      <c r="AL38" s="135"/>
      <c r="AM38" s="135"/>
      <c r="AN38" s="135"/>
      <c r="AO38" s="135"/>
      <c r="AP38" s="136"/>
      <c r="AQ38" s="10"/>
    </row>
    <row r="39" spans="1:43" ht="7.5" customHeight="1">
      <c r="A39" s="63"/>
      <c r="B39" s="64"/>
      <c r="C39" s="65"/>
      <c r="D39" s="65"/>
      <c r="E39" s="65"/>
      <c r="F39" s="65"/>
      <c r="G39" s="65"/>
      <c r="H39" s="64"/>
      <c r="I39" s="64"/>
      <c r="J39" s="65"/>
      <c r="K39" s="65"/>
      <c r="L39" s="65"/>
      <c r="M39" s="65"/>
      <c r="N39" s="65"/>
      <c r="O39" s="65"/>
      <c r="P39" s="64"/>
      <c r="Q39" s="65"/>
      <c r="R39" s="65"/>
      <c r="S39" s="65"/>
      <c r="T39" s="65"/>
      <c r="U39" s="66"/>
      <c r="V39" s="67"/>
      <c r="W39" s="63"/>
      <c r="X39" s="64"/>
      <c r="Y39" s="65"/>
      <c r="Z39" s="65"/>
      <c r="AA39" s="65"/>
      <c r="AB39" s="65"/>
      <c r="AC39" s="65"/>
      <c r="AD39" s="64"/>
      <c r="AE39" s="64"/>
      <c r="AF39" s="65"/>
      <c r="AG39" s="65"/>
      <c r="AH39" s="65"/>
      <c r="AI39" s="65"/>
      <c r="AJ39" s="65"/>
      <c r="AK39" s="65"/>
      <c r="AL39" s="64"/>
      <c r="AM39" s="65"/>
      <c r="AN39" s="65"/>
      <c r="AO39" s="65"/>
      <c r="AP39" s="65"/>
      <c r="AQ39" s="66"/>
    </row>
  </sheetData>
  <mergeCells count="174">
    <mergeCell ref="AI6:AL6"/>
    <mergeCell ref="AI5:AL5"/>
    <mergeCell ref="AI7:AL7"/>
    <mergeCell ref="AK22:AP22"/>
    <mergeCell ref="AK21:AP21"/>
    <mergeCell ref="AE13:AE16"/>
    <mergeCell ref="AK26:AP26"/>
    <mergeCell ref="AK27:AP27"/>
    <mergeCell ref="AN34:AP34"/>
    <mergeCell ref="AN33:AP33"/>
    <mergeCell ref="AK31:AP31"/>
    <mergeCell ref="AK32:AP32"/>
    <mergeCell ref="AK30:AP30"/>
    <mergeCell ref="AK25:AP25"/>
    <mergeCell ref="AK29:AP29"/>
    <mergeCell ref="AK28:AP28"/>
    <mergeCell ref="AE7:AG7"/>
    <mergeCell ref="AE8:AG8"/>
    <mergeCell ref="AH15:AH16"/>
    <mergeCell ref="X8:AD8"/>
    <mergeCell ref="AI34:AL34"/>
    <mergeCell ref="AI33:AL33"/>
    <mergeCell ref="AE38:AG38"/>
    <mergeCell ref="AE36:AG36"/>
    <mergeCell ref="AE37:AG37"/>
    <mergeCell ref="AE35:AG35"/>
    <mergeCell ref="AI36:AP38"/>
    <mergeCell ref="AI35:AP35"/>
    <mergeCell ref="AN8:AP8"/>
    <mergeCell ref="AI9:AK9"/>
    <mergeCell ref="AI8:AK8"/>
    <mergeCell ref="AN10:AP10"/>
    <mergeCell ref="AN9:AP9"/>
    <mergeCell ref="AK11:AL11"/>
    <mergeCell ref="AI11:AJ11"/>
    <mergeCell ref="AN11:AP11"/>
    <mergeCell ref="AG14:AJ14"/>
    <mergeCell ref="AE11:AG11"/>
    <mergeCell ref="AE10:AG10"/>
    <mergeCell ref="AE9:AG9"/>
    <mergeCell ref="X37:AD37"/>
    <mergeCell ref="AD13:AD16"/>
    <mergeCell ref="X11:AD11"/>
    <mergeCell ref="R7:T7"/>
    <mergeCell ref="R6:T6"/>
    <mergeCell ref="R11:T11"/>
    <mergeCell ref="O11:P11"/>
    <mergeCell ref="M11:N11"/>
    <mergeCell ref="M7:P7"/>
    <mergeCell ref="M6:P6"/>
    <mergeCell ref="M8:O8"/>
    <mergeCell ref="M9:O9"/>
    <mergeCell ref="R10:T10"/>
    <mergeCell ref="R8:T8"/>
    <mergeCell ref="X10:AD10"/>
    <mergeCell ref="X9:AD9"/>
    <mergeCell ref="R9:T9"/>
    <mergeCell ref="X38:AD38"/>
    <mergeCell ref="AC34:AG34"/>
    <mergeCell ref="X34:AA34"/>
    <mergeCell ref="O26:T26"/>
    <mergeCell ref="O25:T25"/>
    <mergeCell ref="O32:T32"/>
    <mergeCell ref="O31:T31"/>
    <mergeCell ref="AG15:AG16"/>
    <mergeCell ref="O30:T30"/>
    <mergeCell ref="O17:T17"/>
    <mergeCell ref="AF13:AF16"/>
    <mergeCell ref="Y13:Y16"/>
    <mergeCell ref="AA13:AA16"/>
    <mergeCell ref="Z13:Z16"/>
    <mergeCell ref="R33:T33"/>
    <mergeCell ref="M33:P33"/>
    <mergeCell ref="AC33:AG33"/>
    <mergeCell ref="X33:AA33"/>
    <mergeCell ref="M34:P34"/>
    <mergeCell ref="R34:T34"/>
    <mergeCell ref="X35:AD35"/>
    <mergeCell ref="X36:AD36"/>
    <mergeCell ref="AK24:AP24"/>
    <mergeCell ref="AK23:AP23"/>
    <mergeCell ref="AK19:AP19"/>
    <mergeCell ref="AK20:AP20"/>
    <mergeCell ref="AK17:AP17"/>
    <mergeCell ref="AK16:AP16"/>
    <mergeCell ref="AK18:AP18"/>
    <mergeCell ref="O18:T18"/>
    <mergeCell ref="O16:T16"/>
    <mergeCell ref="O24:T24"/>
    <mergeCell ref="O22:T22"/>
    <mergeCell ref="O23:T23"/>
    <mergeCell ref="AB13:AB16"/>
    <mergeCell ref="AC13:AC16"/>
    <mergeCell ref="R12:T13"/>
    <mergeCell ref="AN14:AP14"/>
    <mergeCell ref="AN12:AP13"/>
    <mergeCell ref="AJ15:AJ16"/>
    <mergeCell ref="AI15:AI16"/>
    <mergeCell ref="M35:T35"/>
    <mergeCell ref="M36:T38"/>
    <mergeCell ref="J13:J16"/>
    <mergeCell ref="I13:I16"/>
    <mergeCell ref="G13:G16"/>
    <mergeCell ref="B11:H11"/>
    <mergeCell ref="I11:K11"/>
    <mergeCell ref="B10:H10"/>
    <mergeCell ref="I10:K10"/>
    <mergeCell ref="O29:T29"/>
    <mergeCell ref="O27:T27"/>
    <mergeCell ref="O28:T28"/>
    <mergeCell ref="O19:T19"/>
    <mergeCell ref="O20:T20"/>
    <mergeCell ref="R14:T14"/>
    <mergeCell ref="K14:N14"/>
    <mergeCell ref="L15:L16"/>
    <mergeCell ref="N15:N16"/>
    <mergeCell ref="M15:M16"/>
    <mergeCell ref="F13:F16"/>
    <mergeCell ref="E13:E16"/>
    <mergeCell ref="K15:K16"/>
    <mergeCell ref="O21:T21"/>
    <mergeCell ref="C13:C16"/>
    <mergeCell ref="D13:D16"/>
    <mergeCell ref="H13:H16"/>
    <mergeCell ref="B5:H5"/>
    <mergeCell ref="I6:K6"/>
    <mergeCell ref="B1:L1"/>
    <mergeCell ref="B2:L2"/>
    <mergeCell ref="B4:G4"/>
    <mergeCell ref="I5:K5"/>
    <mergeCell ref="I4:K4"/>
    <mergeCell ref="I9:K9"/>
    <mergeCell ref="I8:K8"/>
    <mergeCell ref="I7:K7"/>
    <mergeCell ref="B9:H9"/>
    <mergeCell ref="B8:H8"/>
    <mergeCell ref="B7:H7"/>
    <mergeCell ref="B6:H6"/>
    <mergeCell ref="B36:H36"/>
    <mergeCell ref="B37:H37"/>
    <mergeCell ref="I37:K37"/>
    <mergeCell ref="I38:K38"/>
    <mergeCell ref="G34:K34"/>
    <mergeCell ref="B34:E34"/>
    <mergeCell ref="B33:E33"/>
    <mergeCell ref="B35:H35"/>
    <mergeCell ref="G33:K33"/>
    <mergeCell ref="B38:H38"/>
    <mergeCell ref="I36:K36"/>
    <mergeCell ref="I35:K35"/>
    <mergeCell ref="X6:AD6"/>
    <mergeCell ref="X5:AD5"/>
    <mergeCell ref="R4:T4"/>
    <mergeCell ref="R5:T5"/>
    <mergeCell ref="X4:AC4"/>
    <mergeCell ref="X7:AD7"/>
    <mergeCell ref="AE5:AG5"/>
    <mergeCell ref="AE6:AG6"/>
    <mergeCell ref="AL1:AP1"/>
    <mergeCell ref="AL2:AP2"/>
    <mergeCell ref="AN5:AP5"/>
    <mergeCell ref="AN4:AP4"/>
    <mergeCell ref="AN6:AP6"/>
    <mergeCell ref="AE4:AG4"/>
    <mergeCell ref="AI4:AL4"/>
    <mergeCell ref="T2:X2"/>
    <mergeCell ref="N1:R1"/>
    <mergeCell ref="N2:R2"/>
    <mergeCell ref="T1:X1"/>
    <mergeCell ref="Z1:AJ1"/>
    <mergeCell ref="Z2:AJ2"/>
    <mergeCell ref="M4:P4"/>
    <mergeCell ref="M5:P5"/>
    <mergeCell ref="AN7:AP7"/>
  </mergeCells>
  <conditionalFormatting sqref="I5:K6 AE5:AG5">
    <cfRule type="cellIs" dxfId="21" priority="1" operator="greaterThan">
      <formula>B5</formula>
    </cfRule>
  </conditionalFormatting>
  <dataValidations count="1">
    <dataValidation type="list" allowBlank="1" sqref="M5 AI5">
      <formula1>"Preseason,Regular,Postseason,Championship"</formula1>
    </dataValidation>
  </dataValidations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AQ39"/>
  <sheetViews>
    <sheetView showGridLines="0" workbookViewId="0"/>
  </sheetViews>
  <sheetFormatPr defaultColWidth="14.42578125" defaultRowHeight="15.75" customHeight="1"/>
  <cols>
    <col min="1" max="1" width="1.5703125" customWidth="1"/>
    <col min="2" max="20" width="3.7109375" customWidth="1"/>
    <col min="21" max="21" width="1.5703125" customWidth="1"/>
    <col min="22" max="22" width="3.7109375" customWidth="1"/>
    <col min="23" max="23" width="1.5703125" customWidth="1"/>
    <col min="24" max="42" width="3.7109375" customWidth="1"/>
    <col min="43" max="43" width="1.5703125" customWidth="1"/>
  </cols>
  <sheetData>
    <row r="1" spans="1:43" ht="12.75">
      <c r="A1" s="1"/>
      <c r="B1" s="101" t="s">
        <v>22</v>
      </c>
      <c r="C1" s="78"/>
      <c r="D1" s="78"/>
      <c r="E1" s="78"/>
      <c r="F1" s="78"/>
      <c r="G1" s="78"/>
      <c r="H1" s="78"/>
      <c r="I1" s="78"/>
      <c r="J1" s="78"/>
      <c r="K1" s="78"/>
      <c r="L1" s="78"/>
      <c r="M1" s="3"/>
      <c r="N1" s="107" t="s">
        <v>23</v>
      </c>
      <c r="O1" s="78"/>
      <c r="P1" s="78"/>
      <c r="Q1" s="78"/>
      <c r="R1" s="78"/>
      <c r="S1" s="3"/>
      <c r="T1" s="137" t="s">
        <v>24</v>
      </c>
      <c r="U1" s="76"/>
      <c r="V1" s="76"/>
      <c r="W1" s="76"/>
      <c r="X1" s="133"/>
      <c r="Y1" s="2"/>
      <c r="Z1" s="101" t="s">
        <v>25</v>
      </c>
      <c r="AA1" s="78"/>
      <c r="AB1" s="78"/>
      <c r="AC1" s="78"/>
      <c r="AD1" s="78"/>
      <c r="AE1" s="78"/>
      <c r="AF1" s="78"/>
      <c r="AG1" s="78"/>
      <c r="AH1" s="78"/>
      <c r="AI1" s="78"/>
      <c r="AJ1" s="78"/>
      <c r="AK1" s="4"/>
      <c r="AL1" s="107" t="s">
        <v>23</v>
      </c>
      <c r="AM1" s="78"/>
      <c r="AN1" s="78"/>
      <c r="AO1" s="78"/>
      <c r="AP1" s="78"/>
      <c r="AQ1" s="5"/>
    </row>
    <row r="2" spans="1:43" ht="12.75">
      <c r="A2" s="6"/>
      <c r="B2" s="114" t="s">
        <v>6</v>
      </c>
      <c r="C2" s="92"/>
      <c r="D2" s="92"/>
      <c r="E2" s="92"/>
      <c r="F2" s="92"/>
      <c r="G2" s="92"/>
      <c r="H2" s="92"/>
      <c r="I2" s="92"/>
      <c r="J2" s="92"/>
      <c r="K2" s="92"/>
      <c r="L2" s="93"/>
      <c r="N2" s="106">
        <v>1290000</v>
      </c>
      <c r="O2" s="92"/>
      <c r="P2" s="92"/>
      <c r="Q2" s="92"/>
      <c r="R2" s="93"/>
      <c r="T2" s="111">
        <v>43060</v>
      </c>
      <c r="U2" s="92"/>
      <c r="V2" s="92"/>
      <c r="W2" s="92"/>
      <c r="X2" s="93"/>
      <c r="Y2" s="8"/>
      <c r="Z2" s="114" t="s">
        <v>19</v>
      </c>
      <c r="AA2" s="92"/>
      <c r="AB2" s="92"/>
      <c r="AC2" s="92"/>
      <c r="AD2" s="92"/>
      <c r="AE2" s="92"/>
      <c r="AF2" s="92"/>
      <c r="AG2" s="92"/>
      <c r="AH2" s="92"/>
      <c r="AI2" s="92"/>
      <c r="AJ2" s="93"/>
      <c r="AK2" s="9"/>
      <c r="AL2" s="106">
        <v>1000000</v>
      </c>
      <c r="AM2" s="92"/>
      <c r="AN2" s="92"/>
      <c r="AO2" s="92"/>
      <c r="AP2" s="93"/>
      <c r="AQ2" s="10"/>
    </row>
    <row r="3" spans="1:43" ht="7.5" customHeight="1">
      <c r="A3" s="6"/>
      <c r="B3" s="11"/>
      <c r="C3" s="11"/>
      <c r="D3" s="11"/>
      <c r="E3" s="11"/>
      <c r="F3" s="11"/>
      <c r="G3" s="9"/>
      <c r="H3" s="11"/>
      <c r="I3" s="11"/>
      <c r="J3" s="11"/>
      <c r="K3" s="11"/>
      <c r="L3" s="11"/>
      <c r="M3" s="11"/>
      <c r="N3" s="11"/>
      <c r="O3" s="9"/>
      <c r="P3" s="11"/>
      <c r="Q3" s="11"/>
      <c r="R3" s="11"/>
      <c r="S3" s="11"/>
      <c r="T3" s="11"/>
      <c r="U3" s="10"/>
      <c r="V3" s="12"/>
      <c r="W3" s="6"/>
      <c r="X3" s="11"/>
      <c r="Y3" s="9"/>
      <c r="Z3" s="9"/>
      <c r="AA3" s="9"/>
      <c r="AB3" s="9"/>
      <c r="AC3" s="9"/>
      <c r="AD3" s="11"/>
      <c r="AE3" s="11"/>
      <c r="AF3" s="9"/>
      <c r="AG3" s="9"/>
      <c r="AH3" s="9"/>
      <c r="AI3" s="9"/>
      <c r="AJ3" s="9"/>
      <c r="AK3" s="9"/>
      <c r="AL3" s="11"/>
      <c r="AM3" s="9"/>
      <c r="AN3" s="9"/>
      <c r="AO3" s="9"/>
      <c r="AP3" s="9"/>
      <c r="AQ3" s="10"/>
    </row>
    <row r="4" spans="1:43" ht="12.75">
      <c r="A4" s="6"/>
      <c r="B4" s="112" t="s">
        <v>26</v>
      </c>
      <c r="C4" s="76"/>
      <c r="D4" s="76"/>
      <c r="E4" s="76"/>
      <c r="F4" s="76"/>
      <c r="G4" s="76"/>
      <c r="H4" s="13"/>
      <c r="I4" s="75" t="s">
        <v>27</v>
      </c>
      <c r="J4" s="76"/>
      <c r="K4" s="76"/>
      <c r="M4" s="75" t="s">
        <v>28</v>
      </c>
      <c r="N4" s="76"/>
      <c r="O4" s="76"/>
      <c r="P4" s="76"/>
      <c r="R4" s="83" t="s">
        <v>29</v>
      </c>
      <c r="S4" s="76"/>
      <c r="T4" s="76"/>
      <c r="U4" s="10"/>
      <c r="V4" s="12"/>
      <c r="W4" s="6"/>
      <c r="X4" s="112" t="s">
        <v>26</v>
      </c>
      <c r="Y4" s="76"/>
      <c r="Z4" s="76"/>
      <c r="AA4" s="76"/>
      <c r="AB4" s="76"/>
      <c r="AC4" s="76"/>
      <c r="AD4" s="13"/>
      <c r="AE4" s="75" t="s">
        <v>27</v>
      </c>
      <c r="AF4" s="76"/>
      <c r="AG4" s="76"/>
      <c r="AI4" s="75" t="s">
        <v>28</v>
      </c>
      <c r="AJ4" s="76"/>
      <c r="AK4" s="76"/>
      <c r="AL4" s="76"/>
      <c r="AN4" s="83" t="s">
        <v>29</v>
      </c>
      <c r="AO4" s="76"/>
      <c r="AP4" s="76"/>
      <c r="AQ4" s="10"/>
    </row>
    <row r="5" spans="1:43" ht="12.75">
      <c r="A5" s="6"/>
      <c r="B5" s="116">
        <f>IF(B2&lt;&gt;"",IF(N2&lt;AL2,AL2-N2+M7,IF(M7="",0,M7)),"")</f>
        <v>0</v>
      </c>
      <c r="C5" s="78"/>
      <c r="D5" s="78"/>
      <c r="E5" s="78"/>
      <c r="F5" s="78"/>
      <c r="G5" s="78"/>
      <c r="H5" s="117"/>
      <c r="I5" s="77">
        <f>IF(B2&lt;&gt;"",SUM(I6:K11),"")</f>
        <v>0</v>
      </c>
      <c r="J5" s="78"/>
      <c r="K5" s="79"/>
      <c r="M5" s="115" t="s">
        <v>34</v>
      </c>
      <c r="N5" s="92"/>
      <c r="O5" s="92"/>
      <c r="P5" s="93"/>
      <c r="R5" s="100" t="str">
        <f>IF(B2&lt;&gt;"",IF(R7&gt;AN7,"WIN",IF(R7&lt;AN7,"LOSS","TIE")),"")</f>
        <v>LOSS</v>
      </c>
      <c r="S5" s="92"/>
      <c r="T5" s="93"/>
      <c r="U5" s="10"/>
      <c r="V5" s="12"/>
      <c r="W5" s="6"/>
      <c r="X5" s="116">
        <f>IF(Z2&lt;&gt;"",IF(AL2&lt;N2,N2-AL2+AI7,IF(AI7="",0,AI7)),"")</f>
        <v>290000</v>
      </c>
      <c r="Y5" s="78"/>
      <c r="Z5" s="78"/>
      <c r="AA5" s="78"/>
      <c r="AB5" s="78"/>
      <c r="AC5" s="78"/>
      <c r="AD5" s="117"/>
      <c r="AE5" s="77">
        <f>IF(Z2&lt;&gt;"",SUM(AE6:AG11),"")</f>
        <v>290000</v>
      </c>
      <c r="AF5" s="78"/>
      <c r="AG5" s="79"/>
      <c r="AI5" s="115" t="s">
        <v>34</v>
      </c>
      <c r="AJ5" s="92"/>
      <c r="AK5" s="92"/>
      <c r="AL5" s="93"/>
      <c r="AN5" s="100" t="str">
        <f>IF(Z2&lt;&gt;"",IF(AN7&gt;R7,"WIN",IF(AN7&lt;R7,"LOSS","TIE")),"")</f>
        <v>WIN</v>
      </c>
      <c r="AO5" s="92"/>
      <c r="AP5" s="93"/>
      <c r="AQ5" s="10"/>
    </row>
    <row r="6" spans="1:43" ht="12.75">
      <c r="A6" s="6"/>
      <c r="B6" s="118"/>
      <c r="C6" s="109"/>
      <c r="D6" s="109"/>
      <c r="E6" s="109"/>
      <c r="F6" s="109"/>
      <c r="G6" s="109"/>
      <c r="H6" s="119"/>
      <c r="I6" s="113"/>
      <c r="J6" s="109"/>
      <c r="K6" s="110"/>
      <c r="M6" s="105" t="s">
        <v>31</v>
      </c>
      <c r="N6" s="76"/>
      <c r="O6" s="76"/>
      <c r="P6" s="76"/>
      <c r="R6" s="83" t="s">
        <v>32</v>
      </c>
      <c r="S6" s="76"/>
      <c r="T6" s="76"/>
      <c r="U6" s="10"/>
      <c r="V6" s="12"/>
      <c r="W6" s="6"/>
      <c r="X6" s="118" t="s">
        <v>70</v>
      </c>
      <c r="Y6" s="109"/>
      <c r="Z6" s="109"/>
      <c r="AA6" s="109"/>
      <c r="AB6" s="109"/>
      <c r="AC6" s="109"/>
      <c r="AD6" s="119"/>
      <c r="AE6" s="113">
        <v>150000</v>
      </c>
      <c r="AF6" s="109"/>
      <c r="AG6" s="110"/>
      <c r="AI6" s="105" t="s">
        <v>31</v>
      </c>
      <c r="AJ6" s="76"/>
      <c r="AK6" s="76"/>
      <c r="AL6" s="76"/>
      <c r="AN6" s="83" t="s">
        <v>32</v>
      </c>
      <c r="AO6" s="76"/>
      <c r="AP6" s="76"/>
      <c r="AQ6" s="10"/>
    </row>
    <row r="7" spans="1:43" ht="12.75">
      <c r="A7" s="6"/>
      <c r="B7" s="89"/>
      <c r="C7" s="81"/>
      <c r="D7" s="81"/>
      <c r="E7" s="81"/>
      <c r="F7" s="81"/>
      <c r="G7" s="81"/>
      <c r="H7" s="90"/>
      <c r="I7" s="84"/>
      <c r="J7" s="81"/>
      <c r="K7" s="82"/>
      <c r="L7" s="9"/>
      <c r="M7" s="121">
        <v>0</v>
      </c>
      <c r="N7" s="92"/>
      <c r="O7" s="92"/>
      <c r="P7" s="93"/>
      <c r="R7" s="100">
        <f>IF(B2&lt;&gt;"",SUM(D17:D32),"")</f>
        <v>0</v>
      </c>
      <c r="S7" s="92"/>
      <c r="T7" s="93"/>
      <c r="U7" s="10"/>
      <c r="V7" s="12"/>
      <c r="W7" s="6"/>
      <c r="X7" s="89" t="s">
        <v>177</v>
      </c>
      <c r="Y7" s="81"/>
      <c r="Z7" s="81"/>
      <c r="AA7" s="81"/>
      <c r="AB7" s="81"/>
      <c r="AC7" s="81"/>
      <c r="AD7" s="90"/>
      <c r="AE7" s="84">
        <v>100000</v>
      </c>
      <c r="AF7" s="81"/>
      <c r="AG7" s="82"/>
      <c r="AH7" s="9"/>
      <c r="AI7" s="121">
        <v>0</v>
      </c>
      <c r="AJ7" s="92"/>
      <c r="AK7" s="92"/>
      <c r="AL7" s="93"/>
      <c r="AN7" s="100">
        <f>IF(Z2&lt;&gt;"",SUM(Z17:Z32),"")</f>
        <v>2</v>
      </c>
      <c r="AO7" s="92"/>
      <c r="AP7" s="93"/>
      <c r="AQ7" s="10"/>
    </row>
    <row r="8" spans="1:43" ht="12.75">
      <c r="A8" s="6"/>
      <c r="B8" s="89"/>
      <c r="C8" s="81"/>
      <c r="D8" s="81"/>
      <c r="E8" s="81"/>
      <c r="F8" s="81"/>
      <c r="G8" s="81"/>
      <c r="H8" s="90"/>
      <c r="I8" s="84"/>
      <c r="J8" s="81"/>
      <c r="K8" s="82"/>
      <c r="M8" s="83" t="s">
        <v>37</v>
      </c>
      <c r="N8" s="76"/>
      <c r="O8" s="76"/>
      <c r="P8" s="14" t="s">
        <v>38</v>
      </c>
      <c r="R8" s="83" t="s">
        <v>39</v>
      </c>
      <c r="S8" s="76"/>
      <c r="T8" s="76"/>
      <c r="U8" s="10"/>
      <c r="V8" s="12"/>
      <c r="W8" s="6"/>
      <c r="X8" s="89" t="s">
        <v>42</v>
      </c>
      <c r="Y8" s="81"/>
      <c r="Z8" s="81"/>
      <c r="AA8" s="81"/>
      <c r="AB8" s="81"/>
      <c r="AC8" s="81"/>
      <c r="AD8" s="90"/>
      <c r="AE8" s="84">
        <v>20000</v>
      </c>
      <c r="AF8" s="81"/>
      <c r="AG8" s="82"/>
      <c r="AI8" s="83" t="s">
        <v>37</v>
      </c>
      <c r="AJ8" s="76"/>
      <c r="AK8" s="76"/>
      <c r="AL8" s="14" t="s">
        <v>38</v>
      </c>
      <c r="AN8" s="83" t="s">
        <v>39</v>
      </c>
      <c r="AO8" s="76"/>
      <c r="AP8" s="76"/>
      <c r="AQ8" s="10"/>
    </row>
    <row r="9" spans="1:43" ht="12.75">
      <c r="A9" s="6"/>
      <c r="B9" s="89"/>
      <c r="C9" s="81"/>
      <c r="D9" s="81"/>
      <c r="E9" s="81"/>
      <c r="F9" s="81"/>
      <c r="G9" s="81"/>
      <c r="H9" s="90"/>
      <c r="I9" s="84"/>
      <c r="J9" s="81"/>
      <c r="K9" s="82"/>
      <c r="L9" s="9"/>
      <c r="M9" s="91">
        <v>12000</v>
      </c>
      <c r="N9" s="92"/>
      <c r="O9" s="93"/>
      <c r="P9" s="15">
        <v>4</v>
      </c>
      <c r="R9" s="100">
        <f>IF(B2&lt;&gt;"",SUM(F17:F32),"")</f>
        <v>0</v>
      </c>
      <c r="S9" s="92"/>
      <c r="T9" s="93"/>
      <c r="U9" s="10"/>
      <c r="V9" s="12"/>
      <c r="W9" s="6"/>
      <c r="X9" s="89" t="s">
        <v>40</v>
      </c>
      <c r="Y9" s="81"/>
      <c r="Z9" s="81"/>
      <c r="AA9" s="81"/>
      <c r="AB9" s="81"/>
      <c r="AC9" s="81"/>
      <c r="AD9" s="90"/>
      <c r="AE9" s="84">
        <v>20000</v>
      </c>
      <c r="AF9" s="81"/>
      <c r="AG9" s="82"/>
      <c r="AH9" s="9"/>
      <c r="AI9" s="91">
        <v>7000</v>
      </c>
      <c r="AJ9" s="92"/>
      <c r="AK9" s="93"/>
      <c r="AL9" s="15">
        <v>0</v>
      </c>
      <c r="AN9" s="100">
        <f>IF(Z2&lt;&gt;"",SUM(AB17:AB32),"")</f>
        <v>1</v>
      </c>
      <c r="AO9" s="92"/>
      <c r="AP9" s="93"/>
      <c r="AQ9" s="10"/>
    </row>
    <row r="10" spans="1:43" ht="12.75">
      <c r="A10" s="6"/>
      <c r="B10" s="89"/>
      <c r="C10" s="81"/>
      <c r="D10" s="81"/>
      <c r="E10" s="81"/>
      <c r="F10" s="81"/>
      <c r="G10" s="81"/>
      <c r="H10" s="90"/>
      <c r="I10" s="84"/>
      <c r="J10" s="81"/>
      <c r="K10" s="82"/>
      <c r="L10" s="9"/>
      <c r="M10" s="9"/>
      <c r="N10" s="9"/>
      <c r="O10" s="9"/>
      <c r="P10" s="9"/>
      <c r="R10" s="105" t="s">
        <v>41</v>
      </c>
      <c r="S10" s="76"/>
      <c r="T10" s="76"/>
      <c r="U10" s="10"/>
      <c r="V10" s="12"/>
      <c r="W10" s="6"/>
      <c r="X10" s="89"/>
      <c r="Y10" s="81"/>
      <c r="Z10" s="81"/>
      <c r="AA10" s="81"/>
      <c r="AB10" s="81"/>
      <c r="AC10" s="81"/>
      <c r="AD10" s="90"/>
      <c r="AE10" s="84"/>
      <c r="AF10" s="81"/>
      <c r="AG10" s="82"/>
      <c r="AH10" s="9"/>
      <c r="AI10" s="9"/>
      <c r="AJ10" s="9"/>
      <c r="AK10" s="9"/>
      <c r="AL10" s="9"/>
      <c r="AN10" s="105" t="s">
        <v>41</v>
      </c>
      <c r="AO10" s="76"/>
      <c r="AP10" s="76"/>
      <c r="AQ10" s="10"/>
    </row>
    <row r="11" spans="1:43" ht="12.75">
      <c r="A11" s="16"/>
      <c r="B11" s="98"/>
      <c r="C11" s="96"/>
      <c r="D11" s="96"/>
      <c r="E11" s="96"/>
      <c r="F11" s="96"/>
      <c r="G11" s="96"/>
      <c r="H11" s="99"/>
      <c r="I11" s="123"/>
      <c r="J11" s="96"/>
      <c r="K11" s="97"/>
      <c r="L11" s="9"/>
      <c r="M11" s="94" t="s">
        <v>43</v>
      </c>
      <c r="N11" s="76"/>
      <c r="O11" s="100" t="str">
        <f>IF(B2&lt;&gt;"",IF(M9=AI9,"+0",IF(M9&gt;AI9,IF(M9&gt;=AI9*2,"+2","+1"),"+0")),"")</f>
        <v>+1</v>
      </c>
      <c r="P11" s="93"/>
      <c r="Q11" s="9"/>
      <c r="R11" s="122">
        <f>IF(B2&lt;&gt;"",SUM(G17:G32),"")</f>
        <v>0</v>
      </c>
      <c r="S11" s="92"/>
      <c r="T11" s="93"/>
      <c r="U11" s="17"/>
      <c r="V11" s="18"/>
      <c r="W11" s="6"/>
      <c r="X11" s="98"/>
      <c r="Y11" s="96"/>
      <c r="Z11" s="96"/>
      <c r="AA11" s="96"/>
      <c r="AB11" s="96"/>
      <c r="AC11" s="96"/>
      <c r="AD11" s="99"/>
      <c r="AE11" s="123"/>
      <c r="AF11" s="96"/>
      <c r="AG11" s="97"/>
      <c r="AH11" s="9"/>
      <c r="AI11" s="94" t="s">
        <v>43</v>
      </c>
      <c r="AJ11" s="76"/>
      <c r="AK11" s="100" t="str">
        <f>IF(Z2&lt;&gt;"",IF(AI9=M9,"+0",IF(AI9&gt;M9,IF(AI9&gt;=M9*2,"+2","+1"),"+0")),"")</f>
        <v>+0</v>
      </c>
      <c r="AL11" s="93"/>
      <c r="AM11" s="9"/>
      <c r="AN11" s="122">
        <f>IF(Z2&lt;&gt;"",SUM(AC17:AC32),"")</f>
        <v>0</v>
      </c>
      <c r="AO11" s="92"/>
      <c r="AP11" s="93"/>
      <c r="AQ11" s="10"/>
    </row>
    <row r="12" spans="1:43" ht="7.5" customHeight="1">
      <c r="A12" s="19"/>
      <c r="B12" s="20"/>
      <c r="C12" s="21"/>
      <c r="D12" s="22"/>
      <c r="E12" s="21"/>
      <c r="F12" s="21"/>
      <c r="G12" s="23"/>
      <c r="H12" s="24"/>
      <c r="I12" s="21"/>
      <c r="J12" s="22"/>
      <c r="K12" s="14"/>
      <c r="L12" s="14"/>
      <c r="M12" s="14"/>
      <c r="N12" s="14"/>
      <c r="O12" s="20"/>
      <c r="P12" s="20"/>
      <c r="Q12" s="20"/>
      <c r="R12" s="105" t="s">
        <v>44</v>
      </c>
      <c r="S12" s="76"/>
      <c r="T12" s="76"/>
      <c r="U12" s="25"/>
      <c r="V12" s="26"/>
      <c r="W12" s="19"/>
      <c r="X12" s="20"/>
      <c r="Y12" s="21"/>
      <c r="Z12" s="22"/>
      <c r="AA12" s="21"/>
      <c r="AB12" s="21"/>
      <c r="AC12" s="23"/>
      <c r="AD12" s="24"/>
      <c r="AE12" s="21"/>
      <c r="AF12" s="22"/>
      <c r="AG12" s="14"/>
      <c r="AH12" s="14"/>
      <c r="AI12" s="14"/>
      <c r="AJ12" s="14"/>
      <c r="AK12" s="20"/>
      <c r="AL12" s="20"/>
      <c r="AM12" s="20"/>
      <c r="AN12" s="105" t="s">
        <v>44</v>
      </c>
      <c r="AO12" s="76"/>
      <c r="AP12" s="76"/>
      <c r="AQ12" s="25"/>
    </row>
    <row r="13" spans="1:43" ht="8.25" customHeight="1">
      <c r="A13" s="6"/>
      <c r="B13" s="9"/>
      <c r="C13" s="85" t="s">
        <v>249</v>
      </c>
      <c r="D13" s="85" t="s">
        <v>250</v>
      </c>
      <c r="E13" s="85" t="s">
        <v>251</v>
      </c>
      <c r="F13" s="85" t="s">
        <v>252</v>
      </c>
      <c r="G13" s="88" t="s">
        <v>0</v>
      </c>
      <c r="H13" s="88" t="s">
        <v>1</v>
      </c>
      <c r="I13" s="85" t="s">
        <v>253</v>
      </c>
      <c r="J13" s="85" t="s">
        <v>45</v>
      </c>
      <c r="K13" s="14"/>
      <c r="L13" s="14"/>
      <c r="M13" s="14"/>
      <c r="N13" s="14"/>
      <c r="O13" s="9"/>
      <c r="P13" s="9"/>
      <c r="Q13" s="9"/>
      <c r="R13" s="76"/>
      <c r="S13" s="76"/>
      <c r="T13" s="76"/>
      <c r="U13" s="10"/>
      <c r="V13" s="12"/>
      <c r="W13" s="6"/>
      <c r="X13" s="9"/>
      <c r="Y13" s="85" t="s">
        <v>254</v>
      </c>
      <c r="Z13" s="85" t="s">
        <v>255</v>
      </c>
      <c r="AA13" s="85" t="s">
        <v>256</v>
      </c>
      <c r="AB13" s="85" t="s">
        <v>257</v>
      </c>
      <c r="AC13" s="88" t="s">
        <v>0</v>
      </c>
      <c r="AD13" s="88" t="s">
        <v>1</v>
      </c>
      <c r="AE13" s="85" t="s">
        <v>258</v>
      </c>
      <c r="AF13" s="85" t="s">
        <v>45</v>
      </c>
      <c r="AG13" s="14"/>
      <c r="AH13" s="14"/>
      <c r="AI13" s="14"/>
      <c r="AJ13" s="14"/>
      <c r="AK13" s="9"/>
      <c r="AL13" s="9"/>
      <c r="AM13" s="9"/>
      <c r="AN13" s="76"/>
      <c r="AO13" s="76"/>
      <c r="AP13" s="76"/>
      <c r="AQ13" s="10"/>
    </row>
    <row r="14" spans="1:43" ht="12.75">
      <c r="A14" s="6"/>
      <c r="B14" s="9"/>
      <c r="C14" s="86"/>
      <c r="D14" s="86"/>
      <c r="E14" s="86"/>
      <c r="F14" s="86"/>
      <c r="G14" s="86"/>
      <c r="H14" s="86"/>
      <c r="I14" s="86"/>
      <c r="J14" s="86"/>
      <c r="K14" s="138" t="s">
        <v>46</v>
      </c>
      <c r="L14" s="92"/>
      <c r="M14" s="92"/>
      <c r="N14" s="93"/>
      <c r="O14" s="9"/>
      <c r="P14" s="9"/>
      <c r="Q14" s="9"/>
      <c r="R14" s="104">
        <f>IF(B2&lt;&gt;"",SUM(H17:H32),"")</f>
        <v>0</v>
      </c>
      <c r="S14" s="92"/>
      <c r="T14" s="93"/>
      <c r="U14" s="10"/>
      <c r="V14" s="12"/>
      <c r="W14" s="6"/>
      <c r="X14" s="9"/>
      <c r="Y14" s="86"/>
      <c r="Z14" s="86"/>
      <c r="AA14" s="86"/>
      <c r="AB14" s="86"/>
      <c r="AC14" s="86"/>
      <c r="AD14" s="86"/>
      <c r="AE14" s="86"/>
      <c r="AF14" s="86"/>
      <c r="AG14" s="138" t="s">
        <v>46</v>
      </c>
      <c r="AH14" s="92"/>
      <c r="AI14" s="92"/>
      <c r="AJ14" s="93"/>
      <c r="AK14" s="9"/>
      <c r="AL14" s="9"/>
      <c r="AM14" s="9"/>
      <c r="AN14" s="104">
        <f>IF(Z2&lt;&gt;"",SUM(AD17:AD32),"")</f>
        <v>0</v>
      </c>
      <c r="AO14" s="92"/>
      <c r="AP14" s="93"/>
      <c r="AQ14" s="10"/>
    </row>
    <row r="15" spans="1:43" ht="12.75">
      <c r="A15" s="6"/>
      <c r="B15" s="9"/>
      <c r="C15" s="86"/>
      <c r="D15" s="86"/>
      <c r="E15" s="86"/>
      <c r="F15" s="86"/>
      <c r="G15" s="86"/>
      <c r="H15" s="86"/>
      <c r="I15" s="86"/>
      <c r="J15" s="86"/>
      <c r="K15" s="103" t="s">
        <v>47</v>
      </c>
      <c r="L15" s="103" t="s">
        <v>48</v>
      </c>
      <c r="M15" s="103" t="str">
        <f>"-Stat"</f>
        <v>-Stat</v>
      </c>
      <c r="N15" s="103" t="s">
        <v>49</v>
      </c>
      <c r="O15" s="9"/>
      <c r="P15" s="9"/>
      <c r="Q15" s="9"/>
      <c r="R15" s="9"/>
      <c r="S15" s="9"/>
      <c r="T15" s="9"/>
      <c r="U15" s="10"/>
      <c r="V15" s="12"/>
      <c r="W15" s="6"/>
      <c r="X15" s="9"/>
      <c r="Y15" s="86"/>
      <c r="Z15" s="86"/>
      <c r="AA15" s="86"/>
      <c r="AB15" s="86"/>
      <c r="AC15" s="86"/>
      <c r="AD15" s="86"/>
      <c r="AE15" s="86"/>
      <c r="AF15" s="86"/>
      <c r="AG15" s="103" t="s">
        <v>47</v>
      </c>
      <c r="AH15" s="103" t="s">
        <v>48</v>
      </c>
      <c r="AI15" s="103" t="str">
        <f>"-Stat"</f>
        <v>-Stat</v>
      </c>
      <c r="AJ15" s="103" t="s">
        <v>49</v>
      </c>
      <c r="AK15" s="9"/>
      <c r="AL15" s="9"/>
      <c r="AM15" s="9"/>
      <c r="AN15" s="9"/>
      <c r="AO15" s="9"/>
      <c r="AP15" s="9"/>
      <c r="AQ15" s="10"/>
    </row>
    <row r="16" spans="1:43" ht="12.75">
      <c r="A16" s="6"/>
      <c r="B16" s="27" t="s">
        <v>50</v>
      </c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102" t="s">
        <v>51</v>
      </c>
      <c r="P16" s="78"/>
      <c r="Q16" s="78"/>
      <c r="R16" s="78"/>
      <c r="S16" s="78"/>
      <c r="T16" s="79"/>
      <c r="U16" s="10"/>
      <c r="V16" s="12"/>
      <c r="W16" s="6"/>
      <c r="X16" s="27" t="s">
        <v>50</v>
      </c>
      <c r="Y16" s="87"/>
      <c r="Z16" s="87"/>
      <c r="AA16" s="87"/>
      <c r="AB16" s="87"/>
      <c r="AC16" s="87"/>
      <c r="AD16" s="87"/>
      <c r="AE16" s="87"/>
      <c r="AF16" s="87"/>
      <c r="AG16" s="87"/>
      <c r="AH16" s="87"/>
      <c r="AI16" s="87"/>
      <c r="AJ16" s="87"/>
      <c r="AK16" s="102" t="s">
        <v>51</v>
      </c>
      <c r="AL16" s="78"/>
      <c r="AM16" s="78"/>
      <c r="AN16" s="78"/>
      <c r="AO16" s="78"/>
      <c r="AP16" s="79"/>
      <c r="AQ16" s="10"/>
    </row>
    <row r="17" spans="1:43" ht="12.75">
      <c r="A17" s="6"/>
      <c r="B17" s="28">
        <v>1</v>
      </c>
      <c r="C17" s="29"/>
      <c r="D17" s="30"/>
      <c r="E17" s="30"/>
      <c r="F17" s="30"/>
      <c r="G17" s="31"/>
      <c r="H17" s="32"/>
      <c r="I17" s="33"/>
      <c r="J17" s="34">
        <f t="shared" ref="J17:J32" si="0">C17+D17*3+E17*2+F17*2+I17*5</f>
        <v>0</v>
      </c>
      <c r="K17" s="35"/>
      <c r="L17" s="31"/>
      <c r="M17" s="30"/>
      <c r="N17" s="36"/>
      <c r="O17" s="108"/>
      <c r="P17" s="109"/>
      <c r="Q17" s="109"/>
      <c r="R17" s="109"/>
      <c r="S17" s="109"/>
      <c r="T17" s="110"/>
      <c r="U17" s="10"/>
      <c r="V17" s="12"/>
      <c r="W17" s="6"/>
      <c r="X17" s="28">
        <v>1</v>
      </c>
      <c r="Y17" s="29"/>
      <c r="Z17" s="30"/>
      <c r="AA17" s="30"/>
      <c r="AB17" s="30"/>
      <c r="AC17" s="31"/>
      <c r="AD17" s="32"/>
      <c r="AE17" s="33"/>
      <c r="AF17" s="34">
        <f t="shared" ref="AF17:AF32" si="1">Y17+Z17*3+AA17*2+AB17*2+AE17*5</f>
        <v>0</v>
      </c>
      <c r="AG17" s="35"/>
      <c r="AH17" s="31"/>
      <c r="AI17" s="31"/>
      <c r="AJ17" s="36"/>
      <c r="AK17" s="108"/>
      <c r="AL17" s="109"/>
      <c r="AM17" s="109"/>
      <c r="AN17" s="109"/>
      <c r="AO17" s="109"/>
      <c r="AP17" s="110"/>
      <c r="AQ17" s="10"/>
    </row>
    <row r="18" spans="1:43" ht="12.75">
      <c r="A18" s="6"/>
      <c r="B18" s="37">
        <v>2</v>
      </c>
      <c r="C18" s="38"/>
      <c r="D18" s="39"/>
      <c r="E18" s="40"/>
      <c r="F18" s="40"/>
      <c r="G18" s="41"/>
      <c r="H18" s="42"/>
      <c r="I18" s="43"/>
      <c r="J18" s="45">
        <f t="shared" si="0"/>
        <v>0</v>
      </c>
      <c r="K18" s="38"/>
      <c r="L18" s="40"/>
      <c r="M18" s="44"/>
      <c r="N18" s="46"/>
      <c r="O18" s="80"/>
      <c r="P18" s="81"/>
      <c r="Q18" s="81"/>
      <c r="R18" s="81"/>
      <c r="S18" s="81"/>
      <c r="T18" s="82"/>
      <c r="U18" s="10"/>
      <c r="V18" s="12"/>
      <c r="W18" s="6"/>
      <c r="X18" s="37">
        <v>2</v>
      </c>
      <c r="Y18" s="38"/>
      <c r="Z18" s="39"/>
      <c r="AA18" s="40"/>
      <c r="AB18" s="40"/>
      <c r="AC18" s="41"/>
      <c r="AD18" s="42"/>
      <c r="AE18" s="43"/>
      <c r="AF18" s="45">
        <f t="shared" si="1"/>
        <v>0</v>
      </c>
      <c r="AG18" s="38"/>
      <c r="AH18" s="40"/>
      <c r="AI18" s="40"/>
      <c r="AJ18" s="46"/>
      <c r="AK18" s="80"/>
      <c r="AL18" s="81"/>
      <c r="AM18" s="81"/>
      <c r="AN18" s="81"/>
      <c r="AO18" s="81"/>
      <c r="AP18" s="82"/>
      <c r="AQ18" s="10"/>
    </row>
    <row r="19" spans="1:43" ht="12.75">
      <c r="A19" s="6"/>
      <c r="B19" s="37">
        <v>3</v>
      </c>
      <c r="C19" s="38"/>
      <c r="D19" s="39"/>
      <c r="E19" s="40"/>
      <c r="F19" s="44"/>
      <c r="G19" s="41"/>
      <c r="H19" s="41"/>
      <c r="I19" s="46"/>
      <c r="J19" s="45">
        <f t="shared" si="0"/>
        <v>0</v>
      </c>
      <c r="K19" s="38"/>
      <c r="L19" s="40"/>
      <c r="M19" s="40"/>
      <c r="N19" s="46"/>
      <c r="O19" s="80"/>
      <c r="P19" s="81"/>
      <c r="Q19" s="81"/>
      <c r="R19" s="81"/>
      <c r="S19" s="81"/>
      <c r="T19" s="82"/>
      <c r="U19" s="10"/>
      <c r="V19" s="12"/>
      <c r="W19" s="6"/>
      <c r="X19" s="37">
        <v>3</v>
      </c>
      <c r="Y19" s="38"/>
      <c r="Z19" s="48">
        <v>1</v>
      </c>
      <c r="AA19" s="40"/>
      <c r="AB19" s="44"/>
      <c r="AC19" s="41"/>
      <c r="AD19" s="41"/>
      <c r="AE19" s="46"/>
      <c r="AF19" s="45">
        <f t="shared" si="1"/>
        <v>3</v>
      </c>
      <c r="AG19" s="38"/>
      <c r="AH19" s="40"/>
      <c r="AI19" s="40"/>
      <c r="AJ19" s="46"/>
      <c r="AK19" s="80"/>
      <c r="AL19" s="81"/>
      <c r="AM19" s="81"/>
      <c r="AN19" s="81"/>
      <c r="AO19" s="81"/>
      <c r="AP19" s="82"/>
      <c r="AQ19" s="10"/>
    </row>
    <row r="20" spans="1:43" ht="12.75">
      <c r="A20" s="6"/>
      <c r="B20" s="49">
        <v>4</v>
      </c>
      <c r="C20" s="38"/>
      <c r="D20" s="39"/>
      <c r="E20" s="40"/>
      <c r="F20" s="44"/>
      <c r="G20" s="41"/>
      <c r="H20" s="41"/>
      <c r="I20" s="46"/>
      <c r="J20" s="45">
        <f t="shared" si="0"/>
        <v>0</v>
      </c>
      <c r="K20" s="38"/>
      <c r="L20" s="40"/>
      <c r="M20" s="40"/>
      <c r="N20" s="46"/>
      <c r="O20" s="80"/>
      <c r="P20" s="81"/>
      <c r="Q20" s="81"/>
      <c r="R20" s="81"/>
      <c r="S20" s="81"/>
      <c r="T20" s="82"/>
      <c r="U20" s="10"/>
      <c r="V20" s="12"/>
      <c r="W20" s="6"/>
      <c r="X20" s="49">
        <v>4</v>
      </c>
      <c r="Y20" s="38"/>
      <c r="Z20" s="48">
        <v>1</v>
      </c>
      <c r="AA20" s="40"/>
      <c r="AB20" s="44"/>
      <c r="AC20" s="41"/>
      <c r="AD20" s="41"/>
      <c r="AE20" s="46"/>
      <c r="AF20" s="45">
        <f t="shared" si="1"/>
        <v>3</v>
      </c>
      <c r="AG20" s="38"/>
      <c r="AH20" s="40"/>
      <c r="AI20" s="40"/>
      <c r="AJ20" s="46"/>
      <c r="AK20" s="80"/>
      <c r="AL20" s="81"/>
      <c r="AM20" s="81"/>
      <c r="AN20" s="81"/>
      <c r="AO20" s="81"/>
      <c r="AP20" s="82"/>
      <c r="AQ20" s="10"/>
    </row>
    <row r="21" spans="1:43" ht="12.75">
      <c r="A21" s="6"/>
      <c r="B21" s="37">
        <v>5</v>
      </c>
      <c r="C21" s="38"/>
      <c r="D21" s="39"/>
      <c r="E21" s="40"/>
      <c r="F21" s="40"/>
      <c r="G21" s="41"/>
      <c r="H21" s="41"/>
      <c r="I21" s="46"/>
      <c r="J21" s="45">
        <f t="shared" si="0"/>
        <v>0</v>
      </c>
      <c r="K21" s="38"/>
      <c r="L21" s="40"/>
      <c r="M21" s="40"/>
      <c r="N21" s="46"/>
      <c r="O21" s="80"/>
      <c r="P21" s="81"/>
      <c r="Q21" s="81"/>
      <c r="R21" s="81"/>
      <c r="S21" s="81"/>
      <c r="T21" s="82"/>
      <c r="U21" s="10"/>
      <c r="V21" s="12"/>
      <c r="W21" s="6"/>
      <c r="X21" s="37">
        <v>5</v>
      </c>
      <c r="Y21" s="38"/>
      <c r="Z21" s="39"/>
      <c r="AA21" s="40"/>
      <c r="AB21" s="44">
        <v>1</v>
      </c>
      <c r="AC21" s="41"/>
      <c r="AD21" s="41"/>
      <c r="AE21" s="46"/>
      <c r="AF21" s="45">
        <f t="shared" si="1"/>
        <v>2</v>
      </c>
      <c r="AG21" s="38"/>
      <c r="AH21" s="40"/>
      <c r="AI21" s="40"/>
      <c r="AJ21" s="46"/>
      <c r="AK21" s="80"/>
      <c r="AL21" s="81"/>
      <c r="AM21" s="81"/>
      <c r="AN21" s="81"/>
      <c r="AO21" s="81"/>
      <c r="AP21" s="82"/>
      <c r="AQ21" s="10"/>
    </row>
    <row r="22" spans="1:43" ht="12.75">
      <c r="A22" s="6"/>
      <c r="B22" s="37">
        <v>6</v>
      </c>
      <c r="C22" s="38"/>
      <c r="D22" s="39"/>
      <c r="E22" s="40"/>
      <c r="F22" s="40"/>
      <c r="G22" s="41"/>
      <c r="H22" s="41"/>
      <c r="I22" s="46"/>
      <c r="J22" s="45">
        <f t="shared" si="0"/>
        <v>0</v>
      </c>
      <c r="K22" s="38"/>
      <c r="L22" s="40"/>
      <c r="M22" s="40"/>
      <c r="N22" s="46"/>
      <c r="O22" s="80"/>
      <c r="P22" s="81"/>
      <c r="Q22" s="81"/>
      <c r="R22" s="81"/>
      <c r="S22" s="81"/>
      <c r="T22" s="82"/>
      <c r="U22" s="10"/>
      <c r="V22" s="12"/>
      <c r="W22" s="6"/>
      <c r="X22" s="37">
        <v>6</v>
      </c>
      <c r="Y22" s="38"/>
      <c r="Z22" s="39"/>
      <c r="AA22" s="40"/>
      <c r="AB22" s="40"/>
      <c r="AC22" s="41"/>
      <c r="AD22" s="41"/>
      <c r="AE22" s="46"/>
      <c r="AF22" s="45">
        <f t="shared" si="1"/>
        <v>0</v>
      </c>
      <c r="AG22" s="38"/>
      <c r="AH22" s="40"/>
      <c r="AI22" s="40"/>
      <c r="AJ22" s="46"/>
      <c r="AK22" s="80"/>
      <c r="AL22" s="81"/>
      <c r="AM22" s="81"/>
      <c r="AN22" s="81"/>
      <c r="AO22" s="81"/>
      <c r="AP22" s="82"/>
      <c r="AQ22" s="10"/>
    </row>
    <row r="23" spans="1:43" ht="12.75">
      <c r="A23" s="6"/>
      <c r="B23" s="37">
        <v>7</v>
      </c>
      <c r="C23" s="38"/>
      <c r="D23" s="39"/>
      <c r="E23" s="40"/>
      <c r="F23" s="44"/>
      <c r="G23" s="41"/>
      <c r="H23" s="41"/>
      <c r="I23" s="43">
        <v>1</v>
      </c>
      <c r="J23" s="45">
        <f t="shared" si="0"/>
        <v>5</v>
      </c>
      <c r="K23" s="38"/>
      <c r="L23" s="40"/>
      <c r="M23" s="40"/>
      <c r="N23" s="46"/>
      <c r="O23" s="139" t="s">
        <v>178</v>
      </c>
      <c r="P23" s="81"/>
      <c r="Q23" s="81"/>
      <c r="R23" s="81"/>
      <c r="S23" s="81"/>
      <c r="T23" s="82"/>
      <c r="U23" s="10"/>
      <c r="V23" s="12"/>
      <c r="W23" s="6"/>
      <c r="X23" s="37">
        <v>7</v>
      </c>
      <c r="Y23" s="38"/>
      <c r="Z23" s="39"/>
      <c r="AA23" s="40"/>
      <c r="AB23" s="44"/>
      <c r="AC23" s="41"/>
      <c r="AD23" s="41"/>
      <c r="AE23" s="46"/>
      <c r="AF23" s="45">
        <f t="shared" si="1"/>
        <v>0</v>
      </c>
      <c r="AG23" s="38"/>
      <c r="AH23" s="40"/>
      <c r="AI23" s="40"/>
      <c r="AJ23" s="46"/>
      <c r="AK23" s="80"/>
      <c r="AL23" s="81"/>
      <c r="AM23" s="81"/>
      <c r="AN23" s="81"/>
      <c r="AO23" s="81"/>
      <c r="AP23" s="82"/>
      <c r="AQ23" s="10"/>
    </row>
    <row r="24" spans="1:43" ht="12.75">
      <c r="A24" s="6"/>
      <c r="B24" s="37">
        <v>8</v>
      </c>
      <c r="C24" s="38"/>
      <c r="D24" s="39"/>
      <c r="E24" s="40"/>
      <c r="F24" s="40"/>
      <c r="G24" s="41"/>
      <c r="H24" s="41"/>
      <c r="I24" s="46"/>
      <c r="J24" s="45">
        <f t="shared" si="0"/>
        <v>0</v>
      </c>
      <c r="K24" s="38"/>
      <c r="L24" s="40"/>
      <c r="M24" s="40"/>
      <c r="N24" s="46"/>
      <c r="O24" s="80"/>
      <c r="P24" s="81"/>
      <c r="Q24" s="81"/>
      <c r="R24" s="81"/>
      <c r="S24" s="81"/>
      <c r="T24" s="82"/>
      <c r="U24" s="10"/>
      <c r="V24" s="12"/>
      <c r="W24" s="6"/>
      <c r="X24" s="37">
        <v>8</v>
      </c>
      <c r="Y24" s="38"/>
      <c r="Z24" s="39"/>
      <c r="AA24" s="40"/>
      <c r="AB24" s="40"/>
      <c r="AC24" s="41"/>
      <c r="AD24" s="41"/>
      <c r="AE24" s="46"/>
      <c r="AF24" s="45">
        <f t="shared" si="1"/>
        <v>0</v>
      </c>
      <c r="AG24" s="38"/>
      <c r="AH24" s="40"/>
      <c r="AI24" s="40"/>
      <c r="AJ24" s="46"/>
      <c r="AK24" s="80"/>
      <c r="AL24" s="81"/>
      <c r="AM24" s="81"/>
      <c r="AN24" s="81"/>
      <c r="AO24" s="81"/>
      <c r="AP24" s="82"/>
      <c r="AQ24" s="10"/>
    </row>
    <row r="25" spans="1:43" ht="12.75">
      <c r="A25" s="6"/>
      <c r="B25" s="37">
        <v>9</v>
      </c>
      <c r="C25" s="38"/>
      <c r="D25" s="39"/>
      <c r="E25" s="40"/>
      <c r="F25" s="40"/>
      <c r="G25" s="41"/>
      <c r="H25" s="41"/>
      <c r="I25" s="46"/>
      <c r="J25" s="45">
        <f t="shared" si="0"/>
        <v>0</v>
      </c>
      <c r="K25" s="38"/>
      <c r="L25" s="40"/>
      <c r="M25" s="40"/>
      <c r="N25" s="46"/>
      <c r="O25" s="80"/>
      <c r="P25" s="81"/>
      <c r="Q25" s="81"/>
      <c r="R25" s="81"/>
      <c r="S25" s="81"/>
      <c r="T25" s="82"/>
      <c r="U25" s="10"/>
      <c r="V25" s="12"/>
      <c r="W25" s="6"/>
      <c r="X25" s="37">
        <v>9</v>
      </c>
      <c r="Y25" s="38"/>
      <c r="Z25" s="39"/>
      <c r="AA25" s="40"/>
      <c r="AB25" s="40"/>
      <c r="AC25" s="41"/>
      <c r="AD25" s="41"/>
      <c r="AE25" s="46"/>
      <c r="AF25" s="45">
        <f t="shared" si="1"/>
        <v>0</v>
      </c>
      <c r="AG25" s="38"/>
      <c r="AH25" s="40"/>
      <c r="AI25" s="40"/>
      <c r="AJ25" s="46"/>
      <c r="AK25" s="80"/>
      <c r="AL25" s="81"/>
      <c r="AM25" s="81"/>
      <c r="AN25" s="81"/>
      <c r="AO25" s="81"/>
      <c r="AP25" s="82"/>
      <c r="AQ25" s="10"/>
    </row>
    <row r="26" spans="1:43" ht="12.75">
      <c r="A26" s="6"/>
      <c r="B26" s="37">
        <v>10</v>
      </c>
      <c r="C26" s="38"/>
      <c r="D26" s="39"/>
      <c r="E26" s="40"/>
      <c r="F26" s="40"/>
      <c r="G26" s="41"/>
      <c r="H26" s="41"/>
      <c r="I26" s="46"/>
      <c r="J26" s="45">
        <f t="shared" si="0"/>
        <v>0</v>
      </c>
      <c r="K26" s="38"/>
      <c r="L26" s="40"/>
      <c r="M26" s="40"/>
      <c r="N26" s="46"/>
      <c r="O26" s="80"/>
      <c r="P26" s="81"/>
      <c r="Q26" s="81"/>
      <c r="R26" s="81"/>
      <c r="S26" s="81"/>
      <c r="T26" s="82"/>
      <c r="U26" s="10"/>
      <c r="V26" s="12"/>
      <c r="W26" s="6"/>
      <c r="X26" s="37">
        <v>10</v>
      </c>
      <c r="Y26" s="38"/>
      <c r="Z26" s="39"/>
      <c r="AA26" s="40"/>
      <c r="AB26" s="40"/>
      <c r="AC26" s="41"/>
      <c r="AD26" s="41"/>
      <c r="AE26" s="46"/>
      <c r="AF26" s="45">
        <f t="shared" si="1"/>
        <v>0</v>
      </c>
      <c r="AG26" s="38"/>
      <c r="AH26" s="40"/>
      <c r="AI26" s="40"/>
      <c r="AJ26" s="46"/>
      <c r="AK26" s="80"/>
      <c r="AL26" s="81"/>
      <c r="AM26" s="81"/>
      <c r="AN26" s="81"/>
      <c r="AO26" s="81"/>
      <c r="AP26" s="82"/>
      <c r="AQ26" s="10"/>
    </row>
    <row r="27" spans="1:43" ht="12.75">
      <c r="A27" s="6"/>
      <c r="B27" s="37">
        <v>11</v>
      </c>
      <c r="C27" s="38"/>
      <c r="D27" s="39"/>
      <c r="E27" s="40"/>
      <c r="F27" s="40"/>
      <c r="G27" s="41"/>
      <c r="H27" s="41"/>
      <c r="I27" s="46"/>
      <c r="J27" s="45">
        <f t="shared" si="0"/>
        <v>0</v>
      </c>
      <c r="K27" s="38"/>
      <c r="L27" s="40"/>
      <c r="M27" s="40"/>
      <c r="N27" s="46"/>
      <c r="O27" s="80"/>
      <c r="P27" s="81"/>
      <c r="Q27" s="81"/>
      <c r="R27" s="81"/>
      <c r="S27" s="81"/>
      <c r="T27" s="82"/>
      <c r="U27" s="10"/>
      <c r="V27" s="12"/>
      <c r="W27" s="6"/>
      <c r="X27" s="37">
        <v>11</v>
      </c>
      <c r="Y27" s="47">
        <v>2</v>
      </c>
      <c r="Z27" s="39"/>
      <c r="AA27" s="40"/>
      <c r="AB27" s="40"/>
      <c r="AC27" s="41"/>
      <c r="AD27" s="41"/>
      <c r="AE27" s="43">
        <v>1</v>
      </c>
      <c r="AF27" s="45">
        <f t="shared" si="1"/>
        <v>7</v>
      </c>
      <c r="AG27" s="38"/>
      <c r="AH27" s="40"/>
      <c r="AI27" s="40"/>
      <c r="AJ27" s="46"/>
      <c r="AK27" s="80" t="s">
        <v>60</v>
      </c>
      <c r="AL27" s="81"/>
      <c r="AM27" s="81"/>
      <c r="AN27" s="81"/>
      <c r="AO27" s="81"/>
      <c r="AP27" s="82"/>
      <c r="AQ27" s="10"/>
    </row>
    <row r="28" spans="1:43" ht="12.75">
      <c r="A28" s="6"/>
      <c r="B28" s="37">
        <v>12</v>
      </c>
      <c r="C28" s="38"/>
      <c r="D28" s="39"/>
      <c r="E28" s="40"/>
      <c r="F28" s="40"/>
      <c r="G28" s="41"/>
      <c r="H28" s="41"/>
      <c r="I28" s="46"/>
      <c r="J28" s="45">
        <f t="shared" si="0"/>
        <v>0</v>
      </c>
      <c r="K28" s="38"/>
      <c r="L28" s="40"/>
      <c r="M28" s="40"/>
      <c r="N28" s="46"/>
      <c r="O28" s="80"/>
      <c r="P28" s="81"/>
      <c r="Q28" s="81"/>
      <c r="R28" s="81"/>
      <c r="S28" s="81"/>
      <c r="T28" s="82"/>
      <c r="U28" s="10"/>
      <c r="V28" s="12"/>
      <c r="W28" s="6"/>
      <c r="X28" s="37">
        <v>12</v>
      </c>
      <c r="Y28" s="38"/>
      <c r="Z28" s="39"/>
      <c r="AA28" s="40"/>
      <c r="AB28" s="40"/>
      <c r="AC28" s="41"/>
      <c r="AD28" s="41"/>
      <c r="AE28" s="46"/>
      <c r="AF28" s="45">
        <f t="shared" si="1"/>
        <v>0</v>
      </c>
      <c r="AG28" s="38"/>
      <c r="AH28" s="40"/>
      <c r="AI28" s="40"/>
      <c r="AJ28" s="46"/>
      <c r="AK28" s="80"/>
      <c r="AL28" s="81"/>
      <c r="AM28" s="81"/>
      <c r="AN28" s="81"/>
      <c r="AO28" s="81"/>
      <c r="AP28" s="82"/>
      <c r="AQ28" s="10"/>
    </row>
    <row r="29" spans="1:43" ht="12.75">
      <c r="A29" s="6"/>
      <c r="B29" s="37">
        <v>13</v>
      </c>
      <c r="C29" s="38"/>
      <c r="D29" s="39"/>
      <c r="E29" s="40"/>
      <c r="F29" s="40"/>
      <c r="G29" s="41"/>
      <c r="H29" s="41"/>
      <c r="I29" s="46"/>
      <c r="J29" s="45">
        <f t="shared" si="0"/>
        <v>0</v>
      </c>
      <c r="K29" s="38"/>
      <c r="L29" s="40"/>
      <c r="M29" s="40"/>
      <c r="N29" s="46"/>
      <c r="O29" s="80"/>
      <c r="P29" s="81"/>
      <c r="Q29" s="81"/>
      <c r="R29" s="81"/>
      <c r="S29" s="81"/>
      <c r="T29" s="82"/>
      <c r="U29" s="10"/>
      <c r="V29" s="12"/>
      <c r="W29" s="6"/>
      <c r="X29" s="37">
        <v>13</v>
      </c>
      <c r="Y29" s="38"/>
      <c r="Z29" s="39"/>
      <c r="AA29" s="40"/>
      <c r="AB29" s="40"/>
      <c r="AC29" s="41"/>
      <c r="AD29" s="41"/>
      <c r="AE29" s="46"/>
      <c r="AF29" s="45">
        <f t="shared" si="1"/>
        <v>0</v>
      </c>
      <c r="AG29" s="38"/>
      <c r="AH29" s="40"/>
      <c r="AI29" s="40"/>
      <c r="AJ29" s="46"/>
      <c r="AK29" s="80"/>
      <c r="AL29" s="81"/>
      <c r="AM29" s="81"/>
      <c r="AN29" s="81"/>
      <c r="AO29" s="81"/>
      <c r="AP29" s="82"/>
      <c r="AQ29" s="10"/>
    </row>
    <row r="30" spans="1:43" ht="12.75">
      <c r="A30" s="6"/>
      <c r="B30" s="49">
        <v>14</v>
      </c>
      <c r="C30" s="38"/>
      <c r="D30" s="39"/>
      <c r="E30" s="40"/>
      <c r="F30" s="40"/>
      <c r="G30" s="41"/>
      <c r="H30" s="41"/>
      <c r="I30" s="46"/>
      <c r="J30" s="45">
        <f t="shared" si="0"/>
        <v>0</v>
      </c>
      <c r="K30" s="38"/>
      <c r="L30" s="40"/>
      <c r="M30" s="40"/>
      <c r="N30" s="46"/>
      <c r="O30" s="80"/>
      <c r="P30" s="81"/>
      <c r="Q30" s="81"/>
      <c r="R30" s="81"/>
      <c r="S30" s="81"/>
      <c r="T30" s="82"/>
      <c r="U30" s="10"/>
      <c r="V30" s="12"/>
      <c r="W30" s="6"/>
      <c r="X30" s="49">
        <v>14</v>
      </c>
      <c r="Y30" s="38"/>
      <c r="Z30" s="39"/>
      <c r="AA30" s="40"/>
      <c r="AB30" s="40"/>
      <c r="AC30" s="41"/>
      <c r="AD30" s="41"/>
      <c r="AE30" s="46"/>
      <c r="AF30" s="45">
        <f t="shared" si="1"/>
        <v>0</v>
      </c>
      <c r="AG30" s="38"/>
      <c r="AH30" s="40"/>
      <c r="AI30" s="40"/>
      <c r="AJ30" s="46"/>
      <c r="AK30" s="80"/>
      <c r="AL30" s="81"/>
      <c r="AM30" s="81"/>
      <c r="AN30" s="81"/>
      <c r="AO30" s="81"/>
      <c r="AP30" s="82"/>
      <c r="AQ30" s="10"/>
    </row>
    <row r="31" spans="1:43" ht="12.75">
      <c r="A31" s="6"/>
      <c r="B31" s="37">
        <v>15</v>
      </c>
      <c r="C31" s="38"/>
      <c r="D31" s="39"/>
      <c r="E31" s="40"/>
      <c r="F31" s="40"/>
      <c r="G31" s="41"/>
      <c r="H31" s="41"/>
      <c r="I31" s="46"/>
      <c r="J31" s="45">
        <f t="shared" si="0"/>
        <v>0</v>
      </c>
      <c r="K31" s="38"/>
      <c r="L31" s="40"/>
      <c r="M31" s="40"/>
      <c r="N31" s="46"/>
      <c r="O31" s="80"/>
      <c r="P31" s="81"/>
      <c r="Q31" s="81"/>
      <c r="R31" s="81"/>
      <c r="S31" s="81"/>
      <c r="T31" s="82"/>
      <c r="U31" s="10"/>
      <c r="V31" s="12"/>
      <c r="W31" s="6"/>
      <c r="X31" s="37">
        <v>15</v>
      </c>
      <c r="Y31" s="38"/>
      <c r="Z31" s="39"/>
      <c r="AA31" s="40"/>
      <c r="AB31" s="40"/>
      <c r="AC31" s="41"/>
      <c r="AD31" s="41"/>
      <c r="AE31" s="46"/>
      <c r="AF31" s="45">
        <f t="shared" si="1"/>
        <v>0</v>
      </c>
      <c r="AG31" s="38"/>
      <c r="AH31" s="40"/>
      <c r="AI31" s="40"/>
      <c r="AJ31" s="46"/>
      <c r="AK31" s="80"/>
      <c r="AL31" s="81"/>
      <c r="AM31" s="81"/>
      <c r="AN31" s="81"/>
      <c r="AO31" s="81"/>
      <c r="AP31" s="82"/>
      <c r="AQ31" s="10"/>
    </row>
    <row r="32" spans="1:43" ht="12.75">
      <c r="A32" s="6"/>
      <c r="B32" s="50">
        <v>16</v>
      </c>
      <c r="C32" s="51"/>
      <c r="D32" s="52"/>
      <c r="E32" s="52"/>
      <c r="F32" s="52"/>
      <c r="G32" s="53"/>
      <c r="H32" s="53"/>
      <c r="I32" s="54"/>
      <c r="J32" s="56">
        <f t="shared" si="0"/>
        <v>0</v>
      </c>
      <c r="K32" s="51"/>
      <c r="L32" s="52"/>
      <c r="M32" s="52"/>
      <c r="N32" s="54"/>
      <c r="O32" s="95"/>
      <c r="P32" s="96"/>
      <c r="Q32" s="96"/>
      <c r="R32" s="96"/>
      <c r="S32" s="96"/>
      <c r="T32" s="97"/>
      <c r="U32" s="10"/>
      <c r="V32" s="12"/>
      <c r="W32" s="6"/>
      <c r="X32" s="50">
        <v>16</v>
      </c>
      <c r="Y32" s="51"/>
      <c r="Z32" s="52"/>
      <c r="AA32" s="52"/>
      <c r="AB32" s="52"/>
      <c r="AC32" s="53"/>
      <c r="AD32" s="53"/>
      <c r="AE32" s="54"/>
      <c r="AF32" s="56">
        <f t="shared" si="1"/>
        <v>0</v>
      </c>
      <c r="AG32" s="51"/>
      <c r="AH32" s="52"/>
      <c r="AI32" s="52"/>
      <c r="AJ32" s="54"/>
      <c r="AK32" s="95"/>
      <c r="AL32" s="96"/>
      <c r="AM32" s="96"/>
      <c r="AN32" s="96"/>
      <c r="AO32" s="96"/>
      <c r="AP32" s="97"/>
      <c r="AQ32" s="10"/>
    </row>
    <row r="33" spans="1:43" ht="12.75">
      <c r="A33" s="19"/>
      <c r="B33" s="83" t="s">
        <v>61</v>
      </c>
      <c r="C33" s="76"/>
      <c r="D33" s="76"/>
      <c r="E33" s="76"/>
      <c r="F33" s="59"/>
      <c r="G33" s="83" t="s">
        <v>62</v>
      </c>
      <c r="H33" s="76"/>
      <c r="I33" s="76"/>
      <c r="J33" s="76"/>
      <c r="K33" s="76"/>
      <c r="L33" s="58"/>
      <c r="M33" s="83" t="s">
        <v>63</v>
      </c>
      <c r="N33" s="76"/>
      <c r="O33" s="76"/>
      <c r="P33" s="76"/>
      <c r="Q33" s="59"/>
      <c r="R33" s="83" t="s">
        <v>64</v>
      </c>
      <c r="S33" s="76"/>
      <c r="T33" s="76"/>
      <c r="U33" s="25"/>
      <c r="V33" s="26"/>
      <c r="W33" s="19"/>
      <c r="X33" s="83" t="s">
        <v>61</v>
      </c>
      <c r="Y33" s="76"/>
      <c r="Z33" s="76"/>
      <c r="AA33" s="76"/>
      <c r="AB33" s="59"/>
      <c r="AC33" s="83" t="s">
        <v>62</v>
      </c>
      <c r="AD33" s="76"/>
      <c r="AE33" s="76"/>
      <c r="AF33" s="76"/>
      <c r="AG33" s="76"/>
      <c r="AH33" s="58"/>
      <c r="AI33" s="83" t="s">
        <v>63</v>
      </c>
      <c r="AJ33" s="76"/>
      <c r="AK33" s="76"/>
      <c r="AL33" s="76"/>
      <c r="AM33" s="59"/>
      <c r="AN33" s="83" t="s">
        <v>64</v>
      </c>
      <c r="AO33" s="76"/>
      <c r="AP33" s="76"/>
      <c r="AQ33" s="25"/>
    </row>
    <row r="34" spans="1:43" ht="12.75">
      <c r="A34" s="6"/>
      <c r="B34" s="120">
        <v>50000</v>
      </c>
      <c r="C34" s="92"/>
      <c r="D34" s="92"/>
      <c r="E34" s="93"/>
      <c r="F34" s="60"/>
      <c r="G34" s="106">
        <v>0</v>
      </c>
      <c r="H34" s="92"/>
      <c r="I34" s="92"/>
      <c r="J34" s="92"/>
      <c r="K34" s="93"/>
      <c r="L34" s="61"/>
      <c r="M34" s="106">
        <v>140000</v>
      </c>
      <c r="N34" s="92"/>
      <c r="O34" s="92"/>
      <c r="P34" s="93"/>
      <c r="Q34" s="62"/>
      <c r="R34" s="128">
        <v>0</v>
      </c>
      <c r="S34" s="92"/>
      <c r="T34" s="93"/>
      <c r="U34" s="10"/>
      <c r="V34" s="12"/>
      <c r="W34" s="6"/>
      <c r="X34" s="120">
        <v>60000</v>
      </c>
      <c r="Y34" s="92"/>
      <c r="Z34" s="92"/>
      <c r="AA34" s="93"/>
      <c r="AB34" s="60"/>
      <c r="AC34" s="106">
        <v>0</v>
      </c>
      <c r="AD34" s="92"/>
      <c r="AE34" s="92"/>
      <c r="AF34" s="92"/>
      <c r="AG34" s="93"/>
      <c r="AH34" s="61"/>
      <c r="AI34" s="106">
        <v>60000</v>
      </c>
      <c r="AJ34" s="92"/>
      <c r="AK34" s="92"/>
      <c r="AL34" s="93"/>
      <c r="AM34" s="62"/>
      <c r="AN34" s="128">
        <v>1</v>
      </c>
      <c r="AO34" s="92"/>
      <c r="AP34" s="93"/>
      <c r="AQ34" s="10"/>
    </row>
    <row r="35" spans="1:43" ht="12.75">
      <c r="A35" s="19"/>
      <c r="B35" s="112" t="s">
        <v>65</v>
      </c>
      <c r="C35" s="76"/>
      <c r="D35" s="76"/>
      <c r="E35" s="76"/>
      <c r="F35" s="76"/>
      <c r="G35" s="76"/>
      <c r="H35" s="76"/>
      <c r="I35" s="112" t="s">
        <v>27</v>
      </c>
      <c r="J35" s="76"/>
      <c r="K35" s="76"/>
      <c r="L35" s="20"/>
      <c r="M35" s="112" t="s">
        <v>66</v>
      </c>
      <c r="N35" s="76"/>
      <c r="O35" s="76"/>
      <c r="P35" s="76"/>
      <c r="Q35" s="76"/>
      <c r="R35" s="76"/>
      <c r="S35" s="76"/>
      <c r="T35" s="76"/>
      <c r="U35" s="25"/>
      <c r="V35" s="26"/>
      <c r="W35" s="19"/>
      <c r="X35" s="112" t="s">
        <v>65</v>
      </c>
      <c r="Y35" s="76"/>
      <c r="Z35" s="76"/>
      <c r="AA35" s="76"/>
      <c r="AB35" s="76"/>
      <c r="AC35" s="76"/>
      <c r="AD35" s="76"/>
      <c r="AE35" s="112" t="s">
        <v>27</v>
      </c>
      <c r="AF35" s="76"/>
      <c r="AG35" s="76"/>
      <c r="AH35" s="20"/>
      <c r="AI35" s="112" t="s">
        <v>66</v>
      </c>
      <c r="AJ35" s="76"/>
      <c r="AK35" s="76"/>
      <c r="AL35" s="76"/>
      <c r="AM35" s="76"/>
      <c r="AN35" s="76"/>
      <c r="AO35" s="76"/>
      <c r="AP35" s="76"/>
      <c r="AQ35" s="25"/>
    </row>
    <row r="36" spans="1:43" ht="12.75">
      <c r="A36" s="6"/>
      <c r="B36" s="126"/>
      <c r="C36" s="109"/>
      <c r="D36" s="109"/>
      <c r="E36" s="109"/>
      <c r="F36" s="109"/>
      <c r="G36" s="109"/>
      <c r="H36" s="119"/>
      <c r="I36" s="127"/>
      <c r="J36" s="109"/>
      <c r="K36" s="110"/>
      <c r="L36" s="9"/>
      <c r="M36" s="131"/>
      <c r="N36" s="78"/>
      <c r="O36" s="78"/>
      <c r="P36" s="78"/>
      <c r="Q36" s="78"/>
      <c r="R36" s="78"/>
      <c r="S36" s="78"/>
      <c r="T36" s="79"/>
      <c r="U36" s="10"/>
      <c r="V36" s="12"/>
      <c r="W36" s="6"/>
      <c r="X36" s="126"/>
      <c r="Y36" s="109"/>
      <c r="Z36" s="109"/>
      <c r="AA36" s="109"/>
      <c r="AB36" s="109"/>
      <c r="AC36" s="109"/>
      <c r="AD36" s="119"/>
      <c r="AE36" s="127"/>
      <c r="AF36" s="109"/>
      <c r="AG36" s="110"/>
      <c r="AH36" s="9"/>
      <c r="AI36" s="131"/>
      <c r="AJ36" s="78"/>
      <c r="AK36" s="78"/>
      <c r="AL36" s="78"/>
      <c r="AM36" s="78"/>
      <c r="AN36" s="78"/>
      <c r="AO36" s="78"/>
      <c r="AP36" s="79"/>
      <c r="AQ36" s="10"/>
    </row>
    <row r="37" spans="1:43" ht="12.75">
      <c r="A37" s="6"/>
      <c r="B37" s="125"/>
      <c r="C37" s="81"/>
      <c r="D37" s="81"/>
      <c r="E37" s="81"/>
      <c r="F37" s="81"/>
      <c r="G37" s="81"/>
      <c r="H37" s="90"/>
      <c r="I37" s="129"/>
      <c r="J37" s="81"/>
      <c r="K37" s="82"/>
      <c r="L37" s="9"/>
      <c r="M37" s="132"/>
      <c r="N37" s="76"/>
      <c r="O37" s="76"/>
      <c r="P37" s="76"/>
      <c r="Q37" s="76"/>
      <c r="R37" s="76"/>
      <c r="S37" s="76"/>
      <c r="T37" s="133"/>
      <c r="U37" s="10"/>
      <c r="V37" s="12"/>
      <c r="W37" s="6"/>
      <c r="X37" s="125"/>
      <c r="Y37" s="81"/>
      <c r="Z37" s="81"/>
      <c r="AA37" s="81"/>
      <c r="AB37" s="81"/>
      <c r="AC37" s="81"/>
      <c r="AD37" s="90"/>
      <c r="AE37" s="129"/>
      <c r="AF37" s="81"/>
      <c r="AG37" s="82"/>
      <c r="AH37" s="9"/>
      <c r="AI37" s="132"/>
      <c r="AJ37" s="76"/>
      <c r="AK37" s="76"/>
      <c r="AL37" s="76"/>
      <c r="AM37" s="76"/>
      <c r="AN37" s="76"/>
      <c r="AO37" s="76"/>
      <c r="AP37" s="133"/>
      <c r="AQ37" s="10"/>
    </row>
    <row r="38" spans="1:43" ht="12.75">
      <c r="A38" s="6"/>
      <c r="B38" s="124"/>
      <c r="C38" s="96"/>
      <c r="D38" s="96"/>
      <c r="E38" s="96"/>
      <c r="F38" s="96"/>
      <c r="G38" s="96"/>
      <c r="H38" s="99"/>
      <c r="I38" s="130"/>
      <c r="J38" s="96"/>
      <c r="K38" s="97"/>
      <c r="L38" s="9"/>
      <c r="M38" s="134"/>
      <c r="N38" s="135"/>
      <c r="O38" s="135"/>
      <c r="P38" s="135"/>
      <c r="Q38" s="135"/>
      <c r="R38" s="135"/>
      <c r="S38" s="135"/>
      <c r="T38" s="136"/>
      <c r="U38" s="10"/>
      <c r="V38" s="12"/>
      <c r="W38" s="6"/>
      <c r="X38" s="124"/>
      <c r="Y38" s="96"/>
      <c r="Z38" s="96"/>
      <c r="AA38" s="96"/>
      <c r="AB38" s="96"/>
      <c r="AC38" s="96"/>
      <c r="AD38" s="99"/>
      <c r="AE38" s="130"/>
      <c r="AF38" s="96"/>
      <c r="AG38" s="97"/>
      <c r="AH38" s="9"/>
      <c r="AI38" s="134"/>
      <c r="AJ38" s="135"/>
      <c r="AK38" s="135"/>
      <c r="AL38" s="135"/>
      <c r="AM38" s="135"/>
      <c r="AN38" s="135"/>
      <c r="AO38" s="135"/>
      <c r="AP38" s="136"/>
      <c r="AQ38" s="10"/>
    </row>
    <row r="39" spans="1:43" ht="7.5" customHeight="1">
      <c r="A39" s="63"/>
      <c r="B39" s="64"/>
      <c r="C39" s="65"/>
      <c r="D39" s="65"/>
      <c r="E39" s="65"/>
      <c r="F39" s="65"/>
      <c r="G39" s="65"/>
      <c r="H39" s="64"/>
      <c r="I39" s="64"/>
      <c r="J39" s="65"/>
      <c r="K39" s="65"/>
      <c r="L39" s="65"/>
      <c r="M39" s="65"/>
      <c r="N39" s="65"/>
      <c r="O39" s="65"/>
      <c r="P39" s="64"/>
      <c r="Q39" s="65"/>
      <c r="R39" s="65"/>
      <c r="S39" s="65"/>
      <c r="T39" s="65"/>
      <c r="U39" s="66"/>
      <c r="V39" s="67"/>
      <c r="W39" s="63"/>
      <c r="X39" s="64"/>
      <c r="Y39" s="65"/>
      <c r="Z39" s="65"/>
      <c r="AA39" s="65"/>
      <c r="AB39" s="65"/>
      <c r="AC39" s="65"/>
      <c r="AD39" s="64"/>
      <c r="AE39" s="64"/>
      <c r="AF39" s="65"/>
      <c r="AG39" s="65"/>
      <c r="AH39" s="65"/>
      <c r="AI39" s="65"/>
      <c r="AJ39" s="65"/>
      <c r="AK39" s="65"/>
      <c r="AL39" s="64"/>
      <c r="AM39" s="65"/>
      <c r="AN39" s="65"/>
      <c r="AO39" s="65"/>
      <c r="AP39" s="65"/>
      <c r="AQ39" s="66"/>
    </row>
  </sheetData>
  <mergeCells count="174">
    <mergeCell ref="X9:AD9"/>
    <mergeCell ref="R4:T4"/>
    <mergeCell ref="X4:AC4"/>
    <mergeCell ref="R5:T5"/>
    <mergeCell ref="R7:T7"/>
    <mergeCell ref="R8:T8"/>
    <mergeCell ref="R6:T6"/>
    <mergeCell ref="R12:T13"/>
    <mergeCell ref="AD13:AD16"/>
    <mergeCell ref="X6:AD6"/>
    <mergeCell ref="X5:AD5"/>
    <mergeCell ref="AI35:AP35"/>
    <mergeCell ref="AI34:AL34"/>
    <mergeCell ref="AI36:AP38"/>
    <mergeCell ref="Z2:AJ2"/>
    <mergeCell ref="AE7:AG7"/>
    <mergeCell ref="AE6:AG6"/>
    <mergeCell ref="AE5:AG5"/>
    <mergeCell ref="AE11:AG11"/>
    <mergeCell ref="AE36:AG36"/>
    <mergeCell ref="AE35:AG35"/>
    <mergeCell ref="AN11:AP11"/>
    <mergeCell ref="AK11:AL11"/>
    <mergeCell ref="AL2:AP2"/>
    <mergeCell ref="AK32:AP32"/>
    <mergeCell ref="AE37:AG37"/>
    <mergeCell ref="AE38:AG38"/>
    <mergeCell ref="X38:AD38"/>
    <mergeCell ref="X37:AD37"/>
    <mergeCell ref="X7:AD7"/>
    <mergeCell ref="AE8:AG8"/>
    <mergeCell ref="AE9:AG9"/>
    <mergeCell ref="T2:X2"/>
    <mergeCell ref="AN14:AP14"/>
    <mergeCell ref="AN12:AP13"/>
    <mergeCell ref="AI9:AK9"/>
    <mergeCell ref="AI11:AJ11"/>
    <mergeCell ref="AI6:AL6"/>
    <mergeCell ref="AI7:AL7"/>
    <mergeCell ref="AI8:AK8"/>
    <mergeCell ref="AE4:AG4"/>
    <mergeCell ref="AI33:AL33"/>
    <mergeCell ref="AN33:AP33"/>
    <mergeCell ref="AN34:AP34"/>
    <mergeCell ref="AN10:AP10"/>
    <mergeCell ref="AN9:AP9"/>
    <mergeCell ref="AN6:AP6"/>
    <mergeCell ref="AN5:AP5"/>
    <mergeCell ref="AN4:AP4"/>
    <mergeCell ref="AN7:AP7"/>
    <mergeCell ref="AK31:AP31"/>
    <mergeCell ref="AK30:AP30"/>
    <mergeCell ref="AK20:AP20"/>
    <mergeCell ref="AK19:AP19"/>
    <mergeCell ref="AK29:AP29"/>
    <mergeCell ref="AK27:AP27"/>
    <mergeCell ref="AK28:AP28"/>
    <mergeCell ref="AK21:AP21"/>
    <mergeCell ref="AK26:AP26"/>
    <mergeCell ref="O28:T28"/>
    <mergeCell ref="O29:T29"/>
    <mergeCell ref="O27:T27"/>
    <mergeCell ref="O30:T30"/>
    <mergeCell ref="O31:T31"/>
    <mergeCell ref="O32:T32"/>
    <mergeCell ref="R33:T33"/>
    <mergeCell ref="M34:P34"/>
    <mergeCell ref="Z1:AJ1"/>
    <mergeCell ref="X8:AD8"/>
    <mergeCell ref="X10:AD10"/>
    <mergeCell ref="AA13:AA16"/>
    <mergeCell ref="Z13:Z16"/>
    <mergeCell ref="AB13:AB16"/>
    <mergeCell ref="AC13:AC16"/>
    <mergeCell ref="AG14:AJ14"/>
    <mergeCell ref="AH15:AH16"/>
    <mergeCell ref="AF13:AF16"/>
    <mergeCell ref="AE10:AG10"/>
    <mergeCell ref="X11:AD11"/>
    <mergeCell ref="AI5:AL5"/>
    <mergeCell ref="AI4:AL4"/>
    <mergeCell ref="AJ15:AJ16"/>
    <mergeCell ref="AI15:AI16"/>
    <mergeCell ref="I5:K5"/>
    <mergeCell ref="I6:K6"/>
    <mergeCell ref="I7:K7"/>
    <mergeCell ref="M7:P7"/>
    <mergeCell ref="M8:O8"/>
    <mergeCell ref="Y13:Y16"/>
    <mergeCell ref="B7:H7"/>
    <mergeCell ref="M4:P4"/>
    <mergeCell ref="B6:H6"/>
    <mergeCell ref="B5:H5"/>
    <mergeCell ref="B10:H10"/>
    <mergeCell ref="B8:H8"/>
    <mergeCell ref="B9:H9"/>
    <mergeCell ref="B11:H11"/>
    <mergeCell ref="I9:K9"/>
    <mergeCell ref="I8:K8"/>
    <mergeCell ref="R9:T9"/>
    <mergeCell ref="I10:K10"/>
    <mergeCell ref="C13:C16"/>
    <mergeCell ref="D13:D16"/>
    <mergeCell ref="I4:K4"/>
    <mergeCell ref="M6:P6"/>
    <mergeCell ref="M5:P5"/>
    <mergeCell ref="O11:P11"/>
    <mergeCell ref="AK22:AP22"/>
    <mergeCell ref="AK23:AP23"/>
    <mergeCell ref="M11:N11"/>
    <mergeCell ref="R10:T10"/>
    <mergeCell ref="R11:T11"/>
    <mergeCell ref="I11:K11"/>
    <mergeCell ref="O24:T24"/>
    <mergeCell ref="O23:T23"/>
    <mergeCell ref="H13:H16"/>
    <mergeCell ref="O18:T18"/>
    <mergeCell ref="O26:T26"/>
    <mergeCell ref="O25:T25"/>
    <mergeCell ref="L15:L16"/>
    <mergeCell ref="K15:K16"/>
    <mergeCell ref="M15:M16"/>
    <mergeCell ref="N15:N16"/>
    <mergeCell ref="K14:N14"/>
    <mergeCell ref="R14:T14"/>
    <mergeCell ref="O17:T17"/>
    <mergeCell ref="O22:T22"/>
    <mergeCell ref="O21:T21"/>
    <mergeCell ref="AL1:AP1"/>
    <mergeCell ref="AK17:AP17"/>
    <mergeCell ref="AK18:AP18"/>
    <mergeCell ref="AK16:AP16"/>
    <mergeCell ref="AN8:AP8"/>
    <mergeCell ref="AK25:AP25"/>
    <mergeCell ref="AK24:AP24"/>
    <mergeCell ref="T1:X1"/>
    <mergeCell ref="B1:L1"/>
    <mergeCell ref="B2:L2"/>
    <mergeCell ref="N1:R1"/>
    <mergeCell ref="N2:R2"/>
    <mergeCell ref="B4:G4"/>
    <mergeCell ref="AE13:AE16"/>
    <mergeCell ref="AG15:AG16"/>
    <mergeCell ref="E13:E16"/>
    <mergeCell ref="F13:F16"/>
    <mergeCell ref="G13:G16"/>
    <mergeCell ref="M9:O9"/>
    <mergeCell ref="O20:T20"/>
    <mergeCell ref="O19:T19"/>
    <mergeCell ref="I13:I16"/>
    <mergeCell ref="O16:T16"/>
    <mergeCell ref="J13:J16"/>
    <mergeCell ref="X36:AD36"/>
    <mergeCell ref="X35:AD35"/>
    <mergeCell ref="B38:H38"/>
    <mergeCell ref="B37:H37"/>
    <mergeCell ref="B35:H35"/>
    <mergeCell ref="I35:K35"/>
    <mergeCell ref="B36:H36"/>
    <mergeCell ref="I36:K36"/>
    <mergeCell ref="B33:E33"/>
    <mergeCell ref="G33:K33"/>
    <mergeCell ref="B34:E34"/>
    <mergeCell ref="M33:P33"/>
    <mergeCell ref="I37:K37"/>
    <mergeCell ref="I38:K38"/>
    <mergeCell ref="AC33:AG33"/>
    <mergeCell ref="AC34:AG34"/>
    <mergeCell ref="X33:AA33"/>
    <mergeCell ref="X34:AA34"/>
    <mergeCell ref="M36:T38"/>
    <mergeCell ref="M35:T35"/>
    <mergeCell ref="G34:K34"/>
    <mergeCell ref="R34:T34"/>
  </mergeCells>
  <conditionalFormatting sqref="I5:K6 AE5:AG5">
    <cfRule type="cellIs" dxfId="20" priority="1" operator="greaterThan">
      <formula>B5</formula>
    </cfRule>
  </conditionalFormatting>
  <dataValidations count="1">
    <dataValidation type="list" allowBlank="1" sqref="M5 AI5">
      <formula1>"Preseason,Regular,Postseason,Championship"</formula1>
    </dataValidation>
  </dataValidations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AQ39"/>
  <sheetViews>
    <sheetView showGridLines="0" workbookViewId="0"/>
  </sheetViews>
  <sheetFormatPr defaultColWidth="14.42578125" defaultRowHeight="15.75" customHeight="1"/>
  <cols>
    <col min="1" max="1" width="1.5703125" customWidth="1"/>
    <col min="2" max="20" width="3.7109375" customWidth="1"/>
    <col min="21" max="21" width="1.5703125" customWidth="1"/>
    <col min="22" max="22" width="3.7109375" customWidth="1"/>
    <col min="23" max="23" width="1.5703125" customWidth="1"/>
    <col min="24" max="42" width="3.7109375" customWidth="1"/>
    <col min="43" max="43" width="1.5703125" customWidth="1"/>
  </cols>
  <sheetData>
    <row r="1" spans="1:43" ht="12.75">
      <c r="A1" s="1"/>
      <c r="B1" s="101" t="s">
        <v>22</v>
      </c>
      <c r="C1" s="78"/>
      <c r="D1" s="78"/>
      <c r="E1" s="78"/>
      <c r="F1" s="78"/>
      <c r="G1" s="78"/>
      <c r="H1" s="78"/>
      <c r="I1" s="78"/>
      <c r="J1" s="78"/>
      <c r="K1" s="78"/>
      <c r="L1" s="78"/>
      <c r="M1" s="3"/>
      <c r="N1" s="107" t="s">
        <v>23</v>
      </c>
      <c r="O1" s="78"/>
      <c r="P1" s="78"/>
      <c r="Q1" s="78"/>
      <c r="R1" s="78"/>
      <c r="S1" s="3"/>
      <c r="T1" s="137" t="s">
        <v>24</v>
      </c>
      <c r="U1" s="76"/>
      <c r="V1" s="76"/>
      <c r="W1" s="76"/>
      <c r="X1" s="133"/>
      <c r="Y1" s="2"/>
      <c r="Z1" s="101" t="s">
        <v>25</v>
      </c>
      <c r="AA1" s="78"/>
      <c r="AB1" s="78"/>
      <c r="AC1" s="78"/>
      <c r="AD1" s="78"/>
      <c r="AE1" s="78"/>
      <c r="AF1" s="78"/>
      <c r="AG1" s="78"/>
      <c r="AH1" s="78"/>
      <c r="AI1" s="78"/>
      <c r="AJ1" s="78"/>
      <c r="AK1" s="4"/>
      <c r="AL1" s="107" t="s">
        <v>23</v>
      </c>
      <c r="AM1" s="78"/>
      <c r="AN1" s="78"/>
      <c r="AO1" s="78"/>
      <c r="AP1" s="78"/>
      <c r="AQ1" s="5"/>
    </row>
    <row r="2" spans="1:43" ht="12.75">
      <c r="A2" s="6"/>
      <c r="B2" s="114" t="s">
        <v>17</v>
      </c>
      <c r="C2" s="92"/>
      <c r="D2" s="92"/>
      <c r="E2" s="92"/>
      <c r="F2" s="92"/>
      <c r="G2" s="92"/>
      <c r="H2" s="92"/>
      <c r="I2" s="92"/>
      <c r="J2" s="92"/>
      <c r="K2" s="92"/>
      <c r="L2" s="93"/>
      <c r="N2" s="106">
        <v>900000</v>
      </c>
      <c r="O2" s="92"/>
      <c r="P2" s="92"/>
      <c r="Q2" s="92"/>
      <c r="R2" s="93"/>
      <c r="T2" s="111">
        <v>43054</v>
      </c>
      <c r="U2" s="92"/>
      <c r="V2" s="92"/>
      <c r="W2" s="92"/>
      <c r="X2" s="93"/>
      <c r="Y2" s="8"/>
      <c r="Z2" s="114" t="s">
        <v>4</v>
      </c>
      <c r="AA2" s="92"/>
      <c r="AB2" s="92"/>
      <c r="AC2" s="92"/>
      <c r="AD2" s="92"/>
      <c r="AE2" s="92"/>
      <c r="AF2" s="92"/>
      <c r="AG2" s="92"/>
      <c r="AH2" s="92"/>
      <c r="AI2" s="92"/>
      <c r="AJ2" s="93"/>
      <c r="AK2" s="9"/>
      <c r="AL2" s="106">
        <v>1310000</v>
      </c>
      <c r="AM2" s="92"/>
      <c r="AN2" s="92"/>
      <c r="AO2" s="92"/>
      <c r="AP2" s="93"/>
      <c r="AQ2" s="10"/>
    </row>
    <row r="3" spans="1:43" ht="7.5" customHeight="1">
      <c r="A3" s="6"/>
      <c r="B3" s="11"/>
      <c r="C3" s="11"/>
      <c r="D3" s="11"/>
      <c r="E3" s="11"/>
      <c r="F3" s="11"/>
      <c r="G3" s="9"/>
      <c r="H3" s="11"/>
      <c r="I3" s="11"/>
      <c r="J3" s="11"/>
      <c r="K3" s="11"/>
      <c r="L3" s="11"/>
      <c r="M3" s="11"/>
      <c r="N3" s="11"/>
      <c r="O3" s="9"/>
      <c r="P3" s="11"/>
      <c r="Q3" s="11"/>
      <c r="R3" s="11"/>
      <c r="S3" s="11"/>
      <c r="T3" s="11"/>
      <c r="U3" s="10"/>
      <c r="V3" s="12"/>
      <c r="W3" s="6"/>
      <c r="X3" s="11"/>
      <c r="Y3" s="9"/>
      <c r="Z3" s="9"/>
      <c r="AA3" s="9"/>
      <c r="AB3" s="9"/>
      <c r="AC3" s="9"/>
      <c r="AD3" s="11"/>
      <c r="AE3" s="11"/>
      <c r="AF3" s="9"/>
      <c r="AG3" s="9"/>
      <c r="AH3" s="9"/>
      <c r="AI3" s="9"/>
      <c r="AJ3" s="9"/>
      <c r="AK3" s="9"/>
      <c r="AL3" s="11"/>
      <c r="AM3" s="9"/>
      <c r="AN3" s="9"/>
      <c r="AO3" s="9"/>
      <c r="AP3" s="9"/>
      <c r="AQ3" s="10"/>
    </row>
    <row r="4" spans="1:43" ht="12.75">
      <c r="A4" s="6"/>
      <c r="B4" s="112" t="s">
        <v>26</v>
      </c>
      <c r="C4" s="76"/>
      <c r="D4" s="76"/>
      <c r="E4" s="76"/>
      <c r="F4" s="76"/>
      <c r="G4" s="76"/>
      <c r="H4" s="13"/>
      <c r="I4" s="75" t="s">
        <v>27</v>
      </c>
      <c r="J4" s="76"/>
      <c r="K4" s="76"/>
      <c r="M4" s="75" t="s">
        <v>28</v>
      </c>
      <c r="N4" s="76"/>
      <c r="O4" s="76"/>
      <c r="P4" s="76"/>
      <c r="R4" s="83" t="s">
        <v>29</v>
      </c>
      <c r="S4" s="76"/>
      <c r="T4" s="76"/>
      <c r="U4" s="10"/>
      <c r="V4" s="12"/>
      <c r="W4" s="6"/>
      <c r="X4" s="112" t="s">
        <v>26</v>
      </c>
      <c r="Y4" s="76"/>
      <c r="Z4" s="76"/>
      <c r="AA4" s="76"/>
      <c r="AB4" s="76"/>
      <c r="AC4" s="76"/>
      <c r="AD4" s="13"/>
      <c r="AE4" s="75" t="s">
        <v>27</v>
      </c>
      <c r="AF4" s="76"/>
      <c r="AG4" s="76"/>
      <c r="AI4" s="75" t="s">
        <v>28</v>
      </c>
      <c r="AJ4" s="76"/>
      <c r="AK4" s="76"/>
      <c r="AL4" s="76"/>
      <c r="AN4" s="83" t="s">
        <v>29</v>
      </c>
      <c r="AO4" s="76"/>
      <c r="AP4" s="76"/>
      <c r="AQ4" s="10"/>
    </row>
    <row r="5" spans="1:43" ht="12.75">
      <c r="A5" s="6"/>
      <c r="B5" s="116">
        <f>IF(B2&lt;&gt;"",IF(N2&lt;AL2,AL2-N2+M7,IF(M7="",0,M7)),"")</f>
        <v>410000</v>
      </c>
      <c r="C5" s="78"/>
      <c r="D5" s="78"/>
      <c r="E5" s="78"/>
      <c r="F5" s="78"/>
      <c r="G5" s="78"/>
      <c r="H5" s="117"/>
      <c r="I5" s="77">
        <f>IF(B2&lt;&gt;"",SUM(I6:K11),"")</f>
        <v>300000</v>
      </c>
      <c r="J5" s="78"/>
      <c r="K5" s="79"/>
      <c r="M5" s="115" t="s">
        <v>34</v>
      </c>
      <c r="N5" s="92"/>
      <c r="O5" s="92"/>
      <c r="P5" s="93"/>
      <c r="R5" s="100" t="str">
        <f>IF(B2&lt;&gt;"",IF(R7&gt;AN7,"WIN",IF(R7&lt;AN7,"LOSS","TIE")),"")</f>
        <v>WIN</v>
      </c>
      <c r="S5" s="92"/>
      <c r="T5" s="93"/>
      <c r="U5" s="10"/>
      <c r="V5" s="12"/>
      <c r="W5" s="6"/>
      <c r="X5" s="116">
        <f>IF(Z2&lt;&gt;"",IF(AL2&lt;N2,N2-AL2+AI7,IF(AI7="",0,AI7)),"")</f>
        <v>0</v>
      </c>
      <c r="Y5" s="78"/>
      <c r="Z5" s="78"/>
      <c r="AA5" s="78"/>
      <c r="AB5" s="78"/>
      <c r="AC5" s="78"/>
      <c r="AD5" s="117"/>
      <c r="AE5" s="77">
        <f>IF(Z2&lt;&gt;"",SUM(AE6:AG11),"")</f>
        <v>0</v>
      </c>
      <c r="AF5" s="78"/>
      <c r="AG5" s="79"/>
      <c r="AI5" s="115" t="s">
        <v>34</v>
      </c>
      <c r="AJ5" s="92"/>
      <c r="AK5" s="92"/>
      <c r="AL5" s="93"/>
      <c r="AN5" s="100" t="str">
        <f>IF(Z2&lt;&gt;"",IF(AN7&gt;R7,"WIN",IF(AN7&lt;R7,"LOSS","TIE")),"")</f>
        <v>LOSS</v>
      </c>
      <c r="AO5" s="92"/>
      <c r="AP5" s="93"/>
      <c r="AQ5" s="10"/>
    </row>
    <row r="6" spans="1:43" ht="12.75">
      <c r="A6" s="6"/>
      <c r="B6" s="118" t="s">
        <v>72</v>
      </c>
      <c r="C6" s="109"/>
      <c r="D6" s="109"/>
      <c r="E6" s="109"/>
      <c r="F6" s="109"/>
      <c r="G6" s="109"/>
      <c r="H6" s="119"/>
      <c r="I6" s="113">
        <v>300000</v>
      </c>
      <c r="J6" s="109"/>
      <c r="K6" s="110"/>
      <c r="M6" s="105" t="s">
        <v>31</v>
      </c>
      <c r="N6" s="76"/>
      <c r="O6" s="76"/>
      <c r="P6" s="76"/>
      <c r="R6" s="83" t="s">
        <v>32</v>
      </c>
      <c r="S6" s="76"/>
      <c r="T6" s="76"/>
      <c r="U6" s="10"/>
      <c r="V6" s="12"/>
      <c r="W6" s="6"/>
      <c r="X6" s="118"/>
      <c r="Y6" s="109"/>
      <c r="Z6" s="109"/>
      <c r="AA6" s="109"/>
      <c r="AB6" s="109"/>
      <c r="AC6" s="109"/>
      <c r="AD6" s="119"/>
      <c r="AE6" s="113"/>
      <c r="AF6" s="109"/>
      <c r="AG6" s="110"/>
      <c r="AI6" s="105" t="s">
        <v>31</v>
      </c>
      <c r="AJ6" s="76"/>
      <c r="AK6" s="76"/>
      <c r="AL6" s="76"/>
      <c r="AN6" s="83" t="s">
        <v>32</v>
      </c>
      <c r="AO6" s="76"/>
      <c r="AP6" s="76"/>
      <c r="AQ6" s="10"/>
    </row>
    <row r="7" spans="1:43" ht="12.75">
      <c r="A7" s="6"/>
      <c r="B7" s="89"/>
      <c r="C7" s="81"/>
      <c r="D7" s="81"/>
      <c r="E7" s="81"/>
      <c r="F7" s="81"/>
      <c r="G7" s="81"/>
      <c r="H7" s="90"/>
      <c r="I7" s="84"/>
      <c r="J7" s="81"/>
      <c r="K7" s="82"/>
      <c r="L7" s="9"/>
      <c r="M7" s="121">
        <v>0</v>
      </c>
      <c r="N7" s="92"/>
      <c r="O7" s="92"/>
      <c r="P7" s="93"/>
      <c r="R7" s="100">
        <f>IF(B2&lt;&gt;"",SUM(D17:D32),"")</f>
        <v>1</v>
      </c>
      <c r="S7" s="92"/>
      <c r="T7" s="93"/>
      <c r="U7" s="10"/>
      <c r="V7" s="12"/>
      <c r="W7" s="6"/>
      <c r="X7" s="89"/>
      <c r="Y7" s="81"/>
      <c r="Z7" s="81"/>
      <c r="AA7" s="81"/>
      <c r="AB7" s="81"/>
      <c r="AC7" s="81"/>
      <c r="AD7" s="90"/>
      <c r="AE7" s="84"/>
      <c r="AF7" s="81"/>
      <c r="AG7" s="82"/>
      <c r="AH7" s="9"/>
      <c r="AI7" s="121">
        <v>0</v>
      </c>
      <c r="AJ7" s="92"/>
      <c r="AK7" s="92"/>
      <c r="AL7" s="93"/>
      <c r="AN7" s="100">
        <f>IF(Z2&lt;&gt;"",SUM(Z17:Z32),"")</f>
        <v>0</v>
      </c>
      <c r="AO7" s="92"/>
      <c r="AP7" s="93"/>
      <c r="AQ7" s="10"/>
    </row>
    <row r="8" spans="1:43" ht="12.75">
      <c r="A8" s="6"/>
      <c r="B8" s="89"/>
      <c r="C8" s="81"/>
      <c r="D8" s="81"/>
      <c r="E8" s="81"/>
      <c r="F8" s="81"/>
      <c r="G8" s="81"/>
      <c r="H8" s="90"/>
      <c r="I8" s="84"/>
      <c r="J8" s="81"/>
      <c r="K8" s="82"/>
      <c r="M8" s="83" t="s">
        <v>37</v>
      </c>
      <c r="N8" s="76"/>
      <c r="O8" s="76"/>
      <c r="P8" s="14" t="s">
        <v>38</v>
      </c>
      <c r="R8" s="83" t="s">
        <v>39</v>
      </c>
      <c r="S8" s="76"/>
      <c r="T8" s="76"/>
      <c r="U8" s="10"/>
      <c r="V8" s="12"/>
      <c r="W8" s="6"/>
      <c r="X8" s="89"/>
      <c r="Y8" s="81"/>
      <c r="Z8" s="81"/>
      <c r="AA8" s="81"/>
      <c r="AB8" s="81"/>
      <c r="AC8" s="81"/>
      <c r="AD8" s="90"/>
      <c r="AE8" s="84"/>
      <c r="AF8" s="81"/>
      <c r="AG8" s="82"/>
      <c r="AI8" s="83" t="s">
        <v>37</v>
      </c>
      <c r="AJ8" s="76"/>
      <c r="AK8" s="76"/>
      <c r="AL8" s="14" t="s">
        <v>38</v>
      </c>
      <c r="AN8" s="83" t="s">
        <v>39</v>
      </c>
      <c r="AO8" s="76"/>
      <c r="AP8" s="76"/>
      <c r="AQ8" s="10"/>
    </row>
    <row r="9" spans="1:43" ht="12.75">
      <c r="A9" s="6"/>
      <c r="B9" s="89"/>
      <c r="C9" s="81"/>
      <c r="D9" s="81"/>
      <c r="E9" s="81"/>
      <c r="F9" s="81"/>
      <c r="G9" s="81"/>
      <c r="H9" s="90"/>
      <c r="I9" s="84"/>
      <c r="J9" s="81"/>
      <c r="K9" s="82"/>
      <c r="L9" s="9"/>
      <c r="M9" s="91">
        <v>2000</v>
      </c>
      <c r="N9" s="92"/>
      <c r="O9" s="93"/>
      <c r="P9" s="15">
        <v>0</v>
      </c>
      <c r="R9" s="100">
        <f>IF(B2&lt;&gt;"",SUM(F17:F32),"")</f>
        <v>5</v>
      </c>
      <c r="S9" s="92"/>
      <c r="T9" s="93"/>
      <c r="U9" s="10"/>
      <c r="V9" s="12"/>
      <c r="W9" s="6"/>
      <c r="X9" s="89"/>
      <c r="Y9" s="81"/>
      <c r="Z9" s="81"/>
      <c r="AA9" s="81"/>
      <c r="AB9" s="81"/>
      <c r="AC9" s="81"/>
      <c r="AD9" s="90"/>
      <c r="AE9" s="84"/>
      <c r="AF9" s="81"/>
      <c r="AG9" s="82"/>
      <c r="AH9" s="9"/>
      <c r="AI9" s="91">
        <v>11000</v>
      </c>
      <c r="AJ9" s="92"/>
      <c r="AK9" s="93"/>
      <c r="AL9" s="15">
        <v>5</v>
      </c>
      <c r="AN9" s="100">
        <f>IF(Z2&lt;&gt;"",SUM(AB17:AB32),"")</f>
        <v>1</v>
      </c>
      <c r="AO9" s="92"/>
      <c r="AP9" s="93"/>
      <c r="AQ9" s="10"/>
    </row>
    <row r="10" spans="1:43" ht="12.75">
      <c r="A10" s="6"/>
      <c r="B10" s="89"/>
      <c r="C10" s="81"/>
      <c r="D10" s="81"/>
      <c r="E10" s="81"/>
      <c r="F10" s="81"/>
      <c r="G10" s="81"/>
      <c r="H10" s="90"/>
      <c r="I10" s="84"/>
      <c r="J10" s="81"/>
      <c r="K10" s="82"/>
      <c r="L10" s="9"/>
      <c r="M10" s="9"/>
      <c r="N10" s="9"/>
      <c r="O10" s="9"/>
      <c r="P10" s="9"/>
      <c r="R10" s="105" t="s">
        <v>41</v>
      </c>
      <c r="S10" s="76"/>
      <c r="T10" s="76"/>
      <c r="U10" s="10"/>
      <c r="V10" s="12"/>
      <c r="W10" s="6"/>
      <c r="X10" s="89"/>
      <c r="Y10" s="81"/>
      <c r="Z10" s="81"/>
      <c r="AA10" s="81"/>
      <c r="AB10" s="81"/>
      <c r="AC10" s="81"/>
      <c r="AD10" s="90"/>
      <c r="AE10" s="84"/>
      <c r="AF10" s="81"/>
      <c r="AG10" s="82"/>
      <c r="AH10" s="9"/>
      <c r="AI10" s="9"/>
      <c r="AJ10" s="9"/>
      <c r="AK10" s="9"/>
      <c r="AL10" s="9"/>
      <c r="AN10" s="105" t="s">
        <v>41</v>
      </c>
      <c r="AO10" s="76"/>
      <c r="AP10" s="76"/>
      <c r="AQ10" s="10"/>
    </row>
    <row r="11" spans="1:43" ht="12.75">
      <c r="A11" s="16"/>
      <c r="B11" s="98"/>
      <c r="C11" s="96"/>
      <c r="D11" s="96"/>
      <c r="E11" s="96"/>
      <c r="F11" s="96"/>
      <c r="G11" s="96"/>
      <c r="H11" s="99"/>
      <c r="I11" s="123"/>
      <c r="J11" s="96"/>
      <c r="K11" s="97"/>
      <c r="L11" s="9"/>
      <c r="M11" s="94" t="s">
        <v>43</v>
      </c>
      <c r="N11" s="76"/>
      <c r="O11" s="100" t="str">
        <f>IF(B2&lt;&gt;"",IF(M9=AI9,"+0",IF(M9&gt;AI9,IF(M9&gt;=AI9*2,"+2","+1"),"+0")),"")</f>
        <v>+0</v>
      </c>
      <c r="P11" s="93"/>
      <c r="Q11" s="9"/>
      <c r="R11" s="122">
        <f>IF(B2&lt;&gt;"",SUM(G17:G32),"")</f>
        <v>0</v>
      </c>
      <c r="S11" s="92"/>
      <c r="T11" s="93"/>
      <c r="U11" s="17"/>
      <c r="V11" s="18"/>
      <c r="W11" s="6"/>
      <c r="X11" s="98"/>
      <c r="Y11" s="96"/>
      <c r="Z11" s="96"/>
      <c r="AA11" s="96"/>
      <c r="AB11" s="96"/>
      <c r="AC11" s="96"/>
      <c r="AD11" s="99"/>
      <c r="AE11" s="123"/>
      <c r="AF11" s="96"/>
      <c r="AG11" s="97"/>
      <c r="AH11" s="9"/>
      <c r="AI11" s="94" t="s">
        <v>43</v>
      </c>
      <c r="AJ11" s="76"/>
      <c r="AK11" s="100" t="str">
        <f>IF(Z2&lt;&gt;"",IF(AI9=M9,"+0",IF(AI9&gt;M9,IF(AI9&gt;=M9*2,"+2","+1"),"+0")),"")</f>
        <v>+2</v>
      </c>
      <c r="AL11" s="93"/>
      <c r="AM11" s="9"/>
      <c r="AN11" s="122">
        <f>IF(Z2&lt;&gt;"",SUM(AC17:AC32),"")</f>
        <v>0</v>
      </c>
      <c r="AO11" s="92"/>
      <c r="AP11" s="93"/>
      <c r="AQ11" s="10"/>
    </row>
    <row r="12" spans="1:43" ht="7.5" customHeight="1">
      <c r="A12" s="19"/>
      <c r="B12" s="20"/>
      <c r="C12" s="21"/>
      <c r="D12" s="22"/>
      <c r="E12" s="21"/>
      <c r="F12" s="21"/>
      <c r="G12" s="23"/>
      <c r="H12" s="24"/>
      <c r="I12" s="21"/>
      <c r="J12" s="22"/>
      <c r="K12" s="14"/>
      <c r="L12" s="14"/>
      <c r="M12" s="14"/>
      <c r="N12" s="14"/>
      <c r="O12" s="20"/>
      <c r="P12" s="20"/>
      <c r="Q12" s="20"/>
      <c r="R12" s="105" t="s">
        <v>44</v>
      </c>
      <c r="S12" s="76"/>
      <c r="T12" s="76"/>
      <c r="U12" s="25"/>
      <c r="V12" s="26"/>
      <c r="W12" s="19"/>
      <c r="X12" s="20"/>
      <c r="Y12" s="21"/>
      <c r="Z12" s="22"/>
      <c r="AA12" s="21"/>
      <c r="AB12" s="21"/>
      <c r="AC12" s="23"/>
      <c r="AD12" s="24"/>
      <c r="AE12" s="21"/>
      <c r="AF12" s="22"/>
      <c r="AG12" s="14"/>
      <c r="AH12" s="14"/>
      <c r="AI12" s="14"/>
      <c r="AJ12" s="14"/>
      <c r="AK12" s="20"/>
      <c r="AL12" s="20"/>
      <c r="AM12" s="20"/>
      <c r="AN12" s="105" t="s">
        <v>44</v>
      </c>
      <c r="AO12" s="76"/>
      <c r="AP12" s="76"/>
      <c r="AQ12" s="25"/>
    </row>
    <row r="13" spans="1:43" ht="8.25" customHeight="1">
      <c r="A13" s="6"/>
      <c r="B13" s="9"/>
      <c r="C13" s="85" t="s">
        <v>261</v>
      </c>
      <c r="D13" s="85" t="s">
        <v>262</v>
      </c>
      <c r="E13" s="85" t="s">
        <v>263</v>
      </c>
      <c r="F13" s="85" t="s">
        <v>264</v>
      </c>
      <c r="G13" s="88" t="s">
        <v>0</v>
      </c>
      <c r="H13" s="88" t="s">
        <v>1</v>
      </c>
      <c r="I13" s="85" t="s">
        <v>265</v>
      </c>
      <c r="J13" s="85" t="s">
        <v>45</v>
      </c>
      <c r="K13" s="14"/>
      <c r="L13" s="14"/>
      <c r="M13" s="14"/>
      <c r="N13" s="14"/>
      <c r="O13" s="9"/>
      <c r="P13" s="9"/>
      <c r="Q13" s="9"/>
      <c r="R13" s="76"/>
      <c r="S13" s="76"/>
      <c r="T13" s="76"/>
      <c r="U13" s="10"/>
      <c r="V13" s="12"/>
      <c r="W13" s="6"/>
      <c r="X13" s="9"/>
      <c r="Y13" s="85" t="s">
        <v>266</v>
      </c>
      <c r="Z13" s="85" t="s">
        <v>267</v>
      </c>
      <c r="AA13" s="85" t="s">
        <v>268</v>
      </c>
      <c r="AB13" s="85" t="s">
        <v>269</v>
      </c>
      <c r="AC13" s="88" t="s">
        <v>0</v>
      </c>
      <c r="AD13" s="88" t="s">
        <v>1</v>
      </c>
      <c r="AE13" s="85" t="s">
        <v>270</v>
      </c>
      <c r="AF13" s="85" t="s">
        <v>45</v>
      </c>
      <c r="AG13" s="14"/>
      <c r="AH13" s="14"/>
      <c r="AI13" s="14"/>
      <c r="AJ13" s="14"/>
      <c r="AK13" s="9"/>
      <c r="AL13" s="9"/>
      <c r="AM13" s="9"/>
      <c r="AN13" s="76"/>
      <c r="AO13" s="76"/>
      <c r="AP13" s="76"/>
      <c r="AQ13" s="10"/>
    </row>
    <row r="14" spans="1:43" ht="12.75">
      <c r="A14" s="6"/>
      <c r="B14" s="9"/>
      <c r="C14" s="86"/>
      <c r="D14" s="86"/>
      <c r="E14" s="86"/>
      <c r="F14" s="86"/>
      <c r="G14" s="86"/>
      <c r="H14" s="86"/>
      <c r="I14" s="86"/>
      <c r="J14" s="86"/>
      <c r="K14" s="138" t="s">
        <v>46</v>
      </c>
      <c r="L14" s="92"/>
      <c r="M14" s="92"/>
      <c r="N14" s="93"/>
      <c r="O14" s="9"/>
      <c r="P14" s="9"/>
      <c r="Q14" s="9"/>
      <c r="R14" s="104">
        <f>IF(B2&lt;&gt;"",SUM(H17:H32),"")</f>
        <v>2</v>
      </c>
      <c r="S14" s="92"/>
      <c r="T14" s="93"/>
      <c r="U14" s="10"/>
      <c r="V14" s="12"/>
      <c r="W14" s="6"/>
      <c r="X14" s="9"/>
      <c r="Y14" s="86"/>
      <c r="Z14" s="86"/>
      <c r="AA14" s="86"/>
      <c r="AB14" s="86"/>
      <c r="AC14" s="86"/>
      <c r="AD14" s="86"/>
      <c r="AE14" s="86"/>
      <c r="AF14" s="86"/>
      <c r="AG14" s="138" t="s">
        <v>46</v>
      </c>
      <c r="AH14" s="92"/>
      <c r="AI14" s="92"/>
      <c r="AJ14" s="93"/>
      <c r="AK14" s="9"/>
      <c r="AL14" s="9"/>
      <c r="AM14" s="9"/>
      <c r="AN14" s="104">
        <f>IF(Z2&lt;&gt;"",SUM(AD17:AD32),"")</f>
        <v>0</v>
      </c>
      <c r="AO14" s="92"/>
      <c r="AP14" s="93"/>
      <c r="AQ14" s="10"/>
    </row>
    <row r="15" spans="1:43" ht="12.75">
      <c r="A15" s="6"/>
      <c r="B15" s="9"/>
      <c r="C15" s="86"/>
      <c r="D15" s="86"/>
      <c r="E15" s="86"/>
      <c r="F15" s="86"/>
      <c r="G15" s="86"/>
      <c r="H15" s="86"/>
      <c r="I15" s="86"/>
      <c r="J15" s="86"/>
      <c r="K15" s="103" t="s">
        <v>47</v>
      </c>
      <c r="L15" s="103" t="s">
        <v>48</v>
      </c>
      <c r="M15" s="103" t="str">
        <f>"-Stat"</f>
        <v>-Stat</v>
      </c>
      <c r="N15" s="103" t="s">
        <v>49</v>
      </c>
      <c r="O15" s="9"/>
      <c r="P15" s="9"/>
      <c r="Q15" s="9"/>
      <c r="R15" s="9"/>
      <c r="S15" s="9"/>
      <c r="T15" s="9"/>
      <c r="U15" s="10"/>
      <c r="V15" s="12"/>
      <c r="W15" s="6"/>
      <c r="X15" s="9"/>
      <c r="Y15" s="86"/>
      <c r="Z15" s="86"/>
      <c r="AA15" s="86"/>
      <c r="AB15" s="86"/>
      <c r="AC15" s="86"/>
      <c r="AD15" s="86"/>
      <c r="AE15" s="86"/>
      <c r="AF15" s="86"/>
      <c r="AG15" s="103" t="s">
        <v>47</v>
      </c>
      <c r="AH15" s="103" t="s">
        <v>48</v>
      </c>
      <c r="AI15" s="103" t="str">
        <f>"-Stat"</f>
        <v>-Stat</v>
      </c>
      <c r="AJ15" s="103" t="s">
        <v>49</v>
      </c>
      <c r="AK15" s="9"/>
      <c r="AL15" s="9"/>
      <c r="AM15" s="9"/>
      <c r="AN15" s="9"/>
      <c r="AO15" s="9"/>
      <c r="AP15" s="9"/>
      <c r="AQ15" s="10"/>
    </row>
    <row r="16" spans="1:43" ht="12.75">
      <c r="A16" s="6"/>
      <c r="B16" s="27" t="s">
        <v>50</v>
      </c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102" t="s">
        <v>51</v>
      </c>
      <c r="P16" s="78"/>
      <c r="Q16" s="78"/>
      <c r="R16" s="78"/>
      <c r="S16" s="78"/>
      <c r="T16" s="79"/>
      <c r="U16" s="10"/>
      <c r="V16" s="12"/>
      <c r="W16" s="6"/>
      <c r="X16" s="27" t="s">
        <v>50</v>
      </c>
      <c r="Y16" s="87"/>
      <c r="Z16" s="87"/>
      <c r="AA16" s="87"/>
      <c r="AB16" s="87"/>
      <c r="AC16" s="87"/>
      <c r="AD16" s="87"/>
      <c r="AE16" s="87"/>
      <c r="AF16" s="87"/>
      <c r="AG16" s="87"/>
      <c r="AH16" s="87"/>
      <c r="AI16" s="87"/>
      <c r="AJ16" s="87"/>
      <c r="AK16" s="102" t="s">
        <v>51</v>
      </c>
      <c r="AL16" s="78"/>
      <c r="AM16" s="78"/>
      <c r="AN16" s="78"/>
      <c r="AO16" s="78"/>
      <c r="AP16" s="79"/>
      <c r="AQ16" s="10"/>
    </row>
    <row r="17" spans="1:43" ht="12.75">
      <c r="A17" s="6"/>
      <c r="B17" s="28">
        <v>1</v>
      </c>
      <c r="C17" s="29"/>
      <c r="D17" s="30"/>
      <c r="E17" s="30"/>
      <c r="F17" s="30">
        <v>2</v>
      </c>
      <c r="G17" s="31"/>
      <c r="H17" s="32"/>
      <c r="I17" s="33"/>
      <c r="J17" s="34">
        <f t="shared" ref="J17:J32" si="0">C17+D17*3+E17*2+F17*2+I17*5</f>
        <v>4</v>
      </c>
      <c r="K17" s="35"/>
      <c r="L17" s="31"/>
      <c r="M17" s="30"/>
      <c r="N17" s="36"/>
      <c r="O17" s="108"/>
      <c r="P17" s="109"/>
      <c r="Q17" s="109"/>
      <c r="R17" s="109"/>
      <c r="S17" s="109"/>
      <c r="T17" s="110"/>
      <c r="U17" s="10"/>
      <c r="V17" s="12"/>
      <c r="W17" s="6"/>
      <c r="X17" s="28">
        <v>1</v>
      </c>
      <c r="Y17" s="29"/>
      <c r="Z17" s="30"/>
      <c r="AA17" s="30"/>
      <c r="AB17" s="30"/>
      <c r="AC17" s="31"/>
      <c r="AD17" s="32"/>
      <c r="AE17" s="33"/>
      <c r="AF17" s="34">
        <f t="shared" ref="AF17:AF32" si="1">Y17+Z17*3+AA17*2+AB17*2+AE17*5</f>
        <v>0</v>
      </c>
      <c r="AG17" s="35"/>
      <c r="AH17" s="31"/>
      <c r="AI17" s="31"/>
      <c r="AJ17" s="36"/>
      <c r="AK17" s="108"/>
      <c r="AL17" s="109"/>
      <c r="AM17" s="109"/>
      <c r="AN17" s="109"/>
      <c r="AO17" s="109"/>
      <c r="AP17" s="110"/>
      <c r="AQ17" s="10"/>
    </row>
    <row r="18" spans="1:43" ht="12.75">
      <c r="A18" s="6"/>
      <c r="B18" s="37">
        <v>2</v>
      </c>
      <c r="C18" s="38"/>
      <c r="D18" s="39"/>
      <c r="E18" s="40"/>
      <c r="F18" s="44">
        <v>2</v>
      </c>
      <c r="G18" s="41"/>
      <c r="H18" s="42"/>
      <c r="I18" s="43"/>
      <c r="J18" s="45">
        <f t="shared" si="0"/>
        <v>4</v>
      </c>
      <c r="K18" s="38"/>
      <c r="L18" s="40"/>
      <c r="M18" s="44"/>
      <c r="N18" s="46"/>
      <c r="O18" s="80"/>
      <c r="P18" s="81"/>
      <c r="Q18" s="81"/>
      <c r="R18" s="81"/>
      <c r="S18" s="81"/>
      <c r="T18" s="82"/>
      <c r="U18" s="10"/>
      <c r="V18" s="12"/>
      <c r="W18" s="6"/>
      <c r="X18" s="37">
        <v>2</v>
      </c>
      <c r="Y18" s="38"/>
      <c r="Z18" s="39"/>
      <c r="AA18" s="40"/>
      <c r="AB18" s="40"/>
      <c r="AC18" s="41"/>
      <c r="AD18" s="42"/>
      <c r="AE18" s="43"/>
      <c r="AF18" s="45">
        <f t="shared" si="1"/>
        <v>0</v>
      </c>
      <c r="AG18" s="38"/>
      <c r="AH18" s="40"/>
      <c r="AI18" s="40"/>
      <c r="AJ18" s="46"/>
      <c r="AK18" s="80"/>
      <c r="AL18" s="81"/>
      <c r="AM18" s="81"/>
      <c r="AN18" s="81"/>
      <c r="AO18" s="81"/>
      <c r="AP18" s="82"/>
      <c r="AQ18" s="10"/>
    </row>
    <row r="19" spans="1:43" ht="12.75">
      <c r="A19" s="6"/>
      <c r="B19" s="37">
        <v>3</v>
      </c>
      <c r="C19" s="38"/>
      <c r="D19" s="39"/>
      <c r="E19" s="40"/>
      <c r="F19" s="44"/>
      <c r="G19" s="41"/>
      <c r="H19" s="41"/>
      <c r="I19" s="46"/>
      <c r="J19" s="45">
        <f t="shared" si="0"/>
        <v>0</v>
      </c>
      <c r="K19" s="38"/>
      <c r="L19" s="40"/>
      <c r="M19" s="40"/>
      <c r="N19" s="46"/>
      <c r="O19" s="80"/>
      <c r="P19" s="81"/>
      <c r="Q19" s="81"/>
      <c r="R19" s="81"/>
      <c r="S19" s="81"/>
      <c r="T19" s="82"/>
      <c r="U19" s="10"/>
      <c r="V19" s="12"/>
      <c r="W19" s="6"/>
      <c r="X19" s="37">
        <v>3</v>
      </c>
      <c r="Y19" s="38"/>
      <c r="Z19" s="39"/>
      <c r="AA19" s="40"/>
      <c r="AB19" s="44"/>
      <c r="AC19" s="41"/>
      <c r="AD19" s="41"/>
      <c r="AE19" s="46"/>
      <c r="AF19" s="45">
        <f t="shared" si="1"/>
        <v>0</v>
      </c>
      <c r="AG19" s="38"/>
      <c r="AH19" s="40"/>
      <c r="AI19" s="40"/>
      <c r="AJ19" s="46"/>
      <c r="AK19" s="80"/>
      <c r="AL19" s="81"/>
      <c r="AM19" s="81"/>
      <c r="AN19" s="81"/>
      <c r="AO19" s="81"/>
      <c r="AP19" s="82"/>
      <c r="AQ19" s="10"/>
    </row>
    <row r="20" spans="1:43" ht="12.75">
      <c r="A20" s="6"/>
      <c r="B20" s="49">
        <v>4</v>
      </c>
      <c r="C20" s="38"/>
      <c r="D20" s="39"/>
      <c r="E20" s="40"/>
      <c r="F20" s="44"/>
      <c r="G20" s="41"/>
      <c r="H20" s="41"/>
      <c r="I20" s="46"/>
      <c r="J20" s="45">
        <f t="shared" si="0"/>
        <v>0</v>
      </c>
      <c r="K20" s="38"/>
      <c r="L20" s="40"/>
      <c r="M20" s="40"/>
      <c r="N20" s="46"/>
      <c r="O20" s="80"/>
      <c r="P20" s="81"/>
      <c r="Q20" s="81"/>
      <c r="R20" s="81"/>
      <c r="S20" s="81"/>
      <c r="T20" s="82"/>
      <c r="U20" s="10"/>
      <c r="V20" s="12"/>
      <c r="W20" s="6"/>
      <c r="X20" s="49">
        <v>4</v>
      </c>
      <c r="Y20" s="38"/>
      <c r="Z20" s="39"/>
      <c r="AA20" s="40"/>
      <c r="AB20" s="44"/>
      <c r="AC20" s="41"/>
      <c r="AD20" s="41"/>
      <c r="AE20" s="46"/>
      <c r="AF20" s="45">
        <f t="shared" si="1"/>
        <v>0</v>
      </c>
      <c r="AG20" s="38"/>
      <c r="AH20" s="40"/>
      <c r="AI20" s="40"/>
      <c r="AJ20" s="46"/>
      <c r="AK20" s="80"/>
      <c r="AL20" s="81"/>
      <c r="AM20" s="81"/>
      <c r="AN20" s="81"/>
      <c r="AO20" s="81"/>
      <c r="AP20" s="82"/>
      <c r="AQ20" s="10"/>
    </row>
    <row r="21" spans="1:43" ht="12.75">
      <c r="A21" s="6"/>
      <c r="B21" s="37">
        <v>5</v>
      </c>
      <c r="C21" s="38"/>
      <c r="D21" s="39"/>
      <c r="E21" s="40"/>
      <c r="F21" s="40"/>
      <c r="G21" s="41"/>
      <c r="H21" s="41"/>
      <c r="I21" s="46"/>
      <c r="J21" s="45">
        <f t="shared" si="0"/>
        <v>0</v>
      </c>
      <c r="K21" s="38"/>
      <c r="L21" s="40"/>
      <c r="M21" s="40"/>
      <c r="N21" s="46"/>
      <c r="O21" s="80"/>
      <c r="P21" s="81"/>
      <c r="Q21" s="81"/>
      <c r="R21" s="81"/>
      <c r="S21" s="81"/>
      <c r="T21" s="82"/>
      <c r="U21" s="10"/>
      <c r="V21" s="12"/>
      <c r="W21" s="6"/>
      <c r="X21" s="37">
        <v>5</v>
      </c>
      <c r="Y21" s="38"/>
      <c r="Z21" s="39"/>
      <c r="AA21" s="40"/>
      <c r="AB21" s="44">
        <v>1</v>
      </c>
      <c r="AC21" s="41"/>
      <c r="AD21" s="41"/>
      <c r="AE21" s="46"/>
      <c r="AF21" s="45">
        <f t="shared" si="1"/>
        <v>2</v>
      </c>
      <c r="AG21" s="38"/>
      <c r="AH21" s="40"/>
      <c r="AI21" s="40"/>
      <c r="AJ21" s="46"/>
      <c r="AK21" s="80"/>
      <c r="AL21" s="81"/>
      <c r="AM21" s="81"/>
      <c r="AN21" s="81"/>
      <c r="AO21" s="81"/>
      <c r="AP21" s="82"/>
      <c r="AQ21" s="10"/>
    </row>
    <row r="22" spans="1:43" ht="12.75">
      <c r="A22" s="6"/>
      <c r="B22" s="37">
        <v>6</v>
      </c>
      <c r="C22" s="38"/>
      <c r="D22" s="48">
        <v>1</v>
      </c>
      <c r="E22" s="40"/>
      <c r="F22" s="40"/>
      <c r="G22" s="41"/>
      <c r="H22" s="41"/>
      <c r="I22" s="43">
        <v>1</v>
      </c>
      <c r="J22" s="45">
        <f t="shared" si="0"/>
        <v>8</v>
      </c>
      <c r="K22" s="38"/>
      <c r="L22" s="40"/>
      <c r="M22" s="40"/>
      <c r="N22" s="46"/>
      <c r="O22" s="80" t="s">
        <v>271</v>
      </c>
      <c r="P22" s="81"/>
      <c r="Q22" s="81"/>
      <c r="R22" s="81"/>
      <c r="S22" s="81"/>
      <c r="T22" s="82"/>
      <c r="U22" s="10"/>
      <c r="V22" s="12"/>
      <c r="W22" s="6"/>
      <c r="X22" s="37">
        <v>6</v>
      </c>
      <c r="Y22" s="38"/>
      <c r="Z22" s="39"/>
      <c r="AA22" s="40"/>
      <c r="AB22" s="40"/>
      <c r="AC22" s="41"/>
      <c r="AD22" s="41"/>
      <c r="AE22" s="46"/>
      <c r="AF22" s="45">
        <f t="shared" si="1"/>
        <v>0</v>
      </c>
      <c r="AG22" s="38"/>
      <c r="AH22" s="40"/>
      <c r="AI22" s="40"/>
      <c r="AJ22" s="46"/>
      <c r="AK22" s="80"/>
      <c r="AL22" s="81"/>
      <c r="AM22" s="81"/>
      <c r="AN22" s="81"/>
      <c r="AO22" s="81"/>
      <c r="AP22" s="82"/>
      <c r="AQ22" s="10"/>
    </row>
    <row r="23" spans="1:43" ht="12.75">
      <c r="A23" s="6"/>
      <c r="B23" s="37">
        <v>7</v>
      </c>
      <c r="C23" s="38"/>
      <c r="D23" s="39"/>
      <c r="E23" s="40"/>
      <c r="F23" s="44"/>
      <c r="G23" s="41"/>
      <c r="H23" s="41"/>
      <c r="I23" s="46"/>
      <c r="J23" s="45">
        <f t="shared" si="0"/>
        <v>0</v>
      </c>
      <c r="K23" s="38"/>
      <c r="L23" s="40"/>
      <c r="M23" s="40"/>
      <c r="N23" s="46"/>
      <c r="O23" s="80"/>
      <c r="P23" s="81"/>
      <c r="Q23" s="81"/>
      <c r="R23" s="81"/>
      <c r="S23" s="81"/>
      <c r="T23" s="82"/>
      <c r="U23" s="10"/>
      <c r="V23" s="12"/>
      <c r="W23" s="6"/>
      <c r="X23" s="37">
        <v>7</v>
      </c>
      <c r="Y23" s="38"/>
      <c r="Z23" s="39"/>
      <c r="AA23" s="40"/>
      <c r="AB23" s="44"/>
      <c r="AC23" s="41"/>
      <c r="AD23" s="41"/>
      <c r="AE23" s="46"/>
      <c r="AF23" s="45">
        <f t="shared" si="1"/>
        <v>0</v>
      </c>
      <c r="AG23" s="38"/>
      <c r="AH23" s="40"/>
      <c r="AI23" s="40"/>
      <c r="AJ23" s="46"/>
      <c r="AK23" s="80"/>
      <c r="AL23" s="81"/>
      <c r="AM23" s="81"/>
      <c r="AN23" s="81"/>
      <c r="AO23" s="81"/>
      <c r="AP23" s="82"/>
      <c r="AQ23" s="10"/>
    </row>
    <row r="24" spans="1:43" ht="12.75">
      <c r="A24" s="6"/>
      <c r="B24" s="37">
        <v>8</v>
      </c>
      <c r="C24" s="38"/>
      <c r="D24" s="39"/>
      <c r="E24" s="40"/>
      <c r="F24" s="40"/>
      <c r="G24" s="41"/>
      <c r="H24" s="41"/>
      <c r="I24" s="46"/>
      <c r="J24" s="45">
        <f t="shared" si="0"/>
        <v>0</v>
      </c>
      <c r="K24" s="38"/>
      <c r="L24" s="40"/>
      <c r="M24" s="40"/>
      <c r="N24" s="46"/>
      <c r="O24" s="80"/>
      <c r="P24" s="81"/>
      <c r="Q24" s="81"/>
      <c r="R24" s="81"/>
      <c r="S24" s="81"/>
      <c r="T24" s="82"/>
      <c r="U24" s="10"/>
      <c r="V24" s="12"/>
      <c r="W24" s="6"/>
      <c r="X24" s="37">
        <v>8</v>
      </c>
      <c r="Y24" s="38"/>
      <c r="Z24" s="39"/>
      <c r="AA24" s="40"/>
      <c r="AB24" s="40"/>
      <c r="AC24" s="41"/>
      <c r="AD24" s="41"/>
      <c r="AE24" s="46"/>
      <c r="AF24" s="45">
        <f t="shared" si="1"/>
        <v>0</v>
      </c>
      <c r="AG24" s="38"/>
      <c r="AH24" s="40"/>
      <c r="AI24" s="40"/>
      <c r="AJ24" s="46"/>
      <c r="AK24" s="80"/>
      <c r="AL24" s="81"/>
      <c r="AM24" s="81"/>
      <c r="AN24" s="81"/>
      <c r="AO24" s="81"/>
      <c r="AP24" s="82"/>
      <c r="AQ24" s="10"/>
    </row>
    <row r="25" spans="1:43" ht="12.75">
      <c r="A25" s="6"/>
      <c r="B25" s="37">
        <v>9</v>
      </c>
      <c r="C25" s="38"/>
      <c r="D25" s="39"/>
      <c r="E25" s="40"/>
      <c r="F25" s="40"/>
      <c r="G25" s="41"/>
      <c r="H25" s="41"/>
      <c r="I25" s="46"/>
      <c r="J25" s="45">
        <f t="shared" si="0"/>
        <v>0</v>
      </c>
      <c r="K25" s="38"/>
      <c r="L25" s="40"/>
      <c r="M25" s="40"/>
      <c r="N25" s="46"/>
      <c r="O25" s="80"/>
      <c r="P25" s="81"/>
      <c r="Q25" s="81"/>
      <c r="R25" s="81"/>
      <c r="S25" s="81"/>
      <c r="T25" s="82"/>
      <c r="U25" s="10"/>
      <c r="V25" s="12"/>
      <c r="W25" s="6"/>
      <c r="X25" s="37">
        <v>9</v>
      </c>
      <c r="Y25" s="38"/>
      <c r="Z25" s="39"/>
      <c r="AA25" s="40"/>
      <c r="AB25" s="40"/>
      <c r="AC25" s="41"/>
      <c r="AD25" s="41"/>
      <c r="AE25" s="46"/>
      <c r="AF25" s="45">
        <f t="shared" si="1"/>
        <v>0</v>
      </c>
      <c r="AG25" s="38"/>
      <c r="AH25" s="40"/>
      <c r="AI25" s="40"/>
      <c r="AJ25" s="46"/>
      <c r="AK25" s="80"/>
      <c r="AL25" s="81"/>
      <c r="AM25" s="81"/>
      <c r="AN25" s="81"/>
      <c r="AO25" s="81"/>
      <c r="AP25" s="82"/>
      <c r="AQ25" s="10"/>
    </row>
    <row r="26" spans="1:43" ht="12.75">
      <c r="A26" s="6"/>
      <c r="B26" s="37">
        <v>10</v>
      </c>
      <c r="C26" s="38"/>
      <c r="D26" s="39"/>
      <c r="E26" s="40"/>
      <c r="F26" s="40"/>
      <c r="G26" s="41"/>
      <c r="H26" s="41"/>
      <c r="I26" s="46"/>
      <c r="J26" s="45">
        <f t="shared" si="0"/>
        <v>0</v>
      </c>
      <c r="K26" s="38"/>
      <c r="L26" s="40"/>
      <c r="M26" s="40"/>
      <c r="N26" s="46"/>
      <c r="O26" s="80"/>
      <c r="P26" s="81"/>
      <c r="Q26" s="81"/>
      <c r="R26" s="81"/>
      <c r="S26" s="81"/>
      <c r="T26" s="82"/>
      <c r="U26" s="10"/>
      <c r="V26" s="12"/>
      <c r="W26" s="6"/>
      <c r="X26" s="37">
        <v>10</v>
      </c>
      <c r="Y26" s="38"/>
      <c r="Z26" s="39"/>
      <c r="AA26" s="40"/>
      <c r="AB26" s="40"/>
      <c r="AC26" s="41"/>
      <c r="AD26" s="41"/>
      <c r="AE26" s="46"/>
      <c r="AF26" s="45">
        <f t="shared" si="1"/>
        <v>0</v>
      </c>
      <c r="AG26" s="38"/>
      <c r="AH26" s="40"/>
      <c r="AI26" s="40"/>
      <c r="AJ26" s="46"/>
      <c r="AK26" s="80"/>
      <c r="AL26" s="81"/>
      <c r="AM26" s="81"/>
      <c r="AN26" s="81"/>
      <c r="AO26" s="81"/>
      <c r="AP26" s="82"/>
      <c r="AQ26" s="10"/>
    </row>
    <row r="27" spans="1:43" ht="12.75">
      <c r="A27" s="6"/>
      <c r="B27" s="37">
        <v>11</v>
      </c>
      <c r="C27" s="38"/>
      <c r="D27" s="39"/>
      <c r="E27" s="40"/>
      <c r="F27" s="40"/>
      <c r="G27" s="41"/>
      <c r="H27" s="42">
        <v>2</v>
      </c>
      <c r="I27" s="46"/>
      <c r="J27" s="45">
        <f t="shared" si="0"/>
        <v>0</v>
      </c>
      <c r="K27" s="38"/>
      <c r="L27" s="40"/>
      <c r="M27" s="40"/>
      <c r="N27" s="46"/>
      <c r="O27" s="80"/>
      <c r="P27" s="81"/>
      <c r="Q27" s="81"/>
      <c r="R27" s="81"/>
      <c r="S27" s="81"/>
      <c r="T27" s="82"/>
      <c r="U27" s="10"/>
      <c r="V27" s="12"/>
      <c r="W27" s="6"/>
      <c r="X27" s="37">
        <v>11</v>
      </c>
      <c r="Y27" s="38"/>
      <c r="Z27" s="39"/>
      <c r="AA27" s="40"/>
      <c r="AB27" s="40"/>
      <c r="AC27" s="41"/>
      <c r="AD27" s="41"/>
      <c r="AE27" s="46"/>
      <c r="AF27" s="45">
        <f t="shared" si="1"/>
        <v>0</v>
      </c>
      <c r="AG27" s="38"/>
      <c r="AH27" s="40"/>
      <c r="AI27" s="40"/>
      <c r="AJ27" s="46"/>
      <c r="AK27" s="80"/>
      <c r="AL27" s="81"/>
      <c r="AM27" s="81"/>
      <c r="AN27" s="81"/>
      <c r="AO27" s="81"/>
      <c r="AP27" s="82"/>
      <c r="AQ27" s="10"/>
    </row>
    <row r="28" spans="1:43" ht="12.75">
      <c r="A28" s="6"/>
      <c r="B28" s="37">
        <v>12</v>
      </c>
      <c r="C28" s="38"/>
      <c r="D28" s="39"/>
      <c r="E28" s="40"/>
      <c r="F28" s="40"/>
      <c r="G28" s="41"/>
      <c r="H28" s="41"/>
      <c r="I28" s="46"/>
      <c r="J28" s="45">
        <f t="shared" si="0"/>
        <v>0</v>
      </c>
      <c r="K28" s="38"/>
      <c r="L28" s="40"/>
      <c r="M28" s="40"/>
      <c r="N28" s="46"/>
      <c r="O28" s="80"/>
      <c r="P28" s="81"/>
      <c r="Q28" s="81"/>
      <c r="R28" s="81"/>
      <c r="S28" s="81"/>
      <c r="T28" s="82"/>
      <c r="U28" s="10"/>
      <c r="V28" s="12"/>
      <c r="W28" s="6"/>
      <c r="X28" s="37">
        <v>12</v>
      </c>
      <c r="Y28" s="38"/>
      <c r="Z28" s="39"/>
      <c r="AA28" s="40"/>
      <c r="AB28" s="40"/>
      <c r="AC28" s="41"/>
      <c r="AD28" s="41"/>
      <c r="AE28" s="43">
        <v>1</v>
      </c>
      <c r="AF28" s="45">
        <f t="shared" si="1"/>
        <v>5</v>
      </c>
      <c r="AG28" s="38"/>
      <c r="AH28" s="40"/>
      <c r="AI28" s="40"/>
      <c r="AJ28" s="46"/>
      <c r="AK28" s="80" t="s">
        <v>230</v>
      </c>
      <c r="AL28" s="81"/>
      <c r="AM28" s="81"/>
      <c r="AN28" s="81"/>
      <c r="AO28" s="81"/>
      <c r="AP28" s="82"/>
      <c r="AQ28" s="10"/>
    </row>
    <row r="29" spans="1:43" ht="12.75">
      <c r="A29" s="6"/>
      <c r="B29" s="37">
        <v>13</v>
      </c>
      <c r="C29" s="38"/>
      <c r="D29" s="39"/>
      <c r="E29" s="40"/>
      <c r="F29" s="40"/>
      <c r="G29" s="41"/>
      <c r="H29" s="41"/>
      <c r="I29" s="46"/>
      <c r="J29" s="45">
        <f t="shared" si="0"/>
        <v>0</v>
      </c>
      <c r="K29" s="38"/>
      <c r="L29" s="40"/>
      <c r="M29" s="40"/>
      <c r="N29" s="46"/>
      <c r="O29" s="80"/>
      <c r="P29" s="81"/>
      <c r="Q29" s="81"/>
      <c r="R29" s="81"/>
      <c r="S29" s="81"/>
      <c r="T29" s="82"/>
      <c r="U29" s="10"/>
      <c r="V29" s="12"/>
      <c r="W29" s="6"/>
      <c r="X29" s="37">
        <v>13</v>
      </c>
      <c r="Y29" s="38"/>
      <c r="Z29" s="39"/>
      <c r="AA29" s="40"/>
      <c r="AB29" s="40"/>
      <c r="AC29" s="41"/>
      <c r="AD29" s="41"/>
      <c r="AE29" s="46"/>
      <c r="AF29" s="45">
        <f t="shared" si="1"/>
        <v>0</v>
      </c>
      <c r="AG29" s="38"/>
      <c r="AH29" s="40"/>
      <c r="AI29" s="40"/>
      <c r="AJ29" s="46"/>
      <c r="AK29" s="80"/>
      <c r="AL29" s="81"/>
      <c r="AM29" s="81"/>
      <c r="AN29" s="81"/>
      <c r="AO29" s="81"/>
      <c r="AP29" s="82"/>
      <c r="AQ29" s="10"/>
    </row>
    <row r="30" spans="1:43" ht="12.75">
      <c r="A30" s="6"/>
      <c r="B30" s="49">
        <v>14</v>
      </c>
      <c r="C30" s="38"/>
      <c r="D30" s="39"/>
      <c r="E30" s="40"/>
      <c r="F30" s="40"/>
      <c r="G30" s="41"/>
      <c r="H30" s="41"/>
      <c r="I30" s="46"/>
      <c r="J30" s="45">
        <f t="shared" si="0"/>
        <v>0</v>
      </c>
      <c r="K30" s="38"/>
      <c r="L30" s="40"/>
      <c r="M30" s="40"/>
      <c r="N30" s="46"/>
      <c r="O30" s="80"/>
      <c r="P30" s="81"/>
      <c r="Q30" s="81"/>
      <c r="R30" s="81"/>
      <c r="S30" s="81"/>
      <c r="T30" s="82"/>
      <c r="U30" s="10"/>
      <c r="V30" s="12"/>
      <c r="W30" s="6"/>
      <c r="X30" s="49">
        <v>14</v>
      </c>
      <c r="Y30" s="38"/>
      <c r="Z30" s="39"/>
      <c r="AA30" s="40"/>
      <c r="AB30" s="40"/>
      <c r="AC30" s="41"/>
      <c r="AD30" s="41"/>
      <c r="AE30" s="46"/>
      <c r="AF30" s="45">
        <f t="shared" si="1"/>
        <v>0</v>
      </c>
      <c r="AG30" s="38"/>
      <c r="AH30" s="40"/>
      <c r="AI30" s="40"/>
      <c r="AJ30" s="46"/>
      <c r="AK30" s="80"/>
      <c r="AL30" s="81"/>
      <c r="AM30" s="81"/>
      <c r="AN30" s="81"/>
      <c r="AO30" s="81"/>
      <c r="AP30" s="82"/>
      <c r="AQ30" s="10"/>
    </row>
    <row r="31" spans="1:43" ht="12.75">
      <c r="A31" s="6"/>
      <c r="B31" s="37">
        <v>15</v>
      </c>
      <c r="C31" s="38"/>
      <c r="D31" s="39"/>
      <c r="E31" s="40"/>
      <c r="F31" s="40"/>
      <c r="G31" s="41"/>
      <c r="H31" s="41"/>
      <c r="I31" s="46"/>
      <c r="J31" s="45">
        <f t="shared" si="0"/>
        <v>0</v>
      </c>
      <c r="K31" s="38"/>
      <c r="L31" s="40"/>
      <c r="M31" s="40"/>
      <c r="N31" s="46"/>
      <c r="O31" s="80"/>
      <c r="P31" s="81"/>
      <c r="Q31" s="81"/>
      <c r="R31" s="81"/>
      <c r="S31" s="81"/>
      <c r="T31" s="82"/>
      <c r="U31" s="10"/>
      <c r="V31" s="12"/>
      <c r="W31" s="6"/>
      <c r="X31" s="37">
        <v>15</v>
      </c>
      <c r="Y31" s="38"/>
      <c r="Z31" s="39"/>
      <c r="AA31" s="40"/>
      <c r="AB31" s="40"/>
      <c r="AC31" s="41"/>
      <c r="AD31" s="41"/>
      <c r="AE31" s="46"/>
      <c r="AF31" s="45">
        <f t="shared" si="1"/>
        <v>0</v>
      </c>
      <c r="AG31" s="38"/>
      <c r="AH31" s="40"/>
      <c r="AI31" s="40"/>
      <c r="AJ31" s="46"/>
      <c r="AK31" s="80"/>
      <c r="AL31" s="81"/>
      <c r="AM31" s="81"/>
      <c r="AN31" s="81"/>
      <c r="AO31" s="81"/>
      <c r="AP31" s="82"/>
      <c r="AQ31" s="10"/>
    </row>
    <row r="32" spans="1:43" ht="12.75">
      <c r="A32" s="6"/>
      <c r="B32" s="50">
        <v>16</v>
      </c>
      <c r="C32" s="51"/>
      <c r="D32" s="52"/>
      <c r="E32" s="52"/>
      <c r="F32" s="55">
        <v>1</v>
      </c>
      <c r="G32" s="53"/>
      <c r="H32" s="53"/>
      <c r="I32" s="54"/>
      <c r="J32" s="56">
        <f t="shared" si="0"/>
        <v>2</v>
      </c>
      <c r="K32" s="51"/>
      <c r="L32" s="52"/>
      <c r="M32" s="52"/>
      <c r="N32" s="54"/>
      <c r="O32" s="95" t="s">
        <v>72</v>
      </c>
      <c r="P32" s="96"/>
      <c r="Q32" s="96"/>
      <c r="R32" s="96"/>
      <c r="S32" s="96"/>
      <c r="T32" s="97"/>
      <c r="U32" s="10"/>
      <c r="V32" s="12"/>
      <c r="W32" s="6"/>
      <c r="X32" s="50">
        <v>16</v>
      </c>
      <c r="Y32" s="51"/>
      <c r="Z32" s="52"/>
      <c r="AA32" s="52"/>
      <c r="AB32" s="52"/>
      <c r="AC32" s="53"/>
      <c r="AD32" s="53"/>
      <c r="AE32" s="54"/>
      <c r="AF32" s="56">
        <f t="shared" si="1"/>
        <v>0</v>
      </c>
      <c r="AG32" s="51"/>
      <c r="AH32" s="52"/>
      <c r="AI32" s="52"/>
      <c r="AJ32" s="54"/>
      <c r="AK32" s="95"/>
      <c r="AL32" s="96"/>
      <c r="AM32" s="96"/>
      <c r="AN32" s="96"/>
      <c r="AO32" s="96"/>
      <c r="AP32" s="97"/>
      <c r="AQ32" s="10"/>
    </row>
    <row r="33" spans="1:43" ht="12.75">
      <c r="A33" s="19"/>
      <c r="B33" s="83" t="s">
        <v>61</v>
      </c>
      <c r="C33" s="76"/>
      <c r="D33" s="76"/>
      <c r="E33" s="76"/>
      <c r="F33" s="59"/>
      <c r="G33" s="83" t="s">
        <v>62</v>
      </c>
      <c r="H33" s="76"/>
      <c r="I33" s="76"/>
      <c r="J33" s="76"/>
      <c r="K33" s="76"/>
      <c r="L33" s="58"/>
      <c r="M33" s="83" t="s">
        <v>63</v>
      </c>
      <c r="N33" s="76"/>
      <c r="O33" s="76"/>
      <c r="P33" s="76"/>
      <c r="Q33" s="59"/>
      <c r="R33" s="83" t="s">
        <v>64</v>
      </c>
      <c r="S33" s="76"/>
      <c r="T33" s="76"/>
      <c r="U33" s="25"/>
      <c r="V33" s="26"/>
      <c r="W33" s="19"/>
      <c r="X33" s="83" t="s">
        <v>61</v>
      </c>
      <c r="Y33" s="76"/>
      <c r="Z33" s="76"/>
      <c r="AA33" s="76"/>
      <c r="AB33" s="59"/>
      <c r="AC33" s="83" t="s">
        <v>62</v>
      </c>
      <c r="AD33" s="76"/>
      <c r="AE33" s="76"/>
      <c r="AF33" s="76"/>
      <c r="AG33" s="76"/>
      <c r="AH33" s="58"/>
      <c r="AI33" s="83" t="s">
        <v>63</v>
      </c>
      <c r="AJ33" s="76"/>
      <c r="AK33" s="76"/>
      <c r="AL33" s="76"/>
      <c r="AM33" s="59"/>
      <c r="AN33" s="83" t="s">
        <v>64</v>
      </c>
      <c r="AO33" s="76"/>
      <c r="AP33" s="76"/>
      <c r="AQ33" s="25"/>
    </row>
    <row r="34" spans="1:43" ht="12.75">
      <c r="A34" s="6"/>
      <c r="B34" s="120">
        <v>70000</v>
      </c>
      <c r="C34" s="92"/>
      <c r="D34" s="92"/>
      <c r="E34" s="93"/>
      <c r="F34" s="60"/>
      <c r="G34" s="106">
        <v>0</v>
      </c>
      <c r="H34" s="92"/>
      <c r="I34" s="92"/>
      <c r="J34" s="92"/>
      <c r="K34" s="93"/>
      <c r="L34" s="61"/>
      <c r="M34" s="106">
        <v>70000</v>
      </c>
      <c r="N34" s="92"/>
      <c r="O34" s="92"/>
      <c r="P34" s="93"/>
      <c r="Q34" s="62"/>
      <c r="R34" s="128">
        <f>1</f>
        <v>1</v>
      </c>
      <c r="S34" s="92"/>
      <c r="T34" s="93"/>
      <c r="U34" s="10"/>
      <c r="V34" s="12"/>
      <c r="W34" s="6"/>
      <c r="X34" s="120">
        <v>30000</v>
      </c>
      <c r="Y34" s="92"/>
      <c r="Z34" s="92"/>
      <c r="AA34" s="93"/>
      <c r="AB34" s="60"/>
      <c r="AC34" s="106">
        <v>0</v>
      </c>
      <c r="AD34" s="92"/>
      <c r="AE34" s="92"/>
      <c r="AF34" s="92"/>
      <c r="AG34" s="93"/>
      <c r="AH34" s="61"/>
      <c r="AI34" s="106"/>
      <c r="AJ34" s="92"/>
      <c r="AK34" s="92"/>
      <c r="AL34" s="93"/>
      <c r="AM34" s="62"/>
      <c r="AN34" s="128">
        <v>0</v>
      </c>
      <c r="AO34" s="92"/>
      <c r="AP34" s="93"/>
      <c r="AQ34" s="10"/>
    </row>
    <row r="35" spans="1:43" ht="12.75">
      <c r="A35" s="19"/>
      <c r="B35" s="112" t="s">
        <v>65</v>
      </c>
      <c r="C35" s="76"/>
      <c r="D35" s="76"/>
      <c r="E35" s="76"/>
      <c r="F35" s="76"/>
      <c r="G35" s="76"/>
      <c r="H35" s="76"/>
      <c r="I35" s="112" t="s">
        <v>27</v>
      </c>
      <c r="J35" s="76"/>
      <c r="K35" s="76"/>
      <c r="L35" s="20"/>
      <c r="M35" s="112" t="s">
        <v>66</v>
      </c>
      <c r="N35" s="76"/>
      <c r="O35" s="76"/>
      <c r="P35" s="76"/>
      <c r="Q35" s="76"/>
      <c r="R35" s="76"/>
      <c r="S35" s="76"/>
      <c r="T35" s="76"/>
      <c r="U35" s="25"/>
      <c r="V35" s="26"/>
      <c r="W35" s="19"/>
      <c r="X35" s="112" t="s">
        <v>65</v>
      </c>
      <c r="Y35" s="76"/>
      <c r="Z35" s="76"/>
      <c r="AA35" s="76"/>
      <c r="AB35" s="76"/>
      <c r="AC35" s="76"/>
      <c r="AD35" s="76"/>
      <c r="AE35" s="112" t="s">
        <v>27</v>
      </c>
      <c r="AF35" s="76"/>
      <c r="AG35" s="76"/>
      <c r="AH35" s="20"/>
      <c r="AI35" s="112" t="s">
        <v>66</v>
      </c>
      <c r="AJ35" s="76"/>
      <c r="AK35" s="76"/>
      <c r="AL35" s="76"/>
      <c r="AM35" s="76"/>
      <c r="AN35" s="76"/>
      <c r="AO35" s="76"/>
      <c r="AP35" s="76"/>
      <c r="AQ35" s="25"/>
    </row>
    <row r="36" spans="1:43" ht="12.75">
      <c r="A36" s="6"/>
      <c r="B36" s="126"/>
      <c r="C36" s="109"/>
      <c r="D36" s="109"/>
      <c r="E36" s="109"/>
      <c r="F36" s="109"/>
      <c r="G36" s="109"/>
      <c r="H36" s="119"/>
      <c r="I36" s="127"/>
      <c r="J36" s="109"/>
      <c r="K36" s="110"/>
      <c r="L36" s="9"/>
      <c r="M36" s="131" t="s">
        <v>276</v>
      </c>
      <c r="N36" s="78"/>
      <c r="O36" s="78"/>
      <c r="P36" s="78"/>
      <c r="Q36" s="78"/>
      <c r="R36" s="78"/>
      <c r="S36" s="78"/>
      <c r="T36" s="79"/>
      <c r="U36" s="10"/>
      <c r="V36" s="12"/>
      <c r="W36" s="6"/>
      <c r="X36" s="126"/>
      <c r="Y36" s="109"/>
      <c r="Z36" s="109"/>
      <c r="AA36" s="109"/>
      <c r="AB36" s="109"/>
      <c r="AC36" s="109"/>
      <c r="AD36" s="119"/>
      <c r="AE36" s="127"/>
      <c r="AF36" s="109"/>
      <c r="AG36" s="110"/>
      <c r="AH36" s="9"/>
      <c r="AI36" s="131"/>
      <c r="AJ36" s="78"/>
      <c r="AK36" s="78"/>
      <c r="AL36" s="78"/>
      <c r="AM36" s="78"/>
      <c r="AN36" s="78"/>
      <c r="AO36" s="78"/>
      <c r="AP36" s="79"/>
      <c r="AQ36" s="10"/>
    </row>
    <row r="37" spans="1:43" ht="12.75">
      <c r="A37" s="6"/>
      <c r="B37" s="125"/>
      <c r="C37" s="81"/>
      <c r="D37" s="81"/>
      <c r="E37" s="81"/>
      <c r="F37" s="81"/>
      <c r="G37" s="81"/>
      <c r="H37" s="90"/>
      <c r="I37" s="129"/>
      <c r="J37" s="81"/>
      <c r="K37" s="82"/>
      <c r="L37" s="9"/>
      <c r="M37" s="132"/>
      <c r="N37" s="76"/>
      <c r="O37" s="76"/>
      <c r="P37" s="76"/>
      <c r="Q37" s="76"/>
      <c r="R37" s="76"/>
      <c r="S37" s="76"/>
      <c r="T37" s="133"/>
      <c r="U37" s="10"/>
      <c r="V37" s="12"/>
      <c r="W37" s="6"/>
      <c r="X37" s="125"/>
      <c r="Y37" s="81"/>
      <c r="Z37" s="81"/>
      <c r="AA37" s="81"/>
      <c r="AB37" s="81"/>
      <c r="AC37" s="81"/>
      <c r="AD37" s="90"/>
      <c r="AE37" s="129"/>
      <c r="AF37" s="81"/>
      <c r="AG37" s="82"/>
      <c r="AH37" s="9"/>
      <c r="AI37" s="132"/>
      <c r="AJ37" s="76"/>
      <c r="AK37" s="76"/>
      <c r="AL37" s="76"/>
      <c r="AM37" s="76"/>
      <c r="AN37" s="76"/>
      <c r="AO37" s="76"/>
      <c r="AP37" s="133"/>
      <c r="AQ37" s="10"/>
    </row>
    <row r="38" spans="1:43" ht="12.75">
      <c r="A38" s="6"/>
      <c r="B38" s="124"/>
      <c r="C38" s="96"/>
      <c r="D38" s="96"/>
      <c r="E38" s="96"/>
      <c r="F38" s="96"/>
      <c r="G38" s="96"/>
      <c r="H38" s="99"/>
      <c r="I38" s="130"/>
      <c r="J38" s="96"/>
      <c r="K38" s="97"/>
      <c r="L38" s="9"/>
      <c r="M38" s="134"/>
      <c r="N38" s="135"/>
      <c r="O38" s="135"/>
      <c r="P38" s="135"/>
      <c r="Q38" s="135"/>
      <c r="R38" s="135"/>
      <c r="S38" s="135"/>
      <c r="T38" s="136"/>
      <c r="U38" s="10"/>
      <c r="V38" s="12"/>
      <c r="W38" s="6"/>
      <c r="X38" s="124"/>
      <c r="Y38" s="96"/>
      <c r="Z38" s="96"/>
      <c r="AA38" s="96"/>
      <c r="AB38" s="96"/>
      <c r="AC38" s="96"/>
      <c r="AD38" s="99"/>
      <c r="AE38" s="130"/>
      <c r="AF38" s="96"/>
      <c r="AG38" s="97"/>
      <c r="AH38" s="9"/>
      <c r="AI38" s="134"/>
      <c r="AJ38" s="135"/>
      <c r="AK38" s="135"/>
      <c r="AL38" s="135"/>
      <c r="AM38" s="135"/>
      <c r="AN38" s="135"/>
      <c r="AO38" s="135"/>
      <c r="AP38" s="136"/>
      <c r="AQ38" s="10"/>
    </row>
    <row r="39" spans="1:43" ht="7.5" customHeight="1">
      <c r="A39" s="63"/>
      <c r="B39" s="64"/>
      <c r="C39" s="65"/>
      <c r="D39" s="65"/>
      <c r="E39" s="65"/>
      <c r="F39" s="65"/>
      <c r="G39" s="65"/>
      <c r="H39" s="64"/>
      <c r="I39" s="64"/>
      <c r="J39" s="65"/>
      <c r="K39" s="65"/>
      <c r="L39" s="65"/>
      <c r="M39" s="65"/>
      <c r="N39" s="65"/>
      <c r="O39" s="65"/>
      <c r="P39" s="64"/>
      <c r="Q39" s="65"/>
      <c r="R39" s="65"/>
      <c r="S39" s="65"/>
      <c r="T39" s="65"/>
      <c r="U39" s="66"/>
      <c r="V39" s="67"/>
      <c r="W39" s="63"/>
      <c r="X39" s="64"/>
      <c r="Y39" s="65"/>
      <c r="Z39" s="65"/>
      <c r="AA39" s="65"/>
      <c r="AB39" s="65"/>
      <c r="AC39" s="65"/>
      <c r="AD39" s="64"/>
      <c r="AE39" s="64"/>
      <c r="AF39" s="65"/>
      <c r="AG39" s="65"/>
      <c r="AH39" s="65"/>
      <c r="AI39" s="65"/>
      <c r="AJ39" s="65"/>
      <c r="AK39" s="65"/>
      <c r="AL39" s="64"/>
      <c r="AM39" s="65"/>
      <c r="AN39" s="65"/>
      <c r="AO39" s="65"/>
      <c r="AP39" s="65"/>
      <c r="AQ39" s="66"/>
    </row>
  </sheetData>
  <mergeCells count="174">
    <mergeCell ref="AE6:AG6"/>
    <mergeCell ref="AK31:AP31"/>
    <mergeCell ref="AK30:AP30"/>
    <mergeCell ref="AA13:AA16"/>
    <mergeCell ref="Z13:Z16"/>
    <mergeCell ref="AK11:AL11"/>
    <mergeCell ref="O17:T17"/>
    <mergeCell ref="AB13:AB16"/>
    <mergeCell ref="AC13:AC16"/>
    <mergeCell ref="AG14:AJ14"/>
    <mergeCell ref="AH15:AH16"/>
    <mergeCell ref="AJ15:AJ16"/>
    <mergeCell ref="AI15:AI16"/>
    <mergeCell ref="O24:T24"/>
    <mergeCell ref="O23:T23"/>
    <mergeCell ref="O18:T18"/>
    <mergeCell ref="AN11:AP11"/>
    <mergeCell ref="AI6:AL6"/>
    <mergeCell ref="AI7:AL7"/>
    <mergeCell ref="O11:P11"/>
    <mergeCell ref="AK29:AP29"/>
    <mergeCell ref="O20:T20"/>
    <mergeCell ref="X36:AD36"/>
    <mergeCell ref="X35:AD35"/>
    <mergeCell ref="AN33:AP33"/>
    <mergeCell ref="AN34:AP34"/>
    <mergeCell ref="AI35:AP35"/>
    <mergeCell ref="AI34:AL34"/>
    <mergeCell ref="AC34:AG34"/>
    <mergeCell ref="AI33:AL33"/>
    <mergeCell ref="X33:AA33"/>
    <mergeCell ref="X34:AA34"/>
    <mergeCell ref="AC33:AG33"/>
    <mergeCell ref="AE36:AG36"/>
    <mergeCell ref="AE35:AG35"/>
    <mergeCell ref="AE38:AG38"/>
    <mergeCell ref="X38:AD38"/>
    <mergeCell ref="X37:AD37"/>
    <mergeCell ref="M36:T38"/>
    <mergeCell ref="M35:T35"/>
    <mergeCell ref="T1:X1"/>
    <mergeCell ref="R4:T4"/>
    <mergeCell ref="R5:T5"/>
    <mergeCell ref="I4:K4"/>
    <mergeCell ref="X4:AC4"/>
    <mergeCell ref="AF13:AF16"/>
    <mergeCell ref="M15:M16"/>
    <mergeCell ref="N15:N16"/>
    <mergeCell ref="K14:N14"/>
    <mergeCell ref="AE8:AG8"/>
    <mergeCell ref="AE9:AG9"/>
    <mergeCell ref="X9:AD9"/>
    <mergeCell ref="X6:AD6"/>
    <mergeCell ref="X5:AD5"/>
    <mergeCell ref="R33:T33"/>
    <mergeCell ref="Z2:AJ2"/>
    <mergeCell ref="AI5:AL5"/>
    <mergeCell ref="AI36:AP38"/>
    <mergeCell ref="AE37:AG37"/>
    <mergeCell ref="B38:H38"/>
    <mergeCell ref="B37:H37"/>
    <mergeCell ref="B35:H35"/>
    <mergeCell ref="B36:H36"/>
    <mergeCell ref="I35:K35"/>
    <mergeCell ref="I36:K36"/>
    <mergeCell ref="R34:T34"/>
    <mergeCell ref="M34:P34"/>
    <mergeCell ref="G34:K34"/>
    <mergeCell ref="I37:K37"/>
    <mergeCell ref="I38:K38"/>
    <mergeCell ref="B33:E33"/>
    <mergeCell ref="G33:K33"/>
    <mergeCell ref="B34:E34"/>
    <mergeCell ref="M33:P33"/>
    <mergeCell ref="M9:O9"/>
    <mergeCell ref="M7:P7"/>
    <mergeCell ref="M8:O8"/>
    <mergeCell ref="F13:F16"/>
    <mergeCell ref="G13:G16"/>
    <mergeCell ref="I7:K7"/>
    <mergeCell ref="O22:T22"/>
    <mergeCell ref="O21:T21"/>
    <mergeCell ref="M11:N11"/>
    <mergeCell ref="R11:T11"/>
    <mergeCell ref="R12:T13"/>
    <mergeCell ref="O16:T16"/>
    <mergeCell ref="R14:T14"/>
    <mergeCell ref="C13:C16"/>
    <mergeCell ref="D13:D16"/>
    <mergeCell ref="I11:K11"/>
    <mergeCell ref="J13:J16"/>
    <mergeCell ref="K15:K16"/>
    <mergeCell ref="I13:I16"/>
    <mergeCell ref="L15:L16"/>
    <mergeCell ref="B4:G4"/>
    <mergeCell ref="M4:P4"/>
    <mergeCell ref="I5:K5"/>
    <mergeCell ref="I6:K6"/>
    <mergeCell ref="B1:L1"/>
    <mergeCell ref="B2:L2"/>
    <mergeCell ref="N1:R1"/>
    <mergeCell ref="N2:R2"/>
    <mergeCell ref="M6:P6"/>
    <mergeCell ref="M5:P5"/>
    <mergeCell ref="B5:H5"/>
    <mergeCell ref="B6:H6"/>
    <mergeCell ref="I9:K9"/>
    <mergeCell ref="R9:T9"/>
    <mergeCell ref="R10:T10"/>
    <mergeCell ref="R8:T8"/>
    <mergeCell ref="B10:H10"/>
    <mergeCell ref="B8:H8"/>
    <mergeCell ref="B9:H9"/>
    <mergeCell ref="I8:K8"/>
    <mergeCell ref="I10:K10"/>
    <mergeCell ref="E13:E16"/>
    <mergeCell ref="H13:H16"/>
    <mergeCell ref="B11:H11"/>
    <mergeCell ref="R7:T7"/>
    <mergeCell ref="R6:T6"/>
    <mergeCell ref="B7:H7"/>
    <mergeCell ref="Z1:AJ1"/>
    <mergeCell ref="AK23:AP23"/>
    <mergeCell ref="AE13:AE16"/>
    <mergeCell ref="AK16:AP16"/>
    <mergeCell ref="AG15:AG16"/>
    <mergeCell ref="AN14:AP14"/>
    <mergeCell ref="AN12:AP13"/>
    <mergeCell ref="AN10:AP10"/>
    <mergeCell ref="AN9:AP9"/>
    <mergeCell ref="AN6:AP6"/>
    <mergeCell ref="AN5:AP5"/>
    <mergeCell ref="AN4:AP4"/>
    <mergeCell ref="AL2:AP2"/>
    <mergeCell ref="AL1:AP1"/>
    <mergeCell ref="AK17:AP17"/>
    <mergeCell ref="AK18:AP18"/>
    <mergeCell ref="AN7:AP7"/>
    <mergeCell ref="T2:X2"/>
    <mergeCell ref="AK32:AP32"/>
    <mergeCell ref="AK26:AP26"/>
    <mergeCell ref="O26:T26"/>
    <mergeCell ref="O25:T25"/>
    <mergeCell ref="O28:T28"/>
    <mergeCell ref="O29:T29"/>
    <mergeCell ref="O27:T27"/>
    <mergeCell ref="O30:T30"/>
    <mergeCell ref="O31:T31"/>
    <mergeCell ref="O32:T32"/>
    <mergeCell ref="AK27:AP27"/>
    <mergeCell ref="AI4:AL4"/>
    <mergeCell ref="AE4:AG4"/>
    <mergeCell ref="AE5:AG5"/>
    <mergeCell ref="AK20:AP20"/>
    <mergeCell ref="AK19:AP19"/>
    <mergeCell ref="O19:T19"/>
    <mergeCell ref="AK28:AP28"/>
    <mergeCell ref="AK22:AP22"/>
    <mergeCell ref="AK21:AP21"/>
    <mergeCell ref="AI8:AK8"/>
    <mergeCell ref="AE7:AG7"/>
    <mergeCell ref="Y13:Y16"/>
    <mergeCell ref="AD13:AD16"/>
    <mergeCell ref="X8:AD8"/>
    <mergeCell ref="AN8:AP8"/>
    <mergeCell ref="X7:AD7"/>
    <mergeCell ref="AK25:AP25"/>
    <mergeCell ref="AK24:AP24"/>
    <mergeCell ref="AI9:AK9"/>
    <mergeCell ref="AI11:AJ11"/>
    <mergeCell ref="X10:AD10"/>
    <mergeCell ref="AE10:AG10"/>
    <mergeCell ref="X11:AD11"/>
    <mergeCell ref="AE11:AG11"/>
  </mergeCells>
  <conditionalFormatting sqref="I5:K6 AE5:AG5">
    <cfRule type="cellIs" dxfId="19" priority="1" operator="greaterThan">
      <formula>B5</formula>
    </cfRule>
  </conditionalFormatting>
  <dataValidations count="1">
    <dataValidation type="list" allowBlank="1" sqref="M5 AI5">
      <formula1>"Preseason,Regular,Postseason,Championship"</formula1>
    </dataValidation>
  </dataValidations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AQ39"/>
  <sheetViews>
    <sheetView showGridLines="0" workbookViewId="0"/>
  </sheetViews>
  <sheetFormatPr defaultColWidth="14.42578125" defaultRowHeight="15.75" customHeight="1"/>
  <cols>
    <col min="1" max="1" width="1.5703125" customWidth="1"/>
    <col min="2" max="20" width="3.7109375" customWidth="1"/>
    <col min="21" max="21" width="1.5703125" customWidth="1"/>
    <col min="22" max="22" width="3.7109375" customWidth="1"/>
    <col min="23" max="23" width="1.5703125" customWidth="1"/>
    <col min="24" max="42" width="3.7109375" customWidth="1"/>
    <col min="43" max="43" width="1.5703125" customWidth="1"/>
  </cols>
  <sheetData>
    <row r="1" spans="1:43" ht="12.75">
      <c r="A1" s="1"/>
      <c r="B1" s="101" t="s">
        <v>22</v>
      </c>
      <c r="C1" s="78"/>
      <c r="D1" s="78"/>
      <c r="E1" s="78"/>
      <c r="F1" s="78"/>
      <c r="G1" s="78"/>
      <c r="H1" s="78"/>
      <c r="I1" s="78"/>
      <c r="J1" s="78"/>
      <c r="K1" s="78"/>
      <c r="L1" s="78"/>
      <c r="M1" s="3"/>
      <c r="N1" s="107" t="s">
        <v>23</v>
      </c>
      <c r="O1" s="78"/>
      <c r="P1" s="78"/>
      <c r="Q1" s="78"/>
      <c r="R1" s="78"/>
      <c r="S1" s="3"/>
      <c r="T1" s="137" t="s">
        <v>24</v>
      </c>
      <c r="U1" s="76"/>
      <c r="V1" s="76"/>
      <c r="W1" s="76"/>
      <c r="X1" s="133"/>
      <c r="Y1" s="2"/>
      <c r="Z1" s="101" t="s">
        <v>25</v>
      </c>
      <c r="AA1" s="78"/>
      <c r="AB1" s="78"/>
      <c r="AC1" s="78"/>
      <c r="AD1" s="78"/>
      <c r="AE1" s="78"/>
      <c r="AF1" s="78"/>
      <c r="AG1" s="78"/>
      <c r="AH1" s="78"/>
      <c r="AI1" s="78"/>
      <c r="AJ1" s="78"/>
      <c r="AK1" s="4"/>
      <c r="AL1" s="107" t="s">
        <v>23</v>
      </c>
      <c r="AM1" s="78"/>
      <c r="AN1" s="78"/>
      <c r="AO1" s="78"/>
      <c r="AP1" s="78"/>
      <c r="AQ1" s="5"/>
    </row>
    <row r="2" spans="1:43" ht="12.75">
      <c r="A2" s="6"/>
      <c r="B2" s="114" t="s">
        <v>13</v>
      </c>
      <c r="C2" s="92"/>
      <c r="D2" s="92"/>
      <c r="E2" s="92"/>
      <c r="F2" s="92"/>
      <c r="G2" s="92"/>
      <c r="H2" s="92"/>
      <c r="I2" s="92"/>
      <c r="J2" s="92"/>
      <c r="K2" s="92"/>
      <c r="L2" s="93"/>
      <c r="N2" s="106">
        <v>980000</v>
      </c>
      <c r="O2" s="92"/>
      <c r="P2" s="92"/>
      <c r="Q2" s="92"/>
      <c r="R2" s="93"/>
      <c r="T2" s="111">
        <v>43053</v>
      </c>
      <c r="U2" s="92"/>
      <c r="V2" s="92"/>
      <c r="W2" s="92"/>
      <c r="X2" s="93"/>
      <c r="Y2" s="8"/>
      <c r="Z2" s="114" t="s">
        <v>18</v>
      </c>
      <c r="AA2" s="92"/>
      <c r="AB2" s="92"/>
      <c r="AC2" s="92"/>
      <c r="AD2" s="92"/>
      <c r="AE2" s="92"/>
      <c r="AF2" s="92"/>
      <c r="AG2" s="92"/>
      <c r="AH2" s="92"/>
      <c r="AI2" s="92"/>
      <c r="AJ2" s="93"/>
      <c r="AK2" s="9"/>
      <c r="AL2" s="106">
        <v>900000</v>
      </c>
      <c r="AM2" s="92"/>
      <c r="AN2" s="92"/>
      <c r="AO2" s="92"/>
      <c r="AP2" s="93"/>
      <c r="AQ2" s="10"/>
    </row>
    <row r="3" spans="1:43" ht="7.5" customHeight="1">
      <c r="A3" s="6"/>
      <c r="B3" s="11"/>
      <c r="C3" s="11"/>
      <c r="D3" s="11"/>
      <c r="E3" s="11"/>
      <c r="F3" s="11"/>
      <c r="G3" s="9"/>
      <c r="H3" s="11"/>
      <c r="I3" s="11"/>
      <c r="J3" s="11"/>
      <c r="K3" s="11"/>
      <c r="L3" s="11"/>
      <c r="M3" s="11"/>
      <c r="N3" s="11"/>
      <c r="O3" s="9"/>
      <c r="P3" s="11"/>
      <c r="Q3" s="11"/>
      <c r="R3" s="11"/>
      <c r="S3" s="11"/>
      <c r="T3" s="11"/>
      <c r="U3" s="10"/>
      <c r="V3" s="12"/>
      <c r="W3" s="6"/>
      <c r="X3" s="11"/>
      <c r="Y3" s="9"/>
      <c r="Z3" s="9"/>
      <c r="AA3" s="9"/>
      <c r="AB3" s="9"/>
      <c r="AC3" s="9"/>
      <c r="AD3" s="11"/>
      <c r="AE3" s="11"/>
      <c r="AF3" s="9"/>
      <c r="AG3" s="9"/>
      <c r="AH3" s="9"/>
      <c r="AI3" s="9"/>
      <c r="AJ3" s="9"/>
      <c r="AK3" s="9"/>
      <c r="AL3" s="11"/>
      <c r="AM3" s="9"/>
      <c r="AN3" s="9"/>
      <c r="AO3" s="9"/>
      <c r="AP3" s="9"/>
      <c r="AQ3" s="10"/>
    </row>
    <row r="4" spans="1:43" ht="12.75">
      <c r="A4" s="6"/>
      <c r="B4" s="112" t="s">
        <v>26</v>
      </c>
      <c r="C4" s="76"/>
      <c r="D4" s="76"/>
      <c r="E4" s="76"/>
      <c r="F4" s="76"/>
      <c r="G4" s="76"/>
      <c r="H4" s="13"/>
      <c r="I4" s="75" t="s">
        <v>27</v>
      </c>
      <c r="J4" s="76"/>
      <c r="K4" s="76"/>
      <c r="M4" s="75" t="s">
        <v>28</v>
      </c>
      <c r="N4" s="76"/>
      <c r="O4" s="76"/>
      <c r="P4" s="76"/>
      <c r="R4" s="83" t="s">
        <v>29</v>
      </c>
      <c r="S4" s="76"/>
      <c r="T4" s="76"/>
      <c r="U4" s="10"/>
      <c r="V4" s="12"/>
      <c r="W4" s="6"/>
      <c r="X4" s="112" t="s">
        <v>26</v>
      </c>
      <c r="Y4" s="76"/>
      <c r="Z4" s="76"/>
      <c r="AA4" s="76"/>
      <c r="AB4" s="76"/>
      <c r="AC4" s="76"/>
      <c r="AD4" s="13"/>
      <c r="AE4" s="75" t="s">
        <v>27</v>
      </c>
      <c r="AF4" s="76"/>
      <c r="AG4" s="76"/>
      <c r="AI4" s="75" t="s">
        <v>28</v>
      </c>
      <c r="AJ4" s="76"/>
      <c r="AK4" s="76"/>
      <c r="AL4" s="76"/>
      <c r="AN4" s="83" t="s">
        <v>29</v>
      </c>
      <c r="AO4" s="76"/>
      <c r="AP4" s="76"/>
      <c r="AQ4" s="10"/>
    </row>
    <row r="5" spans="1:43" ht="12.75">
      <c r="A5" s="6"/>
      <c r="B5" s="116">
        <f>IF(B2&lt;&gt;"",IF(N2&lt;AL2,AL2-N2+M7,IF(M7="",0,M7)),"")</f>
        <v>0</v>
      </c>
      <c r="C5" s="78"/>
      <c r="D5" s="78"/>
      <c r="E5" s="78"/>
      <c r="F5" s="78"/>
      <c r="G5" s="78"/>
      <c r="H5" s="117"/>
      <c r="I5" s="77">
        <f>IF(B2&lt;&gt;"",SUM(I6:K11),"")</f>
        <v>0</v>
      </c>
      <c r="J5" s="78"/>
      <c r="K5" s="79"/>
      <c r="M5" s="115" t="s">
        <v>152</v>
      </c>
      <c r="N5" s="92"/>
      <c r="O5" s="92"/>
      <c r="P5" s="93"/>
      <c r="R5" s="100" t="str">
        <f>IF(B2&lt;&gt;"",IF(R7&gt;AN7,"WIN",IF(R7&lt;AN7,"LOSS","TIE")),"")</f>
        <v>WIN</v>
      </c>
      <c r="S5" s="92"/>
      <c r="T5" s="93"/>
      <c r="U5" s="10"/>
      <c r="V5" s="12"/>
      <c r="W5" s="6"/>
      <c r="X5" s="116">
        <f>IF(Z2&lt;&gt;"",IF(AL2&lt;N2,N2-AL2+AI7,IF(AI7="",0,AI7)),"")</f>
        <v>80000</v>
      </c>
      <c r="Y5" s="78"/>
      <c r="Z5" s="78"/>
      <c r="AA5" s="78"/>
      <c r="AB5" s="78"/>
      <c r="AC5" s="78"/>
      <c r="AD5" s="117"/>
      <c r="AE5" s="77">
        <f>IF(Z2&lt;&gt;"",SUM(AE6:AG11),"")</f>
        <v>70000</v>
      </c>
      <c r="AF5" s="78"/>
      <c r="AG5" s="79"/>
      <c r="AI5" s="115" t="s">
        <v>152</v>
      </c>
      <c r="AJ5" s="92"/>
      <c r="AK5" s="92"/>
      <c r="AL5" s="93"/>
      <c r="AN5" s="100" t="str">
        <f>IF(Z2&lt;&gt;"",IF(AN7&gt;R7,"WIN",IF(AN7&lt;R7,"LOSS","TIE")),"")</f>
        <v>LOSS</v>
      </c>
      <c r="AO5" s="92"/>
      <c r="AP5" s="93"/>
      <c r="AQ5" s="10"/>
    </row>
    <row r="6" spans="1:43" ht="12.75">
      <c r="A6" s="6"/>
      <c r="B6" s="118"/>
      <c r="C6" s="109"/>
      <c r="D6" s="109"/>
      <c r="E6" s="109"/>
      <c r="F6" s="109"/>
      <c r="G6" s="109"/>
      <c r="H6" s="119"/>
      <c r="I6" s="113"/>
      <c r="J6" s="109"/>
      <c r="K6" s="110"/>
      <c r="M6" s="105" t="s">
        <v>31</v>
      </c>
      <c r="N6" s="76"/>
      <c r="O6" s="76"/>
      <c r="P6" s="76"/>
      <c r="R6" s="83" t="s">
        <v>32</v>
      </c>
      <c r="S6" s="76"/>
      <c r="T6" s="76"/>
      <c r="U6" s="10"/>
      <c r="V6" s="12"/>
      <c r="W6" s="6"/>
      <c r="X6" s="118" t="s">
        <v>75</v>
      </c>
      <c r="Y6" s="109"/>
      <c r="Z6" s="109"/>
      <c r="AA6" s="109"/>
      <c r="AB6" s="109"/>
      <c r="AC6" s="109"/>
      <c r="AD6" s="119"/>
      <c r="AE6" s="113">
        <v>50000</v>
      </c>
      <c r="AF6" s="109"/>
      <c r="AG6" s="110"/>
      <c r="AI6" s="105" t="s">
        <v>31</v>
      </c>
      <c r="AJ6" s="76"/>
      <c r="AK6" s="76"/>
      <c r="AL6" s="76"/>
      <c r="AN6" s="83" t="s">
        <v>32</v>
      </c>
      <c r="AO6" s="76"/>
      <c r="AP6" s="76"/>
      <c r="AQ6" s="10"/>
    </row>
    <row r="7" spans="1:43" ht="12.75">
      <c r="A7" s="6"/>
      <c r="B7" s="89"/>
      <c r="C7" s="81"/>
      <c r="D7" s="81"/>
      <c r="E7" s="81"/>
      <c r="F7" s="81"/>
      <c r="G7" s="81"/>
      <c r="H7" s="90"/>
      <c r="I7" s="84"/>
      <c r="J7" s="81"/>
      <c r="K7" s="82"/>
      <c r="L7" s="9"/>
      <c r="M7" s="121">
        <v>0</v>
      </c>
      <c r="N7" s="92"/>
      <c r="O7" s="92"/>
      <c r="P7" s="93"/>
      <c r="R7" s="100">
        <f>IF(B2&lt;&gt;"",SUM(D17:D32),"")</f>
        <v>2</v>
      </c>
      <c r="S7" s="92"/>
      <c r="T7" s="93"/>
      <c r="U7" s="10"/>
      <c r="V7" s="12"/>
      <c r="W7" s="6"/>
      <c r="X7" s="89" t="s">
        <v>74</v>
      </c>
      <c r="Y7" s="81"/>
      <c r="Z7" s="81"/>
      <c r="AA7" s="81"/>
      <c r="AB7" s="81"/>
      <c r="AC7" s="81"/>
      <c r="AD7" s="90"/>
      <c r="AE7" s="84">
        <v>20000</v>
      </c>
      <c r="AF7" s="81"/>
      <c r="AG7" s="82"/>
      <c r="AH7" s="9"/>
      <c r="AI7" s="121">
        <v>0</v>
      </c>
      <c r="AJ7" s="92"/>
      <c r="AK7" s="92"/>
      <c r="AL7" s="93"/>
      <c r="AN7" s="100">
        <f>IF(Z2&lt;&gt;"",SUM(Z17:Z32),"")</f>
        <v>0</v>
      </c>
      <c r="AO7" s="92"/>
      <c r="AP7" s="93"/>
      <c r="AQ7" s="10"/>
    </row>
    <row r="8" spans="1:43" ht="12.75">
      <c r="A8" s="6"/>
      <c r="B8" s="89"/>
      <c r="C8" s="81"/>
      <c r="D8" s="81"/>
      <c r="E8" s="81"/>
      <c r="F8" s="81"/>
      <c r="G8" s="81"/>
      <c r="H8" s="90"/>
      <c r="I8" s="84"/>
      <c r="J8" s="81"/>
      <c r="K8" s="82"/>
      <c r="M8" s="83" t="s">
        <v>37</v>
      </c>
      <c r="N8" s="76"/>
      <c r="O8" s="76"/>
      <c r="P8" s="14" t="s">
        <v>38</v>
      </c>
      <c r="R8" s="83" t="s">
        <v>39</v>
      </c>
      <c r="S8" s="76"/>
      <c r="T8" s="76"/>
      <c r="U8" s="10"/>
      <c r="V8" s="12"/>
      <c r="W8" s="6"/>
      <c r="X8" s="89"/>
      <c r="Y8" s="81"/>
      <c r="Z8" s="81"/>
      <c r="AA8" s="81"/>
      <c r="AB8" s="81"/>
      <c r="AC8" s="81"/>
      <c r="AD8" s="90"/>
      <c r="AE8" s="84"/>
      <c r="AF8" s="81"/>
      <c r="AG8" s="82"/>
      <c r="AI8" s="83" t="s">
        <v>37</v>
      </c>
      <c r="AJ8" s="76"/>
      <c r="AK8" s="76"/>
      <c r="AL8" s="14" t="s">
        <v>38</v>
      </c>
      <c r="AN8" s="83" t="s">
        <v>39</v>
      </c>
      <c r="AO8" s="76"/>
      <c r="AP8" s="76"/>
      <c r="AQ8" s="10"/>
    </row>
    <row r="9" spans="1:43" ht="12.75">
      <c r="A9" s="6"/>
      <c r="B9" s="89"/>
      <c r="C9" s="81"/>
      <c r="D9" s="81"/>
      <c r="E9" s="81"/>
      <c r="F9" s="81"/>
      <c r="G9" s="81"/>
      <c r="H9" s="90"/>
      <c r="I9" s="84"/>
      <c r="J9" s="81"/>
      <c r="K9" s="82"/>
      <c r="L9" s="9"/>
      <c r="M9" s="91">
        <v>9000</v>
      </c>
      <c r="N9" s="92"/>
      <c r="O9" s="93"/>
      <c r="P9" s="15">
        <v>0</v>
      </c>
      <c r="R9" s="100">
        <f>IF(B2&lt;&gt;"",SUM(F17:F32),"")</f>
        <v>4</v>
      </c>
      <c r="S9" s="92"/>
      <c r="T9" s="93"/>
      <c r="U9" s="10"/>
      <c r="V9" s="12"/>
      <c r="W9" s="6"/>
      <c r="X9" s="89"/>
      <c r="Y9" s="81"/>
      <c r="Z9" s="81"/>
      <c r="AA9" s="81"/>
      <c r="AB9" s="81"/>
      <c r="AC9" s="81"/>
      <c r="AD9" s="90"/>
      <c r="AE9" s="84"/>
      <c r="AF9" s="81"/>
      <c r="AG9" s="82"/>
      <c r="AH9" s="9"/>
      <c r="AI9" s="91">
        <v>8000</v>
      </c>
      <c r="AJ9" s="92"/>
      <c r="AK9" s="93"/>
      <c r="AL9" s="15">
        <v>1</v>
      </c>
      <c r="AN9" s="100">
        <v>4</v>
      </c>
      <c r="AO9" s="92"/>
      <c r="AP9" s="93"/>
      <c r="AQ9" s="10"/>
    </row>
    <row r="10" spans="1:43" ht="12.75">
      <c r="A10" s="6"/>
      <c r="B10" s="89"/>
      <c r="C10" s="81"/>
      <c r="D10" s="81"/>
      <c r="E10" s="81"/>
      <c r="F10" s="81"/>
      <c r="G10" s="81"/>
      <c r="H10" s="90"/>
      <c r="I10" s="84"/>
      <c r="J10" s="81"/>
      <c r="K10" s="82"/>
      <c r="L10" s="9"/>
      <c r="M10" s="9"/>
      <c r="N10" s="9"/>
      <c r="O10" s="9"/>
      <c r="P10" s="9"/>
      <c r="R10" s="105" t="s">
        <v>41</v>
      </c>
      <c r="S10" s="76"/>
      <c r="T10" s="76"/>
      <c r="U10" s="10"/>
      <c r="V10" s="12"/>
      <c r="W10" s="6"/>
      <c r="X10" s="89"/>
      <c r="Y10" s="81"/>
      <c r="Z10" s="81"/>
      <c r="AA10" s="81"/>
      <c r="AB10" s="81"/>
      <c r="AC10" s="81"/>
      <c r="AD10" s="90"/>
      <c r="AE10" s="84"/>
      <c r="AF10" s="81"/>
      <c r="AG10" s="82"/>
      <c r="AH10" s="9"/>
      <c r="AI10" s="9"/>
      <c r="AJ10" s="9"/>
      <c r="AK10" s="9"/>
      <c r="AL10" s="9"/>
      <c r="AN10" s="105" t="s">
        <v>41</v>
      </c>
      <c r="AO10" s="76"/>
      <c r="AP10" s="76"/>
      <c r="AQ10" s="10"/>
    </row>
    <row r="11" spans="1:43" ht="12.75">
      <c r="A11" s="16"/>
      <c r="B11" s="98"/>
      <c r="C11" s="96"/>
      <c r="D11" s="96"/>
      <c r="E11" s="96"/>
      <c r="F11" s="96"/>
      <c r="G11" s="96"/>
      <c r="H11" s="99"/>
      <c r="I11" s="123"/>
      <c r="J11" s="96"/>
      <c r="K11" s="97"/>
      <c r="L11" s="9"/>
      <c r="M11" s="94" t="s">
        <v>43</v>
      </c>
      <c r="N11" s="76"/>
      <c r="O11" s="100" t="str">
        <f>IF(B2&lt;&gt;"",IF(M9=AI9,"+0",IF(M9&gt;AI9,IF(M9&gt;=AI9*2,"+2","+1"),"+0")),"")</f>
        <v>+1</v>
      </c>
      <c r="P11" s="93"/>
      <c r="Q11" s="9"/>
      <c r="R11" s="122">
        <f>IF(B2&lt;&gt;"",SUM(G17:G32),"")</f>
        <v>0</v>
      </c>
      <c r="S11" s="92"/>
      <c r="T11" s="93"/>
      <c r="U11" s="17"/>
      <c r="V11" s="18"/>
      <c r="W11" s="6"/>
      <c r="X11" s="98"/>
      <c r="Y11" s="96"/>
      <c r="Z11" s="96"/>
      <c r="AA11" s="96"/>
      <c r="AB11" s="96"/>
      <c r="AC11" s="96"/>
      <c r="AD11" s="99"/>
      <c r="AE11" s="123"/>
      <c r="AF11" s="96"/>
      <c r="AG11" s="97"/>
      <c r="AH11" s="9"/>
      <c r="AI11" s="94" t="s">
        <v>43</v>
      </c>
      <c r="AJ11" s="76"/>
      <c r="AK11" s="100" t="str">
        <f>IF(Z2&lt;&gt;"",IF(AI9=M9,"+0",IF(AI9&gt;M9,IF(AI9&gt;=M9*2,"+2","+1"),"+0")),"")</f>
        <v>+0</v>
      </c>
      <c r="AL11" s="93"/>
      <c r="AM11" s="9"/>
      <c r="AN11" s="122">
        <f>IF(Z2&lt;&gt;"",SUM(AC17:AC32),"")</f>
        <v>1</v>
      </c>
      <c r="AO11" s="92"/>
      <c r="AP11" s="93"/>
      <c r="AQ11" s="10"/>
    </row>
    <row r="12" spans="1:43" ht="7.5" customHeight="1">
      <c r="A12" s="19"/>
      <c r="B12" s="20"/>
      <c r="C12" s="21"/>
      <c r="D12" s="22"/>
      <c r="E12" s="21"/>
      <c r="F12" s="21"/>
      <c r="G12" s="23"/>
      <c r="H12" s="24"/>
      <c r="I12" s="21"/>
      <c r="J12" s="22"/>
      <c r="K12" s="14"/>
      <c r="L12" s="14"/>
      <c r="M12" s="14"/>
      <c r="N12" s="14"/>
      <c r="O12" s="20"/>
      <c r="P12" s="20"/>
      <c r="Q12" s="20"/>
      <c r="R12" s="105" t="s">
        <v>44</v>
      </c>
      <c r="S12" s="76"/>
      <c r="T12" s="76"/>
      <c r="U12" s="25"/>
      <c r="V12" s="26"/>
      <c r="W12" s="19"/>
      <c r="X12" s="20"/>
      <c r="Y12" s="21"/>
      <c r="Z12" s="22"/>
      <c r="AA12" s="21"/>
      <c r="AB12" s="21"/>
      <c r="AC12" s="23"/>
      <c r="AD12" s="24"/>
      <c r="AE12" s="21"/>
      <c r="AF12" s="22"/>
      <c r="AG12" s="14"/>
      <c r="AH12" s="14"/>
      <c r="AI12" s="14"/>
      <c r="AJ12" s="14"/>
      <c r="AK12" s="20"/>
      <c r="AL12" s="20"/>
      <c r="AM12" s="20"/>
      <c r="AN12" s="105" t="s">
        <v>44</v>
      </c>
      <c r="AO12" s="76"/>
      <c r="AP12" s="76"/>
      <c r="AQ12" s="25"/>
    </row>
    <row r="13" spans="1:43" ht="8.25" customHeight="1">
      <c r="A13" s="6"/>
      <c r="B13" s="9"/>
      <c r="C13" s="85" t="s">
        <v>272</v>
      </c>
      <c r="D13" s="85" t="s">
        <v>273</v>
      </c>
      <c r="E13" s="85" t="s">
        <v>274</v>
      </c>
      <c r="F13" s="85" t="s">
        <v>275</v>
      </c>
      <c r="G13" s="88" t="s">
        <v>0</v>
      </c>
      <c r="H13" s="88" t="s">
        <v>1</v>
      </c>
      <c r="I13" s="85" t="s">
        <v>277</v>
      </c>
      <c r="J13" s="85" t="s">
        <v>45</v>
      </c>
      <c r="K13" s="14"/>
      <c r="L13" s="14"/>
      <c r="M13" s="14"/>
      <c r="N13" s="14"/>
      <c r="O13" s="9"/>
      <c r="P13" s="9"/>
      <c r="Q13" s="9"/>
      <c r="R13" s="76"/>
      <c r="S13" s="76"/>
      <c r="T13" s="76"/>
      <c r="U13" s="10"/>
      <c r="V13" s="12"/>
      <c r="W13" s="6"/>
      <c r="X13" s="9"/>
      <c r="Y13" s="85" t="s">
        <v>278</v>
      </c>
      <c r="Z13" s="85" t="s">
        <v>279</v>
      </c>
      <c r="AA13" s="85" t="s">
        <v>280</v>
      </c>
      <c r="AB13" s="85" t="s">
        <v>281</v>
      </c>
      <c r="AC13" s="88" t="s">
        <v>0</v>
      </c>
      <c r="AD13" s="88" t="s">
        <v>1</v>
      </c>
      <c r="AE13" s="85" t="s">
        <v>282</v>
      </c>
      <c r="AF13" s="85" t="s">
        <v>45</v>
      </c>
      <c r="AG13" s="14"/>
      <c r="AH13" s="14"/>
      <c r="AI13" s="14"/>
      <c r="AJ13" s="14"/>
      <c r="AK13" s="9"/>
      <c r="AL13" s="9"/>
      <c r="AM13" s="9"/>
      <c r="AN13" s="76"/>
      <c r="AO13" s="76"/>
      <c r="AP13" s="76"/>
      <c r="AQ13" s="10"/>
    </row>
    <row r="14" spans="1:43" ht="12.75">
      <c r="A14" s="6"/>
      <c r="B14" s="9"/>
      <c r="C14" s="86"/>
      <c r="D14" s="86"/>
      <c r="E14" s="86"/>
      <c r="F14" s="86"/>
      <c r="G14" s="86"/>
      <c r="H14" s="86"/>
      <c r="I14" s="86"/>
      <c r="J14" s="86"/>
      <c r="K14" s="138" t="s">
        <v>46</v>
      </c>
      <c r="L14" s="92"/>
      <c r="M14" s="92"/>
      <c r="N14" s="93"/>
      <c r="O14" s="9"/>
      <c r="P14" s="9"/>
      <c r="Q14" s="9"/>
      <c r="R14" s="104">
        <f>IF(B2&lt;&gt;"",SUM(H17:H32),"")</f>
        <v>0</v>
      </c>
      <c r="S14" s="92"/>
      <c r="T14" s="93"/>
      <c r="U14" s="10"/>
      <c r="V14" s="12"/>
      <c r="W14" s="6"/>
      <c r="X14" s="9"/>
      <c r="Y14" s="86"/>
      <c r="Z14" s="86"/>
      <c r="AA14" s="86"/>
      <c r="AB14" s="86"/>
      <c r="AC14" s="86"/>
      <c r="AD14" s="86"/>
      <c r="AE14" s="86"/>
      <c r="AF14" s="86"/>
      <c r="AG14" s="138" t="s">
        <v>46</v>
      </c>
      <c r="AH14" s="92"/>
      <c r="AI14" s="92"/>
      <c r="AJ14" s="93"/>
      <c r="AK14" s="9"/>
      <c r="AL14" s="9"/>
      <c r="AM14" s="9"/>
      <c r="AN14" s="104">
        <f>IF(Z2&lt;&gt;"",SUM(AD17:AD32),"")</f>
        <v>0</v>
      </c>
      <c r="AO14" s="92"/>
      <c r="AP14" s="93"/>
      <c r="AQ14" s="10"/>
    </row>
    <row r="15" spans="1:43" ht="12.75">
      <c r="A15" s="6"/>
      <c r="B15" s="9"/>
      <c r="C15" s="86"/>
      <c r="D15" s="86"/>
      <c r="E15" s="86"/>
      <c r="F15" s="86"/>
      <c r="G15" s="86"/>
      <c r="H15" s="86"/>
      <c r="I15" s="86"/>
      <c r="J15" s="86"/>
      <c r="K15" s="103" t="s">
        <v>47</v>
      </c>
      <c r="L15" s="103" t="s">
        <v>48</v>
      </c>
      <c r="M15" s="103" t="str">
        <f>"-Stat"</f>
        <v>-Stat</v>
      </c>
      <c r="N15" s="103" t="s">
        <v>49</v>
      </c>
      <c r="O15" s="9"/>
      <c r="P15" s="9"/>
      <c r="Q15" s="9"/>
      <c r="R15" s="9"/>
      <c r="S15" s="9"/>
      <c r="T15" s="9"/>
      <c r="U15" s="10"/>
      <c r="V15" s="12"/>
      <c r="W15" s="6"/>
      <c r="X15" s="9"/>
      <c r="Y15" s="86"/>
      <c r="Z15" s="86"/>
      <c r="AA15" s="86"/>
      <c r="AB15" s="86"/>
      <c r="AC15" s="86"/>
      <c r="AD15" s="86"/>
      <c r="AE15" s="86"/>
      <c r="AF15" s="86"/>
      <c r="AG15" s="103" t="s">
        <v>47</v>
      </c>
      <c r="AH15" s="103" t="s">
        <v>48</v>
      </c>
      <c r="AI15" s="103" t="str">
        <f>"-Stat"</f>
        <v>-Stat</v>
      </c>
      <c r="AJ15" s="103" t="s">
        <v>49</v>
      </c>
      <c r="AK15" s="9"/>
      <c r="AL15" s="9"/>
      <c r="AM15" s="9"/>
      <c r="AN15" s="9"/>
      <c r="AO15" s="9"/>
      <c r="AP15" s="9"/>
      <c r="AQ15" s="10"/>
    </row>
    <row r="16" spans="1:43" ht="12.75">
      <c r="A16" s="6"/>
      <c r="B16" s="27" t="s">
        <v>50</v>
      </c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102" t="s">
        <v>51</v>
      </c>
      <c r="P16" s="78"/>
      <c r="Q16" s="78"/>
      <c r="R16" s="78"/>
      <c r="S16" s="78"/>
      <c r="T16" s="79"/>
      <c r="U16" s="10"/>
      <c r="V16" s="12"/>
      <c r="W16" s="6"/>
      <c r="X16" s="27" t="s">
        <v>50</v>
      </c>
      <c r="Y16" s="87"/>
      <c r="Z16" s="87"/>
      <c r="AA16" s="87"/>
      <c r="AB16" s="87"/>
      <c r="AC16" s="87"/>
      <c r="AD16" s="87"/>
      <c r="AE16" s="87"/>
      <c r="AF16" s="87"/>
      <c r="AG16" s="87"/>
      <c r="AH16" s="87"/>
      <c r="AI16" s="87"/>
      <c r="AJ16" s="87"/>
      <c r="AK16" s="102" t="s">
        <v>51</v>
      </c>
      <c r="AL16" s="78"/>
      <c r="AM16" s="78"/>
      <c r="AN16" s="78"/>
      <c r="AO16" s="78"/>
      <c r="AP16" s="79"/>
      <c r="AQ16" s="10"/>
    </row>
    <row r="17" spans="1:43" ht="12.75">
      <c r="A17" s="6"/>
      <c r="B17" s="28">
        <v>1</v>
      </c>
      <c r="C17" s="29"/>
      <c r="D17" s="30"/>
      <c r="E17" s="30"/>
      <c r="F17" s="30"/>
      <c r="G17" s="31"/>
      <c r="H17" s="32"/>
      <c r="I17" s="33"/>
      <c r="J17" s="34">
        <f t="shared" ref="J17:J32" si="0">C17+D17*3+E17*2+F17*2+I17*5</f>
        <v>0</v>
      </c>
      <c r="K17" s="35"/>
      <c r="L17" s="31"/>
      <c r="M17" s="30"/>
      <c r="N17" s="36"/>
      <c r="O17" s="108"/>
      <c r="P17" s="109"/>
      <c r="Q17" s="109"/>
      <c r="R17" s="109"/>
      <c r="S17" s="109"/>
      <c r="T17" s="110"/>
      <c r="U17" s="10"/>
      <c r="V17" s="12"/>
      <c r="W17" s="6"/>
      <c r="X17" s="28">
        <v>1</v>
      </c>
      <c r="Y17" s="29"/>
      <c r="Z17" s="30"/>
      <c r="AA17" s="30"/>
      <c r="AB17" s="30"/>
      <c r="AC17" s="31"/>
      <c r="AD17" s="32"/>
      <c r="AE17" s="33"/>
      <c r="AF17" s="34">
        <f t="shared" ref="AF17:AF32" si="1">Y17+Z17*3+AA17*2+AB17*2+AE17*5</f>
        <v>0</v>
      </c>
      <c r="AG17" s="35"/>
      <c r="AH17" s="31"/>
      <c r="AI17" s="31"/>
      <c r="AJ17" s="36"/>
      <c r="AK17" s="108"/>
      <c r="AL17" s="109"/>
      <c r="AM17" s="109"/>
      <c r="AN17" s="109"/>
      <c r="AO17" s="109"/>
      <c r="AP17" s="110"/>
      <c r="AQ17" s="10"/>
    </row>
    <row r="18" spans="1:43" ht="12.75">
      <c r="A18" s="6"/>
      <c r="B18" s="37">
        <v>2</v>
      </c>
      <c r="C18" s="38"/>
      <c r="D18" s="39"/>
      <c r="E18" s="40"/>
      <c r="F18" s="44">
        <v>1</v>
      </c>
      <c r="G18" s="41"/>
      <c r="H18" s="42"/>
      <c r="I18" s="43"/>
      <c r="J18" s="45">
        <f t="shared" si="0"/>
        <v>2</v>
      </c>
      <c r="K18" s="38"/>
      <c r="L18" s="40"/>
      <c r="M18" s="44"/>
      <c r="N18" s="46"/>
      <c r="O18" s="80"/>
      <c r="P18" s="81"/>
      <c r="Q18" s="81"/>
      <c r="R18" s="81"/>
      <c r="S18" s="81"/>
      <c r="T18" s="82"/>
      <c r="U18" s="10"/>
      <c r="V18" s="12"/>
      <c r="W18" s="6"/>
      <c r="X18" s="37">
        <v>2</v>
      </c>
      <c r="Y18" s="38"/>
      <c r="Z18" s="39"/>
      <c r="AA18" s="40"/>
      <c r="AB18" s="40"/>
      <c r="AC18" s="41"/>
      <c r="AD18" s="42"/>
      <c r="AE18" s="43"/>
      <c r="AF18" s="45">
        <f t="shared" si="1"/>
        <v>0</v>
      </c>
      <c r="AG18" s="38"/>
      <c r="AH18" s="40"/>
      <c r="AI18" s="40"/>
      <c r="AJ18" s="46"/>
      <c r="AK18" s="80"/>
      <c r="AL18" s="81"/>
      <c r="AM18" s="81"/>
      <c r="AN18" s="81"/>
      <c r="AO18" s="81"/>
      <c r="AP18" s="82"/>
      <c r="AQ18" s="10"/>
    </row>
    <row r="19" spans="1:43" ht="12.75">
      <c r="A19" s="6"/>
      <c r="B19" s="37">
        <v>3</v>
      </c>
      <c r="C19" s="38"/>
      <c r="D19" s="39"/>
      <c r="E19" s="40"/>
      <c r="F19" s="44">
        <v>1</v>
      </c>
      <c r="G19" s="41"/>
      <c r="H19" s="41"/>
      <c r="I19" s="46"/>
      <c r="J19" s="45">
        <f t="shared" si="0"/>
        <v>2</v>
      </c>
      <c r="K19" s="38"/>
      <c r="L19" s="40"/>
      <c r="M19" s="40"/>
      <c r="N19" s="46"/>
      <c r="O19" s="80"/>
      <c r="P19" s="81"/>
      <c r="Q19" s="81"/>
      <c r="R19" s="81"/>
      <c r="S19" s="81"/>
      <c r="T19" s="82"/>
      <c r="U19" s="10"/>
      <c r="V19" s="12"/>
      <c r="W19" s="6"/>
      <c r="X19" s="37">
        <v>3</v>
      </c>
      <c r="Y19" s="38"/>
      <c r="Z19" s="39"/>
      <c r="AA19" s="40"/>
      <c r="AB19" s="44"/>
      <c r="AC19" s="41"/>
      <c r="AD19" s="41"/>
      <c r="AE19" s="46"/>
      <c r="AF19" s="45">
        <f t="shared" si="1"/>
        <v>0</v>
      </c>
      <c r="AG19" s="38"/>
      <c r="AH19" s="40"/>
      <c r="AI19" s="40"/>
      <c r="AJ19" s="46"/>
      <c r="AK19" s="80"/>
      <c r="AL19" s="81"/>
      <c r="AM19" s="81"/>
      <c r="AN19" s="81"/>
      <c r="AO19" s="81"/>
      <c r="AP19" s="82"/>
      <c r="AQ19" s="10"/>
    </row>
    <row r="20" spans="1:43" ht="12.75">
      <c r="A20" s="6"/>
      <c r="B20" s="49">
        <v>4</v>
      </c>
      <c r="C20" s="38"/>
      <c r="D20" s="39"/>
      <c r="E20" s="40"/>
      <c r="F20" s="44"/>
      <c r="G20" s="41"/>
      <c r="H20" s="41"/>
      <c r="I20" s="46"/>
      <c r="J20" s="45">
        <f t="shared" si="0"/>
        <v>0</v>
      </c>
      <c r="K20" s="38"/>
      <c r="L20" s="40"/>
      <c r="M20" s="40"/>
      <c r="N20" s="46"/>
      <c r="O20" s="80"/>
      <c r="P20" s="81"/>
      <c r="Q20" s="81"/>
      <c r="R20" s="81"/>
      <c r="S20" s="81"/>
      <c r="T20" s="82"/>
      <c r="U20" s="10"/>
      <c r="V20" s="12"/>
      <c r="W20" s="6"/>
      <c r="X20" s="49">
        <v>4</v>
      </c>
      <c r="Y20" s="38"/>
      <c r="Z20" s="39"/>
      <c r="AA20" s="40"/>
      <c r="AB20" s="44"/>
      <c r="AC20" s="41"/>
      <c r="AD20" s="41"/>
      <c r="AE20" s="46"/>
      <c r="AF20" s="45">
        <f t="shared" si="1"/>
        <v>0</v>
      </c>
      <c r="AG20" s="38"/>
      <c r="AH20" s="40"/>
      <c r="AI20" s="40"/>
      <c r="AJ20" s="46"/>
      <c r="AK20" s="80"/>
      <c r="AL20" s="81"/>
      <c r="AM20" s="81"/>
      <c r="AN20" s="81"/>
      <c r="AO20" s="81"/>
      <c r="AP20" s="82"/>
      <c r="AQ20" s="10"/>
    </row>
    <row r="21" spans="1:43" ht="12.75">
      <c r="A21" s="6"/>
      <c r="B21" s="37">
        <v>5</v>
      </c>
      <c r="C21" s="38"/>
      <c r="D21" s="39"/>
      <c r="E21" s="40"/>
      <c r="F21" s="44">
        <v>1</v>
      </c>
      <c r="G21" s="41"/>
      <c r="H21" s="41"/>
      <c r="I21" s="43">
        <v>1</v>
      </c>
      <c r="J21" s="45">
        <f t="shared" si="0"/>
        <v>7</v>
      </c>
      <c r="K21" s="38"/>
      <c r="L21" s="40"/>
      <c r="M21" s="40"/>
      <c r="N21" s="46"/>
      <c r="O21" s="80" t="s">
        <v>56</v>
      </c>
      <c r="P21" s="81"/>
      <c r="Q21" s="81"/>
      <c r="R21" s="81"/>
      <c r="S21" s="81"/>
      <c r="T21" s="82"/>
      <c r="U21" s="10"/>
      <c r="V21" s="12"/>
      <c r="W21" s="6"/>
      <c r="X21" s="37">
        <v>5</v>
      </c>
      <c r="Y21" s="38"/>
      <c r="Z21" s="39"/>
      <c r="AA21" s="40"/>
      <c r="AB21" s="40"/>
      <c r="AC21" s="41"/>
      <c r="AD21" s="41"/>
      <c r="AE21" s="46"/>
      <c r="AF21" s="45">
        <f t="shared" si="1"/>
        <v>0</v>
      </c>
      <c r="AG21" s="38"/>
      <c r="AH21" s="40"/>
      <c r="AI21" s="40"/>
      <c r="AJ21" s="46"/>
      <c r="AK21" s="80"/>
      <c r="AL21" s="81"/>
      <c r="AM21" s="81"/>
      <c r="AN21" s="81"/>
      <c r="AO21" s="81"/>
      <c r="AP21" s="82"/>
      <c r="AQ21" s="10"/>
    </row>
    <row r="22" spans="1:43" ht="12.75">
      <c r="A22" s="6"/>
      <c r="B22" s="37">
        <v>6</v>
      </c>
      <c r="C22" s="38"/>
      <c r="D22" s="39"/>
      <c r="E22" s="40"/>
      <c r="F22" s="40"/>
      <c r="G22" s="41"/>
      <c r="H22" s="41"/>
      <c r="I22" s="46"/>
      <c r="J22" s="45">
        <f t="shared" si="0"/>
        <v>0</v>
      </c>
      <c r="K22" s="38"/>
      <c r="L22" s="40"/>
      <c r="M22" s="40"/>
      <c r="N22" s="46"/>
      <c r="O22" s="80"/>
      <c r="P22" s="81"/>
      <c r="Q22" s="81"/>
      <c r="R22" s="81"/>
      <c r="S22" s="81"/>
      <c r="T22" s="82"/>
      <c r="U22" s="10"/>
      <c r="V22" s="12"/>
      <c r="W22" s="6"/>
      <c r="X22" s="37">
        <v>6</v>
      </c>
      <c r="Y22" s="38"/>
      <c r="Z22" s="39"/>
      <c r="AA22" s="40"/>
      <c r="AB22" s="40"/>
      <c r="AC22" s="41"/>
      <c r="AD22" s="41"/>
      <c r="AE22" s="46"/>
      <c r="AF22" s="45">
        <f t="shared" si="1"/>
        <v>0</v>
      </c>
      <c r="AG22" s="38"/>
      <c r="AH22" s="40"/>
      <c r="AI22" s="40"/>
      <c r="AJ22" s="46"/>
      <c r="AK22" s="80"/>
      <c r="AL22" s="81"/>
      <c r="AM22" s="81"/>
      <c r="AN22" s="81"/>
      <c r="AO22" s="81"/>
      <c r="AP22" s="82"/>
      <c r="AQ22" s="10"/>
    </row>
    <row r="23" spans="1:43" ht="12.75">
      <c r="A23" s="6"/>
      <c r="B23" s="37">
        <v>7</v>
      </c>
      <c r="C23" s="38"/>
      <c r="D23" s="39"/>
      <c r="E23" s="40"/>
      <c r="F23" s="44"/>
      <c r="G23" s="41"/>
      <c r="H23" s="41"/>
      <c r="I23" s="46"/>
      <c r="J23" s="45">
        <f t="shared" si="0"/>
        <v>0</v>
      </c>
      <c r="K23" s="38"/>
      <c r="L23" s="40"/>
      <c r="M23" s="40"/>
      <c r="N23" s="46"/>
      <c r="O23" s="80"/>
      <c r="P23" s="81"/>
      <c r="Q23" s="81"/>
      <c r="R23" s="81"/>
      <c r="S23" s="81"/>
      <c r="T23" s="82"/>
      <c r="U23" s="10"/>
      <c r="V23" s="12"/>
      <c r="W23" s="6"/>
      <c r="X23" s="37">
        <v>7</v>
      </c>
      <c r="Y23" s="38"/>
      <c r="Z23" s="39"/>
      <c r="AA23" s="40"/>
      <c r="AB23" s="44"/>
      <c r="AC23" s="41"/>
      <c r="AD23" s="41"/>
      <c r="AE23" s="46"/>
      <c r="AF23" s="45">
        <f t="shared" si="1"/>
        <v>0</v>
      </c>
      <c r="AG23" s="38"/>
      <c r="AH23" s="40"/>
      <c r="AI23" s="40"/>
      <c r="AJ23" s="46"/>
      <c r="AK23" s="80"/>
      <c r="AL23" s="81"/>
      <c r="AM23" s="81"/>
      <c r="AN23" s="81"/>
      <c r="AO23" s="81"/>
      <c r="AP23" s="82"/>
      <c r="AQ23" s="10"/>
    </row>
    <row r="24" spans="1:43" ht="12.75">
      <c r="A24" s="6"/>
      <c r="B24" s="37">
        <v>8</v>
      </c>
      <c r="C24" s="38"/>
      <c r="D24" s="39"/>
      <c r="E24" s="40"/>
      <c r="F24" s="40"/>
      <c r="G24" s="41"/>
      <c r="H24" s="41"/>
      <c r="I24" s="46"/>
      <c r="J24" s="45">
        <f t="shared" si="0"/>
        <v>0</v>
      </c>
      <c r="K24" s="38"/>
      <c r="L24" s="40"/>
      <c r="M24" s="40"/>
      <c r="N24" s="46"/>
      <c r="O24" s="80"/>
      <c r="P24" s="81"/>
      <c r="Q24" s="81"/>
      <c r="R24" s="81"/>
      <c r="S24" s="81"/>
      <c r="T24" s="82"/>
      <c r="U24" s="10"/>
      <c r="V24" s="12"/>
      <c r="W24" s="6"/>
      <c r="X24" s="37">
        <v>8</v>
      </c>
      <c r="Y24" s="38"/>
      <c r="Z24" s="39"/>
      <c r="AA24" s="40"/>
      <c r="AB24" s="40"/>
      <c r="AC24" s="41"/>
      <c r="AD24" s="41"/>
      <c r="AE24" s="46"/>
      <c r="AF24" s="45">
        <f t="shared" si="1"/>
        <v>0</v>
      </c>
      <c r="AG24" s="38"/>
      <c r="AH24" s="40"/>
      <c r="AI24" s="40"/>
      <c r="AJ24" s="46"/>
      <c r="AK24" s="80"/>
      <c r="AL24" s="81"/>
      <c r="AM24" s="81"/>
      <c r="AN24" s="81"/>
      <c r="AO24" s="81"/>
      <c r="AP24" s="82"/>
      <c r="AQ24" s="10"/>
    </row>
    <row r="25" spans="1:43" ht="12.75">
      <c r="A25" s="6"/>
      <c r="B25" s="37">
        <v>9</v>
      </c>
      <c r="C25" s="38"/>
      <c r="D25" s="39"/>
      <c r="E25" s="40"/>
      <c r="F25" s="40"/>
      <c r="G25" s="41"/>
      <c r="H25" s="41"/>
      <c r="I25" s="46"/>
      <c r="J25" s="45">
        <f t="shared" si="0"/>
        <v>0</v>
      </c>
      <c r="K25" s="38"/>
      <c r="L25" s="40"/>
      <c r="M25" s="40"/>
      <c r="N25" s="46"/>
      <c r="O25" s="80"/>
      <c r="P25" s="81"/>
      <c r="Q25" s="81"/>
      <c r="R25" s="81"/>
      <c r="S25" s="81"/>
      <c r="T25" s="82"/>
      <c r="U25" s="10"/>
      <c r="V25" s="12"/>
      <c r="W25" s="6"/>
      <c r="X25" s="37">
        <v>9</v>
      </c>
      <c r="Y25" s="38"/>
      <c r="Z25" s="39"/>
      <c r="AA25" s="40"/>
      <c r="AB25" s="40"/>
      <c r="AC25" s="41"/>
      <c r="AD25" s="41"/>
      <c r="AE25" s="46"/>
      <c r="AF25" s="45">
        <f t="shared" si="1"/>
        <v>0</v>
      </c>
      <c r="AG25" s="38"/>
      <c r="AH25" s="40"/>
      <c r="AI25" s="40"/>
      <c r="AJ25" s="46"/>
      <c r="AK25" s="80"/>
      <c r="AL25" s="81"/>
      <c r="AM25" s="81"/>
      <c r="AN25" s="81"/>
      <c r="AO25" s="81"/>
      <c r="AP25" s="82"/>
      <c r="AQ25" s="10"/>
    </row>
    <row r="26" spans="1:43" ht="12.75">
      <c r="A26" s="6"/>
      <c r="B26" s="37">
        <v>10</v>
      </c>
      <c r="C26" s="38"/>
      <c r="D26" s="39"/>
      <c r="E26" s="40"/>
      <c r="F26" s="40"/>
      <c r="G26" s="41"/>
      <c r="H26" s="41"/>
      <c r="I26" s="46"/>
      <c r="J26" s="45">
        <f t="shared" si="0"/>
        <v>0</v>
      </c>
      <c r="K26" s="38"/>
      <c r="L26" s="40"/>
      <c r="M26" s="40"/>
      <c r="N26" s="46"/>
      <c r="O26" s="80"/>
      <c r="P26" s="81"/>
      <c r="Q26" s="81"/>
      <c r="R26" s="81"/>
      <c r="S26" s="81"/>
      <c r="T26" s="82"/>
      <c r="U26" s="10"/>
      <c r="V26" s="12"/>
      <c r="W26" s="6"/>
      <c r="X26" s="37">
        <v>10</v>
      </c>
      <c r="Y26" s="38"/>
      <c r="Z26" s="39"/>
      <c r="AA26" s="40"/>
      <c r="AB26" s="40"/>
      <c r="AC26" s="41"/>
      <c r="AD26" s="41"/>
      <c r="AE26" s="46"/>
      <c r="AF26" s="45">
        <f t="shared" si="1"/>
        <v>0</v>
      </c>
      <c r="AG26" s="38"/>
      <c r="AH26" s="40"/>
      <c r="AI26" s="40"/>
      <c r="AJ26" s="46"/>
      <c r="AK26" s="80"/>
      <c r="AL26" s="81"/>
      <c r="AM26" s="81"/>
      <c r="AN26" s="81"/>
      <c r="AO26" s="81"/>
      <c r="AP26" s="82"/>
      <c r="AQ26" s="10"/>
    </row>
    <row r="27" spans="1:43" ht="12.75">
      <c r="A27" s="6"/>
      <c r="B27" s="37">
        <v>11</v>
      </c>
      <c r="C27" s="38"/>
      <c r="D27" s="39"/>
      <c r="E27" s="40"/>
      <c r="F27" s="40"/>
      <c r="G27" s="41"/>
      <c r="H27" s="41"/>
      <c r="I27" s="46"/>
      <c r="J27" s="45">
        <f t="shared" si="0"/>
        <v>0</v>
      </c>
      <c r="K27" s="38"/>
      <c r="L27" s="40"/>
      <c r="M27" s="40"/>
      <c r="N27" s="46"/>
      <c r="O27" s="80"/>
      <c r="P27" s="81"/>
      <c r="Q27" s="81"/>
      <c r="R27" s="81"/>
      <c r="S27" s="81"/>
      <c r="T27" s="82"/>
      <c r="U27" s="10"/>
      <c r="V27" s="12"/>
      <c r="W27" s="6"/>
      <c r="X27" s="37">
        <v>11</v>
      </c>
      <c r="Y27" s="38"/>
      <c r="Z27" s="39"/>
      <c r="AA27" s="40"/>
      <c r="AB27" s="40"/>
      <c r="AC27" s="41"/>
      <c r="AD27" s="41"/>
      <c r="AE27" s="46"/>
      <c r="AF27" s="45">
        <f t="shared" si="1"/>
        <v>0</v>
      </c>
      <c r="AG27" s="38"/>
      <c r="AH27" s="40"/>
      <c r="AI27" s="40"/>
      <c r="AJ27" s="46"/>
      <c r="AK27" s="80"/>
      <c r="AL27" s="81"/>
      <c r="AM27" s="81"/>
      <c r="AN27" s="81"/>
      <c r="AO27" s="81"/>
      <c r="AP27" s="82"/>
      <c r="AQ27" s="10"/>
    </row>
    <row r="28" spans="1:43" ht="12.75">
      <c r="A28" s="6"/>
      <c r="B28" s="37">
        <v>12</v>
      </c>
      <c r="C28" s="38"/>
      <c r="D28" s="39"/>
      <c r="E28" s="40"/>
      <c r="F28" s="44">
        <v>1</v>
      </c>
      <c r="G28" s="41"/>
      <c r="H28" s="41"/>
      <c r="I28" s="46"/>
      <c r="J28" s="45">
        <f t="shared" si="0"/>
        <v>2</v>
      </c>
      <c r="K28" s="38"/>
      <c r="L28" s="40"/>
      <c r="M28" s="40"/>
      <c r="N28" s="46"/>
      <c r="O28" s="80"/>
      <c r="P28" s="81"/>
      <c r="Q28" s="81"/>
      <c r="R28" s="81"/>
      <c r="S28" s="81"/>
      <c r="T28" s="82"/>
      <c r="U28" s="10"/>
      <c r="V28" s="12"/>
      <c r="W28" s="6"/>
      <c r="X28" s="37">
        <v>12</v>
      </c>
      <c r="Y28" s="38"/>
      <c r="Z28" s="39"/>
      <c r="AA28" s="40"/>
      <c r="AB28" s="40"/>
      <c r="AC28" s="42">
        <v>1</v>
      </c>
      <c r="AD28" s="41"/>
      <c r="AE28" s="46"/>
      <c r="AF28" s="45">
        <f t="shared" si="1"/>
        <v>0</v>
      </c>
      <c r="AG28" s="38"/>
      <c r="AH28" s="40"/>
      <c r="AI28" s="40"/>
      <c r="AJ28" s="46"/>
      <c r="AK28" s="80"/>
      <c r="AL28" s="81"/>
      <c r="AM28" s="81"/>
      <c r="AN28" s="81"/>
      <c r="AO28" s="81"/>
      <c r="AP28" s="82"/>
      <c r="AQ28" s="10"/>
    </row>
    <row r="29" spans="1:43" ht="12.75">
      <c r="A29" s="6"/>
      <c r="B29" s="37">
        <v>13</v>
      </c>
      <c r="C29" s="38"/>
      <c r="D29" s="48">
        <v>1</v>
      </c>
      <c r="E29" s="40"/>
      <c r="F29" s="40"/>
      <c r="G29" s="41"/>
      <c r="H29" s="41"/>
      <c r="I29" s="46"/>
      <c r="J29" s="45">
        <f t="shared" si="0"/>
        <v>3</v>
      </c>
      <c r="K29" s="38"/>
      <c r="L29" s="40"/>
      <c r="M29" s="40"/>
      <c r="N29" s="46"/>
      <c r="O29" s="80"/>
      <c r="P29" s="81"/>
      <c r="Q29" s="81"/>
      <c r="R29" s="81"/>
      <c r="S29" s="81"/>
      <c r="T29" s="82"/>
      <c r="U29" s="10"/>
      <c r="V29" s="12"/>
      <c r="W29" s="6"/>
      <c r="X29" s="37">
        <v>13</v>
      </c>
      <c r="Y29" s="38"/>
      <c r="Z29" s="39"/>
      <c r="AA29" s="40"/>
      <c r="AB29" s="40"/>
      <c r="AC29" s="41"/>
      <c r="AD29" s="41"/>
      <c r="AE29" s="46"/>
      <c r="AF29" s="45">
        <f t="shared" si="1"/>
        <v>0</v>
      </c>
      <c r="AG29" s="38"/>
      <c r="AH29" s="40"/>
      <c r="AI29" s="40"/>
      <c r="AJ29" s="46"/>
      <c r="AK29" s="80"/>
      <c r="AL29" s="81"/>
      <c r="AM29" s="81"/>
      <c r="AN29" s="81"/>
      <c r="AO29" s="81"/>
      <c r="AP29" s="82"/>
      <c r="AQ29" s="10"/>
    </row>
    <row r="30" spans="1:43" ht="12.75">
      <c r="A30" s="6"/>
      <c r="B30" s="49">
        <v>14</v>
      </c>
      <c r="C30" s="38"/>
      <c r="D30" s="39"/>
      <c r="E30" s="40"/>
      <c r="F30" s="40"/>
      <c r="G30" s="41"/>
      <c r="H30" s="41"/>
      <c r="I30" s="46"/>
      <c r="J30" s="45">
        <f t="shared" si="0"/>
        <v>0</v>
      </c>
      <c r="K30" s="38"/>
      <c r="L30" s="40"/>
      <c r="M30" s="40"/>
      <c r="N30" s="46"/>
      <c r="O30" s="80"/>
      <c r="P30" s="81"/>
      <c r="Q30" s="81"/>
      <c r="R30" s="81"/>
      <c r="S30" s="81"/>
      <c r="T30" s="82"/>
      <c r="U30" s="10"/>
      <c r="V30" s="12"/>
      <c r="W30" s="6"/>
      <c r="X30" s="49">
        <v>14</v>
      </c>
      <c r="Y30" s="38"/>
      <c r="Z30" s="39"/>
      <c r="AA30" s="40"/>
      <c r="AB30" s="40"/>
      <c r="AC30" s="41"/>
      <c r="AD30" s="41"/>
      <c r="AE30" s="46"/>
      <c r="AF30" s="45">
        <f t="shared" si="1"/>
        <v>0</v>
      </c>
      <c r="AG30" s="38"/>
      <c r="AH30" s="40"/>
      <c r="AI30" s="40"/>
      <c r="AJ30" s="46"/>
      <c r="AK30" s="80"/>
      <c r="AL30" s="81"/>
      <c r="AM30" s="81"/>
      <c r="AN30" s="81"/>
      <c r="AO30" s="81"/>
      <c r="AP30" s="82"/>
      <c r="AQ30" s="10"/>
    </row>
    <row r="31" spans="1:43" ht="12.75">
      <c r="A31" s="6"/>
      <c r="B31" s="37">
        <v>15</v>
      </c>
      <c r="C31" s="38"/>
      <c r="D31" s="48">
        <v>1</v>
      </c>
      <c r="E31" s="40"/>
      <c r="F31" s="40"/>
      <c r="G31" s="41"/>
      <c r="H31" s="41"/>
      <c r="I31" s="46"/>
      <c r="J31" s="45">
        <f t="shared" si="0"/>
        <v>3</v>
      </c>
      <c r="K31" s="38"/>
      <c r="L31" s="40"/>
      <c r="M31" s="40"/>
      <c r="N31" s="46"/>
      <c r="O31" s="80"/>
      <c r="P31" s="81"/>
      <c r="Q31" s="81"/>
      <c r="R31" s="81"/>
      <c r="S31" s="81"/>
      <c r="T31" s="82"/>
      <c r="U31" s="10"/>
      <c r="V31" s="12"/>
      <c r="W31" s="6"/>
      <c r="X31" s="37">
        <v>15</v>
      </c>
      <c r="Y31" s="38"/>
      <c r="Z31" s="39"/>
      <c r="AA31" s="40"/>
      <c r="AB31" s="44">
        <v>2</v>
      </c>
      <c r="AC31" s="41"/>
      <c r="AD31" s="41"/>
      <c r="AE31" s="43">
        <v>1</v>
      </c>
      <c r="AF31" s="45">
        <f t="shared" si="1"/>
        <v>9</v>
      </c>
      <c r="AG31" s="38"/>
      <c r="AH31" s="40"/>
      <c r="AI31" s="40"/>
      <c r="AJ31" s="46"/>
      <c r="AK31" s="80" t="s">
        <v>176</v>
      </c>
      <c r="AL31" s="81"/>
      <c r="AM31" s="81"/>
      <c r="AN31" s="81"/>
      <c r="AO31" s="81"/>
      <c r="AP31" s="82"/>
      <c r="AQ31" s="10"/>
    </row>
    <row r="32" spans="1:43" ht="12.75">
      <c r="A32" s="6"/>
      <c r="B32" s="50">
        <v>16</v>
      </c>
      <c r="C32" s="51"/>
      <c r="D32" s="52"/>
      <c r="E32" s="52"/>
      <c r="F32" s="52"/>
      <c r="G32" s="53"/>
      <c r="H32" s="53"/>
      <c r="I32" s="54"/>
      <c r="J32" s="56">
        <f t="shared" si="0"/>
        <v>0</v>
      </c>
      <c r="K32" s="51"/>
      <c r="L32" s="52"/>
      <c r="M32" s="52"/>
      <c r="N32" s="54"/>
      <c r="O32" s="95"/>
      <c r="P32" s="96"/>
      <c r="Q32" s="96"/>
      <c r="R32" s="96"/>
      <c r="S32" s="96"/>
      <c r="T32" s="97"/>
      <c r="U32" s="10"/>
      <c r="V32" s="12"/>
      <c r="W32" s="6"/>
      <c r="X32" s="50">
        <v>16</v>
      </c>
      <c r="Y32" s="51"/>
      <c r="Z32" s="52"/>
      <c r="AA32" s="52"/>
      <c r="AB32" s="55">
        <v>1</v>
      </c>
      <c r="AC32" s="53"/>
      <c r="AD32" s="53"/>
      <c r="AE32" s="54"/>
      <c r="AF32" s="56">
        <f t="shared" si="1"/>
        <v>2</v>
      </c>
      <c r="AG32" s="51"/>
      <c r="AH32" s="52"/>
      <c r="AI32" s="52"/>
      <c r="AJ32" s="54"/>
      <c r="AK32" s="95"/>
      <c r="AL32" s="96"/>
      <c r="AM32" s="96"/>
      <c r="AN32" s="96"/>
      <c r="AO32" s="96"/>
      <c r="AP32" s="97"/>
      <c r="AQ32" s="10"/>
    </row>
    <row r="33" spans="1:43" ht="12.75">
      <c r="A33" s="19"/>
      <c r="B33" s="83" t="s">
        <v>61</v>
      </c>
      <c r="C33" s="76"/>
      <c r="D33" s="76"/>
      <c r="E33" s="76"/>
      <c r="F33" s="59"/>
      <c r="G33" s="83" t="s">
        <v>62</v>
      </c>
      <c r="H33" s="76"/>
      <c r="I33" s="76"/>
      <c r="J33" s="76"/>
      <c r="K33" s="76"/>
      <c r="L33" s="58"/>
      <c r="M33" s="83" t="s">
        <v>63</v>
      </c>
      <c r="N33" s="76"/>
      <c r="O33" s="76"/>
      <c r="P33" s="76"/>
      <c r="Q33" s="59"/>
      <c r="R33" s="83" t="s">
        <v>64</v>
      </c>
      <c r="S33" s="76"/>
      <c r="T33" s="76"/>
      <c r="U33" s="25"/>
      <c r="V33" s="26"/>
      <c r="W33" s="19"/>
      <c r="X33" s="83" t="s">
        <v>61</v>
      </c>
      <c r="Y33" s="76"/>
      <c r="Z33" s="76"/>
      <c r="AA33" s="76"/>
      <c r="AB33" s="59"/>
      <c r="AC33" s="83" t="s">
        <v>62</v>
      </c>
      <c r="AD33" s="76"/>
      <c r="AE33" s="76"/>
      <c r="AF33" s="76"/>
      <c r="AG33" s="76"/>
      <c r="AH33" s="58"/>
      <c r="AI33" s="83" t="s">
        <v>63</v>
      </c>
      <c r="AJ33" s="76"/>
      <c r="AK33" s="76"/>
      <c r="AL33" s="76"/>
      <c r="AM33" s="59"/>
      <c r="AN33" s="83" t="s">
        <v>64</v>
      </c>
      <c r="AO33" s="76"/>
      <c r="AP33" s="76"/>
      <c r="AQ33" s="25"/>
    </row>
    <row r="34" spans="1:43" ht="12.75">
      <c r="A34" s="6"/>
      <c r="B34" s="120">
        <v>80000</v>
      </c>
      <c r="C34" s="92"/>
      <c r="D34" s="92"/>
      <c r="E34" s="93"/>
      <c r="F34" s="60"/>
      <c r="G34" s="106" t="s">
        <v>149</v>
      </c>
      <c r="H34" s="92"/>
      <c r="I34" s="92"/>
      <c r="J34" s="92"/>
      <c r="K34" s="93"/>
      <c r="L34" s="61"/>
      <c r="M34" s="106">
        <v>30000</v>
      </c>
      <c r="N34" s="92"/>
      <c r="O34" s="92"/>
      <c r="P34" s="93"/>
      <c r="Q34" s="62"/>
      <c r="R34" s="128">
        <v>1</v>
      </c>
      <c r="S34" s="92"/>
      <c r="T34" s="93"/>
      <c r="U34" s="10"/>
      <c r="V34" s="12"/>
      <c r="W34" s="6"/>
      <c r="X34" s="120">
        <v>50000</v>
      </c>
      <c r="Y34" s="92"/>
      <c r="Z34" s="92"/>
      <c r="AA34" s="93"/>
      <c r="AB34" s="60"/>
      <c r="AC34" s="106" t="s">
        <v>149</v>
      </c>
      <c r="AD34" s="92"/>
      <c r="AE34" s="92"/>
      <c r="AF34" s="92"/>
      <c r="AG34" s="93"/>
      <c r="AH34" s="61"/>
      <c r="AI34" s="106">
        <v>50000</v>
      </c>
      <c r="AJ34" s="92"/>
      <c r="AK34" s="92"/>
      <c r="AL34" s="93"/>
      <c r="AM34" s="62"/>
      <c r="AN34" s="128">
        <v>0</v>
      </c>
      <c r="AO34" s="92"/>
      <c r="AP34" s="93"/>
      <c r="AQ34" s="10"/>
    </row>
    <row r="35" spans="1:43" ht="12.75">
      <c r="A35" s="19"/>
      <c r="B35" s="112" t="s">
        <v>65</v>
      </c>
      <c r="C35" s="76"/>
      <c r="D35" s="76"/>
      <c r="E35" s="76"/>
      <c r="F35" s="76"/>
      <c r="G35" s="76"/>
      <c r="H35" s="76"/>
      <c r="I35" s="112" t="s">
        <v>27</v>
      </c>
      <c r="J35" s="76"/>
      <c r="K35" s="76"/>
      <c r="L35" s="20"/>
      <c r="M35" s="112" t="s">
        <v>66</v>
      </c>
      <c r="N35" s="76"/>
      <c r="O35" s="76"/>
      <c r="P35" s="76"/>
      <c r="Q35" s="76"/>
      <c r="R35" s="76"/>
      <c r="S35" s="76"/>
      <c r="T35" s="76"/>
      <c r="U35" s="25"/>
      <c r="V35" s="26"/>
      <c r="W35" s="19"/>
      <c r="X35" s="112" t="s">
        <v>65</v>
      </c>
      <c r="Y35" s="76"/>
      <c r="Z35" s="76"/>
      <c r="AA35" s="76"/>
      <c r="AB35" s="76"/>
      <c r="AC35" s="76"/>
      <c r="AD35" s="76"/>
      <c r="AE35" s="112" t="s">
        <v>27</v>
      </c>
      <c r="AF35" s="76"/>
      <c r="AG35" s="76"/>
      <c r="AH35" s="20"/>
      <c r="AI35" s="112" t="s">
        <v>66</v>
      </c>
      <c r="AJ35" s="76"/>
      <c r="AK35" s="76"/>
      <c r="AL35" s="76"/>
      <c r="AM35" s="76"/>
      <c r="AN35" s="76"/>
      <c r="AO35" s="76"/>
      <c r="AP35" s="76"/>
      <c r="AQ35" s="25"/>
    </row>
    <row r="36" spans="1:43" ht="12.75">
      <c r="A36" s="6"/>
      <c r="B36" s="126" t="s">
        <v>294</v>
      </c>
      <c r="C36" s="109"/>
      <c r="D36" s="109"/>
      <c r="E36" s="109"/>
      <c r="F36" s="109"/>
      <c r="G36" s="109"/>
      <c r="H36" s="119"/>
      <c r="I36" s="127">
        <v>70000</v>
      </c>
      <c r="J36" s="109"/>
      <c r="K36" s="110"/>
      <c r="L36" s="9"/>
      <c r="M36" s="131"/>
      <c r="N36" s="78"/>
      <c r="O36" s="78"/>
      <c r="P36" s="78"/>
      <c r="Q36" s="78"/>
      <c r="R36" s="78"/>
      <c r="S36" s="78"/>
      <c r="T36" s="79"/>
      <c r="U36" s="10"/>
      <c r="V36" s="12"/>
      <c r="W36" s="6"/>
      <c r="X36" s="126"/>
      <c r="Y36" s="109"/>
      <c r="Z36" s="109"/>
      <c r="AA36" s="109"/>
      <c r="AB36" s="109"/>
      <c r="AC36" s="109"/>
      <c r="AD36" s="119"/>
      <c r="AE36" s="127"/>
      <c r="AF36" s="109"/>
      <c r="AG36" s="110"/>
      <c r="AH36" s="9"/>
      <c r="AI36" s="131" t="s">
        <v>295</v>
      </c>
      <c r="AJ36" s="78"/>
      <c r="AK36" s="78"/>
      <c r="AL36" s="78"/>
      <c r="AM36" s="78"/>
      <c r="AN36" s="78"/>
      <c r="AO36" s="78"/>
      <c r="AP36" s="79"/>
      <c r="AQ36" s="10"/>
    </row>
    <row r="37" spans="1:43" ht="12.75">
      <c r="A37" s="6"/>
      <c r="B37" s="125"/>
      <c r="C37" s="81"/>
      <c r="D37" s="81"/>
      <c r="E37" s="81"/>
      <c r="F37" s="81"/>
      <c r="G37" s="81"/>
      <c r="H37" s="90"/>
      <c r="I37" s="129"/>
      <c r="J37" s="81"/>
      <c r="K37" s="82"/>
      <c r="L37" s="9"/>
      <c r="M37" s="132"/>
      <c r="N37" s="76"/>
      <c r="O37" s="76"/>
      <c r="P37" s="76"/>
      <c r="Q37" s="76"/>
      <c r="R37" s="76"/>
      <c r="S37" s="76"/>
      <c r="T37" s="133"/>
      <c r="U37" s="10"/>
      <c r="V37" s="12"/>
      <c r="W37" s="6"/>
      <c r="X37" s="125"/>
      <c r="Y37" s="81"/>
      <c r="Z37" s="81"/>
      <c r="AA37" s="81"/>
      <c r="AB37" s="81"/>
      <c r="AC37" s="81"/>
      <c r="AD37" s="90"/>
      <c r="AE37" s="129"/>
      <c r="AF37" s="81"/>
      <c r="AG37" s="82"/>
      <c r="AH37" s="9"/>
      <c r="AI37" s="132"/>
      <c r="AJ37" s="76"/>
      <c r="AK37" s="76"/>
      <c r="AL37" s="76"/>
      <c r="AM37" s="76"/>
      <c r="AN37" s="76"/>
      <c r="AO37" s="76"/>
      <c r="AP37" s="133"/>
      <c r="AQ37" s="10"/>
    </row>
    <row r="38" spans="1:43" ht="12.75">
      <c r="A38" s="6"/>
      <c r="B38" s="124"/>
      <c r="C38" s="96"/>
      <c r="D38" s="96"/>
      <c r="E38" s="96"/>
      <c r="F38" s="96"/>
      <c r="G38" s="96"/>
      <c r="H38" s="99"/>
      <c r="I38" s="130"/>
      <c r="J38" s="96"/>
      <c r="K38" s="97"/>
      <c r="L38" s="9"/>
      <c r="M38" s="134"/>
      <c r="N38" s="135"/>
      <c r="O38" s="135"/>
      <c r="P38" s="135"/>
      <c r="Q38" s="135"/>
      <c r="R38" s="135"/>
      <c r="S38" s="135"/>
      <c r="T38" s="136"/>
      <c r="U38" s="10"/>
      <c r="V38" s="12"/>
      <c r="W38" s="6"/>
      <c r="X38" s="124"/>
      <c r="Y38" s="96"/>
      <c r="Z38" s="96"/>
      <c r="AA38" s="96"/>
      <c r="AB38" s="96"/>
      <c r="AC38" s="96"/>
      <c r="AD38" s="99"/>
      <c r="AE38" s="130"/>
      <c r="AF38" s="96"/>
      <c r="AG38" s="97"/>
      <c r="AH38" s="9"/>
      <c r="AI38" s="134"/>
      <c r="AJ38" s="135"/>
      <c r="AK38" s="135"/>
      <c r="AL38" s="135"/>
      <c r="AM38" s="135"/>
      <c r="AN38" s="135"/>
      <c r="AO38" s="135"/>
      <c r="AP38" s="136"/>
      <c r="AQ38" s="10"/>
    </row>
    <row r="39" spans="1:43" ht="7.5" customHeight="1">
      <c r="A39" s="63"/>
      <c r="B39" s="64"/>
      <c r="C39" s="65"/>
      <c r="D39" s="65"/>
      <c r="E39" s="65"/>
      <c r="F39" s="65"/>
      <c r="G39" s="65"/>
      <c r="H39" s="64"/>
      <c r="I39" s="64"/>
      <c r="J39" s="65"/>
      <c r="K39" s="65"/>
      <c r="L39" s="65"/>
      <c r="M39" s="65"/>
      <c r="N39" s="65"/>
      <c r="O39" s="65"/>
      <c r="P39" s="64"/>
      <c r="Q39" s="65"/>
      <c r="R39" s="65"/>
      <c r="S39" s="65"/>
      <c r="T39" s="65"/>
      <c r="U39" s="66"/>
      <c r="V39" s="67"/>
      <c r="W39" s="63"/>
      <c r="X39" s="64"/>
      <c r="Y39" s="65"/>
      <c r="Z39" s="65"/>
      <c r="AA39" s="65"/>
      <c r="AB39" s="65"/>
      <c r="AC39" s="65"/>
      <c r="AD39" s="64"/>
      <c r="AE39" s="64"/>
      <c r="AF39" s="65"/>
      <c r="AG39" s="65"/>
      <c r="AH39" s="65"/>
      <c r="AI39" s="65"/>
      <c r="AJ39" s="65"/>
      <c r="AK39" s="65"/>
      <c r="AL39" s="64"/>
      <c r="AM39" s="65"/>
      <c r="AN39" s="65"/>
      <c r="AO39" s="65"/>
      <c r="AP39" s="65"/>
      <c r="AQ39" s="66"/>
    </row>
  </sheetData>
  <mergeCells count="174">
    <mergeCell ref="AE6:AG6"/>
    <mergeCell ref="AK31:AP31"/>
    <mergeCell ref="AK30:AP30"/>
    <mergeCell ref="AA13:AA16"/>
    <mergeCell ref="Z13:Z16"/>
    <mergeCell ref="AK11:AL11"/>
    <mergeCell ref="O17:T17"/>
    <mergeCell ref="AB13:AB16"/>
    <mergeCell ref="AC13:AC16"/>
    <mergeCell ref="AG14:AJ14"/>
    <mergeCell ref="AH15:AH16"/>
    <mergeCell ref="AJ15:AJ16"/>
    <mergeCell ref="AI15:AI16"/>
    <mergeCell ref="O24:T24"/>
    <mergeCell ref="O23:T23"/>
    <mergeCell ref="O18:T18"/>
    <mergeCell ref="AN11:AP11"/>
    <mergeCell ref="AI6:AL6"/>
    <mergeCell ref="AI7:AL7"/>
    <mergeCell ref="O11:P11"/>
    <mergeCell ref="AK29:AP29"/>
    <mergeCell ref="O20:T20"/>
    <mergeCell ref="X36:AD36"/>
    <mergeCell ref="X35:AD35"/>
    <mergeCell ref="AN33:AP33"/>
    <mergeCell ref="AN34:AP34"/>
    <mergeCell ref="AI35:AP35"/>
    <mergeCell ref="AI34:AL34"/>
    <mergeCell ref="AC34:AG34"/>
    <mergeCell ref="AI33:AL33"/>
    <mergeCell ref="X33:AA33"/>
    <mergeCell ref="X34:AA34"/>
    <mergeCell ref="AC33:AG33"/>
    <mergeCell ref="AE36:AG36"/>
    <mergeCell ref="AE35:AG35"/>
    <mergeCell ref="AE38:AG38"/>
    <mergeCell ref="X38:AD38"/>
    <mergeCell ref="X37:AD37"/>
    <mergeCell ref="M36:T38"/>
    <mergeCell ref="M35:T35"/>
    <mergeCell ref="T1:X1"/>
    <mergeCell ref="R4:T4"/>
    <mergeCell ref="R5:T5"/>
    <mergeCell ref="I4:K4"/>
    <mergeCell ref="X4:AC4"/>
    <mergeCell ref="AF13:AF16"/>
    <mergeCell ref="M15:M16"/>
    <mergeCell ref="N15:N16"/>
    <mergeCell ref="K14:N14"/>
    <mergeCell ref="AE8:AG8"/>
    <mergeCell ref="AE9:AG9"/>
    <mergeCell ref="X9:AD9"/>
    <mergeCell ref="X6:AD6"/>
    <mergeCell ref="X5:AD5"/>
    <mergeCell ref="R33:T33"/>
    <mergeCell ref="Z2:AJ2"/>
    <mergeCell ref="AI5:AL5"/>
    <mergeCell ref="AI36:AP38"/>
    <mergeCell ref="AE37:AG37"/>
    <mergeCell ref="B38:H38"/>
    <mergeCell ref="B37:H37"/>
    <mergeCell ref="B35:H35"/>
    <mergeCell ref="B36:H36"/>
    <mergeCell ref="I35:K35"/>
    <mergeCell ref="I36:K36"/>
    <mergeCell ref="R34:T34"/>
    <mergeCell ref="M34:P34"/>
    <mergeCell ref="G34:K34"/>
    <mergeCell ref="I37:K37"/>
    <mergeCell ref="I38:K38"/>
    <mergeCell ref="B33:E33"/>
    <mergeCell ref="G33:K33"/>
    <mergeCell ref="B34:E34"/>
    <mergeCell ref="M33:P33"/>
    <mergeCell ref="M9:O9"/>
    <mergeCell ref="M7:P7"/>
    <mergeCell ref="M8:O8"/>
    <mergeCell ref="F13:F16"/>
    <mergeCell ref="G13:G16"/>
    <mergeCell ref="I7:K7"/>
    <mergeCell ref="O22:T22"/>
    <mergeCell ref="O21:T21"/>
    <mergeCell ref="M11:N11"/>
    <mergeCell ref="R11:T11"/>
    <mergeCell ref="R12:T13"/>
    <mergeCell ref="O16:T16"/>
    <mergeCell ref="R14:T14"/>
    <mergeCell ref="C13:C16"/>
    <mergeCell ref="D13:D16"/>
    <mergeCell ref="I11:K11"/>
    <mergeCell ref="J13:J16"/>
    <mergeCell ref="K15:K16"/>
    <mergeCell ref="I13:I16"/>
    <mergeCell ref="L15:L16"/>
    <mergeCell ref="B4:G4"/>
    <mergeCell ref="M4:P4"/>
    <mergeCell ref="I5:K5"/>
    <mergeCell ref="I6:K6"/>
    <mergeCell ref="B1:L1"/>
    <mergeCell ref="B2:L2"/>
    <mergeCell ref="N1:R1"/>
    <mergeCell ref="N2:R2"/>
    <mergeCell ref="M6:P6"/>
    <mergeCell ref="M5:P5"/>
    <mergeCell ref="B5:H5"/>
    <mergeCell ref="B6:H6"/>
    <mergeCell ref="I9:K9"/>
    <mergeCell ref="R9:T9"/>
    <mergeCell ref="R10:T10"/>
    <mergeCell ref="R8:T8"/>
    <mergeCell ref="B10:H10"/>
    <mergeCell ref="B8:H8"/>
    <mergeCell ref="B9:H9"/>
    <mergeCell ref="I8:K8"/>
    <mergeCell ref="I10:K10"/>
    <mergeCell ref="E13:E16"/>
    <mergeCell ref="H13:H16"/>
    <mergeCell ref="B11:H11"/>
    <mergeCell ref="R7:T7"/>
    <mergeCell ref="R6:T6"/>
    <mergeCell ref="B7:H7"/>
    <mergeCell ref="Z1:AJ1"/>
    <mergeCell ref="AK23:AP23"/>
    <mergeCell ref="AE13:AE16"/>
    <mergeCell ref="AK16:AP16"/>
    <mergeCell ref="AG15:AG16"/>
    <mergeCell ref="AN14:AP14"/>
    <mergeCell ref="AN12:AP13"/>
    <mergeCell ref="AN10:AP10"/>
    <mergeCell ref="AN9:AP9"/>
    <mergeCell ref="AN6:AP6"/>
    <mergeCell ref="AN5:AP5"/>
    <mergeCell ref="AN4:AP4"/>
    <mergeCell ref="AL2:AP2"/>
    <mergeCell ref="AL1:AP1"/>
    <mergeCell ref="AK17:AP17"/>
    <mergeCell ref="AK18:AP18"/>
    <mergeCell ref="AN7:AP7"/>
    <mergeCell ref="T2:X2"/>
    <mergeCell ref="AK32:AP32"/>
    <mergeCell ref="AK26:AP26"/>
    <mergeCell ref="O26:T26"/>
    <mergeCell ref="O25:T25"/>
    <mergeCell ref="O28:T28"/>
    <mergeCell ref="O29:T29"/>
    <mergeCell ref="O27:T27"/>
    <mergeCell ref="O30:T30"/>
    <mergeCell ref="O31:T31"/>
    <mergeCell ref="O32:T32"/>
    <mergeCell ref="AK27:AP27"/>
    <mergeCell ref="AI4:AL4"/>
    <mergeCell ref="AE4:AG4"/>
    <mergeCell ref="AE5:AG5"/>
    <mergeCell ref="AK20:AP20"/>
    <mergeCell ref="AK19:AP19"/>
    <mergeCell ref="O19:T19"/>
    <mergeCell ref="AK28:AP28"/>
    <mergeCell ref="AK22:AP22"/>
    <mergeCell ref="AK21:AP21"/>
    <mergeCell ref="AI8:AK8"/>
    <mergeCell ref="AE7:AG7"/>
    <mergeCell ref="Y13:Y16"/>
    <mergeCell ref="AD13:AD16"/>
    <mergeCell ref="X8:AD8"/>
    <mergeCell ref="AN8:AP8"/>
    <mergeCell ref="X7:AD7"/>
    <mergeCell ref="AK25:AP25"/>
    <mergeCell ref="AK24:AP24"/>
    <mergeCell ref="AI9:AK9"/>
    <mergeCell ref="AI11:AJ11"/>
    <mergeCell ref="X10:AD10"/>
    <mergeCell ref="AE10:AG10"/>
    <mergeCell ref="X11:AD11"/>
    <mergeCell ref="AE11:AG11"/>
  </mergeCells>
  <conditionalFormatting sqref="I5:K6 AE5:AG5">
    <cfRule type="cellIs" dxfId="18" priority="1" operator="greaterThan">
      <formula>B5</formula>
    </cfRule>
  </conditionalFormatting>
  <dataValidations count="1">
    <dataValidation type="list" allowBlank="1" sqref="M5 AI5">
      <formula1>"Preseason,Regular,Postseason,Championship"</formula1>
    </dataValidation>
  </dataValidations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AQ39"/>
  <sheetViews>
    <sheetView showGridLines="0" workbookViewId="0">
      <selection activeCell="T3" sqref="T3"/>
    </sheetView>
  </sheetViews>
  <sheetFormatPr defaultColWidth="14.42578125" defaultRowHeight="15.75" customHeight="1"/>
  <cols>
    <col min="1" max="1" width="1.5703125" customWidth="1"/>
    <col min="2" max="20" width="3.7109375" customWidth="1"/>
    <col min="21" max="21" width="1.5703125" customWidth="1"/>
    <col min="22" max="22" width="3.7109375" customWidth="1"/>
    <col min="23" max="23" width="1.5703125" customWidth="1"/>
    <col min="24" max="42" width="3.7109375" customWidth="1"/>
    <col min="43" max="43" width="1.5703125" customWidth="1"/>
  </cols>
  <sheetData>
    <row r="1" spans="1:43" ht="12.75">
      <c r="A1" s="1"/>
      <c r="B1" s="101" t="s">
        <v>22</v>
      </c>
      <c r="C1" s="78"/>
      <c r="D1" s="78"/>
      <c r="E1" s="78"/>
      <c r="F1" s="78"/>
      <c r="G1" s="78"/>
      <c r="H1" s="78"/>
      <c r="I1" s="78"/>
      <c r="J1" s="78"/>
      <c r="K1" s="78"/>
      <c r="L1" s="78"/>
      <c r="M1" s="3"/>
      <c r="N1" s="107" t="s">
        <v>23</v>
      </c>
      <c r="O1" s="78"/>
      <c r="P1" s="78"/>
      <c r="Q1" s="78"/>
      <c r="R1" s="78"/>
      <c r="S1" s="3"/>
      <c r="T1" s="137" t="s">
        <v>24</v>
      </c>
      <c r="U1" s="76"/>
      <c r="V1" s="76"/>
      <c r="W1" s="76"/>
      <c r="X1" s="133"/>
      <c r="Y1" s="2"/>
      <c r="Z1" s="101" t="s">
        <v>25</v>
      </c>
      <c r="AA1" s="78"/>
      <c r="AB1" s="78"/>
      <c r="AC1" s="78"/>
      <c r="AD1" s="78"/>
      <c r="AE1" s="78"/>
      <c r="AF1" s="78"/>
      <c r="AG1" s="78"/>
      <c r="AH1" s="78"/>
      <c r="AI1" s="78"/>
      <c r="AJ1" s="78"/>
      <c r="AK1" s="4"/>
      <c r="AL1" s="107" t="s">
        <v>23</v>
      </c>
      <c r="AM1" s="78"/>
      <c r="AN1" s="78"/>
      <c r="AO1" s="78"/>
      <c r="AP1" s="78"/>
      <c r="AQ1" s="5"/>
    </row>
    <row r="2" spans="1:43" ht="12.75">
      <c r="A2" s="6"/>
      <c r="B2" s="114" t="s">
        <v>10</v>
      </c>
      <c r="C2" s="92"/>
      <c r="D2" s="92"/>
      <c r="E2" s="92"/>
      <c r="F2" s="92"/>
      <c r="G2" s="92"/>
      <c r="H2" s="92"/>
      <c r="I2" s="92"/>
      <c r="J2" s="92"/>
      <c r="K2" s="92"/>
      <c r="L2" s="93"/>
      <c r="N2" s="106">
        <v>1050000</v>
      </c>
      <c r="O2" s="92"/>
      <c r="P2" s="92"/>
      <c r="Q2" s="92"/>
      <c r="R2" s="93"/>
      <c r="T2" s="111">
        <v>43053</v>
      </c>
      <c r="U2" s="92"/>
      <c r="V2" s="92"/>
      <c r="W2" s="92"/>
      <c r="X2" s="93"/>
      <c r="Y2" s="8"/>
      <c r="Z2" s="114" t="s">
        <v>6</v>
      </c>
      <c r="AA2" s="92"/>
      <c r="AB2" s="92"/>
      <c r="AC2" s="92"/>
      <c r="AD2" s="92"/>
      <c r="AE2" s="92"/>
      <c r="AF2" s="92"/>
      <c r="AG2" s="92"/>
      <c r="AH2" s="92"/>
      <c r="AI2" s="92"/>
      <c r="AJ2" s="93"/>
      <c r="AK2" s="9"/>
      <c r="AL2" s="106">
        <v>1280000</v>
      </c>
      <c r="AM2" s="92"/>
      <c r="AN2" s="92"/>
      <c r="AO2" s="92"/>
      <c r="AP2" s="93"/>
      <c r="AQ2" s="10"/>
    </row>
    <row r="3" spans="1:43" ht="7.5" customHeight="1">
      <c r="A3" s="6"/>
      <c r="B3" s="11"/>
      <c r="C3" s="11"/>
      <c r="D3" s="11"/>
      <c r="E3" s="11"/>
      <c r="F3" s="11"/>
      <c r="G3" s="9"/>
      <c r="H3" s="11"/>
      <c r="I3" s="11"/>
      <c r="J3" s="11"/>
      <c r="K3" s="11"/>
      <c r="L3" s="11"/>
      <c r="M3" s="11"/>
      <c r="N3" s="11"/>
      <c r="O3" s="9"/>
      <c r="P3" s="11"/>
      <c r="Q3" s="11"/>
      <c r="R3" s="11"/>
      <c r="S3" s="11"/>
      <c r="T3" s="11"/>
      <c r="U3" s="10"/>
      <c r="V3" s="12"/>
      <c r="W3" s="6"/>
      <c r="X3" s="11"/>
      <c r="Y3" s="9"/>
      <c r="Z3" s="9"/>
      <c r="AA3" s="9"/>
      <c r="AB3" s="9"/>
      <c r="AC3" s="9"/>
      <c r="AD3" s="11"/>
      <c r="AE3" s="11"/>
      <c r="AF3" s="9"/>
      <c r="AG3" s="9"/>
      <c r="AH3" s="9"/>
      <c r="AI3" s="9"/>
      <c r="AJ3" s="9"/>
      <c r="AK3" s="9"/>
      <c r="AL3" s="11"/>
      <c r="AM3" s="9"/>
      <c r="AN3" s="9"/>
      <c r="AO3" s="9"/>
      <c r="AP3" s="9"/>
      <c r="AQ3" s="10"/>
    </row>
    <row r="4" spans="1:43" ht="12.75">
      <c r="A4" s="6"/>
      <c r="B4" s="112" t="s">
        <v>26</v>
      </c>
      <c r="C4" s="76"/>
      <c r="D4" s="76"/>
      <c r="E4" s="76"/>
      <c r="F4" s="76"/>
      <c r="G4" s="76"/>
      <c r="H4" s="13"/>
      <c r="I4" s="75" t="s">
        <v>27</v>
      </c>
      <c r="J4" s="76"/>
      <c r="K4" s="76"/>
      <c r="M4" s="75" t="s">
        <v>28</v>
      </c>
      <c r="N4" s="76"/>
      <c r="O4" s="76"/>
      <c r="P4" s="76"/>
      <c r="R4" s="83" t="s">
        <v>29</v>
      </c>
      <c r="S4" s="76"/>
      <c r="T4" s="76"/>
      <c r="U4" s="10"/>
      <c r="V4" s="12"/>
      <c r="W4" s="6"/>
      <c r="X4" s="112" t="s">
        <v>26</v>
      </c>
      <c r="Y4" s="76"/>
      <c r="Z4" s="76"/>
      <c r="AA4" s="76"/>
      <c r="AB4" s="76"/>
      <c r="AC4" s="76"/>
      <c r="AD4" s="13"/>
      <c r="AE4" s="75" t="s">
        <v>27</v>
      </c>
      <c r="AF4" s="76"/>
      <c r="AG4" s="76"/>
      <c r="AI4" s="75" t="s">
        <v>28</v>
      </c>
      <c r="AJ4" s="76"/>
      <c r="AK4" s="76"/>
      <c r="AL4" s="76"/>
      <c r="AN4" s="83" t="s">
        <v>29</v>
      </c>
      <c r="AO4" s="76"/>
      <c r="AP4" s="76"/>
      <c r="AQ4" s="10"/>
    </row>
    <row r="5" spans="1:43" ht="12.75">
      <c r="A5" s="6"/>
      <c r="B5" s="116">
        <f>IF(B2&lt;&gt;"",IF(N2&lt;AL2,AL2-N2+M7,IF(M7="",0,M7)),"")</f>
        <v>230000</v>
      </c>
      <c r="C5" s="78"/>
      <c r="D5" s="78"/>
      <c r="E5" s="78"/>
      <c r="F5" s="78"/>
      <c r="G5" s="78"/>
      <c r="H5" s="117"/>
      <c r="I5" s="77">
        <f>IF(B2&lt;&gt;"",SUM(I6:K11),"")</f>
        <v>170000</v>
      </c>
      <c r="J5" s="78"/>
      <c r="K5" s="79"/>
      <c r="M5" s="115" t="s">
        <v>34</v>
      </c>
      <c r="N5" s="92"/>
      <c r="O5" s="92"/>
      <c r="P5" s="93"/>
      <c r="R5" s="100" t="str">
        <f>IF(B2&lt;&gt;"",IF(R7&gt;AN7,"WIN",IF(R7&lt;AN7,"LOSS","TIE")),"")</f>
        <v>LOSS</v>
      </c>
      <c r="S5" s="92"/>
      <c r="T5" s="93"/>
      <c r="U5" s="10"/>
      <c r="V5" s="12"/>
      <c r="W5" s="6"/>
      <c r="X5" s="116">
        <f>IF(Z2&lt;&gt;"",IF(AL2&lt;N2,N2-AL2+AI7,IF(AI7="",0,AI7)),"")</f>
        <v>0</v>
      </c>
      <c r="Y5" s="78"/>
      <c r="Z5" s="78"/>
      <c r="AA5" s="78"/>
      <c r="AB5" s="78"/>
      <c r="AC5" s="78"/>
      <c r="AD5" s="117"/>
      <c r="AE5" s="77">
        <f>IF(Z2&lt;&gt;"",SUM(AE6:AG11),"")</f>
        <v>0</v>
      </c>
      <c r="AF5" s="78"/>
      <c r="AG5" s="79"/>
      <c r="AI5" s="115" t="s">
        <v>34</v>
      </c>
      <c r="AJ5" s="92"/>
      <c r="AK5" s="92"/>
      <c r="AL5" s="93"/>
      <c r="AN5" s="100" t="str">
        <f>IF(Z2&lt;&gt;"",IF(AN7&gt;R7,"WIN",IF(AN7&lt;R7,"LOSS","TIE")),"")</f>
        <v>WIN</v>
      </c>
      <c r="AO5" s="92"/>
      <c r="AP5" s="93"/>
      <c r="AQ5" s="10"/>
    </row>
    <row r="6" spans="1:43" ht="12.75">
      <c r="A6" s="6"/>
      <c r="B6" s="118" t="s">
        <v>70</v>
      </c>
      <c r="C6" s="109"/>
      <c r="D6" s="109"/>
      <c r="E6" s="109"/>
      <c r="F6" s="109"/>
      <c r="G6" s="109"/>
      <c r="H6" s="119"/>
      <c r="I6" s="113">
        <v>150000</v>
      </c>
      <c r="J6" s="109"/>
      <c r="K6" s="110"/>
      <c r="M6" s="105" t="s">
        <v>31</v>
      </c>
      <c r="N6" s="76"/>
      <c r="O6" s="76"/>
      <c r="P6" s="76"/>
      <c r="R6" s="83" t="s">
        <v>32</v>
      </c>
      <c r="S6" s="76"/>
      <c r="T6" s="76"/>
      <c r="U6" s="10"/>
      <c r="V6" s="12"/>
      <c r="W6" s="6"/>
      <c r="X6" s="118"/>
      <c r="Y6" s="109"/>
      <c r="Z6" s="109"/>
      <c r="AA6" s="109"/>
      <c r="AB6" s="109"/>
      <c r="AC6" s="109"/>
      <c r="AD6" s="119"/>
      <c r="AE6" s="113"/>
      <c r="AF6" s="109"/>
      <c r="AG6" s="110"/>
      <c r="AI6" s="105" t="s">
        <v>31</v>
      </c>
      <c r="AJ6" s="76"/>
      <c r="AK6" s="76"/>
      <c r="AL6" s="76"/>
      <c r="AN6" s="83" t="s">
        <v>32</v>
      </c>
      <c r="AO6" s="76"/>
      <c r="AP6" s="76"/>
      <c r="AQ6" s="10"/>
    </row>
    <row r="7" spans="1:43" ht="12.75">
      <c r="A7" s="6"/>
      <c r="B7" s="89" t="s">
        <v>74</v>
      </c>
      <c r="C7" s="81"/>
      <c r="D7" s="81"/>
      <c r="E7" s="81"/>
      <c r="F7" s="81"/>
      <c r="G7" s="81"/>
      <c r="H7" s="90"/>
      <c r="I7" s="84">
        <v>20000</v>
      </c>
      <c r="J7" s="81"/>
      <c r="K7" s="82"/>
      <c r="L7" s="9"/>
      <c r="M7" s="121">
        <v>0</v>
      </c>
      <c r="N7" s="92"/>
      <c r="O7" s="92"/>
      <c r="P7" s="93"/>
      <c r="R7" s="100">
        <f>IF(B2&lt;&gt;"",SUM(D17:D32),"")</f>
        <v>1</v>
      </c>
      <c r="S7" s="92"/>
      <c r="T7" s="93"/>
      <c r="U7" s="10"/>
      <c r="V7" s="12"/>
      <c r="W7" s="6"/>
      <c r="X7" s="89"/>
      <c r="Y7" s="81"/>
      <c r="Z7" s="81"/>
      <c r="AA7" s="81"/>
      <c r="AB7" s="81"/>
      <c r="AC7" s="81"/>
      <c r="AD7" s="90"/>
      <c r="AE7" s="84"/>
      <c r="AF7" s="81"/>
      <c r="AG7" s="82"/>
      <c r="AH7" s="9"/>
      <c r="AI7" s="121">
        <v>0</v>
      </c>
      <c r="AJ7" s="92"/>
      <c r="AK7" s="92"/>
      <c r="AL7" s="93"/>
      <c r="AN7" s="100">
        <f>IF(Z2&lt;&gt;"",SUM(Z17:Z32),"")</f>
        <v>2</v>
      </c>
      <c r="AO7" s="92"/>
      <c r="AP7" s="93"/>
      <c r="AQ7" s="10"/>
    </row>
    <row r="8" spans="1:43" ht="12.75">
      <c r="A8" s="6"/>
      <c r="B8" s="89"/>
      <c r="C8" s="81"/>
      <c r="D8" s="81"/>
      <c r="E8" s="81"/>
      <c r="F8" s="81"/>
      <c r="G8" s="81"/>
      <c r="H8" s="90"/>
      <c r="I8" s="84"/>
      <c r="J8" s="81"/>
      <c r="K8" s="82"/>
      <c r="M8" s="83" t="s">
        <v>37</v>
      </c>
      <c r="N8" s="76"/>
      <c r="O8" s="76"/>
      <c r="P8" s="14" t="s">
        <v>38</v>
      </c>
      <c r="R8" s="83" t="s">
        <v>39</v>
      </c>
      <c r="S8" s="76"/>
      <c r="T8" s="76"/>
      <c r="U8" s="10"/>
      <c r="V8" s="12"/>
      <c r="W8" s="6"/>
      <c r="X8" s="89"/>
      <c r="Y8" s="81"/>
      <c r="Z8" s="81"/>
      <c r="AA8" s="81"/>
      <c r="AB8" s="81"/>
      <c r="AC8" s="81"/>
      <c r="AD8" s="90"/>
      <c r="AE8" s="84"/>
      <c r="AF8" s="81"/>
      <c r="AG8" s="82"/>
      <c r="AI8" s="83" t="s">
        <v>37</v>
      </c>
      <c r="AJ8" s="76"/>
      <c r="AK8" s="76"/>
      <c r="AL8" s="14" t="s">
        <v>38</v>
      </c>
      <c r="AN8" s="83" t="s">
        <v>39</v>
      </c>
      <c r="AO8" s="76"/>
      <c r="AP8" s="76"/>
      <c r="AQ8" s="10"/>
    </row>
    <row r="9" spans="1:43" ht="12.75">
      <c r="A9" s="6"/>
      <c r="B9" s="89"/>
      <c r="C9" s="81"/>
      <c r="D9" s="81"/>
      <c r="E9" s="81"/>
      <c r="F9" s="81"/>
      <c r="G9" s="81"/>
      <c r="H9" s="90"/>
      <c r="I9" s="84"/>
      <c r="J9" s="81"/>
      <c r="K9" s="82"/>
      <c r="L9" s="9"/>
      <c r="M9" s="91">
        <v>14000</v>
      </c>
      <c r="N9" s="92"/>
      <c r="O9" s="93"/>
      <c r="P9" s="15">
        <v>3</v>
      </c>
      <c r="R9" s="100">
        <f>IF(B2&lt;&gt;"",SUM(F17:F32),"")</f>
        <v>2</v>
      </c>
      <c r="S9" s="92"/>
      <c r="T9" s="93"/>
      <c r="U9" s="10"/>
      <c r="V9" s="12"/>
      <c r="W9" s="6"/>
      <c r="X9" s="89"/>
      <c r="Y9" s="81"/>
      <c r="Z9" s="81"/>
      <c r="AA9" s="81"/>
      <c r="AB9" s="81"/>
      <c r="AC9" s="81"/>
      <c r="AD9" s="90"/>
      <c r="AE9" s="84"/>
      <c r="AF9" s="81"/>
      <c r="AG9" s="82"/>
      <c r="AH9" s="9"/>
      <c r="AI9" s="91">
        <v>11000</v>
      </c>
      <c r="AJ9" s="92"/>
      <c r="AK9" s="93"/>
      <c r="AL9" s="15">
        <v>3</v>
      </c>
      <c r="AN9" s="100">
        <f>IF(Z2&lt;&gt;"",SUM(AB17:AB32),"")</f>
        <v>1</v>
      </c>
      <c r="AO9" s="92"/>
      <c r="AP9" s="93"/>
      <c r="AQ9" s="10"/>
    </row>
    <row r="10" spans="1:43" ht="12.75">
      <c r="A10" s="6"/>
      <c r="B10" s="89"/>
      <c r="C10" s="81"/>
      <c r="D10" s="81"/>
      <c r="E10" s="81"/>
      <c r="F10" s="81"/>
      <c r="G10" s="81"/>
      <c r="H10" s="90"/>
      <c r="I10" s="84"/>
      <c r="J10" s="81"/>
      <c r="K10" s="82"/>
      <c r="L10" s="9"/>
      <c r="M10" s="9"/>
      <c r="N10" s="9"/>
      <c r="O10" s="9"/>
      <c r="P10" s="9"/>
      <c r="R10" s="105" t="s">
        <v>41</v>
      </c>
      <c r="S10" s="76"/>
      <c r="T10" s="76"/>
      <c r="U10" s="10"/>
      <c r="V10" s="12"/>
      <c r="W10" s="6"/>
      <c r="X10" s="89"/>
      <c r="Y10" s="81"/>
      <c r="Z10" s="81"/>
      <c r="AA10" s="81"/>
      <c r="AB10" s="81"/>
      <c r="AC10" s="81"/>
      <c r="AD10" s="90"/>
      <c r="AE10" s="84"/>
      <c r="AF10" s="81"/>
      <c r="AG10" s="82"/>
      <c r="AH10" s="9"/>
      <c r="AI10" s="9"/>
      <c r="AJ10" s="9"/>
      <c r="AK10" s="9"/>
      <c r="AL10" s="9"/>
      <c r="AN10" s="105" t="s">
        <v>41</v>
      </c>
      <c r="AO10" s="76"/>
      <c r="AP10" s="76"/>
      <c r="AQ10" s="10"/>
    </row>
    <row r="11" spans="1:43" ht="12.75">
      <c r="A11" s="16"/>
      <c r="B11" s="98"/>
      <c r="C11" s="96"/>
      <c r="D11" s="96"/>
      <c r="E11" s="96"/>
      <c r="F11" s="96"/>
      <c r="G11" s="96"/>
      <c r="H11" s="99"/>
      <c r="I11" s="123"/>
      <c r="J11" s="96"/>
      <c r="K11" s="97"/>
      <c r="L11" s="9"/>
      <c r="M11" s="94" t="s">
        <v>43</v>
      </c>
      <c r="N11" s="76"/>
      <c r="O11" s="100" t="str">
        <f>IF(B2&lt;&gt;"",IF(M9=AI9,"+0",IF(M9&gt;AI9,IF(M9&gt;=AI9*2,"+2","+1"),"+0")),"")</f>
        <v>+1</v>
      </c>
      <c r="P11" s="93"/>
      <c r="Q11" s="9"/>
      <c r="R11" s="122">
        <f>IF(B2&lt;&gt;"",SUM(G17:G32),"")</f>
        <v>0</v>
      </c>
      <c r="S11" s="92"/>
      <c r="T11" s="93"/>
      <c r="U11" s="17"/>
      <c r="V11" s="18"/>
      <c r="W11" s="6"/>
      <c r="X11" s="98"/>
      <c r="Y11" s="96"/>
      <c r="Z11" s="96"/>
      <c r="AA11" s="96"/>
      <c r="AB11" s="96"/>
      <c r="AC11" s="96"/>
      <c r="AD11" s="99"/>
      <c r="AE11" s="123"/>
      <c r="AF11" s="96"/>
      <c r="AG11" s="97"/>
      <c r="AH11" s="9"/>
      <c r="AI11" s="94" t="s">
        <v>43</v>
      </c>
      <c r="AJ11" s="76"/>
      <c r="AK11" s="100" t="str">
        <f>IF(Z2&lt;&gt;"",IF(AI9=M9,"+0",IF(AI9&gt;M9,IF(AI9&gt;=M9*2,"+2","+1"),"+0")),"")</f>
        <v>+0</v>
      </c>
      <c r="AL11" s="93"/>
      <c r="AM11" s="9"/>
      <c r="AN11" s="122">
        <f>IF(Z2&lt;&gt;"",SUM(AC17:AC32),"")</f>
        <v>0</v>
      </c>
      <c r="AO11" s="92"/>
      <c r="AP11" s="93"/>
      <c r="AQ11" s="10"/>
    </row>
    <row r="12" spans="1:43" ht="7.5" customHeight="1">
      <c r="A12" s="19"/>
      <c r="B12" s="20"/>
      <c r="C12" s="21"/>
      <c r="D12" s="22"/>
      <c r="E12" s="21"/>
      <c r="F12" s="21"/>
      <c r="G12" s="23"/>
      <c r="H12" s="24"/>
      <c r="I12" s="21"/>
      <c r="J12" s="22"/>
      <c r="K12" s="14"/>
      <c r="L12" s="14"/>
      <c r="M12" s="14"/>
      <c r="N12" s="14"/>
      <c r="O12" s="20"/>
      <c r="P12" s="20"/>
      <c r="Q12" s="20"/>
      <c r="R12" s="105" t="s">
        <v>44</v>
      </c>
      <c r="S12" s="76"/>
      <c r="T12" s="76"/>
      <c r="U12" s="25"/>
      <c r="V12" s="26"/>
      <c r="W12" s="19"/>
      <c r="X12" s="20"/>
      <c r="Y12" s="21"/>
      <c r="Z12" s="22"/>
      <c r="AA12" s="21"/>
      <c r="AB12" s="21"/>
      <c r="AC12" s="23"/>
      <c r="AD12" s="24"/>
      <c r="AE12" s="21"/>
      <c r="AF12" s="22"/>
      <c r="AG12" s="14"/>
      <c r="AH12" s="14"/>
      <c r="AI12" s="14"/>
      <c r="AJ12" s="14"/>
      <c r="AK12" s="20"/>
      <c r="AL12" s="20"/>
      <c r="AM12" s="20"/>
      <c r="AN12" s="105" t="s">
        <v>44</v>
      </c>
      <c r="AO12" s="76"/>
      <c r="AP12" s="76"/>
      <c r="AQ12" s="25"/>
    </row>
    <row r="13" spans="1:43" ht="8.25" customHeight="1">
      <c r="A13" s="6"/>
      <c r="B13" s="9"/>
      <c r="C13" s="85" t="s">
        <v>283</v>
      </c>
      <c r="D13" s="85" t="s">
        <v>284</v>
      </c>
      <c r="E13" s="85" t="s">
        <v>285</v>
      </c>
      <c r="F13" s="85" t="s">
        <v>286</v>
      </c>
      <c r="G13" s="88" t="s">
        <v>0</v>
      </c>
      <c r="H13" s="88" t="s">
        <v>1</v>
      </c>
      <c r="I13" s="85" t="s">
        <v>287</v>
      </c>
      <c r="J13" s="85" t="s">
        <v>45</v>
      </c>
      <c r="K13" s="14"/>
      <c r="L13" s="14"/>
      <c r="M13" s="14"/>
      <c r="N13" s="14"/>
      <c r="O13" s="9"/>
      <c r="P13" s="9"/>
      <c r="Q13" s="9"/>
      <c r="R13" s="76"/>
      <c r="S13" s="76"/>
      <c r="T13" s="76"/>
      <c r="U13" s="10"/>
      <c r="V13" s="12"/>
      <c r="W13" s="6"/>
      <c r="X13" s="9"/>
      <c r="Y13" s="85" t="s">
        <v>288</v>
      </c>
      <c r="Z13" s="85" t="s">
        <v>289</v>
      </c>
      <c r="AA13" s="85" t="s">
        <v>290</v>
      </c>
      <c r="AB13" s="85" t="s">
        <v>291</v>
      </c>
      <c r="AC13" s="88" t="s">
        <v>0</v>
      </c>
      <c r="AD13" s="88" t="s">
        <v>1</v>
      </c>
      <c r="AE13" s="85" t="s">
        <v>292</v>
      </c>
      <c r="AF13" s="85" t="s">
        <v>45</v>
      </c>
      <c r="AG13" s="14"/>
      <c r="AH13" s="14"/>
      <c r="AI13" s="14"/>
      <c r="AJ13" s="14"/>
      <c r="AK13" s="9"/>
      <c r="AL13" s="9"/>
      <c r="AM13" s="9"/>
      <c r="AN13" s="76"/>
      <c r="AO13" s="76"/>
      <c r="AP13" s="76"/>
      <c r="AQ13" s="10"/>
    </row>
    <row r="14" spans="1:43" ht="12.75">
      <c r="A14" s="6"/>
      <c r="B14" s="9"/>
      <c r="C14" s="86"/>
      <c r="D14" s="86"/>
      <c r="E14" s="86"/>
      <c r="F14" s="86"/>
      <c r="G14" s="86"/>
      <c r="H14" s="86"/>
      <c r="I14" s="86"/>
      <c r="J14" s="86"/>
      <c r="K14" s="138" t="s">
        <v>46</v>
      </c>
      <c r="L14" s="92"/>
      <c r="M14" s="92"/>
      <c r="N14" s="93"/>
      <c r="O14" s="9"/>
      <c r="P14" s="9"/>
      <c r="Q14" s="9"/>
      <c r="R14" s="104">
        <f>IF(B2&lt;&gt;"",SUM(H17:H32),"")</f>
        <v>0</v>
      </c>
      <c r="S14" s="92"/>
      <c r="T14" s="93"/>
      <c r="U14" s="10"/>
      <c r="V14" s="12"/>
      <c r="W14" s="6"/>
      <c r="X14" s="9"/>
      <c r="Y14" s="86"/>
      <c r="Z14" s="86"/>
      <c r="AA14" s="86"/>
      <c r="AB14" s="86"/>
      <c r="AC14" s="86"/>
      <c r="AD14" s="86"/>
      <c r="AE14" s="86"/>
      <c r="AF14" s="86"/>
      <c r="AG14" s="138" t="s">
        <v>46</v>
      </c>
      <c r="AH14" s="92"/>
      <c r="AI14" s="92"/>
      <c r="AJ14" s="93"/>
      <c r="AK14" s="9"/>
      <c r="AL14" s="9"/>
      <c r="AM14" s="9"/>
      <c r="AN14" s="104">
        <f>IF(Z2&lt;&gt;"",SUM(AD17:AD32),"")</f>
        <v>0</v>
      </c>
      <c r="AO14" s="92"/>
      <c r="AP14" s="93"/>
      <c r="AQ14" s="10"/>
    </row>
    <row r="15" spans="1:43" ht="12.75">
      <c r="A15" s="6"/>
      <c r="B15" s="9"/>
      <c r="C15" s="86"/>
      <c r="D15" s="86"/>
      <c r="E15" s="86"/>
      <c r="F15" s="86"/>
      <c r="G15" s="86"/>
      <c r="H15" s="86"/>
      <c r="I15" s="86"/>
      <c r="J15" s="86"/>
      <c r="K15" s="103" t="s">
        <v>47</v>
      </c>
      <c r="L15" s="103" t="s">
        <v>48</v>
      </c>
      <c r="M15" s="103" t="str">
        <f>"-Stat"</f>
        <v>-Stat</v>
      </c>
      <c r="N15" s="103" t="s">
        <v>49</v>
      </c>
      <c r="O15" s="9"/>
      <c r="P15" s="9"/>
      <c r="Q15" s="9"/>
      <c r="R15" s="9"/>
      <c r="S15" s="9"/>
      <c r="T15" s="9"/>
      <c r="U15" s="10"/>
      <c r="V15" s="12"/>
      <c r="W15" s="6"/>
      <c r="X15" s="9"/>
      <c r="Y15" s="86"/>
      <c r="Z15" s="86"/>
      <c r="AA15" s="86"/>
      <c r="AB15" s="86"/>
      <c r="AC15" s="86"/>
      <c r="AD15" s="86"/>
      <c r="AE15" s="86"/>
      <c r="AF15" s="86"/>
      <c r="AG15" s="103" t="s">
        <v>47</v>
      </c>
      <c r="AH15" s="103" t="s">
        <v>48</v>
      </c>
      <c r="AI15" s="103" t="str">
        <f>"-Stat"</f>
        <v>-Stat</v>
      </c>
      <c r="AJ15" s="103" t="s">
        <v>49</v>
      </c>
      <c r="AK15" s="9"/>
      <c r="AL15" s="9"/>
      <c r="AM15" s="9"/>
      <c r="AN15" s="9"/>
      <c r="AO15" s="9"/>
      <c r="AP15" s="9"/>
      <c r="AQ15" s="10"/>
    </row>
    <row r="16" spans="1:43" ht="12.75">
      <c r="A16" s="6"/>
      <c r="B16" s="27" t="s">
        <v>50</v>
      </c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102" t="s">
        <v>51</v>
      </c>
      <c r="P16" s="78"/>
      <c r="Q16" s="78"/>
      <c r="R16" s="78"/>
      <c r="S16" s="78"/>
      <c r="T16" s="79"/>
      <c r="U16" s="10"/>
      <c r="V16" s="12"/>
      <c r="W16" s="6"/>
      <c r="X16" s="27" t="s">
        <v>50</v>
      </c>
      <c r="Y16" s="87"/>
      <c r="Z16" s="87"/>
      <c r="AA16" s="87"/>
      <c r="AB16" s="87"/>
      <c r="AC16" s="87"/>
      <c r="AD16" s="87"/>
      <c r="AE16" s="87"/>
      <c r="AF16" s="87"/>
      <c r="AG16" s="87"/>
      <c r="AH16" s="87"/>
      <c r="AI16" s="87"/>
      <c r="AJ16" s="87"/>
      <c r="AK16" s="102" t="s">
        <v>51</v>
      </c>
      <c r="AL16" s="78"/>
      <c r="AM16" s="78"/>
      <c r="AN16" s="78"/>
      <c r="AO16" s="78"/>
      <c r="AP16" s="79"/>
      <c r="AQ16" s="10"/>
    </row>
    <row r="17" spans="1:43" ht="12.75">
      <c r="A17" s="6"/>
      <c r="B17" s="28">
        <v>1</v>
      </c>
      <c r="C17" s="29"/>
      <c r="D17" s="30"/>
      <c r="E17" s="30"/>
      <c r="F17" s="30"/>
      <c r="G17" s="31"/>
      <c r="H17" s="32"/>
      <c r="I17" s="33"/>
      <c r="J17" s="34">
        <f t="shared" ref="J17:J32" si="0">C17+D17*3+E17*2+F17*2+I17*5</f>
        <v>0</v>
      </c>
      <c r="K17" s="35"/>
      <c r="L17" s="31"/>
      <c r="M17" s="30"/>
      <c r="N17" s="36"/>
      <c r="O17" s="108"/>
      <c r="P17" s="109"/>
      <c r="Q17" s="109"/>
      <c r="R17" s="109"/>
      <c r="S17" s="109"/>
      <c r="T17" s="110"/>
      <c r="U17" s="10"/>
      <c r="V17" s="12"/>
      <c r="W17" s="6"/>
      <c r="X17" s="28">
        <v>1</v>
      </c>
      <c r="Y17" s="29"/>
      <c r="Z17" s="30"/>
      <c r="AA17" s="30"/>
      <c r="AB17" s="30"/>
      <c r="AC17" s="31"/>
      <c r="AD17" s="32"/>
      <c r="AE17" s="33"/>
      <c r="AF17" s="34">
        <f t="shared" ref="AF17:AF32" si="1">Y17+Z17*3+AA17*2+AB17*2+AE17*5</f>
        <v>0</v>
      </c>
      <c r="AG17" s="35"/>
      <c r="AH17" s="31"/>
      <c r="AI17" s="31"/>
      <c r="AJ17" s="36"/>
      <c r="AK17" s="108"/>
      <c r="AL17" s="109"/>
      <c r="AM17" s="109"/>
      <c r="AN17" s="109"/>
      <c r="AO17" s="109"/>
      <c r="AP17" s="110"/>
      <c r="AQ17" s="10"/>
    </row>
    <row r="18" spans="1:43" ht="12.75">
      <c r="A18" s="6"/>
      <c r="B18" s="37">
        <v>2</v>
      </c>
      <c r="C18" s="38"/>
      <c r="D18" s="39"/>
      <c r="E18" s="40"/>
      <c r="F18" s="40"/>
      <c r="G18" s="41"/>
      <c r="H18" s="42"/>
      <c r="I18" s="43"/>
      <c r="J18" s="45">
        <f t="shared" si="0"/>
        <v>0</v>
      </c>
      <c r="K18" s="38"/>
      <c r="L18" s="40"/>
      <c r="M18" s="44"/>
      <c r="N18" s="46"/>
      <c r="O18" s="80"/>
      <c r="P18" s="81"/>
      <c r="Q18" s="81"/>
      <c r="R18" s="81"/>
      <c r="S18" s="81"/>
      <c r="T18" s="82"/>
      <c r="U18" s="10"/>
      <c r="V18" s="12"/>
      <c r="W18" s="6"/>
      <c r="X18" s="37">
        <v>2</v>
      </c>
      <c r="Y18" s="38"/>
      <c r="Z18" s="39"/>
      <c r="AA18" s="40"/>
      <c r="AB18" s="40"/>
      <c r="AC18" s="41"/>
      <c r="AD18" s="42"/>
      <c r="AE18" s="43"/>
      <c r="AF18" s="45">
        <f t="shared" si="1"/>
        <v>0</v>
      </c>
      <c r="AG18" s="47" t="s">
        <v>53</v>
      </c>
      <c r="AH18" s="40"/>
      <c r="AI18" s="44" t="s">
        <v>293</v>
      </c>
      <c r="AJ18" s="46"/>
      <c r="AK18" s="80"/>
      <c r="AL18" s="81"/>
      <c r="AM18" s="81"/>
      <c r="AN18" s="81"/>
      <c r="AO18" s="81"/>
      <c r="AP18" s="82"/>
      <c r="AQ18" s="10"/>
    </row>
    <row r="19" spans="1:43" ht="12.75">
      <c r="A19" s="6"/>
      <c r="B19" s="37">
        <v>3</v>
      </c>
      <c r="C19" s="38"/>
      <c r="D19" s="48">
        <v>1</v>
      </c>
      <c r="E19" s="40"/>
      <c r="F19" s="44">
        <v>1</v>
      </c>
      <c r="G19" s="41"/>
      <c r="H19" s="41"/>
      <c r="I19" s="46"/>
      <c r="J19" s="45">
        <f t="shared" si="0"/>
        <v>5</v>
      </c>
      <c r="K19" s="38"/>
      <c r="L19" s="40"/>
      <c r="M19" s="40"/>
      <c r="N19" s="46"/>
      <c r="O19" s="80"/>
      <c r="P19" s="81"/>
      <c r="Q19" s="81"/>
      <c r="R19" s="81"/>
      <c r="S19" s="81"/>
      <c r="T19" s="82"/>
      <c r="U19" s="10"/>
      <c r="V19" s="12"/>
      <c r="W19" s="6"/>
      <c r="X19" s="37">
        <v>3</v>
      </c>
      <c r="Y19" s="38"/>
      <c r="Z19" s="39"/>
      <c r="AA19" s="40"/>
      <c r="AB19" s="44"/>
      <c r="AC19" s="41"/>
      <c r="AD19" s="41"/>
      <c r="AE19" s="46"/>
      <c r="AF19" s="45">
        <f t="shared" si="1"/>
        <v>0</v>
      </c>
      <c r="AG19" s="38"/>
      <c r="AH19" s="40"/>
      <c r="AI19" s="40"/>
      <c r="AJ19" s="46"/>
      <c r="AK19" s="80"/>
      <c r="AL19" s="81"/>
      <c r="AM19" s="81"/>
      <c r="AN19" s="81"/>
      <c r="AO19" s="81"/>
      <c r="AP19" s="82"/>
      <c r="AQ19" s="10"/>
    </row>
    <row r="20" spans="1:43" ht="12.75">
      <c r="A20" s="6"/>
      <c r="B20" s="49">
        <v>4</v>
      </c>
      <c r="C20" s="38"/>
      <c r="D20" s="39"/>
      <c r="E20" s="40"/>
      <c r="F20" s="44"/>
      <c r="G20" s="41"/>
      <c r="H20" s="41"/>
      <c r="I20" s="46"/>
      <c r="J20" s="45">
        <f t="shared" si="0"/>
        <v>0</v>
      </c>
      <c r="K20" s="38"/>
      <c r="L20" s="40"/>
      <c r="M20" s="40"/>
      <c r="N20" s="46"/>
      <c r="O20" s="80"/>
      <c r="P20" s="81"/>
      <c r="Q20" s="81"/>
      <c r="R20" s="81"/>
      <c r="S20" s="81"/>
      <c r="T20" s="82"/>
      <c r="U20" s="10"/>
      <c r="V20" s="12"/>
      <c r="W20" s="6"/>
      <c r="X20" s="49">
        <v>4</v>
      </c>
      <c r="Y20" s="38"/>
      <c r="Z20" s="39"/>
      <c r="AA20" s="40"/>
      <c r="AB20" s="44"/>
      <c r="AC20" s="41"/>
      <c r="AD20" s="41"/>
      <c r="AE20" s="46"/>
      <c r="AF20" s="45">
        <f t="shared" si="1"/>
        <v>0</v>
      </c>
      <c r="AG20" s="38"/>
      <c r="AH20" s="40"/>
      <c r="AI20" s="40"/>
      <c r="AJ20" s="46"/>
      <c r="AK20" s="80"/>
      <c r="AL20" s="81"/>
      <c r="AM20" s="81"/>
      <c r="AN20" s="81"/>
      <c r="AO20" s="81"/>
      <c r="AP20" s="82"/>
      <c r="AQ20" s="10"/>
    </row>
    <row r="21" spans="1:43" ht="12.75">
      <c r="A21" s="6"/>
      <c r="B21" s="37">
        <v>5</v>
      </c>
      <c r="C21" s="38"/>
      <c r="D21" s="39"/>
      <c r="E21" s="40"/>
      <c r="F21" s="40"/>
      <c r="G21" s="41"/>
      <c r="H21" s="41"/>
      <c r="I21" s="46"/>
      <c r="J21" s="45">
        <f t="shared" si="0"/>
        <v>0</v>
      </c>
      <c r="K21" s="38"/>
      <c r="L21" s="40"/>
      <c r="M21" s="40"/>
      <c r="N21" s="46"/>
      <c r="O21" s="80"/>
      <c r="P21" s="81"/>
      <c r="Q21" s="81"/>
      <c r="R21" s="81"/>
      <c r="S21" s="81"/>
      <c r="T21" s="82"/>
      <c r="U21" s="10"/>
      <c r="V21" s="12"/>
      <c r="W21" s="6"/>
      <c r="X21" s="37">
        <v>5</v>
      </c>
      <c r="Y21" s="38"/>
      <c r="Z21" s="39"/>
      <c r="AA21" s="40"/>
      <c r="AB21" s="44">
        <v>1</v>
      </c>
      <c r="AC21" s="41"/>
      <c r="AD21" s="41"/>
      <c r="AE21" s="46"/>
      <c r="AF21" s="45">
        <f t="shared" si="1"/>
        <v>2</v>
      </c>
      <c r="AG21" s="38"/>
      <c r="AH21" s="40"/>
      <c r="AI21" s="40"/>
      <c r="AJ21" s="46"/>
      <c r="AK21" s="80"/>
      <c r="AL21" s="81"/>
      <c r="AM21" s="81"/>
      <c r="AN21" s="81"/>
      <c r="AO21" s="81"/>
      <c r="AP21" s="82"/>
      <c r="AQ21" s="10"/>
    </row>
    <row r="22" spans="1:43" ht="12.75">
      <c r="A22" s="6"/>
      <c r="B22" s="37">
        <v>6</v>
      </c>
      <c r="C22" s="47">
        <v>1</v>
      </c>
      <c r="D22" s="39"/>
      <c r="E22" s="40"/>
      <c r="F22" s="40"/>
      <c r="G22" s="41"/>
      <c r="H22" s="41"/>
      <c r="I22" s="43">
        <v>1</v>
      </c>
      <c r="J22" s="45">
        <f t="shared" si="0"/>
        <v>6</v>
      </c>
      <c r="K22" s="38"/>
      <c r="L22" s="40"/>
      <c r="M22" s="40"/>
      <c r="N22" s="46"/>
      <c r="O22" s="139" t="s">
        <v>178</v>
      </c>
      <c r="P22" s="81"/>
      <c r="Q22" s="81"/>
      <c r="R22" s="81"/>
      <c r="S22" s="81"/>
      <c r="T22" s="82"/>
      <c r="U22" s="10"/>
      <c r="V22" s="12"/>
      <c r="W22" s="6"/>
      <c r="X22" s="37">
        <v>6</v>
      </c>
      <c r="Y22" s="47">
        <v>1</v>
      </c>
      <c r="Z22" s="48">
        <v>1</v>
      </c>
      <c r="AA22" s="40"/>
      <c r="AB22" s="40"/>
      <c r="AC22" s="41"/>
      <c r="AD22" s="41"/>
      <c r="AE22" s="43">
        <v>1</v>
      </c>
      <c r="AF22" s="45">
        <f t="shared" si="1"/>
        <v>9</v>
      </c>
      <c r="AG22" s="38"/>
      <c r="AH22" s="40"/>
      <c r="AI22" s="40"/>
      <c r="AJ22" s="46"/>
      <c r="AK22" s="139" t="s">
        <v>296</v>
      </c>
      <c r="AL22" s="81"/>
      <c r="AM22" s="81"/>
      <c r="AN22" s="81"/>
      <c r="AO22" s="81"/>
      <c r="AP22" s="82"/>
      <c r="AQ22" s="10"/>
    </row>
    <row r="23" spans="1:43" ht="12.75">
      <c r="A23" s="6"/>
      <c r="B23" s="37">
        <v>7</v>
      </c>
      <c r="C23" s="38"/>
      <c r="D23" s="39"/>
      <c r="E23" s="40"/>
      <c r="F23" s="44"/>
      <c r="G23" s="41"/>
      <c r="H23" s="41"/>
      <c r="I23" s="46"/>
      <c r="J23" s="45">
        <f t="shared" si="0"/>
        <v>0</v>
      </c>
      <c r="K23" s="38"/>
      <c r="L23" s="40"/>
      <c r="M23" s="40"/>
      <c r="N23" s="46"/>
      <c r="O23" s="80"/>
      <c r="P23" s="81"/>
      <c r="Q23" s="81"/>
      <c r="R23" s="81"/>
      <c r="S23" s="81"/>
      <c r="T23" s="82"/>
      <c r="U23" s="10"/>
      <c r="V23" s="12"/>
      <c r="W23" s="6"/>
      <c r="X23" s="37">
        <v>7</v>
      </c>
      <c r="Y23" s="38"/>
      <c r="Z23" s="48">
        <v>1</v>
      </c>
      <c r="AA23" s="40"/>
      <c r="AB23" s="44"/>
      <c r="AC23" s="41"/>
      <c r="AD23" s="41"/>
      <c r="AE23" s="46"/>
      <c r="AF23" s="45">
        <f t="shared" si="1"/>
        <v>3</v>
      </c>
      <c r="AG23" s="38"/>
      <c r="AH23" s="40"/>
      <c r="AI23" s="40"/>
      <c r="AJ23" s="46"/>
      <c r="AK23" s="80"/>
      <c r="AL23" s="81"/>
      <c r="AM23" s="81"/>
      <c r="AN23" s="81"/>
      <c r="AO23" s="81"/>
      <c r="AP23" s="82"/>
      <c r="AQ23" s="10"/>
    </row>
    <row r="24" spans="1:43" ht="12.75">
      <c r="A24" s="6"/>
      <c r="B24" s="37">
        <v>8</v>
      </c>
      <c r="C24" s="38"/>
      <c r="D24" s="39"/>
      <c r="E24" s="40"/>
      <c r="F24" s="40"/>
      <c r="G24" s="41"/>
      <c r="H24" s="41"/>
      <c r="I24" s="46"/>
      <c r="J24" s="45">
        <f t="shared" si="0"/>
        <v>0</v>
      </c>
      <c r="K24" s="38"/>
      <c r="L24" s="40"/>
      <c r="M24" s="40"/>
      <c r="N24" s="46"/>
      <c r="O24" s="80"/>
      <c r="P24" s="81"/>
      <c r="Q24" s="81"/>
      <c r="R24" s="81"/>
      <c r="S24" s="81"/>
      <c r="T24" s="82"/>
      <c r="U24" s="10"/>
      <c r="V24" s="12"/>
      <c r="W24" s="6"/>
      <c r="X24" s="37">
        <v>8</v>
      </c>
      <c r="Y24" s="38"/>
      <c r="Z24" s="39"/>
      <c r="AA24" s="40"/>
      <c r="AB24" s="40"/>
      <c r="AC24" s="41"/>
      <c r="AD24" s="41"/>
      <c r="AE24" s="46"/>
      <c r="AF24" s="45">
        <f t="shared" si="1"/>
        <v>0</v>
      </c>
      <c r="AG24" s="38"/>
      <c r="AH24" s="40"/>
      <c r="AI24" s="40"/>
      <c r="AJ24" s="46"/>
      <c r="AK24" s="80"/>
      <c r="AL24" s="81"/>
      <c r="AM24" s="81"/>
      <c r="AN24" s="81"/>
      <c r="AO24" s="81"/>
      <c r="AP24" s="82"/>
      <c r="AQ24" s="10"/>
    </row>
    <row r="25" spans="1:43" ht="12.75">
      <c r="A25" s="6"/>
      <c r="B25" s="37">
        <v>9</v>
      </c>
      <c r="C25" s="38"/>
      <c r="D25" s="39"/>
      <c r="E25" s="40"/>
      <c r="F25" s="40"/>
      <c r="G25" s="41"/>
      <c r="H25" s="41"/>
      <c r="I25" s="46"/>
      <c r="J25" s="45">
        <f t="shared" si="0"/>
        <v>0</v>
      </c>
      <c r="K25" s="38"/>
      <c r="L25" s="40"/>
      <c r="M25" s="40"/>
      <c r="N25" s="46"/>
      <c r="O25" s="80"/>
      <c r="P25" s="81"/>
      <c r="Q25" s="81"/>
      <c r="R25" s="81"/>
      <c r="S25" s="81"/>
      <c r="T25" s="82"/>
      <c r="U25" s="10"/>
      <c r="V25" s="12"/>
      <c r="W25" s="6"/>
      <c r="X25" s="37">
        <v>9</v>
      </c>
      <c r="Y25" s="38"/>
      <c r="Z25" s="39"/>
      <c r="AA25" s="40"/>
      <c r="AB25" s="40"/>
      <c r="AC25" s="41"/>
      <c r="AD25" s="41"/>
      <c r="AE25" s="46"/>
      <c r="AF25" s="45">
        <f t="shared" si="1"/>
        <v>0</v>
      </c>
      <c r="AG25" s="38"/>
      <c r="AH25" s="40"/>
      <c r="AI25" s="40"/>
      <c r="AJ25" s="46"/>
      <c r="AK25" s="80"/>
      <c r="AL25" s="81"/>
      <c r="AM25" s="81"/>
      <c r="AN25" s="81"/>
      <c r="AO25" s="81"/>
      <c r="AP25" s="82"/>
      <c r="AQ25" s="10"/>
    </row>
    <row r="26" spans="1:43" ht="12.75">
      <c r="A26" s="6"/>
      <c r="B26" s="37">
        <v>10</v>
      </c>
      <c r="C26" s="38"/>
      <c r="D26" s="39"/>
      <c r="E26" s="40"/>
      <c r="F26" s="40"/>
      <c r="G26" s="41"/>
      <c r="H26" s="41"/>
      <c r="I26" s="46"/>
      <c r="J26" s="45">
        <f t="shared" si="0"/>
        <v>0</v>
      </c>
      <c r="K26" s="38"/>
      <c r="L26" s="40"/>
      <c r="M26" s="40"/>
      <c r="N26" s="46"/>
      <c r="O26" s="80"/>
      <c r="P26" s="81"/>
      <c r="Q26" s="81"/>
      <c r="R26" s="81"/>
      <c r="S26" s="81"/>
      <c r="T26" s="82"/>
      <c r="U26" s="10"/>
      <c r="V26" s="12"/>
      <c r="W26" s="6"/>
      <c r="X26" s="37">
        <v>10</v>
      </c>
      <c r="Y26" s="38"/>
      <c r="Z26" s="39"/>
      <c r="AA26" s="40"/>
      <c r="AB26" s="40"/>
      <c r="AC26" s="41"/>
      <c r="AD26" s="41"/>
      <c r="AE26" s="46"/>
      <c r="AF26" s="45">
        <f t="shared" si="1"/>
        <v>0</v>
      </c>
      <c r="AG26" s="38"/>
      <c r="AH26" s="40"/>
      <c r="AI26" s="40"/>
      <c r="AJ26" s="46"/>
      <c r="AK26" s="80"/>
      <c r="AL26" s="81"/>
      <c r="AM26" s="81"/>
      <c r="AN26" s="81"/>
      <c r="AO26" s="81"/>
      <c r="AP26" s="82"/>
      <c r="AQ26" s="10"/>
    </row>
    <row r="27" spans="1:43" ht="12.75">
      <c r="A27" s="6"/>
      <c r="B27" s="37">
        <v>11</v>
      </c>
      <c r="C27" s="38"/>
      <c r="D27" s="39"/>
      <c r="E27" s="40"/>
      <c r="F27" s="40"/>
      <c r="G27" s="41"/>
      <c r="H27" s="41"/>
      <c r="I27" s="46"/>
      <c r="J27" s="45">
        <f t="shared" si="0"/>
        <v>0</v>
      </c>
      <c r="K27" s="38"/>
      <c r="L27" s="40"/>
      <c r="M27" s="40"/>
      <c r="N27" s="46"/>
      <c r="O27" s="80"/>
      <c r="P27" s="81"/>
      <c r="Q27" s="81"/>
      <c r="R27" s="81"/>
      <c r="S27" s="81"/>
      <c r="T27" s="82"/>
      <c r="U27" s="10"/>
      <c r="V27" s="12"/>
      <c r="W27" s="6"/>
      <c r="X27" s="37">
        <v>11</v>
      </c>
      <c r="Y27" s="38"/>
      <c r="Z27" s="39"/>
      <c r="AA27" s="40"/>
      <c r="AB27" s="40"/>
      <c r="AC27" s="41"/>
      <c r="AD27" s="41"/>
      <c r="AE27" s="46"/>
      <c r="AF27" s="45">
        <f t="shared" si="1"/>
        <v>0</v>
      </c>
      <c r="AG27" s="47" t="s">
        <v>53</v>
      </c>
      <c r="AH27" s="40"/>
      <c r="AI27" s="44" t="s">
        <v>307</v>
      </c>
      <c r="AJ27" s="46"/>
      <c r="AK27" s="80"/>
      <c r="AL27" s="81"/>
      <c r="AM27" s="81"/>
      <c r="AN27" s="81"/>
      <c r="AO27" s="81"/>
      <c r="AP27" s="82"/>
      <c r="AQ27" s="10"/>
    </row>
    <row r="28" spans="1:43" ht="12.75">
      <c r="A28" s="6"/>
      <c r="B28" s="37">
        <v>12</v>
      </c>
      <c r="C28" s="38"/>
      <c r="D28" s="39"/>
      <c r="E28" s="40"/>
      <c r="F28" s="44">
        <v>1</v>
      </c>
      <c r="G28" s="41"/>
      <c r="H28" s="41"/>
      <c r="I28" s="46"/>
      <c r="J28" s="45">
        <f t="shared" si="0"/>
        <v>2</v>
      </c>
      <c r="K28" s="38"/>
      <c r="L28" s="40"/>
      <c r="M28" s="40"/>
      <c r="N28" s="46"/>
      <c r="O28" s="80"/>
      <c r="P28" s="81"/>
      <c r="Q28" s="81"/>
      <c r="R28" s="81"/>
      <c r="S28" s="81"/>
      <c r="T28" s="82"/>
      <c r="U28" s="10"/>
      <c r="V28" s="12"/>
      <c r="W28" s="6"/>
      <c r="X28" s="37">
        <v>12</v>
      </c>
      <c r="Y28" s="38"/>
      <c r="Z28" s="39"/>
      <c r="AA28" s="40"/>
      <c r="AB28" s="40"/>
      <c r="AC28" s="41"/>
      <c r="AD28" s="41"/>
      <c r="AE28" s="46"/>
      <c r="AF28" s="45">
        <f t="shared" si="1"/>
        <v>0</v>
      </c>
      <c r="AG28" s="38"/>
      <c r="AH28" s="40"/>
      <c r="AI28" s="40"/>
      <c r="AJ28" s="46"/>
      <c r="AK28" s="80"/>
      <c r="AL28" s="81"/>
      <c r="AM28" s="81"/>
      <c r="AN28" s="81"/>
      <c r="AO28" s="81"/>
      <c r="AP28" s="82"/>
      <c r="AQ28" s="10"/>
    </row>
    <row r="29" spans="1:43" ht="12.75">
      <c r="A29" s="6"/>
      <c r="B29" s="37">
        <v>13</v>
      </c>
      <c r="C29" s="38"/>
      <c r="D29" s="39"/>
      <c r="E29" s="40"/>
      <c r="F29" s="40"/>
      <c r="G29" s="41"/>
      <c r="H29" s="41"/>
      <c r="I29" s="46"/>
      <c r="J29" s="45">
        <f t="shared" si="0"/>
        <v>0</v>
      </c>
      <c r="K29" s="38"/>
      <c r="L29" s="40"/>
      <c r="M29" s="40"/>
      <c r="N29" s="46"/>
      <c r="O29" s="80"/>
      <c r="P29" s="81"/>
      <c r="Q29" s="81"/>
      <c r="R29" s="81"/>
      <c r="S29" s="81"/>
      <c r="T29" s="82"/>
      <c r="U29" s="10"/>
      <c r="V29" s="12"/>
      <c r="W29" s="6"/>
      <c r="X29" s="37">
        <v>13</v>
      </c>
      <c r="Y29" s="38"/>
      <c r="Z29" s="39"/>
      <c r="AA29" s="40"/>
      <c r="AB29" s="40"/>
      <c r="AC29" s="41"/>
      <c r="AD29" s="41"/>
      <c r="AE29" s="46"/>
      <c r="AF29" s="45">
        <f t="shared" si="1"/>
        <v>0</v>
      </c>
      <c r="AG29" s="38"/>
      <c r="AH29" s="40"/>
      <c r="AI29" s="40"/>
      <c r="AJ29" s="46"/>
      <c r="AK29" s="80"/>
      <c r="AL29" s="81"/>
      <c r="AM29" s="81"/>
      <c r="AN29" s="81"/>
      <c r="AO29" s="81"/>
      <c r="AP29" s="82"/>
      <c r="AQ29" s="10"/>
    </row>
    <row r="30" spans="1:43" ht="12.75">
      <c r="A30" s="6"/>
      <c r="B30" s="49">
        <v>14</v>
      </c>
      <c r="C30" s="38"/>
      <c r="D30" s="39"/>
      <c r="E30" s="40"/>
      <c r="F30" s="40"/>
      <c r="G30" s="41"/>
      <c r="H30" s="41"/>
      <c r="I30" s="46"/>
      <c r="J30" s="45">
        <f t="shared" si="0"/>
        <v>0</v>
      </c>
      <c r="K30" s="38"/>
      <c r="L30" s="40"/>
      <c r="M30" s="40"/>
      <c r="N30" s="46"/>
      <c r="O30" s="80"/>
      <c r="P30" s="81"/>
      <c r="Q30" s="81"/>
      <c r="R30" s="81"/>
      <c r="S30" s="81"/>
      <c r="T30" s="82"/>
      <c r="U30" s="10"/>
      <c r="V30" s="12"/>
      <c r="W30" s="6"/>
      <c r="X30" s="49">
        <v>14</v>
      </c>
      <c r="Y30" s="38"/>
      <c r="Z30" s="39"/>
      <c r="AA30" s="40"/>
      <c r="AB30" s="40"/>
      <c r="AC30" s="41"/>
      <c r="AD30" s="41"/>
      <c r="AE30" s="46"/>
      <c r="AF30" s="45">
        <f t="shared" si="1"/>
        <v>0</v>
      </c>
      <c r="AG30" s="38"/>
      <c r="AH30" s="40"/>
      <c r="AI30" s="40"/>
      <c r="AJ30" s="46"/>
      <c r="AK30" s="80"/>
      <c r="AL30" s="81"/>
      <c r="AM30" s="81"/>
      <c r="AN30" s="81"/>
      <c r="AO30" s="81"/>
      <c r="AP30" s="82"/>
      <c r="AQ30" s="10"/>
    </row>
    <row r="31" spans="1:43" ht="12.75">
      <c r="A31" s="6"/>
      <c r="B31" s="37">
        <v>15</v>
      </c>
      <c r="C31" s="38"/>
      <c r="D31" s="39"/>
      <c r="E31" s="40"/>
      <c r="F31" s="40"/>
      <c r="G31" s="41"/>
      <c r="H31" s="41"/>
      <c r="I31" s="46"/>
      <c r="J31" s="45">
        <f t="shared" si="0"/>
        <v>0</v>
      </c>
      <c r="K31" s="38"/>
      <c r="L31" s="40"/>
      <c r="M31" s="40"/>
      <c r="N31" s="46"/>
      <c r="O31" s="80"/>
      <c r="P31" s="81"/>
      <c r="Q31" s="81"/>
      <c r="R31" s="81"/>
      <c r="S31" s="81"/>
      <c r="T31" s="82"/>
      <c r="U31" s="10"/>
      <c r="V31" s="12"/>
      <c r="W31" s="6"/>
      <c r="X31" s="37">
        <v>15</v>
      </c>
      <c r="Y31" s="38"/>
      <c r="Z31" s="39"/>
      <c r="AA31" s="40"/>
      <c r="AB31" s="40"/>
      <c r="AC31" s="41"/>
      <c r="AD31" s="41"/>
      <c r="AE31" s="46"/>
      <c r="AF31" s="45">
        <f t="shared" si="1"/>
        <v>0</v>
      </c>
      <c r="AG31" s="38"/>
      <c r="AH31" s="40"/>
      <c r="AI31" s="40"/>
      <c r="AJ31" s="46"/>
      <c r="AK31" s="80"/>
      <c r="AL31" s="81"/>
      <c r="AM31" s="81"/>
      <c r="AN31" s="81"/>
      <c r="AO31" s="81"/>
      <c r="AP31" s="82"/>
      <c r="AQ31" s="10"/>
    </row>
    <row r="32" spans="1:43" ht="12.75">
      <c r="A32" s="6"/>
      <c r="B32" s="50">
        <v>16</v>
      </c>
      <c r="C32" s="51"/>
      <c r="D32" s="52"/>
      <c r="E32" s="52"/>
      <c r="F32" s="52"/>
      <c r="G32" s="53"/>
      <c r="H32" s="53"/>
      <c r="I32" s="54"/>
      <c r="J32" s="56">
        <f t="shared" si="0"/>
        <v>0</v>
      </c>
      <c r="K32" s="51"/>
      <c r="L32" s="52"/>
      <c r="M32" s="52"/>
      <c r="N32" s="54"/>
      <c r="O32" s="95"/>
      <c r="P32" s="96"/>
      <c r="Q32" s="96"/>
      <c r="R32" s="96"/>
      <c r="S32" s="96"/>
      <c r="T32" s="97"/>
      <c r="U32" s="10"/>
      <c r="V32" s="12"/>
      <c r="W32" s="6"/>
      <c r="X32" s="50">
        <v>16</v>
      </c>
      <c r="Y32" s="51"/>
      <c r="Z32" s="52"/>
      <c r="AA32" s="52"/>
      <c r="AB32" s="52"/>
      <c r="AC32" s="53"/>
      <c r="AD32" s="53"/>
      <c r="AE32" s="54"/>
      <c r="AF32" s="56">
        <f t="shared" si="1"/>
        <v>0</v>
      </c>
      <c r="AG32" s="51"/>
      <c r="AH32" s="52"/>
      <c r="AI32" s="52"/>
      <c r="AJ32" s="54"/>
      <c r="AK32" s="95"/>
      <c r="AL32" s="96"/>
      <c r="AM32" s="96"/>
      <c r="AN32" s="96"/>
      <c r="AO32" s="96"/>
      <c r="AP32" s="97"/>
      <c r="AQ32" s="10"/>
    </row>
    <row r="33" spans="1:43" ht="12.75">
      <c r="A33" s="19"/>
      <c r="B33" s="83" t="s">
        <v>61</v>
      </c>
      <c r="C33" s="76"/>
      <c r="D33" s="76"/>
      <c r="E33" s="76"/>
      <c r="F33" s="59"/>
      <c r="G33" s="83" t="s">
        <v>62</v>
      </c>
      <c r="H33" s="76"/>
      <c r="I33" s="76"/>
      <c r="J33" s="76"/>
      <c r="K33" s="76"/>
      <c r="L33" s="58"/>
      <c r="M33" s="83" t="s">
        <v>63</v>
      </c>
      <c r="N33" s="76"/>
      <c r="O33" s="76"/>
      <c r="P33" s="76"/>
      <c r="Q33" s="59"/>
      <c r="R33" s="83" t="s">
        <v>64</v>
      </c>
      <c r="S33" s="76"/>
      <c r="T33" s="76"/>
      <c r="U33" s="25"/>
      <c r="V33" s="26"/>
      <c r="W33" s="19"/>
      <c r="X33" s="83" t="s">
        <v>61</v>
      </c>
      <c r="Y33" s="76"/>
      <c r="Z33" s="76"/>
      <c r="AA33" s="76"/>
      <c r="AB33" s="59"/>
      <c r="AC33" s="83" t="s">
        <v>62</v>
      </c>
      <c r="AD33" s="76"/>
      <c r="AE33" s="76"/>
      <c r="AF33" s="76"/>
      <c r="AG33" s="76"/>
      <c r="AH33" s="58"/>
      <c r="AI33" s="83" t="s">
        <v>63</v>
      </c>
      <c r="AJ33" s="76"/>
      <c r="AK33" s="76"/>
      <c r="AL33" s="76"/>
      <c r="AM33" s="59"/>
      <c r="AN33" s="83" t="s">
        <v>64</v>
      </c>
      <c r="AO33" s="76"/>
      <c r="AP33" s="76"/>
      <c r="AQ33" s="25"/>
    </row>
    <row r="34" spans="1:43" ht="12.75">
      <c r="A34" s="6"/>
      <c r="B34" s="120">
        <v>40000</v>
      </c>
      <c r="C34" s="92"/>
      <c r="D34" s="92"/>
      <c r="E34" s="93"/>
      <c r="F34" s="60"/>
      <c r="G34" s="106"/>
      <c r="H34" s="92"/>
      <c r="I34" s="92"/>
      <c r="J34" s="92"/>
      <c r="K34" s="93"/>
      <c r="L34" s="61"/>
      <c r="M34" s="106">
        <v>20000</v>
      </c>
      <c r="N34" s="92"/>
      <c r="O34" s="92"/>
      <c r="P34" s="93"/>
      <c r="Q34" s="62"/>
      <c r="R34" s="128">
        <v>0</v>
      </c>
      <c r="S34" s="92"/>
      <c r="T34" s="93"/>
      <c r="U34" s="10"/>
      <c r="V34" s="12"/>
      <c r="W34" s="6"/>
      <c r="X34" s="120">
        <v>70000</v>
      </c>
      <c r="Y34" s="92"/>
      <c r="Z34" s="92"/>
      <c r="AA34" s="93"/>
      <c r="AB34" s="60"/>
      <c r="AC34" s="106">
        <v>30000</v>
      </c>
      <c r="AD34" s="92"/>
      <c r="AE34" s="92"/>
      <c r="AF34" s="92"/>
      <c r="AG34" s="93"/>
      <c r="AH34" s="61"/>
      <c r="AI34" s="106">
        <v>90000</v>
      </c>
      <c r="AJ34" s="92"/>
      <c r="AK34" s="92"/>
      <c r="AL34" s="93"/>
      <c r="AM34" s="62"/>
      <c r="AN34" s="128">
        <v>1</v>
      </c>
      <c r="AO34" s="92"/>
      <c r="AP34" s="93"/>
      <c r="AQ34" s="10"/>
    </row>
    <row r="35" spans="1:43" ht="12.75">
      <c r="A35" s="19"/>
      <c r="B35" s="112" t="s">
        <v>65</v>
      </c>
      <c r="C35" s="76"/>
      <c r="D35" s="76"/>
      <c r="E35" s="76"/>
      <c r="F35" s="76"/>
      <c r="G35" s="76"/>
      <c r="H35" s="76"/>
      <c r="I35" s="112" t="s">
        <v>27</v>
      </c>
      <c r="J35" s="76"/>
      <c r="K35" s="76"/>
      <c r="L35" s="20"/>
      <c r="M35" s="112" t="s">
        <v>66</v>
      </c>
      <c r="N35" s="76"/>
      <c r="O35" s="76"/>
      <c r="P35" s="76"/>
      <c r="Q35" s="76"/>
      <c r="R35" s="76"/>
      <c r="S35" s="76"/>
      <c r="T35" s="76"/>
      <c r="U35" s="25"/>
      <c r="V35" s="26"/>
      <c r="W35" s="19"/>
      <c r="X35" s="112" t="s">
        <v>65</v>
      </c>
      <c r="Y35" s="76"/>
      <c r="Z35" s="76"/>
      <c r="AA35" s="76"/>
      <c r="AB35" s="76"/>
      <c r="AC35" s="76"/>
      <c r="AD35" s="76"/>
      <c r="AE35" s="112" t="s">
        <v>27</v>
      </c>
      <c r="AF35" s="76"/>
      <c r="AG35" s="76"/>
      <c r="AH35" s="20"/>
      <c r="AI35" s="112" t="s">
        <v>66</v>
      </c>
      <c r="AJ35" s="76"/>
      <c r="AK35" s="76"/>
      <c r="AL35" s="76"/>
      <c r="AM35" s="76"/>
      <c r="AN35" s="76"/>
      <c r="AO35" s="76"/>
      <c r="AP35" s="76"/>
      <c r="AQ35" s="25"/>
    </row>
    <row r="36" spans="1:43" ht="12.75">
      <c r="A36" s="6"/>
      <c r="B36" s="126" t="s">
        <v>150</v>
      </c>
      <c r="C36" s="109"/>
      <c r="D36" s="109"/>
      <c r="E36" s="109"/>
      <c r="F36" s="109"/>
      <c r="G36" s="109"/>
      <c r="H36" s="119"/>
      <c r="I36" s="127">
        <v>60000</v>
      </c>
      <c r="J36" s="109"/>
      <c r="K36" s="110"/>
      <c r="L36" s="9"/>
      <c r="M36" s="131"/>
      <c r="N36" s="78"/>
      <c r="O36" s="78"/>
      <c r="P36" s="78"/>
      <c r="Q36" s="78"/>
      <c r="R36" s="78"/>
      <c r="S36" s="78"/>
      <c r="T36" s="79"/>
      <c r="U36" s="10"/>
      <c r="V36" s="12"/>
      <c r="W36" s="6"/>
      <c r="X36" s="126"/>
      <c r="Y36" s="109"/>
      <c r="Z36" s="109"/>
      <c r="AA36" s="109"/>
      <c r="AB36" s="109"/>
      <c r="AC36" s="109"/>
      <c r="AD36" s="119"/>
      <c r="AE36" s="127"/>
      <c r="AF36" s="109"/>
      <c r="AG36" s="110"/>
      <c r="AH36" s="9"/>
      <c r="AI36" s="131"/>
      <c r="AJ36" s="78"/>
      <c r="AK36" s="78"/>
      <c r="AL36" s="78"/>
      <c r="AM36" s="78"/>
      <c r="AN36" s="78"/>
      <c r="AO36" s="78"/>
      <c r="AP36" s="79"/>
      <c r="AQ36" s="10"/>
    </row>
    <row r="37" spans="1:43" ht="12.75">
      <c r="A37" s="6"/>
      <c r="B37" s="125"/>
      <c r="C37" s="81"/>
      <c r="D37" s="81"/>
      <c r="E37" s="81"/>
      <c r="F37" s="81"/>
      <c r="G37" s="81"/>
      <c r="H37" s="90"/>
      <c r="I37" s="129"/>
      <c r="J37" s="81"/>
      <c r="K37" s="82"/>
      <c r="L37" s="9"/>
      <c r="M37" s="132"/>
      <c r="N37" s="76"/>
      <c r="O37" s="76"/>
      <c r="P37" s="76"/>
      <c r="Q37" s="76"/>
      <c r="R37" s="76"/>
      <c r="S37" s="76"/>
      <c r="T37" s="133"/>
      <c r="U37" s="10"/>
      <c r="V37" s="12"/>
      <c r="W37" s="6"/>
      <c r="X37" s="125"/>
      <c r="Y37" s="81"/>
      <c r="Z37" s="81"/>
      <c r="AA37" s="81"/>
      <c r="AB37" s="81"/>
      <c r="AC37" s="81"/>
      <c r="AD37" s="90"/>
      <c r="AE37" s="129"/>
      <c r="AF37" s="81"/>
      <c r="AG37" s="82"/>
      <c r="AH37" s="9"/>
      <c r="AI37" s="132"/>
      <c r="AJ37" s="76"/>
      <c r="AK37" s="76"/>
      <c r="AL37" s="76"/>
      <c r="AM37" s="76"/>
      <c r="AN37" s="76"/>
      <c r="AO37" s="76"/>
      <c r="AP37" s="133"/>
      <c r="AQ37" s="10"/>
    </row>
    <row r="38" spans="1:43" ht="12.75">
      <c r="A38" s="6"/>
      <c r="B38" s="124"/>
      <c r="C38" s="96"/>
      <c r="D38" s="96"/>
      <c r="E38" s="96"/>
      <c r="F38" s="96"/>
      <c r="G38" s="96"/>
      <c r="H38" s="99"/>
      <c r="I38" s="130"/>
      <c r="J38" s="96"/>
      <c r="K38" s="97"/>
      <c r="L38" s="9"/>
      <c r="M38" s="134"/>
      <c r="N38" s="135"/>
      <c r="O38" s="135"/>
      <c r="P38" s="135"/>
      <c r="Q38" s="135"/>
      <c r="R38" s="135"/>
      <c r="S38" s="135"/>
      <c r="T38" s="136"/>
      <c r="U38" s="10"/>
      <c r="V38" s="12"/>
      <c r="W38" s="6"/>
      <c r="X38" s="124"/>
      <c r="Y38" s="96"/>
      <c r="Z38" s="96"/>
      <c r="AA38" s="96"/>
      <c r="AB38" s="96"/>
      <c r="AC38" s="96"/>
      <c r="AD38" s="99"/>
      <c r="AE38" s="130"/>
      <c r="AF38" s="96"/>
      <c r="AG38" s="97"/>
      <c r="AH38" s="9"/>
      <c r="AI38" s="134"/>
      <c r="AJ38" s="135"/>
      <c r="AK38" s="135"/>
      <c r="AL38" s="135"/>
      <c r="AM38" s="135"/>
      <c r="AN38" s="135"/>
      <c r="AO38" s="135"/>
      <c r="AP38" s="136"/>
      <c r="AQ38" s="10"/>
    </row>
    <row r="39" spans="1:43" ht="7.5" customHeight="1">
      <c r="A39" s="63"/>
      <c r="B39" s="64"/>
      <c r="C39" s="65"/>
      <c r="D39" s="65"/>
      <c r="E39" s="65"/>
      <c r="F39" s="65"/>
      <c r="G39" s="65"/>
      <c r="H39" s="64"/>
      <c r="I39" s="64"/>
      <c r="J39" s="65"/>
      <c r="K39" s="65"/>
      <c r="L39" s="65"/>
      <c r="M39" s="65"/>
      <c r="N39" s="65"/>
      <c r="O39" s="65"/>
      <c r="P39" s="64"/>
      <c r="Q39" s="65"/>
      <c r="R39" s="65"/>
      <c r="S39" s="65"/>
      <c r="T39" s="65"/>
      <c r="U39" s="66"/>
      <c r="V39" s="67"/>
      <c r="W39" s="63"/>
      <c r="X39" s="64"/>
      <c r="Y39" s="65"/>
      <c r="Z39" s="65"/>
      <c r="AA39" s="65"/>
      <c r="AB39" s="65"/>
      <c r="AC39" s="65"/>
      <c r="AD39" s="64"/>
      <c r="AE39" s="64"/>
      <c r="AF39" s="65"/>
      <c r="AG39" s="65"/>
      <c r="AH39" s="65"/>
      <c r="AI39" s="65"/>
      <c r="AJ39" s="65"/>
      <c r="AK39" s="65"/>
      <c r="AL39" s="64"/>
      <c r="AM39" s="65"/>
      <c r="AN39" s="65"/>
      <c r="AO39" s="65"/>
      <c r="AP39" s="65"/>
      <c r="AQ39" s="66"/>
    </row>
  </sheetData>
  <mergeCells count="174">
    <mergeCell ref="AE6:AG6"/>
    <mergeCell ref="AK31:AP31"/>
    <mergeCell ref="AK30:AP30"/>
    <mergeCell ref="AA13:AA16"/>
    <mergeCell ref="Z13:Z16"/>
    <mergeCell ref="AK11:AL11"/>
    <mergeCell ref="O17:T17"/>
    <mergeCell ref="AB13:AB16"/>
    <mergeCell ref="AC13:AC16"/>
    <mergeCell ref="AG14:AJ14"/>
    <mergeCell ref="AH15:AH16"/>
    <mergeCell ref="AJ15:AJ16"/>
    <mergeCell ref="AI15:AI16"/>
    <mergeCell ref="O24:T24"/>
    <mergeCell ref="O23:T23"/>
    <mergeCell ref="O18:T18"/>
    <mergeCell ref="AN11:AP11"/>
    <mergeCell ref="AI6:AL6"/>
    <mergeCell ref="AI7:AL7"/>
    <mergeCell ref="O11:P11"/>
    <mergeCell ref="AK29:AP29"/>
    <mergeCell ref="O20:T20"/>
    <mergeCell ref="X36:AD36"/>
    <mergeCell ref="X35:AD35"/>
    <mergeCell ref="AN33:AP33"/>
    <mergeCell ref="AN34:AP34"/>
    <mergeCell ref="AI35:AP35"/>
    <mergeCell ref="AI34:AL34"/>
    <mergeCell ref="AC34:AG34"/>
    <mergeCell ref="AI33:AL33"/>
    <mergeCell ref="X33:AA33"/>
    <mergeCell ref="X34:AA34"/>
    <mergeCell ref="AC33:AG33"/>
    <mergeCell ref="AE36:AG36"/>
    <mergeCell ref="AE35:AG35"/>
    <mergeCell ref="AE38:AG38"/>
    <mergeCell ref="X38:AD38"/>
    <mergeCell ref="X37:AD37"/>
    <mergeCell ref="M36:T38"/>
    <mergeCell ref="M35:T35"/>
    <mergeCell ref="T1:X1"/>
    <mergeCell ref="R4:T4"/>
    <mergeCell ref="R5:T5"/>
    <mergeCell ref="I4:K4"/>
    <mergeCell ref="X4:AC4"/>
    <mergeCell ref="AF13:AF16"/>
    <mergeCell ref="M15:M16"/>
    <mergeCell ref="N15:N16"/>
    <mergeCell ref="K14:N14"/>
    <mergeCell ref="AE8:AG8"/>
    <mergeCell ref="AE9:AG9"/>
    <mergeCell ref="X9:AD9"/>
    <mergeCell ref="X6:AD6"/>
    <mergeCell ref="X5:AD5"/>
    <mergeCell ref="R33:T33"/>
    <mergeCell ref="Z2:AJ2"/>
    <mergeCell ref="AI5:AL5"/>
    <mergeCell ref="AI36:AP38"/>
    <mergeCell ref="AE37:AG37"/>
    <mergeCell ref="B38:H38"/>
    <mergeCell ref="B37:H37"/>
    <mergeCell ref="B35:H35"/>
    <mergeCell ref="B36:H36"/>
    <mergeCell ref="I35:K35"/>
    <mergeCell ref="I36:K36"/>
    <mergeCell ref="R34:T34"/>
    <mergeCell ref="M34:P34"/>
    <mergeCell ref="G34:K34"/>
    <mergeCell ref="I37:K37"/>
    <mergeCell ref="I38:K38"/>
    <mergeCell ref="B33:E33"/>
    <mergeCell ref="G33:K33"/>
    <mergeCell ref="B34:E34"/>
    <mergeCell ref="M33:P33"/>
    <mergeCell ref="M9:O9"/>
    <mergeCell ref="M7:P7"/>
    <mergeCell ref="M8:O8"/>
    <mergeCell ref="F13:F16"/>
    <mergeCell ref="G13:G16"/>
    <mergeCell ref="I7:K7"/>
    <mergeCell ref="O22:T22"/>
    <mergeCell ref="O21:T21"/>
    <mergeCell ref="M11:N11"/>
    <mergeCell ref="R11:T11"/>
    <mergeCell ref="R12:T13"/>
    <mergeCell ref="O16:T16"/>
    <mergeCell ref="R14:T14"/>
    <mergeCell ref="C13:C16"/>
    <mergeCell ref="D13:D16"/>
    <mergeCell ref="I11:K11"/>
    <mergeCell ref="J13:J16"/>
    <mergeCell ref="K15:K16"/>
    <mergeCell ref="I13:I16"/>
    <mergeCell ref="L15:L16"/>
    <mergeCell ref="B4:G4"/>
    <mergeCell ref="M4:P4"/>
    <mergeCell ref="I5:K5"/>
    <mergeCell ref="I6:K6"/>
    <mergeCell ref="B1:L1"/>
    <mergeCell ref="B2:L2"/>
    <mergeCell ref="N1:R1"/>
    <mergeCell ref="N2:R2"/>
    <mergeCell ref="M6:P6"/>
    <mergeCell ref="M5:P5"/>
    <mergeCell ref="B5:H5"/>
    <mergeCell ref="B6:H6"/>
    <mergeCell ref="I9:K9"/>
    <mergeCell ref="R9:T9"/>
    <mergeCell ref="R10:T10"/>
    <mergeCell ref="R8:T8"/>
    <mergeCell ref="B10:H10"/>
    <mergeCell ref="B8:H8"/>
    <mergeCell ref="B9:H9"/>
    <mergeCell ref="I8:K8"/>
    <mergeCell ref="I10:K10"/>
    <mergeCell ref="E13:E16"/>
    <mergeCell ref="H13:H16"/>
    <mergeCell ref="B11:H11"/>
    <mergeCell ref="R7:T7"/>
    <mergeCell ref="R6:T6"/>
    <mergeCell ref="B7:H7"/>
    <mergeCell ref="Z1:AJ1"/>
    <mergeCell ref="AK23:AP23"/>
    <mergeCell ref="AE13:AE16"/>
    <mergeCell ref="AK16:AP16"/>
    <mergeCell ref="AG15:AG16"/>
    <mergeCell ref="AN14:AP14"/>
    <mergeCell ref="AN12:AP13"/>
    <mergeCell ref="AN10:AP10"/>
    <mergeCell ref="AN9:AP9"/>
    <mergeCell ref="AN6:AP6"/>
    <mergeCell ref="AN5:AP5"/>
    <mergeCell ref="AN4:AP4"/>
    <mergeCell ref="AL2:AP2"/>
    <mergeCell ref="AL1:AP1"/>
    <mergeCell ref="AK17:AP17"/>
    <mergeCell ref="AK18:AP18"/>
    <mergeCell ref="AN7:AP7"/>
    <mergeCell ref="T2:X2"/>
    <mergeCell ref="AK32:AP32"/>
    <mergeCell ref="AK26:AP26"/>
    <mergeCell ref="O26:T26"/>
    <mergeCell ref="O25:T25"/>
    <mergeCell ref="O28:T28"/>
    <mergeCell ref="O29:T29"/>
    <mergeCell ref="O27:T27"/>
    <mergeCell ref="O30:T30"/>
    <mergeCell ref="O31:T31"/>
    <mergeCell ref="O32:T32"/>
    <mergeCell ref="AK27:AP27"/>
    <mergeCell ref="AI4:AL4"/>
    <mergeCell ref="AE4:AG4"/>
    <mergeCell ref="AE5:AG5"/>
    <mergeCell ref="AK20:AP20"/>
    <mergeCell ref="AK19:AP19"/>
    <mergeCell ref="O19:T19"/>
    <mergeCell ref="AK28:AP28"/>
    <mergeCell ref="AK22:AP22"/>
    <mergeCell ref="AK21:AP21"/>
    <mergeCell ref="AI8:AK8"/>
    <mergeCell ref="AE7:AG7"/>
    <mergeCell ref="Y13:Y16"/>
    <mergeCell ref="AD13:AD16"/>
    <mergeCell ref="X8:AD8"/>
    <mergeCell ref="AN8:AP8"/>
    <mergeCell ref="X7:AD7"/>
    <mergeCell ref="AK25:AP25"/>
    <mergeCell ref="AK24:AP24"/>
    <mergeCell ref="AI9:AK9"/>
    <mergeCell ref="AI11:AJ11"/>
    <mergeCell ref="X10:AD10"/>
    <mergeCell ref="AE10:AG10"/>
    <mergeCell ref="X11:AD11"/>
    <mergeCell ref="AE11:AG11"/>
  </mergeCells>
  <conditionalFormatting sqref="I5:K6 AE5:AG5">
    <cfRule type="cellIs" dxfId="17" priority="1" operator="greaterThan">
      <formula>B5</formula>
    </cfRule>
  </conditionalFormatting>
  <dataValidations count="1">
    <dataValidation type="list" allowBlank="1" sqref="M5 AI5">
      <formula1>"Preseason,Regular,Postseason,Championship"</formula1>
    </dataValidation>
  </dataValidation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AQ39"/>
  <sheetViews>
    <sheetView showGridLines="0" workbookViewId="0"/>
  </sheetViews>
  <sheetFormatPr defaultColWidth="14.42578125" defaultRowHeight="15.75" customHeight="1"/>
  <cols>
    <col min="1" max="1" width="1.5703125" customWidth="1"/>
    <col min="2" max="20" width="3.7109375" customWidth="1"/>
    <col min="21" max="21" width="1.5703125" customWidth="1"/>
    <col min="22" max="22" width="3.7109375" customWidth="1"/>
    <col min="23" max="23" width="1.5703125" customWidth="1"/>
    <col min="24" max="42" width="3.7109375" customWidth="1"/>
    <col min="43" max="43" width="1.5703125" customWidth="1"/>
  </cols>
  <sheetData>
    <row r="1" spans="1:43" ht="12.75">
      <c r="A1" s="1"/>
      <c r="B1" s="101" t="s">
        <v>22</v>
      </c>
      <c r="C1" s="78"/>
      <c r="D1" s="78"/>
      <c r="E1" s="78"/>
      <c r="F1" s="78"/>
      <c r="G1" s="78"/>
      <c r="H1" s="78"/>
      <c r="I1" s="78"/>
      <c r="J1" s="78"/>
      <c r="K1" s="78"/>
      <c r="L1" s="78"/>
      <c r="M1" s="3"/>
      <c r="N1" s="107" t="s">
        <v>23</v>
      </c>
      <c r="O1" s="78"/>
      <c r="P1" s="78"/>
      <c r="Q1" s="78"/>
      <c r="R1" s="78"/>
      <c r="S1" s="3"/>
      <c r="T1" s="137" t="s">
        <v>24</v>
      </c>
      <c r="U1" s="76"/>
      <c r="V1" s="76"/>
      <c r="W1" s="76"/>
      <c r="X1" s="133"/>
      <c r="Y1" s="2"/>
      <c r="Z1" s="101" t="s">
        <v>25</v>
      </c>
      <c r="AA1" s="78"/>
      <c r="AB1" s="78"/>
      <c r="AC1" s="78"/>
      <c r="AD1" s="78"/>
      <c r="AE1" s="78"/>
      <c r="AF1" s="78"/>
      <c r="AG1" s="78"/>
      <c r="AH1" s="78"/>
      <c r="AI1" s="78"/>
      <c r="AJ1" s="78"/>
      <c r="AK1" s="4"/>
      <c r="AL1" s="107" t="s">
        <v>23</v>
      </c>
      <c r="AM1" s="78"/>
      <c r="AN1" s="78"/>
      <c r="AO1" s="78"/>
      <c r="AP1" s="78"/>
      <c r="AQ1" s="5"/>
    </row>
    <row r="2" spans="1:43" ht="12.75">
      <c r="A2" s="6"/>
      <c r="B2" s="114" t="s">
        <v>9</v>
      </c>
      <c r="C2" s="92"/>
      <c r="D2" s="92"/>
      <c r="E2" s="92"/>
      <c r="F2" s="92"/>
      <c r="G2" s="92"/>
      <c r="H2" s="92"/>
      <c r="I2" s="92"/>
      <c r="J2" s="92"/>
      <c r="K2" s="92"/>
      <c r="L2" s="93"/>
      <c r="N2" s="106">
        <v>1320000</v>
      </c>
      <c r="O2" s="92"/>
      <c r="P2" s="92"/>
      <c r="Q2" s="92"/>
      <c r="R2" s="93"/>
      <c r="T2" s="111">
        <v>43046</v>
      </c>
      <c r="U2" s="92"/>
      <c r="V2" s="92"/>
      <c r="W2" s="92"/>
      <c r="X2" s="93"/>
      <c r="Y2" s="8"/>
      <c r="Z2" s="114" t="s">
        <v>16</v>
      </c>
      <c r="AA2" s="92"/>
      <c r="AB2" s="92"/>
      <c r="AC2" s="92"/>
      <c r="AD2" s="92"/>
      <c r="AE2" s="92"/>
      <c r="AF2" s="92"/>
      <c r="AG2" s="92"/>
      <c r="AH2" s="92"/>
      <c r="AI2" s="92"/>
      <c r="AJ2" s="93"/>
      <c r="AK2" s="9"/>
      <c r="AL2" s="106">
        <v>1040000</v>
      </c>
      <c r="AM2" s="92"/>
      <c r="AN2" s="92"/>
      <c r="AO2" s="92"/>
      <c r="AP2" s="93"/>
      <c r="AQ2" s="10"/>
    </row>
    <row r="3" spans="1:43" ht="7.5" customHeight="1">
      <c r="A3" s="6"/>
      <c r="B3" s="11"/>
      <c r="C3" s="11"/>
      <c r="D3" s="11"/>
      <c r="E3" s="11"/>
      <c r="F3" s="11"/>
      <c r="G3" s="9"/>
      <c r="H3" s="11"/>
      <c r="I3" s="11"/>
      <c r="J3" s="11"/>
      <c r="K3" s="11"/>
      <c r="L3" s="11"/>
      <c r="M3" s="11"/>
      <c r="N3" s="11"/>
      <c r="O3" s="9"/>
      <c r="P3" s="11"/>
      <c r="Q3" s="11"/>
      <c r="R3" s="11"/>
      <c r="S3" s="11"/>
      <c r="T3" s="11"/>
      <c r="U3" s="10"/>
      <c r="V3" s="12"/>
      <c r="W3" s="6"/>
      <c r="X3" s="11"/>
      <c r="Y3" s="9"/>
      <c r="Z3" s="9"/>
      <c r="AA3" s="9"/>
      <c r="AB3" s="9"/>
      <c r="AC3" s="9"/>
      <c r="AD3" s="11"/>
      <c r="AE3" s="11"/>
      <c r="AF3" s="9"/>
      <c r="AG3" s="9"/>
      <c r="AH3" s="9"/>
      <c r="AI3" s="9"/>
      <c r="AJ3" s="9"/>
      <c r="AK3" s="9"/>
      <c r="AL3" s="11"/>
      <c r="AM3" s="9"/>
      <c r="AN3" s="9"/>
      <c r="AO3" s="9"/>
      <c r="AP3" s="9"/>
      <c r="AQ3" s="10"/>
    </row>
    <row r="4" spans="1:43" ht="12.75">
      <c r="A4" s="6"/>
      <c r="B4" s="112" t="s">
        <v>26</v>
      </c>
      <c r="C4" s="76"/>
      <c r="D4" s="76"/>
      <c r="E4" s="76"/>
      <c r="F4" s="76"/>
      <c r="G4" s="76"/>
      <c r="H4" s="13"/>
      <c r="I4" s="75" t="s">
        <v>27</v>
      </c>
      <c r="J4" s="76"/>
      <c r="K4" s="76"/>
      <c r="M4" s="75" t="s">
        <v>28</v>
      </c>
      <c r="N4" s="76"/>
      <c r="O4" s="76"/>
      <c r="P4" s="76"/>
      <c r="R4" s="83" t="s">
        <v>29</v>
      </c>
      <c r="S4" s="76"/>
      <c r="T4" s="76"/>
      <c r="U4" s="10"/>
      <c r="V4" s="12"/>
      <c r="W4" s="6"/>
      <c r="X4" s="112" t="s">
        <v>26</v>
      </c>
      <c r="Y4" s="76"/>
      <c r="Z4" s="76"/>
      <c r="AA4" s="76"/>
      <c r="AB4" s="76"/>
      <c r="AC4" s="76"/>
      <c r="AD4" s="13"/>
      <c r="AE4" s="75" t="s">
        <v>27</v>
      </c>
      <c r="AF4" s="76"/>
      <c r="AG4" s="76"/>
      <c r="AI4" s="75" t="s">
        <v>28</v>
      </c>
      <c r="AJ4" s="76"/>
      <c r="AK4" s="76"/>
      <c r="AL4" s="76"/>
      <c r="AN4" s="83" t="s">
        <v>29</v>
      </c>
      <c r="AO4" s="76"/>
      <c r="AP4" s="76"/>
      <c r="AQ4" s="10"/>
    </row>
    <row r="5" spans="1:43" ht="12.75">
      <c r="A5" s="6"/>
      <c r="B5" s="116">
        <f>IF(B2&lt;&gt;"",IF(N2&lt;AL2,AL2-N2+M7,IF(M7="",0,M7)),"")</f>
        <v>70000</v>
      </c>
      <c r="C5" s="78"/>
      <c r="D5" s="78"/>
      <c r="E5" s="78"/>
      <c r="F5" s="78"/>
      <c r="G5" s="78"/>
      <c r="H5" s="117"/>
      <c r="I5" s="77">
        <f>IF(B2&lt;&gt;"",SUM(I6:K11),"")</f>
        <v>0</v>
      </c>
      <c r="J5" s="78"/>
      <c r="K5" s="79"/>
      <c r="M5" s="115" t="s">
        <v>34</v>
      </c>
      <c r="N5" s="92"/>
      <c r="O5" s="92"/>
      <c r="P5" s="93"/>
      <c r="R5" s="100" t="str">
        <f>IF(B2&lt;&gt;"",IF(R7&gt;AN7,"WIN",IF(R7&lt;AN7,"LOSS","TIE")),"")</f>
        <v>WIN</v>
      </c>
      <c r="S5" s="92"/>
      <c r="T5" s="93"/>
      <c r="U5" s="10"/>
      <c r="V5" s="12"/>
      <c r="W5" s="6"/>
      <c r="X5" s="116">
        <f>IF(Z2&lt;&gt;"",IF(AL2&lt;N2,N2-AL2+AI7,IF(AI7="",0,AI7)),"")</f>
        <v>340000</v>
      </c>
      <c r="Y5" s="78"/>
      <c r="Z5" s="78"/>
      <c r="AA5" s="78"/>
      <c r="AB5" s="78"/>
      <c r="AC5" s="78"/>
      <c r="AD5" s="117"/>
      <c r="AE5" s="77">
        <f>IF(Z2&lt;&gt;"",SUM(AE6:AG11),"")</f>
        <v>280000</v>
      </c>
      <c r="AF5" s="78"/>
      <c r="AG5" s="79"/>
      <c r="AI5" s="115" t="s">
        <v>34</v>
      </c>
      <c r="AJ5" s="92"/>
      <c r="AK5" s="92"/>
      <c r="AL5" s="93"/>
      <c r="AN5" s="100" t="str">
        <f>IF(Z2&lt;&gt;"",IF(AN7&gt;R7,"WIN",IF(AN7&lt;R7,"LOSS","TIE")),"")</f>
        <v>LOSS</v>
      </c>
      <c r="AO5" s="92"/>
      <c r="AP5" s="93"/>
      <c r="AQ5" s="10"/>
    </row>
    <row r="6" spans="1:43" ht="12.75">
      <c r="A6" s="6"/>
      <c r="B6" s="118"/>
      <c r="C6" s="109"/>
      <c r="D6" s="109"/>
      <c r="E6" s="109"/>
      <c r="F6" s="109"/>
      <c r="G6" s="109"/>
      <c r="H6" s="119"/>
      <c r="I6" s="113"/>
      <c r="J6" s="109"/>
      <c r="K6" s="110"/>
      <c r="M6" s="105" t="s">
        <v>31</v>
      </c>
      <c r="N6" s="76"/>
      <c r="O6" s="76"/>
      <c r="P6" s="76"/>
      <c r="R6" s="83" t="s">
        <v>32</v>
      </c>
      <c r="S6" s="76"/>
      <c r="T6" s="76"/>
      <c r="U6" s="10"/>
      <c r="V6" s="12"/>
      <c r="W6" s="6"/>
      <c r="X6" s="118" t="s">
        <v>30</v>
      </c>
      <c r="Y6" s="109"/>
      <c r="Z6" s="109"/>
      <c r="AA6" s="109"/>
      <c r="AB6" s="109"/>
      <c r="AC6" s="109"/>
      <c r="AD6" s="119"/>
      <c r="AE6" s="113">
        <v>280000</v>
      </c>
      <c r="AF6" s="109"/>
      <c r="AG6" s="110"/>
      <c r="AI6" s="105" t="s">
        <v>31</v>
      </c>
      <c r="AJ6" s="76"/>
      <c r="AK6" s="76"/>
      <c r="AL6" s="76"/>
      <c r="AN6" s="83" t="s">
        <v>32</v>
      </c>
      <c r="AO6" s="76"/>
      <c r="AP6" s="76"/>
      <c r="AQ6" s="10"/>
    </row>
    <row r="7" spans="1:43" ht="12.75">
      <c r="A7" s="6"/>
      <c r="B7" s="89"/>
      <c r="C7" s="81"/>
      <c r="D7" s="81"/>
      <c r="E7" s="81"/>
      <c r="F7" s="81"/>
      <c r="G7" s="81"/>
      <c r="H7" s="90"/>
      <c r="I7" s="84"/>
      <c r="J7" s="81"/>
      <c r="K7" s="82"/>
      <c r="L7" s="9"/>
      <c r="M7" s="121">
        <v>70000</v>
      </c>
      <c r="N7" s="92"/>
      <c r="O7" s="92"/>
      <c r="P7" s="93"/>
      <c r="R7" s="100">
        <f>IF(B2&lt;&gt;"",SUM(D17:D32),"")</f>
        <v>3</v>
      </c>
      <c r="S7" s="92"/>
      <c r="T7" s="93"/>
      <c r="U7" s="10"/>
      <c r="V7" s="12"/>
      <c r="W7" s="6"/>
      <c r="X7" s="89"/>
      <c r="Y7" s="81"/>
      <c r="Z7" s="81"/>
      <c r="AA7" s="81"/>
      <c r="AB7" s="81"/>
      <c r="AC7" s="81"/>
      <c r="AD7" s="90"/>
      <c r="AE7" s="84"/>
      <c r="AF7" s="81"/>
      <c r="AG7" s="82"/>
      <c r="AH7" s="9"/>
      <c r="AI7" s="121">
        <v>60000</v>
      </c>
      <c r="AJ7" s="92"/>
      <c r="AK7" s="92"/>
      <c r="AL7" s="93"/>
      <c r="AN7" s="100">
        <f>IF(Z2&lt;&gt;"",SUM(Z17:Z32),"")</f>
        <v>1</v>
      </c>
      <c r="AO7" s="92"/>
      <c r="AP7" s="93"/>
      <c r="AQ7" s="10"/>
    </row>
    <row r="8" spans="1:43" ht="12.75">
      <c r="A8" s="6"/>
      <c r="B8" s="89"/>
      <c r="C8" s="81"/>
      <c r="D8" s="81"/>
      <c r="E8" s="81"/>
      <c r="F8" s="81"/>
      <c r="G8" s="81"/>
      <c r="H8" s="90"/>
      <c r="I8" s="84"/>
      <c r="J8" s="81"/>
      <c r="K8" s="82"/>
      <c r="M8" s="83" t="s">
        <v>37</v>
      </c>
      <c r="N8" s="76"/>
      <c r="O8" s="76"/>
      <c r="P8" s="14" t="s">
        <v>38</v>
      </c>
      <c r="R8" s="83" t="s">
        <v>39</v>
      </c>
      <c r="S8" s="76"/>
      <c r="T8" s="76"/>
      <c r="U8" s="10"/>
      <c r="V8" s="12"/>
      <c r="W8" s="6"/>
      <c r="X8" s="89"/>
      <c r="Y8" s="81"/>
      <c r="Z8" s="81"/>
      <c r="AA8" s="81"/>
      <c r="AB8" s="81"/>
      <c r="AC8" s="81"/>
      <c r="AD8" s="90"/>
      <c r="AE8" s="84"/>
      <c r="AF8" s="81"/>
      <c r="AG8" s="82"/>
      <c r="AI8" s="83" t="s">
        <v>37</v>
      </c>
      <c r="AJ8" s="76"/>
      <c r="AK8" s="76"/>
      <c r="AL8" s="14" t="s">
        <v>38</v>
      </c>
      <c r="AN8" s="83" t="s">
        <v>39</v>
      </c>
      <c r="AO8" s="76"/>
      <c r="AP8" s="76"/>
      <c r="AQ8" s="10"/>
    </row>
    <row r="9" spans="1:43" ht="12.75">
      <c r="A9" s="6"/>
      <c r="B9" s="89"/>
      <c r="C9" s="81"/>
      <c r="D9" s="81"/>
      <c r="E9" s="81"/>
      <c r="F9" s="81"/>
      <c r="G9" s="81"/>
      <c r="H9" s="90"/>
      <c r="I9" s="84"/>
      <c r="J9" s="81"/>
      <c r="K9" s="82"/>
      <c r="L9" s="9"/>
      <c r="M9" s="91">
        <v>13000</v>
      </c>
      <c r="N9" s="92"/>
      <c r="O9" s="93"/>
      <c r="P9" s="15">
        <v>1</v>
      </c>
      <c r="R9" s="100">
        <f>IF(B2&lt;&gt;"",SUM(F17:F32),"")</f>
        <v>0</v>
      </c>
      <c r="S9" s="92"/>
      <c r="T9" s="93"/>
      <c r="U9" s="10"/>
      <c r="V9" s="12"/>
      <c r="W9" s="6"/>
      <c r="X9" s="89"/>
      <c r="Y9" s="81"/>
      <c r="Z9" s="81"/>
      <c r="AA9" s="81"/>
      <c r="AB9" s="81"/>
      <c r="AC9" s="81"/>
      <c r="AD9" s="90"/>
      <c r="AE9" s="84"/>
      <c r="AF9" s="81"/>
      <c r="AG9" s="82"/>
      <c r="AH9" s="9"/>
      <c r="AI9" s="91">
        <v>9000</v>
      </c>
      <c r="AJ9" s="92"/>
      <c r="AK9" s="93"/>
      <c r="AL9" s="15">
        <v>2</v>
      </c>
      <c r="AN9" s="100">
        <f>IF(Z2&lt;&gt;"",SUM(AB17:AB32),"")</f>
        <v>1</v>
      </c>
      <c r="AO9" s="92"/>
      <c r="AP9" s="93"/>
      <c r="AQ9" s="10"/>
    </row>
    <row r="10" spans="1:43" ht="12.75">
      <c r="A10" s="6"/>
      <c r="B10" s="89"/>
      <c r="C10" s="81"/>
      <c r="D10" s="81"/>
      <c r="E10" s="81"/>
      <c r="F10" s="81"/>
      <c r="G10" s="81"/>
      <c r="H10" s="90"/>
      <c r="I10" s="84"/>
      <c r="J10" s="81"/>
      <c r="K10" s="82"/>
      <c r="L10" s="9"/>
      <c r="M10" s="9"/>
      <c r="N10" s="9"/>
      <c r="O10" s="9"/>
      <c r="P10" s="9"/>
      <c r="R10" s="105" t="s">
        <v>41</v>
      </c>
      <c r="S10" s="76"/>
      <c r="T10" s="76"/>
      <c r="U10" s="10"/>
      <c r="V10" s="12"/>
      <c r="W10" s="6"/>
      <c r="X10" s="89"/>
      <c r="Y10" s="81"/>
      <c r="Z10" s="81"/>
      <c r="AA10" s="81"/>
      <c r="AB10" s="81"/>
      <c r="AC10" s="81"/>
      <c r="AD10" s="90"/>
      <c r="AE10" s="84"/>
      <c r="AF10" s="81"/>
      <c r="AG10" s="82"/>
      <c r="AH10" s="9"/>
      <c r="AI10" s="9"/>
      <c r="AJ10" s="9"/>
      <c r="AK10" s="9"/>
      <c r="AL10" s="9"/>
      <c r="AN10" s="105" t="s">
        <v>41</v>
      </c>
      <c r="AO10" s="76"/>
      <c r="AP10" s="76"/>
      <c r="AQ10" s="10"/>
    </row>
    <row r="11" spans="1:43" ht="12.75">
      <c r="A11" s="16"/>
      <c r="B11" s="98"/>
      <c r="C11" s="96"/>
      <c r="D11" s="96"/>
      <c r="E11" s="96"/>
      <c r="F11" s="96"/>
      <c r="G11" s="96"/>
      <c r="H11" s="99"/>
      <c r="I11" s="123"/>
      <c r="J11" s="96"/>
      <c r="K11" s="97"/>
      <c r="L11" s="9"/>
      <c r="M11" s="94" t="s">
        <v>43</v>
      </c>
      <c r="N11" s="76"/>
      <c r="O11" s="100" t="str">
        <f>IF(B2&lt;&gt;"",IF(M9=AI9,"+0",IF(M9&gt;AI9,IF(M9&gt;=AI9*2,"+2","+1"),"+0")),"")</f>
        <v>+1</v>
      </c>
      <c r="P11" s="93"/>
      <c r="Q11" s="9"/>
      <c r="R11" s="122">
        <f>IF(B2&lt;&gt;"",SUM(G17:G32),"")</f>
        <v>0</v>
      </c>
      <c r="S11" s="92"/>
      <c r="T11" s="93"/>
      <c r="U11" s="17"/>
      <c r="V11" s="18"/>
      <c r="W11" s="6"/>
      <c r="X11" s="98"/>
      <c r="Y11" s="96"/>
      <c r="Z11" s="96"/>
      <c r="AA11" s="96"/>
      <c r="AB11" s="96"/>
      <c r="AC11" s="96"/>
      <c r="AD11" s="99"/>
      <c r="AE11" s="123"/>
      <c r="AF11" s="96"/>
      <c r="AG11" s="97"/>
      <c r="AH11" s="9"/>
      <c r="AI11" s="94" t="s">
        <v>43</v>
      </c>
      <c r="AJ11" s="76"/>
      <c r="AK11" s="100" t="str">
        <f>IF(Z2&lt;&gt;"",IF(AI9=M9,"+0",IF(AI9&gt;M9,IF(AI9&gt;=M9*2,"+2","+1"),"+0")),"")</f>
        <v>+0</v>
      </c>
      <c r="AL11" s="93"/>
      <c r="AM11" s="9"/>
      <c r="AN11" s="122">
        <f>IF(Z2&lt;&gt;"",SUM(AC17:AC32),"")</f>
        <v>0</v>
      </c>
      <c r="AO11" s="92"/>
      <c r="AP11" s="93"/>
      <c r="AQ11" s="10"/>
    </row>
    <row r="12" spans="1:43" ht="7.5" customHeight="1">
      <c r="A12" s="19"/>
      <c r="B12" s="20"/>
      <c r="C12" s="21"/>
      <c r="D12" s="22"/>
      <c r="E12" s="21"/>
      <c r="F12" s="21"/>
      <c r="G12" s="23"/>
      <c r="H12" s="24"/>
      <c r="I12" s="21"/>
      <c r="J12" s="22"/>
      <c r="K12" s="14"/>
      <c r="L12" s="14"/>
      <c r="M12" s="14"/>
      <c r="N12" s="14"/>
      <c r="O12" s="20"/>
      <c r="P12" s="20"/>
      <c r="Q12" s="20"/>
      <c r="R12" s="105" t="s">
        <v>44</v>
      </c>
      <c r="S12" s="76"/>
      <c r="T12" s="76"/>
      <c r="U12" s="25"/>
      <c r="V12" s="26"/>
      <c r="W12" s="19"/>
      <c r="X12" s="20"/>
      <c r="Y12" s="21"/>
      <c r="Z12" s="22"/>
      <c r="AA12" s="21"/>
      <c r="AB12" s="21"/>
      <c r="AC12" s="23"/>
      <c r="AD12" s="24"/>
      <c r="AE12" s="21"/>
      <c r="AF12" s="22"/>
      <c r="AG12" s="14"/>
      <c r="AH12" s="14"/>
      <c r="AI12" s="14"/>
      <c r="AJ12" s="14"/>
      <c r="AK12" s="20"/>
      <c r="AL12" s="20"/>
      <c r="AM12" s="20"/>
      <c r="AN12" s="105" t="s">
        <v>44</v>
      </c>
      <c r="AO12" s="76"/>
      <c r="AP12" s="76"/>
      <c r="AQ12" s="25"/>
    </row>
    <row r="13" spans="1:43" ht="8.25" customHeight="1">
      <c r="A13" s="6"/>
      <c r="B13" s="9"/>
      <c r="C13" s="85" t="s">
        <v>297</v>
      </c>
      <c r="D13" s="85" t="s">
        <v>298</v>
      </c>
      <c r="E13" s="85" t="s">
        <v>299</v>
      </c>
      <c r="F13" s="85" t="s">
        <v>300</v>
      </c>
      <c r="G13" s="88" t="s">
        <v>0</v>
      </c>
      <c r="H13" s="88" t="s">
        <v>1</v>
      </c>
      <c r="I13" s="85" t="s">
        <v>301</v>
      </c>
      <c r="J13" s="85" t="s">
        <v>45</v>
      </c>
      <c r="K13" s="14"/>
      <c r="L13" s="14"/>
      <c r="M13" s="14"/>
      <c r="N13" s="14"/>
      <c r="O13" s="9"/>
      <c r="P13" s="9"/>
      <c r="Q13" s="9"/>
      <c r="R13" s="76"/>
      <c r="S13" s="76"/>
      <c r="T13" s="76"/>
      <c r="U13" s="10"/>
      <c r="V13" s="12"/>
      <c r="W13" s="6"/>
      <c r="X13" s="9"/>
      <c r="Y13" s="85" t="s">
        <v>302</v>
      </c>
      <c r="Z13" s="85" t="s">
        <v>303</v>
      </c>
      <c r="AA13" s="85" t="s">
        <v>304</v>
      </c>
      <c r="AB13" s="85" t="s">
        <v>305</v>
      </c>
      <c r="AC13" s="88" t="s">
        <v>0</v>
      </c>
      <c r="AD13" s="88" t="s">
        <v>1</v>
      </c>
      <c r="AE13" s="85" t="s">
        <v>306</v>
      </c>
      <c r="AF13" s="85" t="s">
        <v>45</v>
      </c>
      <c r="AG13" s="14"/>
      <c r="AH13" s="14"/>
      <c r="AI13" s="14"/>
      <c r="AJ13" s="14"/>
      <c r="AK13" s="9"/>
      <c r="AL13" s="9"/>
      <c r="AM13" s="9"/>
      <c r="AN13" s="76"/>
      <c r="AO13" s="76"/>
      <c r="AP13" s="76"/>
      <c r="AQ13" s="10"/>
    </row>
    <row r="14" spans="1:43" ht="12.75">
      <c r="A14" s="6"/>
      <c r="B14" s="9"/>
      <c r="C14" s="86"/>
      <c r="D14" s="86"/>
      <c r="E14" s="86"/>
      <c r="F14" s="86"/>
      <c r="G14" s="86"/>
      <c r="H14" s="86"/>
      <c r="I14" s="86"/>
      <c r="J14" s="86"/>
      <c r="K14" s="138" t="s">
        <v>46</v>
      </c>
      <c r="L14" s="92"/>
      <c r="M14" s="92"/>
      <c r="N14" s="93"/>
      <c r="O14" s="9"/>
      <c r="P14" s="9"/>
      <c r="Q14" s="9"/>
      <c r="R14" s="104">
        <f>IF(B2&lt;&gt;"",SUM(H17:H32),"")</f>
        <v>0</v>
      </c>
      <c r="S14" s="92"/>
      <c r="T14" s="93"/>
      <c r="U14" s="10"/>
      <c r="V14" s="12"/>
      <c r="W14" s="6"/>
      <c r="X14" s="9"/>
      <c r="Y14" s="86"/>
      <c r="Z14" s="86"/>
      <c r="AA14" s="86"/>
      <c r="AB14" s="86"/>
      <c r="AC14" s="86"/>
      <c r="AD14" s="86"/>
      <c r="AE14" s="86"/>
      <c r="AF14" s="86"/>
      <c r="AG14" s="138" t="s">
        <v>46</v>
      </c>
      <c r="AH14" s="92"/>
      <c r="AI14" s="92"/>
      <c r="AJ14" s="93"/>
      <c r="AK14" s="9"/>
      <c r="AL14" s="9"/>
      <c r="AM14" s="9"/>
      <c r="AN14" s="104">
        <f>IF(Z2&lt;&gt;"",SUM(AD17:AD32),"")</f>
        <v>0</v>
      </c>
      <c r="AO14" s="92"/>
      <c r="AP14" s="93"/>
      <c r="AQ14" s="10"/>
    </row>
    <row r="15" spans="1:43" ht="12.75">
      <c r="A15" s="6"/>
      <c r="B15" s="9"/>
      <c r="C15" s="86"/>
      <c r="D15" s="86"/>
      <c r="E15" s="86"/>
      <c r="F15" s="86"/>
      <c r="G15" s="86"/>
      <c r="H15" s="86"/>
      <c r="I15" s="86"/>
      <c r="J15" s="86"/>
      <c r="K15" s="103" t="s">
        <v>47</v>
      </c>
      <c r="L15" s="103" t="s">
        <v>48</v>
      </c>
      <c r="M15" s="103" t="str">
        <f>"-Stat"</f>
        <v>-Stat</v>
      </c>
      <c r="N15" s="103" t="s">
        <v>49</v>
      </c>
      <c r="O15" s="9"/>
      <c r="P15" s="9"/>
      <c r="Q15" s="9"/>
      <c r="R15" s="9"/>
      <c r="S15" s="9"/>
      <c r="T15" s="9"/>
      <c r="U15" s="10"/>
      <c r="V15" s="12"/>
      <c r="W15" s="6"/>
      <c r="X15" s="9"/>
      <c r="Y15" s="86"/>
      <c r="Z15" s="86"/>
      <c r="AA15" s="86"/>
      <c r="AB15" s="86"/>
      <c r="AC15" s="86"/>
      <c r="AD15" s="86"/>
      <c r="AE15" s="86"/>
      <c r="AF15" s="86"/>
      <c r="AG15" s="103" t="s">
        <v>47</v>
      </c>
      <c r="AH15" s="103" t="s">
        <v>48</v>
      </c>
      <c r="AI15" s="103" t="str">
        <f>"-Stat"</f>
        <v>-Stat</v>
      </c>
      <c r="AJ15" s="103" t="s">
        <v>49</v>
      </c>
      <c r="AK15" s="9"/>
      <c r="AL15" s="9"/>
      <c r="AM15" s="9"/>
      <c r="AN15" s="9"/>
      <c r="AO15" s="9"/>
      <c r="AP15" s="9"/>
      <c r="AQ15" s="10"/>
    </row>
    <row r="16" spans="1:43" ht="12.75">
      <c r="A16" s="6"/>
      <c r="B16" s="27" t="s">
        <v>50</v>
      </c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102" t="s">
        <v>51</v>
      </c>
      <c r="P16" s="78"/>
      <c r="Q16" s="78"/>
      <c r="R16" s="78"/>
      <c r="S16" s="78"/>
      <c r="T16" s="79"/>
      <c r="U16" s="10"/>
      <c r="V16" s="12"/>
      <c r="W16" s="6"/>
      <c r="X16" s="27" t="s">
        <v>50</v>
      </c>
      <c r="Y16" s="87"/>
      <c r="Z16" s="87"/>
      <c r="AA16" s="87"/>
      <c r="AB16" s="87"/>
      <c r="AC16" s="87"/>
      <c r="AD16" s="87"/>
      <c r="AE16" s="87"/>
      <c r="AF16" s="87"/>
      <c r="AG16" s="87"/>
      <c r="AH16" s="87"/>
      <c r="AI16" s="87"/>
      <c r="AJ16" s="87"/>
      <c r="AK16" s="102" t="s">
        <v>51</v>
      </c>
      <c r="AL16" s="78"/>
      <c r="AM16" s="78"/>
      <c r="AN16" s="78"/>
      <c r="AO16" s="78"/>
      <c r="AP16" s="79"/>
      <c r="AQ16" s="10"/>
    </row>
    <row r="17" spans="1:43" ht="12.75">
      <c r="A17" s="6"/>
      <c r="B17" s="28">
        <v>1</v>
      </c>
      <c r="C17" s="29"/>
      <c r="D17" s="30"/>
      <c r="E17" s="30"/>
      <c r="F17" s="30"/>
      <c r="G17" s="31"/>
      <c r="H17" s="32"/>
      <c r="I17" s="33"/>
      <c r="J17" s="34">
        <f t="shared" ref="J17:J32" si="0">C17+D17*3+E17*2+F17*2+I17*5</f>
        <v>0</v>
      </c>
      <c r="K17" s="35"/>
      <c r="L17" s="31"/>
      <c r="M17" s="30"/>
      <c r="N17" s="36"/>
      <c r="O17" s="108"/>
      <c r="P17" s="109"/>
      <c r="Q17" s="109"/>
      <c r="R17" s="109"/>
      <c r="S17" s="109"/>
      <c r="T17" s="110"/>
      <c r="U17" s="10"/>
      <c r="V17" s="12"/>
      <c r="W17" s="6"/>
      <c r="X17" s="28">
        <v>1</v>
      </c>
      <c r="Y17" s="29"/>
      <c r="Z17" s="30"/>
      <c r="AA17" s="30"/>
      <c r="AB17" s="30"/>
      <c r="AC17" s="31"/>
      <c r="AD17" s="32"/>
      <c r="AE17" s="33"/>
      <c r="AF17" s="34">
        <f t="shared" ref="AF17:AF32" si="1">Y17+Z17*3+AA17*2+AB17*2+AE17*5</f>
        <v>0</v>
      </c>
      <c r="AG17" s="35"/>
      <c r="AH17" s="31"/>
      <c r="AI17" s="31"/>
      <c r="AJ17" s="36"/>
      <c r="AK17" s="108"/>
      <c r="AL17" s="109"/>
      <c r="AM17" s="109"/>
      <c r="AN17" s="109"/>
      <c r="AO17" s="109"/>
      <c r="AP17" s="110"/>
      <c r="AQ17" s="10"/>
    </row>
    <row r="18" spans="1:43" ht="12.75">
      <c r="A18" s="6"/>
      <c r="B18" s="37">
        <v>2</v>
      </c>
      <c r="C18" s="38"/>
      <c r="D18" s="39"/>
      <c r="E18" s="40"/>
      <c r="F18" s="40"/>
      <c r="G18" s="41"/>
      <c r="H18" s="42"/>
      <c r="I18" s="43"/>
      <c r="J18" s="45">
        <f t="shared" si="0"/>
        <v>0</v>
      </c>
      <c r="K18" s="38"/>
      <c r="L18" s="40"/>
      <c r="M18" s="44"/>
      <c r="N18" s="46"/>
      <c r="O18" s="80"/>
      <c r="P18" s="81"/>
      <c r="Q18" s="81"/>
      <c r="R18" s="81"/>
      <c r="S18" s="81"/>
      <c r="T18" s="82"/>
      <c r="U18" s="10"/>
      <c r="V18" s="12"/>
      <c r="W18" s="6"/>
      <c r="X18" s="37">
        <v>2</v>
      </c>
      <c r="Y18" s="38"/>
      <c r="Z18" s="39"/>
      <c r="AA18" s="40"/>
      <c r="AB18" s="44">
        <v>1</v>
      </c>
      <c r="AC18" s="41"/>
      <c r="AD18" s="42"/>
      <c r="AE18" s="43"/>
      <c r="AF18" s="45">
        <f t="shared" si="1"/>
        <v>2</v>
      </c>
      <c r="AG18" s="38"/>
      <c r="AH18" s="40"/>
      <c r="AI18" s="40"/>
      <c r="AJ18" s="46"/>
      <c r="AK18" s="80"/>
      <c r="AL18" s="81"/>
      <c r="AM18" s="81"/>
      <c r="AN18" s="81"/>
      <c r="AO18" s="81"/>
      <c r="AP18" s="82"/>
      <c r="AQ18" s="10"/>
    </row>
    <row r="19" spans="1:43" ht="12.75">
      <c r="A19" s="6"/>
      <c r="B19" s="37">
        <v>3</v>
      </c>
      <c r="C19" s="38"/>
      <c r="D19" s="39"/>
      <c r="E19" s="40"/>
      <c r="F19" s="44"/>
      <c r="G19" s="41"/>
      <c r="H19" s="41"/>
      <c r="I19" s="46"/>
      <c r="J19" s="45">
        <f t="shared" si="0"/>
        <v>0</v>
      </c>
      <c r="K19" s="47" t="s">
        <v>53</v>
      </c>
      <c r="L19" s="40"/>
      <c r="M19" s="44" t="s">
        <v>307</v>
      </c>
      <c r="N19" s="46"/>
      <c r="O19" s="80"/>
      <c r="P19" s="81"/>
      <c r="Q19" s="81"/>
      <c r="R19" s="81"/>
      <c r="S19" s="81"/>
      <c r="T19" s="82"/>
      <c r="U19" s="10"/>
      <c r="V19" s="12"/>
      <c r="W19" s="6"/>
      <c r="X19" s="37">
        <v>3</v>
      </c>
      <c r="Y19" s="38"/>
      <c r="Z19" s="39"/>
      <c r="AA19" s="40"/>
      <c r="AB19" s="44"/>
      <c r="AC19" s="41"/>
      <c r="AD19" s="41"/>
      <c r="AE19" s="46"/>
      <c r="AF19" s="45">
        <f t="shared" si="1"/>
        <v>0</v>
      </c>
      <c r="AG19" s="38"/>
      <c r="AH19" s="40"/>
      <c r="AI19" s="40"/>
      <c r="AJ19" s="46"/>
      <c r="AK19" s="80"/>
      <c r="AL19" s="81"/>
      <c r="AM19" s="81"/>
      <c r="AN19" s="81"/>
      <c r="AO19" s="81"/>
      <c r="AP19" s="82"/>
      <c r="AQ19" s="10"/>
    </row>
    <row r="20" spans="1:43" ht="12.75">
      <c r="A20" s="6"/>
      <c r="B20" s="49">
        <v>4</v>
      </c>
      <c r="C20" s="38"/>
      <c r="D20" s="39"/>
      <c r="E20" s="40"/>
      <c r="F20" s="44"/>
      <c r="G20" s="41"/>
      <c r="H20" s="41"/>
      <c r="I20" s="46"/>
      <c r="J20" s="45">
        <f t="shared" si="0"/>
        <v>0</v>
      </c>
      <c r="K20" s="38"/>
      <c r="L20" s="40"/>
      <c r="M20" s="40"/>
      <c r="N20" s="46"/>
      <c r="O20" s="80"/>
      <c r="P20" s="81"/>
      <c r="Q20" s="81"/>
      <c r="R20" s="81"/>
      <c r="S20" s="81"/>
      <c r="T20" s="82"/>
      <c r="U20" s="10"/>
      <c r="V20" s="12"/>
      <c r="W20" s="6"/>
      <c r="X20" s="49">
        <v>4</v>
      </c>
      <c r="Y20" s="47">
        <v>1</v>
      </c>
      <c r="Z20" s="39"/>
      <c r="AA20" s="40"/>
      <c r="AB20" s="44"/>
      <c r="AC20" s="41"/>
      <c r="AD20" s="41"/>
      <c r="AE20" s="46"/>
      <c r="AF20" s="45">
        <f t="shared" si="1"/>
        <v>1</v>
      </c>
      <c r="AG20" s="38"/>
      <c r="AH20" s="40"/>
      <c r="AI20" s="40"/>
      <c r="AJ20" s="46"/>
      <c r="AK20" s="80"/>
      <c r="AL20" s="81"/>
      <c r="AM20" s="81"/>
      <c r="AN20" s="81"/>
      <c r="AO20" s="81"/>
      <c r="AP20" s="82"/>
      <c r="AQ20" s="10"/>
    </row>
    <row r="21" spans="1:43" ht="12.75">
      <c r="A21" s="6"/>
      <c r="B21" s="37">
        <v>5</v>
      </c>
      <c r="C21" s="38"/>
      <c r="D21" s="39"/>
      <c r="E21" s="40"/>
      <c r="F21" s="40"/>
      <c r="G21" s="41"/>
      <c r="H21" s="41"/>
      <c r="I21" s="46"/>
      <c r="J21" s="45">
        <f t="shared" si="0"/>
        <v>0</v>
      </c>
      <c r="K21" s="38"/>
      <c r="L21" s="40"/>
      <c r="M21" s="40"/>
      <c r="N21" s="46"/>
      <c r="O21" s="80"/>
      <c r="P21" s="81"/>
      <c r="Q21" s="81"/>
      <c r="R21" s="81"/>
      <c r="S21" s="81"/>
      <c r="T21" s="82"/>
      <c r="U21" s="10"/>
      <c r="V21" s="12"/>
      <c r="W21" s="6"/>
      <c r="X21" s="37">
        <v>5</v>
      </c>
      <c r="Y21" s="38"/>
      <c r="Z21" s="39"/>
      <c r="AA21" s="40"/>
      <c r="AB21" s="40"/>
      <c r="AC21" s="41"/>
      <c r="AD21" s="41"/>
      <c r="AE21" s="43">
        <v>1</v>
      </c>
      <c r="AF21" s="45">
        <f t="shared" si="1"/>
        <v>5</v>
      </c>
      <c r="AG21" s="38"/>
      <c r="AH21" s="40"/>
      <c r="AI21" s="40"/>
      <c r="AJ21" s="46"/>
      <c r="AK21" s="80"/>
      <c r="AL21" s="81"/>
      <c r="AM21" s="81"/>
      <c r="AN21" s="81"/>
      <c r="AO21" s="81"/>
      <c r="AP21" s="82"/>
      <c r="AQ21" s="10"/>
    </row>
    <row r="22" spans="1:43" ht="12.75">
      <c r="A22" s="6"/>
      <c r="B22" s="37">
        <v>6</v>
      </c>
      <c r="C22" s="38"/>
      <c r="D22" s="39"/>
      <c r="E22" s="40"/>
      <c r="F22" s="40"/>
      <c r="G22" s="41"/>
      <c r="H22" s="41"/>
      <c r="I22" s="46"/>
      <c r="J22" s="45">
        <f t="shared" si="0"/>
        <v>0</v>
      </c>
      <c r="K22" s="38"/>
      <c r="L22" s="40"/>
      <c r="M22" s="40"/>
      <c r="N22" s="46"/>
      <c r="O22" s="80"/>
      <c r="P22" s="81"/>
      <c r="Q22" s="81"/>
      <c r="R22" s="81"/>
      <c r="S22" s="81"/>
      <c r="T22" s="82"/>
      <c r="U22" s="10"/>
      <c r="V22" s="12"/>
      <c r="W22" s="6"/>
      <c r="X22" s="37">
        <v>6</v>
      </c>
      <c r="Y22" s="38"/>
      <c r="Z22" s="39"/>
      <c r="AA22" s="40"/>
      <c r="AB22" s="40"/>
      <c r="AC22" s="41"/>
      <c r="AD22" s="41"/>
      <c r="AE22" s="46"/>
      <c r="AF22" s="45">
        <f t="shared" si="1"/>
        <v>0</v>
      </c>
      <c r="AG22" s="38"/>
      <c r="AH22" s="40"/>
      <c r="AI22" s="40"/>
      <c r="AJ22" s="46"/>
      <c r="AK22" s="80"/>
      <c r="AL22" s="81"/>
      <c r="AM22" s="81"/>
      <c r="AN22" s="81"/>
      <c r="AO22" s="81"/>
      <c r="AP22" s="82"/>
      <c r="AQ22" s="10"/>
    </row>
    <row r="23" spans="1:43" ht="12.75">
      <c r="A23" s="6"/>
      <c r="B23" s="37">
        <v>7</v>
      </c>
      <c r="C23" s="38"/>
      <c r="D23" s="39"/>
      <c r="E23" s="40"/>
      <c r="F23" s="44"/>
      <c r="G23" s="41"/>
      <c r="H23" s="41"/>
      <c r="I23" s="46"/>
      <c r="J23" s="45">
        <f t="shared" si="0"/>
        <v>0</v>
      </c>
      <c r="K23" s="38"/>
      <c r="L23" s="40"/>
      <c r="M23" s="40"/>
      <c r="N23" s="46"/>
      <c r="O23" s="80"/>
      <c r="P23" s="81"/>
      <c r="Q23" s="81"/>
      <c r="R23" s="81"/>
      <c r="S23" s="81"/>
      <c r="T23" s="82"/>
      <c r="U23" s="10"/>
      <c r="V23" s="12"/>
      <c r="W23" s="6"/>
      <c r="X23" s="37">
        <v>7</v>
      </c>
      <c r="Y23" s="38"/>
      <c r="Z23" s="39"/>
      <c r="AA23" s="40"/>
      <c r="AB23" s="44"/>
      <c r="AC23" s="41"/>
      <c r="AD23" s="41"/>
      <c r="AE23" s="46"/>
      <c r="AF23" s="45">
        <f t="shared" si="1"/>
        <v>0</v>
      </c>
      <c r="AG23" s="38"/>
      <c r="AH23" s="40"/>
      <c r="AI23" s="40"/>
      <c r="AJ23" s="46"/>
      <c r="AK23" s="80"/>
      <c r="AL23" s="81"/>
      <c r="AM23" s="81"/>
      <c r="AN23" s="81"/>
      <c r="AO23" s="81"/>
      <c r="AP23" s="82"/>
      <c r="AQ23" s="10"/>
    </row>
    <row r="24" spans="1:43" ht="12.75">
      <c r="A24" s="6"/>
      <c r="B24" s="37">
        <v>8</v>
      </c>
      <c r="C24" s="38"/>
      <c r="D24" s="48">
        <v>1</v>
      </c>
      <c r="E24" s="40"/>
      <c r="F24" s="40"/>
      <c r="G24" s="41"/>
      <c r="H24" s="41"/>
      <c r="I24" s="46"/>
      <c r="J24" s="45">
        <f t="shared" si="0"/>
        <v>3</v>
      </c>
      <c r="K24" s="38"/>
      <c r="L24" s="40"/>
      <c r="M24" s="40"/>
      <c r="N24" s="46"/>
      <c r="O24" s="80" t="s">
        <v>310</v>
      </c>
      <c r="P24" s="81"/>
      <c r="Q24" s="81"/>
      <c r="R24" s="81"/>
      <c r="S24" s="81"/>
      <c r="T24" s="82"/>
      <c r="U24" s="10"/>
      <c r="V24" s="12"/>
      <c r="W24" s="6"/>
      <c r="X24" s="37">
        <v>8</v>
      </c>
      <c r="Y24" s="38"/>
      <c r="Z24" s="39"/>
      <c r="AA24" s="40"/>
      <c r="AB24" s="40"/>
      <c r="AC24" s="41"/>
      <c r="AD24" s="41"/>
      <c r="AE24" s="46"/>
      <c r="AF24" s="45">
        <f t="shared" si="1"/>
        <v>0</v>
      </c>
      <c r="AG24" s="38"/>
      <c r="AH24" s="40"/>
      <c r="AI24" s="40"/>
      <c r="AJ24" s="46"/>
      <c r="AK24" s="80"/>
      <c r="AL24" s="81"/>
      <c r="AM24" s="81"/>
      <c r="AN24" s="81"/>
      <c r="AO24" s="81"/>
      <c r="AP24" s="82"/>
      <c r="AQ24" s="10"/>
    </row>
    <row r="25" spans="1:43" ht="12.75">
      <c r="A25" s="6"/>
      <c r="B25" s="37">
        <v>9</v>
      </c>
      <c r="C25" s="38"/>
      <c r="D25" s="39"/>
      <c r="E25" s="40"/>
      <c r="F25" s="40"/>
      <c r="G25" s="41"/>
      <c r="H25" s="41"/>
      <c r="I25" s="46"/>
      <c r="J25" s="45">
        <f t="shared" si="0"/>
        <v>0</v>
      </c>
      <c r="K25" s="38"/>
      <c r="L25" s="40"/>
      <c r="M25" s="40"/>
      <c r="N25" s="46"/>
      <c r="O25" s="80"/>
      <c r="P25" s="81"/>
      <c r="Q25" s="81"/>
      <c r="R25" s="81"/>
      <c r="S25" s="81"/>
      <c r="T25" s="82"/>
      <c r="U25" s="10"/>
      <c r="V25" s="12"/>
      <c r="W25" s="6"/>
      <c r="X25" s="37">
        <v>9</v>
      </c>
      <c r="Y25" s="38"/>
      <c r="Z25" s="39"/>
      <c r="AA25" s="40"/>
      <c r="AB25" s="40"/>
      <c r="AC25" s="41"/>
      <c r="AD25" s="41"/>
      <c r="AE25" s="46"/>
      <c r="AF25" s="45">
        <f t="shared" si="1"/>
        <v>0</v>
      </c>
      <c r="AG25" s="38"/>
      <c r="AH25" s="40"/>
      <c r="AI25" s="40"/>
      <c r="AJ25" s="46"/>
      <c r="AK25" s="80"/>
      <c r="AL25" s="81"/>
      <c r="AM25" s="81"/>
      <c r="AN25" s="81"/>
      <c r="AO25" s="81"/>
      <c r="AP25" s="82"/>
      <c r="AQ25" s="10"/>
    </row>
    <row r="26" spans="1:43" ht="12.75">
      <c r="A26" s="6"/>
      <c r="B26" s="37">
        <v>10</v>
      </c>
      <c r="C26" s="38"/>
      <c r="D26" s="48">
        <v>1</v>
      </c>
      <c r="E26" s="40"/>
      <c r="F26" s="40"/>
      <c r="G26" s="41"/>
      <c r="H26" s="41"/>
      <c r="I26" s="43">
        <v>1</v>
      </c>
      <c r="J26" s="45">
        <f t="shared" si="0"/>
        <v>8</v>
      </c>
      <c r="K26" s="38"/>
      <c r="L26" s="40"/>
      <c r="M26" s="40"/>
      <c r="N26" s="46"/>
      <c r="O26" s="80"/>
      <c r="P26" s="81"/>
      <c r="Q26" s="81"/>
      <c r="R26" s="81"/>
      <c r="S26" s="81"/>
      <c r="T26" s="82"/>
      <c r="U26" s="10"/>
      <c r="V26" s="12"/>
      <c r="W26" s="6"/>
      <c r="X26" s="37">
        <v>10</v>
      </c>
      <c r="Y26" s="38"/>
      <c r="Z26" s="39"/>
      <c r="AA26" s="40"/>
      <c r="AB26" s="40"/>
      <c r="AC26" s="41"/>
      <c r="AD26" s="41"/>
      <c r="AE26" s="46"/>
      <c r="AF26" s="45">
        <f t="shared" si="1"/>
        <v>0</v>
      </c>
      <c r="AG26" s="38"/>
      <c r="AH26" s="40"/>
      <c r="AI26" s="40"/>
      <c r="AJ26" s="46"/>
      <c r="AK26" s="80"/>
      <c r="AL26" s="81"/>
      <c r="AM26" s="81"/>
      <c r="AN26" s="81"/>
      <c r="AO26" s="81"/>
      <c r="AP26" s="82"/>
      <c r="AQ26" s="10"/>
    </row>
    <row r="27" spans="1:43" ht="12.75">
      <c r="A27" s="6"/>
      <c r="B27" s="37">
        <v>11</v>
      </c>
      <c r="C27" s="38"/>
      <c r="D27" s="48">
        <v>1</v>
      </c>
      <c r="E27" s="40"/>
      <c r="F27" s="40"/>
      <c r="G27" s="41"/>
      <c r="H27" s="41"/>
      <c r="I27" s="46"/>
      <c r="J27" s="45">
        <f t="shared" si="0"/>
        <v>3</v>
      </c>
      <c r="K27" s="38"/>
      <c r="L27" s="40"/>
      <c r="M27" s="40"/>
      <c r="N27" s="46"/>
      <c r="O27" s="80"/>
      <c r="P27" s="81"/>
      <c r="Q27" s="81"/>
      <c r="R27" s="81"/>
      <c r="S27" s="81"/>
      <c r="T27" s="82"/>
      <c r="U27" s="10"/>
      <c r="V27" s="12"/>
      <c r="W27" s="6"/>
      <c r="X27" s="37">
        <v>11</v>
      </c>
      <c r="Y27" s="38"/>
      <c r="Z27" s="39"/>
      <c r="AA27" s="40"/>
      <c r="AB27" s="40"/>
      <c r="AC27" s="41"/>
      <c r="AD27" s="41"/>
      <c r="AE27" s="46"/>
      <c r="AF27" s="45">
        <f t="shared" si="1"/>
        <v>0</v>
      </c>
      <c r="AG27" s="38"/>
      <c r="AH27" s="40"/>
      <c r="AI27" s="40"/>
      <c r="AJ27" s="46"/>
      <c r="AK27" s="80"/>
      <c r="AL27" s="81"/>
      <c r="AM27" s="81"/>
      <c r="AN27" s="81"/>
      <c r="AO27" s="81"/>
      <c r="AP27" s="82"/>
      <c r="AQ27" s="10"/>
    </row>
    <row r="28" spans="1:43" ht="12.75">
      <c r="A28" s="6"/>
      <c r="B28" s="37">
        <v>12</v>
      </c>
      <c r="C28" s="38"/>
      <c r="D28" s="39"/>
      <c r="E28" s="40"/>
      <c r="F28" s="40"/>
      <c r="G28" s="41"/>
      <c r="H28" s="41"/>
      <c r="I28" s="46"/>
      <c r="J28" s="45">
        <f t="shared" si="0"/>
        <v>0</v>
      </c>
      <c r="K28" s="38"/>
      <c r="L28" s="40"/>
      <c r="M28" s="40"/>
      <c r="N28" s="46"/>
      <c r="O28" s="80"/>
      <c r="P28" s="81"/>
      <c r="Q28" s="81"/>
      <c r="R28" s="81"/>
      <c r="S28" s="81"/>
      <c r="T28" s="82"/>
      <c r="U28" s="10"/>
      <c r="V28" s="12"/>
      <c r="W28" s="6"/>
      <c r="X28" s="37">
        <v>12</v>
      </c>
      <c r="Y28" s="38"/>
      <c r="Z28" s="39"/>
      <c r="AA28" s="40"/>
      <c r="AB28" s="40"/>
      <c r="AC28" s="41"/>
      <c r="AD28" s="41"/>
      <c r="AE28" s="46"/>
      <c r="AF28" s="45">
        <f t="shared" si="1"/>
        <v>0</v>
      </c>
      <c r="AG28" s="38"/>
      <c r="AH28" s="40"/>
      <c r="AI28" s="40"/>
      <c r="AJ28" s="46"/>
      <c r="AK28" s="80"/>
      <c r="AL28" s="81"/>
      <c r="AM28" s="81"/>
      <c r="AN28" s="81"/>
      <c r="AO28" s="81"/>
      <c r="AP28" s="82"/>
      <c r="AQ28" s="10"/>
    </row>
    <row r="29" spans="1:43" ht="12.75">
      <c r="A29" s="6"/>
      <c r="B29" s="37">
        <v>13</v>
      </c>
      <c r="C29" s="38"/>
      <c r="D29" s="39"/>
      <c r="E29" s="40"/>
      <c r="F29" s="40"/>
      <c r="G29" s="41"/>
      <c r="H29" s="41"/>
      <c r="I29" s="46"/>
      <c r="J29" s="45">
        <f t="shared" si="0"/>
        <v>0</v>
      </c>
      <c r="K29" s="38"/>
      <c r="L29" s="40"/>
      <c r="M29" s="40"/>
      <c r="N29" s="46"/>
      <c r="O29" s="80"/>
      <c r="P29" s="81"/>
      <c r="Q29" s="81"/>
      <c r="R29" s="81"/>
      <c r="S29" s="81"/>
      <c r="T29" s="82"/>
      <c r="U29" s="10"/>
      <c r="V29" s="12"/>
      <c r="W29" s="6"/>
      <c r="X29" s="37">
        <v>13</v>
      </c>
      <c r="Y29" s="38"/>
      <c r="Z29" s="39"/>
      <c r="AA29" s="40"/>
      <c r="AB29" s="40"/>
      <c r="AC29" s="41"/>
      <c r="AD29" s="41"/>
      <c r="AE29" s="46"/>
      <c r="AF29" s="45">
        <f t="shared" si="1"/>
        <v>0</v>
      </c>
      <c r="AG29" s="38"/>
      <c r="AH29" s="40"/>
      <c r="AI29" s="40"/>
      <c r="AJ29" s="46"/>
      <c r="AK29" s="80"/>
      <c r="AL29" s="81"/>
      <c r="AM29" s="81"/>
      <c r="AN29" s="81"/>
      <c r="AO29" s="81"/>
      <c r="AP29" s="82"/>
      <c r="AQ29" s="10"/>
    </row>
    <row r="30" spans="1:43" ht="12.75">
      <c r="A30" s="6"/>
      <c r="B30" s="49">
        <v>14</v>
      </c>
      <c r="C30" s="38"/>
      <c r="D30" s="39"/>
      <c r="E30" s="40"/>
      <c r="F30" s="40"/>
      <c r="G30" s="41"/>
      <c r="H30" s="41"/>
      <c r="I30" s="46"/>
      <c r="J30" s="45">
        <f t="shared" si="0"/>
        <v>0</v>
      </c>
      <c r="K30" s="38"/>
      <c r="L30" s="40"/>
      <c r="M30" s="40"/>
      <c r="N30" s="46"/>
      <c r="O30" s="80"/>
      <c r="P30" s="81"/>
      <c r="Q30" s="81"/>
      <c r="R30" s="81"/>
      <c r="S30" s="81"/>
      <c r="T30" s="82"/>
      <c r="U30" s="10"/>
      <c r="V30" s="12"/>
      <c r="W30" s="6"/>
      <c r="X30" s="49">
        <v>14</v>
      </c>
      <c r="Y30" s="38"/>
      <c r="Z30" s="39"/>
      <c r="AA30" s="40"/>
      <c r="AB30" s="40"/>
      <c r="AC30" s="41"/>
      <c r="AD30" s="41"/>
      <c r="AE30" s="46"/>
      <c r="AF30" s="45">
        <f t="shared" si="1"/>
        <v>0</v>
      </c>
      <c r="AG30" s="38"/>
      <c r="AH30" s="40"/>
      <c r="AI30" s="40"/>
      <c r="AJ30" s="46"/>
      <c r="AK30" s="80"/>
      <c r="AL30" s="81"/>
      <c r="AM30" s="81"/>
      <c r="AN30" s="81"/>
      <c r="AO30" s="81"/>
      <c r="AP30" s="82"/>
      <c r="AQ30" s="10"/>
    </row>
    <row r="31" spans="1:43" ht="12.75">
      <c r="A31" s="6"/>
      <c r="B31" s="37">
        <v>15</v>
      </c>
      <c r="C31" s="38"/>
      <c r="D31" s="39"/>
      <c r="E31" s="40"/>
      <c r="F31" s="40"/>
      <c r="G31" s="41"/>
      <c r="H31" s="41"/>
      <c r="I31" s="46"/>
      <c r="J31" s="45">
        <f t="shared" si="0"/>
        <v>0</v>
      </c>
      <c r="K31" s="38"/>
      <c r="L31" s="40"/>
      <c r="M31" s="40"/>
      <c r="N31" s="46"/>
      <c r="O31" s="80"/>
      <c r="P31" s="81"/>
      <c r="Q31" s="81"/>
      <c r="R31" s="81"/>
      <c r="S31" s="81"/>
      <c r="T31" s="82"/>
      <c r="U31" s="10"/>
      <c r="V31" s="12"/>
      <c r="W31" s="6"/>
      <c r="X31" s="37">
        <v>15</v>
      </c>
      <c r="Y31" s="38"/>
      <c r="Z31" s="39"/>
      <c r="AA31" s="40"/>
      <c r="AB31" s="40"/>
      <c r="AC31" s="41"/>
      <c r="AD31" s="41"/>
      <c r="AE31" s="46"/>
      <c r="AF31" s="45">
        <f t="shared" si="1"/>
        <v>0</v>
      </c>
      <c r="AG31" s="38"/>
      <c r="AH31" s="40"/>
      <c r="AI31" s="40"/>
      <c r="AJ31" s="46"/>
      <c r="AK31" s="80"/>
      <c r="AL31" s="81"/>
      <c r="AM31" s="81"/>
      <c r="AN31" s="81"/>
      <c r="AO31" s="81"/>
      <c r="AP31" s="82"/>
      <c r="AQ31" s="10"/>
    </row>
    <row r="32" spans="1:43" ht="12.75">
      <c r="A32" s="6"/>
      <c r="B32" s="50">
        <v>16</v>
      </c>
      <c r="C32" s="51"/>
      <c r="D32" s="52"/>
      <c r="E32" s="52"/>
      <c r="F32" s="52"/>
      <c r="G32" s="53"/>
      <c r="H32" s="53"/>
      <c r="I32" s="54"/>
      <c r="J32" s="56">
        <f t="shared" si="0"/>
        <v>0</v>
      </c>
      <c r="K32" s="51"/>
      <c r="L32" s="52"/>
      <c r="M32" s="52"/>
      <c r="N32" s="54"/>
      <c r="O32" s="95"/>
      <c r="P32" s="96"/>
      <c r="Q32" s="96"/>
      <c r="R32" s="96"/>
      <c r="S32" s="96"/>
      <c r="T32" s="97"/>
      <c r="U32" s="10"/>
      <c r="V32" s="12"/>
      <c r="W32" s="6"/>
      <c r="X32" s="50">
        <v>16</v>
      </c>
      <c r="Y32" s="51"/>
      <c r="Z32" s="55">
        <v>1</v>
      </c>
      <c r="AA32" s="52"/>
      <c r="AB32" s="52"/>
      <c r="AC32" s="53"/>
      <c r="AD32" s="53"/>
      <c r="AE32" s="54"/>
      <c r="AF32" s="56">
        <f t="shared" si="1"/>
        <v>3</v>
      </c>
      <c r="AG32" s="51"/>
      <c r="AH32" s="52"/>
      <c r="AI32" s="52"/>
      <c r="AJ32" s="54"/>
      <c r="AK32" s="95" t="s">
        <v>30</v>
      </c>
      <c r="AL32" s="96"/>
      <c r="AM32" s="96"/>
      <c r="AN32" s="96"/>
      <c r="AO32" s="96"/>
      <c r="AP32" s="97"/>
      <c r="AQ32" s="10"/>
    </row>
    <row r="33" spans="1:43" ht="12.75">
      <c r="A33" s="19"/>
      <c r="B33" s="83" t="s">
        <v>61</v>
      </c>
      <c r="C33" s="76"/>
      <c r="D33" s="76"/>
      <c r="E33" s="76"/>
      <c r="F33" s="59"/>
      <c r="G33" s="83" t="s">
        <v>62</v>
      </c>
      <c r="H33" s="76"/>
      <c r="I33" s="76"/>
      <c r="J33" s="76"/>
      <c r="K33" s="76"/>
      <c r="L33" s="58"/>
      <c r="M33" s="83" t="s">
        <v>63</v>
      </c>
      <c r="N33" s="76"/>
      <c r="O33" s="76"/>
      <c r="P33" s="76"/>
      <c r="Q33" s="59"/>
      <c r="R33" s="83" t="s">
        <v>64</v>
      </c>
      <c r="S33" s="76"/>
      <c r="T33" s="76"/>
      <c r="U33" s="25"/>
      <c r="V33" s="26"/>
      <c r="W33" s="19"/>
      <c r="X33" s="83" t="s">
        <v>61</v>
      </c>
      <c r="Y33" s="76"/>
      <c r="Z33" s="76"/>
      <c r="AA33" s="76"/>
      <c r="AB33" s="59"/>
      <c r="AC33" s="83" t="s">
        <v>62</v>
      </c>
      <c r="AD33" s="76"/>
      <c r="AE33" s="76"/>
      <c r="AF33" s="76"/>
      <c r="AG33" s="76"/>
      <c r="AH33" s="58"/>
      <c r="AI33" s="83" t="s">
        <v>63</v>
      </c>
      <c r="AJ33" s="76"/>
      <c r="AK33" s="76"/>
      <c r="AL33" s="76"/>
      <c r="AM33" s="59"/>
      <c r="AN33" s="83" t="s">
        <v>64</v>
      </c>
      <c r="AO33" s="76"/>
      <c r="AP33" s="76"/>
      <c r="AQ33" s="25"/>
    </row>
    <row r="34" spans="1:43" ht="12.75">
      <c r="A34" s="6"/>
      <c r="B34" s="120">
        <v>60000</v>
      </c>
      <c r="C34" s="92"/>
      <c r="D34" s="92"/>
      <c r="E34" s="93"/>
      <c r="F34" s="60"/>
      <c r="G34" s="106">
        <v>0</v>
      </c>
      <c r="H34" s="92"/>
      <c r="I34" s="92"/>
      <c r="J34" s="92"/>
      <c r="K34" s="93"/>
      <c r="L34" s="61"/>
      <c r="M34" s="106">
        <v>80000</v>
      </c>
      <c r="N34" s="92"/>
      <c r="O34" s="92"/>
      <c r="P34" s="93"/>
      <c r="Q34" s="62"/>
      <c r="R34" s="128">
        <v>1</v>
      </c>
      <c r="S34" s="92"/>
      <c r="T34" s="93"/>
      <c r="U34" s="10"/>
      <c r="V34" s="12"/>
      <c r="W34" s="6"/>
      <c r="X34" s="120">
        <v>20000</v>
      </c>
      <c r="Y34" s="92"/>
      <c r="Z34" s="92"/>
      <c r="AA34" s="93"/>
      <c r="AB34" s="60"/>
      <c r="AC34" s="106">
        <v>0</v>
      </c>
      <c r="AD34" s="92"/>
      <c r="AE34" s="92"/>
      <c r="AF34" s="92"/>
      <c r="AG34" s="93"/>
      <c r="AH34" s="61"/>
      <c r="AI34" s="106">
        <v>110000</v>
      </c>
      <c r="AJ34" s="92"/>
      <c r="AK34" s="92"/>
      <c r="AL34" s="93"/>
      <c r="AM34" s="62"/>
      <c r="AN34" s="128">
        <v>0</v>
      </c>
      <c r="AO34" s="92"/>
      <c r="AP34" s="93"/>
      <c r="AQ34" s="10"/>
    </row>
    <row r="35" spans="1:43" ht="12.75">
      <c r="A35" s="19"/>
      <c r="B35" s="112" t="s">
        <v>65</v>
      </c>
      <c r="C35" s="76"/>
      <c r="D35" s="76"/>
      <c r="E35" s="76"/>
      <c r="F35" s="76"/>
      <c r="G35" s="76"/>
      <c r="H35" s="76"/>
      <c r="I35" s="112" t="s">
        <v>27</v>
      </c>
      <c r="J35" s="76"/>
      <c r="K35" s="76"/>
      <c r="L35" s="20"/>
      <c r="M35" s="112" t="s">
        <v>66</v>
      </c>
      <c r="N35" s="76"/>
      <c r="O35" s="76"/>
      <c r="P35" s="76"/>
      <c r="Q35" s="76"/>
      <c r="R35" s="76"/>
      <c r="S35" s="76"/>
      <c r="T35" s="76"/>
      <c r="U35" s="25"/>
      <c r="V35" s="26"/>
      <c r="W35" s="19"/>
      <c r="X35" s="112" t="s">
        <v>65</v>
      </c>
      <c r="Y35" s="76"/>
      <c r="Z35" s="76"/>
      <c r="AA35" s="76"/>
      <c r="AB35" s="76"/>
      <c r="AC35" s="76"/>
      <c r="AD35" s="76"/>
      <c r="AE35" s="112" t="s">
        <v>27</v>
      </c>
      <c r="AF35" s="76"/>
      <c r="AG35" s="76"/>
      <c r="AH35" s="20"/>
      <c r="AI35" s="112" t="s">
        <v>66</v>
      </c>
      <c r="AJ35" s="76"/>
      <c r="AK35" s="76"/>
      <c r="AL35" s="76"/>
      <c r="AM35" s="76"/>
      <c r="AN35" s="76"/>
      <c r="AO35" s="76"/>
      <c r="AP35" s="76"/>
      <c r="AQ35" s="25"/>
    </row>
    <row r="36" spans="1:43" ht="12.75">
      <c r="A36" s="6"/>
      <c r="B36" s="126" t="s">
        <v>67</v>
      </c>
      <c r="C36" s="109"/>
      <c r="D36" s="109"/>
      <c r="E36" s="109"/>
      <c r="F36" s="109"/>
      <c r="G36" s="109"/>
      <c r="H36" s="119"/>
      <c r="I36" s="127">
        <v>50000</v>
      </c>
      <c r="J36" s="109"/>
      <c r="K36" s="110"/>
      <c r="L36" s="9"/>
      <c r="M36" s="131"/>
      <c r="N36" s="78"/>
      <c r="O36" s="78"/>
      <c r="P36" s="78"/>
      <c r="Q36" s="78"/>
      <c r="R36" s="78"/>
      <c r="S36" s="78"/>
      <c r="T36" s="79"/>
      <c r="U36" s="10"/>
      <c r="V36" s="12"/>
      <c r="W36" s="6"/>
      <c r="X36" s="126"/>
      <c r="Y36" s="109"/>
      <c r="Z36" s="109"/>
      <c r="AA36" s="109"/>
      <c r="AB36" s="109"/>
      <c r="AC36" s="109"/>
      <c r="AD36" s="119"/>
      <c r="AE36" s="127"/>
      <c r="AF36" s="109"/>
      <c r="AG36" s="110"/>
      <c r="AH36" s="9"/>
      <c r="AI36" s="131"/>
      <c r="AJ36" s="78"/>
      <c r="AK36" s="78"/>
      <c r="AL36" s="78"/>
      <c r="AM36" s="78"/>
      <c r="AN36" s="78"/>
      <c r="AO36" s="78"/>
      <c r="AP36" s="79"/>
      <c r="AQ36" s="10"/>
    </row>
    <row r="37" spans="1:43" ht="12.75">
      <c r="A37" s="6"/>
      <c r="B37" s="125"/>
      <c r="C37" s="81"/>
      <c r="D37" s="81"/>
      <c r="E37" s="81"/>
      <c r="F37" s="81"/>
      <c r="G37" s="81"/>
      <c r="H37" s="90"/>
      <c r="I37" s="129"/>
      <c r="J37" s="81"/>
      <c r="K37" s="82"/>
      <c r="L37" s="9"/>
      <c r="M37" s="132"/>
      <c r="N37" s="76"/>
      <c r="O37" s="76"/>
      <c r="P37" s="76"/>
      <c r="Q37" s="76"/>
      <c r="R37" s="76"/>
      <c r="S37" s="76"/>
      <c r="T37" s="133"/>
      <c r="U37" s="10"/>
      <c r="V37" s="12"/>
      <c r="W37" s="6"/>
      <c r="X37" s="125"/>
      <c r="Y37" s="81"/>
      <c r="Z37" s="81"/>
      <c r="AA37" s="81"/>
      <c r="AB37" s="81"/>
      <c r="AC37" s="81"/>
      <c r="AD37" s="90"/>
      <c r="AE37" s="129"/>
      <c r="AF37" s="81"/>
      <c r="AG37" s="82"/>
      <c r="AH37" s="9"/>
      <c r="AI37" s="132"/>
      <c r="AJ37" s="76"/>
      <c r="AK37" s="76"/>
      <c r="AL37" s="76"/>
      <c r="AM37" s="76"/>
      <c r="AN37" s="76"/>
      <c r="AO37" s="76"/>
      <c r="AP37" s="133"/>
      <c r="AQ37" s="10"/>
    </row>
    <row r="38" spans="1:43" ht="12.75">
      <c r="A38" s="6"/>
      <c r="B38" s="124"/>
      <c r="C38" s="96"/>
      <c r="D38" s="96"/>
      <c r="E38" s="96"/>
      <c r="F38" s="96"/>
      <c r="G38" s="96"/>
      <c r="H38" s="99"/>
      <c r="I38" s="130"/>
      <c r="J38" s="96"/>
      <c r="K38" s="97"/>
      <c r="L38" s="9"/>
      <c r="M38" s="134"/>
      <c r="N38" s="135"/>
      <c r="O38" s="135"/>
      <c r="P38" s="135"/>
      <c r="Q38" s="135"/>
      <c r="R38" s="135"/>
      <c r="S38" s="135"/>
      <c r="T38" s="136"/>
      <c r="U38" s="10"/>
      <c r="V38" s="12"/>
      <c r="W38" s="6"/>
      <c r="X38" s="124"/>
      <c r="Y38" s="96"/>
      <c r="Z38" s="96"/>
      <c r="AA38" s="96"/>
      <c r="AB38" s="96"/>
      <c r="AC38" s="96"/>
      <c r="AD38" s="99"/>
      <c r="AE38" s="130"/>
      <c r="AF38" s="96"/>
      <c r="AG38" s="97"/>
      <c r="AH38" s="9"/>
      <c r="AI38" s="134"/>
      <c r="AJ38" s="135"/>
      <c r="AK38" s="135"/>
      <c r="AL38" s="135"/>
      <c r="AM38" s="135"/>
      <c r="AN38" s="135"/>
      <c r="AO38" s="135"/>
      <c r="AP38" s="136"/>
      <c r="AQ38" s="10"/>
    </row>
    <row r="39" spans="1:43" ht="7.5" customHeight="1">
      <c r="A39" s="63"/>
      <c r="B39" s="64"/>
      <c r="C39" s="65"/>
      <c r="D39" s="65"/>
      <c r="E39" s="65"/>
      <c r="F39" s="65"/>
      <c r="G39" s="65"/>
      <c r="H39" s="64"/>
      <c r="I39" s="64"/>
      <c r="J39" s="65"/>
      <c r="K39" s="65"/>
      <c r="L39" s="65"/>
      <c r="M39" s="65"/>
      <c r="N39" s="65"/>
      <c r="O39" s="65"/>
      <c r="P39" s="64"/>
      <c r="Q39" s="65"/>
      <c r="R39" s="65"/>
      <c r="S39" s="65"/>
      <c r="T39" s="65"/>
      <c r="U39" s="66"/>
      <c r="V39" s="67"/>
      <c r="W39" s="63"/>
      <c r="X39" s="64"/>
      <c r="Y39" s="65"/>
      <c r="Z39" s="65"/>
      <c r="AA39" s="65"/>
      <c r="AB39" s="65"/>
      <c r="AC39" s="65"/>
      <c r="AD39" s="64"/>
      <c r="AE39" s="64"/>
      <c r="AF39" s="65"/>
      <c r="AG39" s="65"/>
      <c r="AH39" s="65"/>
      <c r="AI39" s="65"/>
      <c r="AJ39" s="65"/>
      <c r="AK39" s="65"/>
      <c r="AL39" s="64"/>
      <c r="AM39" s="65"/>
      <c r="AN39" s="65"/>
      <c r="AO39" s="65"/>
      <c r="AP39" s="65"/>
      <c r="AQ39" s="66"/>
    </row>
  </sheetData>
  <mergeCells count="174">
    <mergeCell ref="AE6:AG6"/>
    <mergeCell ref="AK31:AP31"/>
    <mergeCell ref="AK30:AP30"/>
    <mergeCell ref="AA13:AA16"/>
    <mergeCell ref="Z13:Z16"/>
    <mergeCell ref="AK11:AL11"/>
    <mergeCell ref="O17:T17"/>
    <mergeCell ref="AB13:AB16"/>
    <mergeCell ref="AC13:AC16"/>
    <mergeCell ref="AG14:AJ14"/>
    <mergeCell ref="AH15:AH16"/>
    <mergeCell ref="AJ15:AJ16"/>
    <mergeCell ref="AI15:AI16"/>
    <mergeCell ref="O24:T24"/>
    <mergeCell ref="O23:T23"/>
    <mergeCell ref="O18:T18"/>
    <mergeCell ref="AN11:AP11"/>
    <mergeCell ref="AI6:AL6"/>
    <mergeCell ref="AI7:AL7"/>
    <mergeCell ref="O11:P11"/>
    <mergeCell ref="AK29:AP29"/>
    <mergeCell ref="O20:T20"/>
    <mergeCell ref="X36:AD36"/>
    <mergeCell ref="X35:AD35"/>
    <mergeCell ref="AN33:AP33"/>
    <mergeCell ref="AN34:AP34"/>
    <mergeCell ref="AI35:AP35"/>
    <mergeCell ref="AI34:AL34"/>
    <mergeCell ref="AC34:AG34"/>
    <mergeCell ref="AI33:AL33"/>
    <mergeCell ref="X33:AA33"/>
    <mergeCell ref="X34:AA34"/>
    <mergeCell ref="AC33:AG33"/>
    <mergeCell ref="AE36:AG36"/>
    <mergeCell ref="AE35:AG35"/>
    <mergeCell ref="AE38:AG38"/>
    <mergeCell ref="X38:AD38"/>
    <mergeCell ref="X37:AD37"/>
    <mergeCell ref="M36:T38"/>
    <mergeCell ref="M35:T35"/>
    <mergeCell ref="T1:X1"/>
    <mergeCell ref="R4:T4"/>
    <mergeCell ref="R5:T5"/>
    <mergeCell ref="I4:K4"/>
    <mergeCell ref="X4:AC4"/>
    <mergeCell ref="AF13:AF16"/>
    <mergeCell ref="M15:M16"/>
    <mergeCell ref="N15:N16"/>
    <mergeCell ref="K14:N14"/>
    <mergeCell ref="AE8:AG8"/>
    <mergeCell ref="AE9:AG9"/>
    <mergeCell ref="X9:AD9"/>
    <mergeCell ref="X6:AD6"/>
    <mergeCell ref="X5:AD5"/>
    <mergeCell ref="R33:T33"/>
    <mergeCell ref="Z2:AJ2"/>
    <mergeCell ref="AI5:AL5"/>
    <mergeCell ref="AI36:AP38"/>
    <mergeCell ref="AE37:AG37"/>
    <mergeCell ref="B38:H38"/>
    <mergeCell ref="B37:H37"/>
    <mergeCell ref="B35:H35"/>
    <mergeCell ref="B36:H36"/>
    <mergeCell ref="I35:K35"/>
    <mergeCell ref="I36:K36"/>
    <mergeCell ref="R34:T34"/>
    <mergeCell ref="M34:P34"/>
    <mergeCell ref="G34:K34"/>
    <mergeCell ref="I37:K37"/>
    <mergeCell ref="I38:K38"/>
    <mergeCell ref="B33:E33"/>
    <mergeCell ref="G33:K33"/>
    <mergeCell ref="B34:E34"/>
    <mergeCell ref="M33:P33"/>
    <mergeCell ref="M9:O9"/>
    <mergeCell ref="M7:P7"/>
    <mergeCell ref="M8:O8"/>
    <mergeCell ref="F13:F16"/>
    <mergeCell ref="G13:G16"/>
    <mergeCell ref="I7:K7"/>
    <mergeCell ref="O22:T22"/>
    <mergeCell ref="O21:T21"/>
    <mergeCell ref="M11:N11"/>
    <mergeCell ref="R11:T11"/>
    <mergeCell ref="R12:T13"/>
    <mergeCell ref="O16:T16"/>
    <mergeCell ref="R14:T14"/>
    <mergeCell ref="C13:C16"/>
    <mergeCell ref="D13:D16"/>
    <mergeCell ref="I11:K11"/>
    <mergeCell ref="J13:J16"/>
    <mergeCell ref="K15:K16"/>
    <mergeCell ref="I13:I16"/>
    <mergeCell ref="L15:L16"/>
    <mergeCell ref="B4:G4"/>
    <mergeCell ref="M4:P4"/>
    <mergeCell ref="I5:K5"/>
    <mergeCell ref="I6:K6"/>
    <mergeCell ref="B1:L1"/>
    <mergeCell ref="B2:L2"/>
    <mergeCell ref="N1:R1"/>
    <mergeCell ref="N2:R2"/>
    <mergeCell ref="M6:P6"/>
    <mergeCell ref="M5:P5"/>
    <mergeCell ref="B5:H5"/>
    <mergeCell ref="B6:H6"/>
    <mergeCell ref="I9:K9"/>
    <mergeCell ref="R9:T9"/>
    <mergeCell ref="R10:T10"/>
    <mergeCell ref="R8:T8"/>
    <mergeCell ref="B10:H10"/>
    <mergeCell ref="B8:H8"/>
    <mergeCell ref="B9:H9"/>
    <mergeCell ref="I8:K8"/>
    <mergeCell ref="I10:K10"/>
    <mergeCell ref="E13:E16"/>
    <mergeCell ref="H13:H16"/>
    <mergeCell ref="B11:H11"/>
    <mergeCell ref="R7:T7"/>
    <mergeCell ref="R6:T6"/>
    <mergeCell ref="B7:H7"/>
    <mergeCell ref="Z1:AJ1"/>
    <mergeCell ref="AK23:AP23"/>
    <mergeCell ref="AE13:AE16"/>
    <mergeCell ref="AK16:AP16"/>
    <mergeCell ref="AG15:AG16"/>
    <mergeCell ref="AN14:AP14"/>
    <mergeCell ref="AN12:AP13"/>
    <mergeCell ref="AN10:AP10"/>
    <mergeCell ref="AN9:AP9"/>
    <mergeCell ref="AN6:AP6"/>
    <mergeCell ref="AN5:AP5"/>
    <mergeCell ref="AN4:AP4"/>
    <mergeCell ref="AL2:AP2"/>
    <mergeCell ref="AL1:AP1"/>
    <mergeCell ref="AK17:AP17"/>
    <mergeCell ref="AK18:AP18"/>
    <mergeCell ref="AN7:AP7"/>
    <mergeCell ref="T2:X2"/>
    <mergeCell ref="AK32:AP32"/>
    <mergeCell ref="AK26:AP26"/>
    <mergeCell ref="O26:T26"/>
    <mergeCell ref="O25:T25"/>
    <mergeCell ref="O28:T28"/>
    <mergeCell ref="O29:T29"/>
    <mergeCell ref="O27:T27"/>
    <mergeCell ref="O30:T30"/>
    <mergeCell ref="O31:T31"/>
    <mergeCell ref="O32:T32"/>
    <mergeCell ref="AK27:AP27"/>
    <mergeCell ref="AI4:AL4"/>
    <mergeCell ref="AE4:AG4"/>
    <mergeCell ref="AE5:AG5"/>
    <mergeCell ref="AK20:AP20"/>
    <mergeCell ref="AK19:AP19"/>
    <mergeCell ref="O19:T19"/>
    <mergeCell ref="AK28:AP28"/>
    <mergeCell ref="AK22:AP22"/>
    <mergeCell ref="AK21:AP21"/>
    <mergeCell ref="AI8:AK8"/>
    <mergeCell ref="AE7:AG7"/>
    <mergeCell ref="Y13:Y16"/>
    <mergeCell ref="AD13:AD16"/>
    <mergeCell ref="X8:AD8"/>
    <mergeCell ref="AN8:AP8"/>
    <mergeCell ref="X7:AD7"/>
    <mergeCell ref="AK25:AP25"/>
    <mergeCell ref="AK24:AP24"/>
    <mergeCell ref="AI9:AK9"/>
    <mergeCell ref="AI11:AJ11"/>
    <mergeCell ref="X10:AD10"/>
    <mergeCell ref="AE10:AG10"/>
    <mergeCell ref="X11:AD11"/>
    <mergeCell ref="AE11:AG11"/>
  </mergeCells>
  <conditionalFormatting sqref="I5:K6 AE5:AG5">
    <cfRule type="cellIs" dxfId="16" priority="1" operator="greaterThan">
      <formula>B5</formula>
    </cfRule>
  </conditionalFormatting>
  <dataValidations count="1">
    <dataValidation type="list" allowBlank="1" sqref="M5 AI5">
      <formula1>"Preseason,Regular,Postseason,Championship"</formula1>
    </dataValidation>
  </dataValidations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AQ39"/>
  <sheetViews>
    <sheetView showGridLines="0" workbookViewId="0"/>
  </sheetViews>
  <sheetFormatPr defaultColWidth="14.42578125" defaultRowHeight="15.75" customHeight="1"/>
  <cols>
    <col min="1" max="1" width="1.5703125" customWidth="1"/>
    <col min="2" max="20" width="3.7109375" customWidth="1"/>
    <col min="21" max="21" width="1.5703125" customWidth="1"/>
    <col min="22" max="22" width="3.7109375" customWidth="1"/>
    <col min="23" max="23" width="1.5703125" customWidth="1"/>
    <col min="24" max="42" width="3.7109375" customWidth="1"/>
    <col min="43" max="43" width="1.5703125" customWidth="1"/>
  </cols>
  <sheetData>
    <row r="1" spans="1:43" ht="12.75">
      <c r="A1" s="1"/>
      <c r="B1" s="101" t="s">
        <v>22</v>
      </c>
      <c r="C1" s="78"/>
      <c r="D1" s="78"/>
      <c r="E1" s="78"/>
      <c r="F1" s="78"/>
      <c r="G1" s="78"/>
      <c r="H1" s="78"/>
      <c r="I1" s="78"/>
      <c r="J1" s="78"/>
      <c r="K1" s="78"/>
      <c r="L1" s="78"/>
      <c r="M1" s="3"/>
      <c r="N1" s="107" t="s">
        <v>23</v>
      </c>
      <c r="O1" s="78"/>
      <c r="P1" s="78"/>
      <c r="Q1" s="78"/>
      <c r="R1" s="78"/>
      <c r="S1" s="3"/>
      <c r="T1" s="137" t="s">
        <v>24</v>
      </c>
      <c r="U1" s="76"/>
      <c r="V1" s="76"/>
      <c r="W1" s="76"/>
      <c r="X1" s="133"/>
      <c r="Y1" s="2"/>
      <c r="Z1" s="101" t="s">
        <v>25</v>
      </c>
      <c r="AA1" s="78"/>
      <c r="AB1" s="78"/>
      <c r="AC1" s="78"/>
      <c r="AD1" s="78"/>
      <c r="AE1" s="78"/>
      <c r="AF1" s="78"/>
      <c r="AG1" s="78"/>
      <c r="AH1" s="78"/>
      <c r="AI1" s="78"/>
      <c r="AJ1" s="78"/>
      <c r="AK1" s="4"/>
      <c r="AL1" s="107" t="s">
        <v>23</v>
      </c>
      <c r="AM1" s="78"/>
      <c r="AN1" s="78"/>
      <c r="AO1" s="78"/>
      <c r="AP1" s="78"/>
      <c r="AQ1" s="5"/>
    </row>
    <row r="2" spans="1:43" ht="12.75">
      <c r="A2" s="6"/>
      <c r="B2" s="114" t="s">
        <v>6</v>
      </c>
      <c r="C2" s="92"/>
      <c r="D2" s="92"/>
      <c r="E2" s="92"/>
      <c r="F2" s="92"/>
      <c r="G2" s="92"/>
      <c r="H2" s="92"/>
      <c r="I2" s="92"/>
      <c r="J2" s="92"/>
      <c r="K2" s="92"/>
      <c r="L2" s="93"/>
      <c r="N2" s="106">
        <v>1210000</v>
      </c>
      <c r="O2" s="92"/>
      <c r="P2" s="92"/>
      <c r="Q2" s="92"/>
      <c r="R2" s="93"/>
      <c r="T2" s="111">
        <v>43046</v>
      </c>
      <c r="U2" s="92"/>
      <c r="V2" s="92"/>
      <c r="W2" s="92"/>
      <c r="X2" s="93"/>
      <c r="Y2" s="8"/>
      <c r="Z2" s="114" t="s">
        <v>2</v>
      </c>
      <c r="AA2" s="92"/>
      <c r="AB2" s="92"/>
      <c r="AC2" s="92"/>
      <c r="AD2" s="92"/>
      <c r="AE2" s="92"/>
      <c r="AF2" s="92"/>
      <c r="AG2" s="92"/>
      <c r="AH2" s="92"/>
      <c r="AI2" s="92"/>
      <c r="AJ2" s="93"/>
      <c r="AK2" s="9"/>
      <c r="AL2" s="106">
        <v>1140000</v>
      </c>
      <c r="AM2" s="92"/>
      <c r="AN2" s="92"/>
      <c r="AO2" s="92"/>
      <c r="AP2" s="93"/>
      <c r="AQ2" s="10"/>
    </row>
    <row r="3" spans="1:43" ht="7.5" customHeight="1">
      <c r="A3" s="6"/>
      <c r="B3" s="11"/>
      <c r="C3" s="11"/>
      <c r="D3" s="11"/>
      <c r="E3" s="11"/>
      <c r="F3" s="11"/>
      <c r="G3" s="9"/>
      <c r="H3" s="11"/>
      <c r="I3" s="11"/>
      <c r="J3" s="11"/>
      <c r="K3" s="11"/>
      <c r="L3" s="11"/>
      <c r="M3" s="11"/>
      <c r="N3" s="11"/>
      <c r="O3" s="9"/>
      <c r="P3" s="11"/>
      <c r="Q3" s="11"/>
      <c r="R3" s="11"/>
      <c r="S3" s="11"/>
      <c r="T3" s="11"/>
      <c r="U3" s="10"/>
      <c r="V3" s="12"/>
      <c r="W3" s="6"/>
      <c r="X3" s="11"/>
      <c r="Y3" s="9"/>
      <c r="Z3" s="9"/>
      <c r="AA3" s="9"/>
      <c r="AB3" s="9"/>
      <c r="AC3" s="9"/>
      <c r="AD3" s="11"/>
      <c r="AE3" s="11"/>
      <c r="AF3" s="9"/>
      <c r="AG3" s="9"/>
      <c r="AH3" s="9"/>
      <c r="AI3" s="9"/>
      <c r="AJ3" s="9"/>
      <c r="AK3" s="9"/>
      <c r="AL3" s="11"/>
      <c r="AM3" s="9"/>
      <c r="AN3" s="9"/>
      <c r="AO3" s="9"/>
      <c r="AP3" s="9"/>
      <c r="AQ3" s="10"/>
    </row>
    <row r="4" spans="1:43" ht="12.75">
      <c r="A4" s="6"/>
      <c r="B4" s="112" t="s">
        <v>26</v>
      </c>
      <c r="C4" s="76"/>
      <c r="D4" s="76"/>
      <c r="E4" s="76"/>
      <c r="F4" s="76"/>
      <c r="G4" s="76"/>
      <c r="H4" s="13"/>
      <c r="I4" s="75" t="s">
        <v>27</v>
      </c>
      <c r="J4" s="76"/>
      <c r="K4" s="76"/>
      <c r="M4" s="75" t="s">
        <v>28</v>
      </c>
      <c r="N4" s="76"/>
      <c r="O4" s="76"/>
      <c r="P4" s="76"/>
      <c r="R4" s="83" t="s">
        <v>29</v>
      </c>
      <c r="S4" s="76"/>
      <c r="T4" s="76"/>
      <c r="U4" s="10"/>
      <c r="V4" s="12"/>
      <c r="W4" s="6"/>
      <c r="X4" s="112" t="s">
        <v>26</v>
      </c>
      <c r="Y4" s="76"/>
      <c r="Z4" s="76"/>
      <c r="AA4" s="76"/>
      <c r="AB4" s="76"/>
      <c r="AC4" s="76"/>
      <c r="AD4" s="13"/>
      <c r="AE4" s="75" t="s">
        <v>27</v>
      </c>
      <c r="AF4" s="76"/>
      <c r="AG4" s="76"/>
      <c r="AI4" s="75" t="s">
        <v>28</v>
      </c>
      <c r="AJ4" s="76"/>
      <c r="AK4" s="76"/>
      <c r="AL4" s="76"/>
      <c r="AN4" s="83" t="s">
        <v>29</v>
      </c>
      <c r="AO4" s="76"/>
      <c r="AP4" s="76"/>
      <c r="AQ4" s="10"/>
    </row>
    <row r="5" spans="1:43" ht="12.75">
      <c r="A5" s="6"/>
      <c r="B5" s="116">
        <f>IF(B2&lt;&gt;"",IF(N2&lt;AL2,AL2-N2+M7,IF(M7="",0,M7)),"")</f>
        <v>0</v>
      </c>
      <c r="C5" s="78"/>
      <c r="D5" s="78"/>
      <c r="E5" s="78"/>
      <c r="F5" s="78"/>
      <c r="G5" s="78"/>
      <c r="H5" s="117"/>
      <c r="I5" s="77">
        <f>IF(B2&lt;&gt;"",SUM(I6:K11),"")</f>
        <v>0</v>
      </c>
      <c r="J5" s="78"/>
      <c r="K5" s="79"/>
      <c r="M5" s="115" t="s">
        <v>34</v>
      </c>
      <c r="N5" s="92"/>
      <c r="O5" s="92"/>
      <c r="P5" s="93"/>
      <c r="R5" s="100" t="s">
        <v>308</v>
      </c>
      <c r="S5" s="92"/>
      <c r="T5" s="93"/>
      <c r="U5" s="10"/>
      <c r="V5" s="12"/>
      <c r="W5" s="6"/>
      <c r="X5" s="116">
        <f>IF(Z2&lt;&gt;"",IF(AL2&lt;N2,N2-AL2+AI7,IF(AI7="",0,AI7)),"")</f>
        <v>70000</v>
      </c>
      <c r="Y5" s="78"/>
      <c r="Z5" s="78"/>
      <c r="AA5" s="78"/>
      <c r="AB5" s="78"/>
      <c r="AC5" s="78"/>
      <c r="AD5" s="117"/>
      <c r="AE5" s="77">
        <f>IF(Z2&lt;&gt;"",SUM(AE6:AG11),"")</f>
        <v>70000</v>
      </c>
      <c r="AF5" s="78"/>
      <c r="AG5" s="79"/>
      <c r="AI5" s="115" t="s">
        <v>34</v>
      </c>
      <c r="AJ5" s="92"/>
      <c r="AK5" s="92"/>
      <c r="AL5" s="93"/>
      <c r="AN5" s="100" t="s">
        <v>309</v>
      </c>
      <c r="AO5" s="92"/>
      <c r="AP5" s="93"/>
      <c r="AQ5" s="10"/>
    </row>
    <row r="6" spans="1:43" ht="12.75">
      <c r="A6" s="6"/>
      <c r="B6" s="118"/>
      <c r="C6" s="109"/>
      <c r="D6" s="109"/>
      <c r="E6" s="109"/>
      <c r="F6" s="109"/>
      <c r="G6" s="109"/>
      <c r="H6" s="119"/>
      <c r="I6" s="113"/>
      <c r="J6" s="109"/>
      <c r="K6" s="110"/>
      <c r="M6" s="105" t="s">
        <v>31</v>
      </c>
      <c r="N6" s="76"/>
      <c r="O6" s="76"/>
      <c r="P6" s="76"/>
      <c r="R6" s="83" t="s">
        <v>32</v>
      </c>
      <c r="S6" s="76"/>
      <c r="T6" s="76"/>
      <c r="U6" s="10"/>
      <c r="V6" s="12"/>
      <c r="W6" s="6"/>
      <c r="X6" s="118" t="s">
        <v>33</v>
      </c>
      <c r="Y6" s="109"/>
      <c r="Z6" s="109"/>
      <c r="AA6" s="109"/>
      <c r="AB6" s="109"/>
      <c r="AC6" s="109"/>
      <c r="AD6" s="119"/>
      <c r="AE6" s="113">
        <v>50000</v>
      </c>
      <c r="AF6" s="109"/>
      <c r="AG6" s="110"/>
      <c r="AI6" s="105" t="s">
        <v>31</v>
      </c>
      <c r="AJ6" s="76"/>
      <c r="AK6" s="76"/>
      <c r="AL6" s="76"/>
      <c r="AN6" s="83" t="s">
        <v>32</v>
      </c>
      <c r="AO6" s="76"/>
      <c r="AP6" s="76"/>
      <c r="AQ6" s="10"/>
    </row>
    <row r="7" spans="1:43" ht="12.75">
      <c r="A7" s="6"/>
      <c r="B7" s="89"/>
      <c r="C7" s="81"/>
      <c r="D7" s="81"/>
      <c r="E7" s="81"/>
      <c r="F7" s="81"/>
      <c r="G7" s="81"/>
      <c r="H7" s="90"/>
      <c r="I7" s="84"/>
      <c r="J7" s="81"/>
      <c r="K7" s="82"/>
      <c r="L7" s="9"/>
      <c r="M7" s="121">
        <v>0</v>
      </c>
      <c r="N7" s="92"/>
      <c r="O7" s="92"/>
      <c r="P7" s="93"/>
      <c r="R7" s="100">
        <f>IF(B2&lt;&gt;"",SUM(D17:D32),"")</f>
        <v>3</v>
      </c>
      <c r="S7" s="92"/>
      <c r="T7" s="93"/>
      <c r="U7" s="10"/>
      <c r="V7" s="12"/>
      <c r="W7" s="6"/>
      <c r="X7" s="89" t="s">
        <v>40</v>
      </c>
      <c r="Y7" s="81"/>
      <c r="Z7" s="81"/>
      <c r="AA7" s="81"/>
      <c r="AB7" s="81"/>
      <c r="AC7" s="81"/>
      <c r="AD7" s="90"/>
      <c r="AE7" s="84">
        <v>20000</v>
      </c>
      <c r="AF7" s="81"/>
      <c r="AG7" s="82"/>
      <c r="AH7" s="9"/>
      <c r="AI7" s="121">
        <v>0</v>
      </c>
      <c r="AJ7" s="92"/>
      <c r="AK7" s="92"/>
      <c r="AL7" s="93"/>
      <c r="AN7" s="100">
        <f>IF(Z2&lt;&gt;"",SUM(Z17:Z32),"")</f>
        <v>1</v>
      </c>
      <c r="AO7" s="92"/>
      <c r="AP7" s="93"/>
      <c r="AQ7" s="10"/>
    </row>
    <row r="8" spans="1:43" ht="12.75">
      <c r="A8" s="6"/>
      <c r="B8" s="89"/>
      <c r="C8" s="81"/>
      <c r="D8" s="81"/>
      <c r="E8" s="81"/>
      <c r="F8" s="81"/>
      <c r="G8" s="81"/>
      <c r="H8" s="90"/>
      <c r="I8" s="84"/>
      <c r="J8" s="81"/>
      <c r="K8" s="82"/>
      <c r="M8" s="83" t="s">
        <v>37</v>
      </c>
      <c r="N8" s="76"/>
      <c r="O8" s="76"/>
      <c r="P8" s="14" t="s">
        <v>38</v>
      </c>
      <c r="R8" s="83" t="s">
        <v>39</v>
      </c>
      <c r="S8" s="76"/>
      <c r="T8" s="76"/>
      <c r="U8" s="10"/>
      <c r="V8" s="12"/>
      <c r="W8" s="6"/>
      <c r="X8" s="89"/>
      <c r="Y8" s="81"/>
      <c r="Z8" s="81"/>
      <c r="AA8" s="81"/>
      <c r="AB8" s="81"/>
      <c r="AC8" s="81"/>
      <c r="AD8" s="90"/>
      <c r="AE8" s="84"/>
      <c r="AF8" s="81"/>
      <c r="AG8" s="82"/>
      <c r="AI8" s="83" t="s">
        <v>37</v>
      </c>
      <c r="AJ8" s="76"/>
      <c r="AK8" s="76"/>
      <c r="AL8" s="14" t="s">
        <v>38</v>
      </c>
      <c r="AN8" s="83" t="s">
        <v>39</v>
      </c>
      <c r="AO8" s="76"/>
      <c r="AP8" s="76"/>
      <c r="AQ8" s="10"/>
    </row>
    <row r="9" spans="1:43" ht="12.75">
      <c r="A9" s="6"/>
      <c r="B9" s="89"/>
      <c r="C9" s="81"/>
      <c r="D9" s="81"/>
      <c r="E9" s="81"/>
      <c r="F9" s="81"/>
      <c r="G9" s="81"/>
      <c r="H9" s="90"/>
      <c r="I9" s="84"/>
      <c r="J9" s="81"/>
      <c r="K9" s="82"/>
      <c r="L9" s="9"/>
      <c r="M9" s="91">
        <v>11000</v>
      </c>
      <c r="N9" s="92"/>
      <c r="O9" s="93"/>
      <c r="P9" s="15">
        <v>2</v>
      </c>
      <c r="R9" s="100">
        <f>IF(B2&lt;&gt;"",SUM(F17:F32),"")</f>
        <v>3</v>
      </c>
      <c r="S9" s="92"/>
      <c r="T9" s="93"/>
      <c r="U9" s="10"/>
      <c r="V9" s="12"/>
      <c r="W9" s="6"/>
      <c r="X9" s="89"/>
      <c r="Y9" s="81"/>
      <c r="Z9" s="81"/>
      <c r="AA9" s="81"/>
      <c r="AB9" s="81"/>
      <c r="AC9" s="81"/>
      <c r="AD9" s="90"/>
      <c r="AE9" s="84"/>
      <c r="AF9" s="81"/>
      <c r="AG9" s="82"/>
      <c r="AH9" s="9"/>
      <c r="AI9" s="91">
        <v>10000</v>
      </c>
      <c r="AJ9" s="92"/>
      <c r="AK9" s="93"/>
      <c r="AL9" s="15">
        <v>5</v>
      </c>
      <c r="AN9" s="100">
        <f>IF(Z2&lt;&gt;"",SUM(AB17:AB32),"")</f>
        <v>0</v>
      </c>
      <c r="AO9" s="92"/>
      <c r="AP9" s="93"/>
      <c r="AQ9" s="10"/>
    </row>
    <row r="10" spans="1:43" ht="12.75">
      <c r="A10" s="6"/>
      <c r="B10" s="89"/>
      <c r="C10" s="81"/>
      <c r="D10" s="81"/>
      <c r="E10" s="81"/>
      <c r="F10" s="81"/>
      <c r="G10" s="81"/>
      <c r="H10" s="90"/>
      <c r="I10" s="84"/>
      <c r="J10" s="81"/>
      <c r="K10" s="82"/>
      <c r="L10" s="9"/>
      <c r="M10" s="9"/>
      <c r="N10" s="9"/>
      <c r="O10" s="9"/>
      <c r="P10" s="9"/>
      <c r="R10" s="105" t="s">
        <v>41</v>
      </c>
      <c r="S10" s="76"/>
      <c r="T10" s="76"/>
      <c r="U10" s="10"/>
      <c r="V10" s="12"/>
      <c r="W10" s="6"/>
      <c r="X10" s="89"/>
      <c r="Y10" s="81"/>
      <c r="Z10" s="81"/>
      <c r="AA10" s="81"/>
      <c r="AB10" s="81"/>
      <c r="AC10" s="81"/>
      <c r="AD10" s="90"/>
      <c r="AE10" s="84"/>
      <c r="AF10" s="81"/>
      <c r="AG10" s="82"/>
      <c r="AH10" s="9"/>
      <c r="AI10" s="9"/>
      <c r="AJ10" s="9"/>
      <c r="AK10" s="9"/>
      <c r="AL10" s="9"/>
      <c r="AN10" s="105" t="s">
        <v>41</v>
      </c>
      <c r="AO10" s="76"/>
      <c r="AP10" s="76"/>
      <c r="AQ10" s="10"/>
    </row>
    <row r="11" spans="1:43" ht="12.75">
      <c r="A11" s="16"/>
      <c r="B11" s="98"/>
      <c r="C11" s="96"/>
      <c r="D11" s="96"/>
      <c r="E11" s="96"/>
      <c r="F11" s="96"/>
      <c r="G11" s="96"/>
      <c r="H11" s="99"/>
      <c r="I11" s="123"/>
      <c r="J11" s="96"/>
      <c r="K11" s="97"/>
      <c r="L11" s="9"/>
      <c r="M11" s="94" t="s">
        <v>43</v>
      </c>
      <c r="N11" s="76"/>
      <c r="O11" s="100" t="str">
        <f>IF(B2&lt;&gt;"",IF(M9=AI9,"+0",IF(M9&gt;AI9,IF(M9&gt;=AI9*2,"+2","+1"),"+0")),"")</f>
        <v>+1</v>
      </c>
      <c r="P11" s="93"/>
      <c r="Q11" s="9"/>
      <c r="R11" s="122">
        <f>IF(B2&lt;&gt;"",SUM(G17:G32),"")</f>
        <v>0</v>
      </c>
      <c r="S11" s="92"/>
      <c r="T11" s="93"/>
      <c r="U11" s="17"/>
      <c r="V11" s="18"/>
      <c r="W11" s="6"/>
      <c r="X11" s="98"/>
      <c r="Y11" s="96"/>
      <c r="Z11" s="96"/>
      <c r="AA11" s="96"/>
      <c r="AB11" s="96"/>
      <c r="AC11" s="96"/>
      <c r="AD11" s="99"/>
      <c r="AE11" s="123"/>
      <c r="AF11" s="96"/>
      <c r="AG11" s="97"/>
      <c r="AH11" s="9"/>
      <c r="AI11" s="94" t="s">
        <v>43</v>
      </c>
      <c r="AJ11" s="76"/>
      <c r="AK11" s="100" t="str">
        <f>IF(Z2&lt;&gt;"",IF(AI9=M9,"+0",IF(AI9&gt;M9,IF(AI9&gt;=M9*2,"+2","+1"),"+0")),"")</f>
        <v>+0</v>
      </c>
      <c r="AL11" s="93"/>
      <c r="AM11" s="9"/>
      <c r="AN11" s="122">
        <f>IF(Z2&lt;&gt;"",SUM(AC17:AC32),"")</f>
        <v>0</v>
      </c>
      <c r="AO11" s="92"/>
      <c r="AP11" s="93"/>
      <c r="AQ11" s="10"/>
    </row>
    <row r="12" spans="1:43" ht="7.5" customHeight="1">
      <c r="A12" s="19"/>
      <c r="B12" s="20"/>
      <c r="C12" s="21"/>
      <c r="D12" s="22"/>
      <c r="E12" s="21"/>
      <c r="F12" s="21"/>
      <c r="G12" s="23"/>
      <c r="H12" s="24"/>
      <c r="I12" s="21"/>
      <c r="J12" s="22"/>
      <c r="K12" s="14"/>
      <c r="L12" s="14"/>
      <c r="M12" s="14"/>
      <c r="N12" s="14"/>
      <c r="O12" s="20"/>
      <c r="P12" s="20"/>
      <c r="Q12" s="20"/>
      <c r="R12" s="105" t="s">
        <v>44</v>
      </c>
      <c r="S12" s="76"/>
      <c r="T12" s="76"/>
      <c r="U12" s="25"/>
      <c r="V12" s="26"/>
      <c r="W12" s="19"/>
      <c r="X12" s="20"/>
      <c r="Y12" s="21"/>
      <c r="Z12" s="22"/>
      <c r="AA12" s="21"/>
      <c r="AB12" s="21"/>
      <c r="AC12" s="23"/>
      <c r="AD12" s="24"/>
      <c r="AE12" s="21"/>
      <c r="AF12" s="22"/>
      <c r="AG12" s="14"/>
      <c r="AH12" s="14"/>
      <c r="AI12" s="14"/>
      <c r="AJ12" s="14"/>
      <c r="AK12" s="20"/>
      <c r="AL12" s="20"/>
      <c r="AM12" s="20"/>
      <c r="AN12" s="105" t="s">
        <v>44</v>
      </c>
      <c r="AO12" s="76"/>
      <c r="AP12" s="76"/>
      <c r="AQ12" s="25"/>
    </row>
    <row r="13" spans="1:43" ht="8.25" customHeight="1">
      <c r="A13" s="6"/>
      <c r="B13" s="9"/>
      <c r="C13" s="85" t="s">
        <v>311</v>
      </c>
      <c r="D13" s="85" t="s">
        <v>312</v>
      </c>
      <c r="E13" s="85" t="s">
        <v>313</v>
      </c>
      <c r="F13" s="85" t="s">
        <v>314</v>
      </c>
      <c r="G13" s="88" t="s">
        <v>0</v>
      </c>
      <c r="H13" s="88" t="s">
        <v>1</v>
      </c>
      <c r="I13" s="85" t="s">
        <v>315</v>
      </c>
      <c r="J13" s="85" t="s">
        <v>45</v>
      </c>
      <c r="K13" s="14"/>
      <c r="L13" s="14"/>
      <c r="M13" s="14"/>
      <c r="N13" s="14"/>
      <c r="O13" s="9"/>
      <c r="P13" s="9"/>
      <c r="Q13" s="9"/>
      <c r="R13" s="76"/>
      <c r="S13" s="76"/>
      <c r="T13" s="76"/>
      <c r="U13" s="10"/>
      <c r="V13" s="12"/>
      <c r="W13" s="6"/>
      <c r="X13" s="9"/>
      <c r="Y13" s="85" t="s">
        <v>316</v>
      </c>
      <c r="Z13" s="85" t="s">
        <v>317</v>
      </c>
      <c r="AA13" s="85" t="s">
        <v>318</v>
      </c>
      <c r="AB13" s="85" t="s">
        <v>319</v>
      </c>
      <c r="AC13" s="88" t="s">
        <v>0</v>
      </c>
      <c r="AD13" s="88" t="s">
        <v>1</v>
      </c>
      <c r="AE13" s="85" t="s">
        <v>320</v>
      </c>
      <c r="AF13" s="85" t="s">
        <v>45</v>
      </c>
      <c r="AG13" s="14"/>
      <c r="AH13" s="14"/>
      <c r="AI13" s="14"/>
      <c r="AJ13" s="14"/>
      <c r="AK13" s="9"/>
      <c r="AL13" s="9"/>
      <c r="AM13" s="9"/>
      <c r="AN13" s="76"/>
      <c r="AO13" s="76"/>
      <c r="AP13" s="76"/>
      <c r="AQ13" s="10"/>
    </row>
    <row r="14" spans="1:43" ht="12.75">
      <c r="A14" s="6"/>
      <c r="B14" s="9"/>
      <c r="C14" s="86"/>
      <c r="D14" s="86"/>
      <c r="E14" s="86"/>
      <c r="F14" s="86"/>
      <c r="G14" s="86"/>
      <c r="H14" s="86"/>
      <c r="I14" s="86"/>
      <c r="J14" s="86"/>
      <c r="K14" s="138" t="s">
        <v>46</v>
      </c>
      <c r="L14" s="92"/>
      <c r="M14" s="92"/>
      <c r="N14" s="93"/>
      <c r="O14" s="9"/>
      <c r="P14" s="9"/>
      <c r="Q14" s="9"/>
      <c r="R14" s="104">
        <f>IF(B2&lt;&gt;"",SUM(H17:H32),"")</f>
        <v>0</v>
      </c>
      <c r="S14" s="92"/>
      <c r="T14" s="93"/>
      <c r="U14" s="10"/>
      <c r="V14" s="12"/>
      <c r="W14" s="6"/>
      <c r="X14" s="9"/>
      <c r="Y14" s="86"/>
      <c r="Z14" s="86"/>
      <c r="AA14" s="86"/>
      <c r="AB14" s="86"/>
      <c r="AC14" s="86"/>
      <c r="AD14" s="86"/>
      <c r="AE14" s="86"/>
      <c r="AF14" s="86"/>
      <c r="AG14" s="138" t="s">
        <v>46</v>
      </c>
      <c r="AH14" s="92"/>
      <c r="AI14" s="92"/>
      <c r="AJ14" s="93"/>
      <c r="AK14" s="9"/>
      <c r="AL14" s="9"/>
      <c r="AM14" s="9"/>
      <c r="AN14" s="104">
        <f>IF(Z2&lt;&gt;"",SUM(AD17:AD32),"")</f>
        <v>0</v>
      </c>
      <c r="AO14" s="92"/>
      <c r="AP14" s="93"/>
      <c r="AQ14" s="10"/>
    </row>
    <row r="15" spans="1:43" ht="12.75">
      <c r="A15" s="6"/>
      <c r="B15" s="9"/>
      <c r="C15" s="86"/>
      <c r="D15" s="86"/>
      <c r="E15" s="86"/>
      <c r="F15" s="86"/>
      <c r="G15" s="86"/>
      <c r="H15" s="86"/>
      <c r="I15" s="86"/>
      <c r="J15" s="86"/>
      <c r="K15" s="103" t="s">
        <v>47</v>
      </c>
      <c r="L15" s="103" t="s">
        <v>48</v>
      </c>
      <c r="M15" s="103" t="str">
        <f>"-Stat"</f>
        <v>-Stat</v>
      </c>
      <c r="N15" s="103" t="s">
        <v>49</v>
      </c>
      <c r="O15" s="9"/>
      <c r="P15" s="9"/>
      <c r="Q15" s="9"/>
      <c r="R15" s="9"/>
      <c r="S15" s="9"/>
      <c r="T15" s="9"/>
      <c r="U15" s="10"/>
      <c r="V15" s="12"/>
      <c r="W15" s="6"/>
      <c r="X15" s="9"/>
      <c r="Y15" s="86"/>
      <c r="Z15" s="86"/>
      <c r="AA15" s="86"/>
      <c r="AB15" s="86"/>
      <c r="AC15" s="86"/>
      <c r="AD15" s="86"/>
      <c r="AE15" s="86"/>
      <c r="AF15" s="86"/>
      <c r="AG15" s="103" t="s">
        <v>47</v>
      </c>
      <c r="AH15" s="103" t="s">
        <v>48</v>
      </c>
      <c r="AI15" s="103" t="str">
        <f>"-Stat"</f>
        <v>-Stat</v>
      </c>
      <c r="AJ15" s="103" t="s">
        <v>49</v>
      </c>
      <c r="AK15" s="9"/>
      <c r="AL15" s="9"/>
      <c r="AM15" s="9"/>
      <c r="AN15" s="9"/>
      <c r="AO15" s="9"/>
      <c r="AP15" s="9"/>
      <c r="AQ15" s="10"/>
    </row>
    <row r="16" spans="1:43" ht="12.75">
      <c r="A16" s="6"/>
      <c r="B16" s="27" t="s">
        <v>50</v>
      </c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102" t="s">
        <v>51</v>
      </c>
      <c r="P16" s="78"/>
      <c r="Q16" s="78"/>
      <c r="R16" s="78"/>
      <c r="S16" s="78"/>
      <c r="T16" s="79"/>
      <c r="U16" s="10"/>
      <c r="V16" s="12"/>
      <c r="W16" s="6"/>
      <c r="X16" s="27" t="s">
        <v>50</v>
      </c>
      <c r="Y16" s="87"/>
      <c r="Z16" s="87"/>
      <c r="AA16" s="87"/>
      <c r="AB16" s="87"/>
      <c r="AC16" s="87"/>
      <c r="AD16" s="87"/>
      <c r="AE16" s="87"/>
      <c r="AF16" s="87"/>
      <c r="AG16" s="87"/>
      <c r="AH16" s="87"/>
      <c r="AI16" s="87"/>
      <c r="AJ16" s="87"/>
      <c r="AK16" s="102" t="s">
        <v>51</v>
      </c>
      <c r="AL16" s="78"/>
      <c r="AM16" s="78"/>
      <c r="AN16" s="78"/>
      <c r="AO16" s="78"/>
      <c r="AP16" s="79"/>
      <c r="AQ16" s="10"/>
    </row>
    <row r="17" spans="1:43" ht="12.75">
      <c r="A17" s="6"/>
      <c r="B17" s="28">
        <v>1</v>
      </c>
      <c r="C17" s="29"/>
      <c r="D17" s="30"/>
      <c r="E17" s="30"/>
      <c r="F17" s="30">
        <v>1</v>
      </c>
      <c r="G17" s="31"/>
      <c r="H17" s="32"/>
      <c r="I17" s="33"/>
      <c r="J17" s="34">
        <f t="shared" ref="J17:J32" si="0">C17+D17*3+E17*2+F17*2+I17*5</f>
        <v>2</v>
      </c>
      <c r="K17" s="35"/>
      <c r="L17" s="31"/>
      <c r="M17" s="30"/>
      <c r="N17" s="36"/>
      <c r="O17" s="108" t="s">
        <v>52</v>
      </c>
      <c r="P17" s="109"/>
      <c r="Q17" s="109"/>
      <c r="R17" s="109"/>
      <c r="S17" s="109"/>
      <c r="T17" s="110"/>
      <c r="U17" s="10"/>
      <c r="V17" s="12"/>
      <c r="W17" s="6"/>
      <c r="X17" s="28">
        <v>1</v>
      </c>
      <c r="Y17" s="29"/>
      <c r="Z17" s="30"/>
      <c r="AA17" s="30"/>
      <c r="AB17" s="30"/>
      <c r="AC17" s="31"/>
      <c r="AD17" s="32"/>
      <c r="AE17" s="33"/>
      <c r="AF17" s="34">
        <f t="shared" ref="AF17:AF32" si="1">Y17+Z17*3+AA17*2+AB17*2+AE17*5</f>
        <v>0</v>
      </c>
      <c r="AG17" s="35"/>
      <c r="AH17" s="31"/>
      <c r="AI17" s="31"/>
      <c r="AJ17" s="36"/>
      <c r="AK17" s="108"/>
      <c r="AL17" s="109"/>
      <c r="AM17" s="109"/>
      <c r="AN17" s="109"/>
      <c r="AO17" s="109"/>
      <c r="AP17" s="110"/>
      <c r="AQ17" s="10"/>
    </row>
    <row r="18" spans="1:43" ht="12.75">
      <c r="A18" s="6"/>
      <c r="B18" s="37">
        <v>2</v>
      </c>
      <c r="C18" s="38"/>
      <c r="D18" s="39"/>
      <c r="E18" s="40"/>
      <c r="F18" s="40"/>
      <c r="G18" s="41"/>
      <c r="H18" s="42"/>
      <c r="I18" s="43"/>
      <c r="J18" s="45">
        <f t="shared" si="0"/>
        <v>0</v>
      </c>
      <c r="K18" s="38"/>
      <c r="L18" s="40"/>
      <c r="M18" s="44"/>
      <c r="N18" s="46"/>
      <c r="O18" s="80"/>
      <c r="P18" s="81"/>
      <c r="Q18" s="81"/>
      <c r="R18" s="81"/>
      <c r="S18" s="81"/>
      <c r="T18" s="82"/>
      <c r="U18" s="10"/>
      <c r="V18" s="12"/>
      <c r="W18" s="6"/>
      <c r="X18" s="37">
        <v>2</v>
      </c>
      <c r="Y18" s="38"/>
      <c r="Z18" s="39"/>
      <c r="AA18" s="40"/>
      <c r="AB18" s="40"/>
      <c r="AC18" s="41"/>
      <c r="AD18" s="42"/>
      <c r="AE18" s="43"/>
      <c r="AF18" s="45">
        <f t="shared" si="1"/>
        <v>0</v>
      </c>
      <c r="AG18" s="47" t="s">
        <v>53</v>
      </c>
      <c r="AH18" s="40"/>
      <c r="AI18" s="40"/>
      <c r="AJ18" s="46"/>
      <c r="AK18" s="80"/>
      <c r="AL18" s="81"/>
      <c r="AM18" s="81"/>
      <c r="AN18" s="81"/>
      <c r="AO18" s="81"/>
      <c r="AP18" s="82"/>
      <c r="AQ18" s="10"/>
    </row>
    <row r="19" spans="1:43" ht="12.75">
      <c r="A19" s="6"/>
      <c r="B19" s="37">
        <v>3</v>
      </c>
      <c r="C19" s="38"/>
      <c r="D19" s="39"/>
      <c r="E19" s="40"/>
      <c r="F19" s="44"/>
      <c r="G19" s="41"/>
      <c r="H19" s="41"/>
      <c r="I19" s="46"/>
      <c r="J19" s="45">
        <f t="shared" si="0"/>
        <v>0</v>
      </c>
      <c r="K19" s="38"/>
      <c r="L19" s="40"/>
      <c r="M19" s="40"/>
      <c r="N19" s="46"/>
      <c r="O19" s="80"/>
      <c r="P19" s="81"/>
      <c r="Q19" s="81"/>
      <c r="R19" s="81"/>
      <c r="S19" s="81"/>
      <c r="T19" s="82"/>
      <c r="U19" s="10"/>
      <c r="V19" s="12"/>
      <c r="W19" s="6"/>
      <c r="X19" s="37">
        <v>3</v>
      </c>
      <c r="Y19" s="38"/>
      <c r="Z19" s="39"/>
      <c r="AA19" s="40"/>
      <c r="AB19" s="44"/>
      <c r="AC19" s="41"/>
      <c r="AD19" s="41"/>
      <c r="AE19" s="43">
        <v>1</v>
      </c>
      <c r="AF19" s="45">
        <f t="shared" si="1"/>
        <v>5</v>
      </c>
      <c r="AG19" s="38"/>
      <c r="AH19" s="40"/>
      <c r="AI19" s="40"/>
      <c r="AJ19" s="46"/>
      <c r="AK19" s="80" t="s">
        <v>321</v>
      </c>
      <c r="AL19" s="81"/>
      <c r="AM19" s="81"/>
      <c r="AN19" s="81"/>
      <c r="AO19" s="81"/>
      <c r="AP19" s="82"/>
      <c r="AQ19" s="10"/>
    </row>
    <row r="20" spans="1:43" ht="12.75">
      <c r="A20" s="6"/>
      <c r="B20" s="49">
        <v>4</v>
      </c>
      <c r="C20" s="38"/>
      <c r="D20" s="39"/>
      <c r="E20" s="40"/>
      <c r="F20" s="44"/>
      <c r="G20" s="41"/>
      <c r="H20" s="41"/>
      <c r="I20" s="46"/>
      <c r="J20" s="45">
        <f t="shared" si="0"/>
        <v>0</v>
      </c>
      <c r="K20" s="38"/>
      <c r="L20" s="40"/>
      <c r="M20" s="40"/>
      <c r="N20" s="46"/>
      <c r="O20" s="80"/>
      <c r="P20" s="81"/>
      <c r="Q20" s="81"/>
      <c r="R20" s="81"/>
      <c r="S20" s="81"/>
      <c r="T20" s="82"/>
      <c r="U20" s="10"/>
      <c r="V20" s="12"/>
      <c r="W20" s="6"/>
      <c r="X20" s="49">
        <v>4</v>
      </c>
      <c r="Y20" s="38"/>
      <c r="Z20" s="39"/>
      <c r="AA20" s="40"/>
      <c r="AB20" s="44"/>
      <c r="AC20" s="41"/>
      <c r="AD20" s="41"/>
      <c r="AE20" s="46"/>
      <c r="AF20" s="45">
        <f t="shared" si="1"/>
        <v>0</v>
      </c>
      <c r="AG20" s="38"/>
      <c r="AH20" s="40"/>
      <c r="AI20" s="40"/>
      <c r="AJ20" s="46"/>
      <c r="AK20" s="80"/>
      <c r="AL20" s="81"/>
      <c r="AM20" s="81"/>
      <c r="AN20" s="81"/>
      <c r="AO20" s="81"/>
      <c r="AP20" s="82"/>
      <c r="AQ20" s="10"/>
    </row>
    <row r="21" spans="1:43" ht="12.75">
      <c r="A21" s="6"/>
      <c r="B21" s="37">
        <v>5</v>
      </c>
      <c r="C21" s="38"/>
      <c r="D21" s="39"/>
      <c r="E21" s="40"/>
      <c r="F21" s="44">
        <v>1</v>
      </c>
      <c r="G21" s="41"/>
      <c r="H21" s="41"/>
      <c r="I21" s="46"/>
      <c r="J21" s="45">
        <f t="shared" si="0"/>
        <v>2</v>
      </c>
      <c r="K21" s="38"/>
      <c r="L21" s="40"/>
      <c r="M21" s="40"/>
      <c r="N21" s="46"/>
      <c r="O21" s="80"/>
      <c r="P21" s="81"/>
      <c r="Q21" s="81"/>
      <c r="R21" s="81"/>
      <c r="S21" s="81"/>
      <c r="T21" s="82"/>
      <c r="U21" s="10"/>
      <c r="V21" s="12"/>
      <c r="W21" s="6"/>
      <c r="X21" s="37">
        <v>5</v>
      </c>
      <c r="Y21" s="38"/>
      <c r="Z21" s="39"/>
      <c r="AA21" s="40"/>
      <c r="AB21" s="40"/>
      <c r="AC21" s="41"/>
      <c r="AD21" s="41"/>
      <c r="AE21" s="46"/>
      <c r="AF21" s="45">
        <f t="shared" si="1"/>
        <v>0</v>
      </c>
      <c r="AG21" s="38"/>
      <c r="AH21" s="40"/>
      <c r="AI21" s="40"/>
      <c r="AJ21" s="46"/>
      <c r="AK21" s="80"/>
      <c r="AL21" s="81"/>
      <c r="AM21" s="81"/>
      <c r="AN21" s="81"/>
      <c r="AO21" s="81"/>
      <c r="AP21" s="82"/>
      <c r="AQ21" s="10"/>
    </row>
    <row r="22" spans="1:43" ht="12.75">
      <c r="A22" s="6"/>
      <c r="B22" s="37">
        <v>6</v>
      </c>
      <c r="C22" s="38"/>
      <c r="D22" s="48">
        <v>1</v>
      </c>
      <c r="E22" s="40"/>
      <c r="F22" s="40"/>
      <c r="G22" s="41"/>
      <c r="H22" s="41"/>
      <c r="I22" s="46"/>
      <c r="J22" s="45">
        <f t="shared" si="0"/>
        <v>3</v>
      </c>
      <c r="K22" s="38"/>
      <c r="L22" s="40"/>
      <c r="M22" s="40"/>
      <c r="N22" s="46"/>
      <c r="O22" s="80"/>
      <c r="P22" s="81"/>
      <c r="Q22" s="81"/>
      <c r="R22" s="81"/>
      <c r="S22" s="81"/>
      <c r="T22" s="82"/>
      <c r="U22" s="10"/>
      <c r="V22" s="12"/>
      <c r="W22" s="6"/>
      <c r="X22" s="37">
        <v>6</v>
      </c>
      <c r="Y22" s="38"/>
      <c r="Z22" s="48">
        <v>1</v>
      </c>
      <c r="AA22" s="40"/>
      <c r="AB22" s="40"/>
      <c r="AC22" s="41"/>
      <c r="AD22" s="41"/>
      <c r="AE22" s="46"/>
      <c r="AF22" s="45">
        <f t="shared" si="1"/>
        <v>3</v>
      </c>
      <c r="AG22" s="38"/>
      <c r="AH22" s="40"/>
      <c r="AI22" s="40"/>
      <c r="AJ22" s="46"/>
      <c r="AK22" s="80" t="s">
        <v>56</v>
      </c>
      <c r="AL22" s="81"/>
      <c r="AM22" s="81"/>
      <c r="AN22" s="81"/>
      <c r="AO22" s="81"/>
      <c r="AP22" s="82"/>
      <c r="AQ22" s="10"/>
    </row>
    <row r="23" spans="1:43" ht="12.75">
      <c r="A23" s="6"/>
      <c r="B23" s="37">
        <v>7</v>
      </c>
      <c r="C23" s="38"/>
      <c r="D23" s="48">
        <v>2</v>
      </c>
      <c r="E23" s="40"/>
      <c r="F23" s="44"/>
      <c r="G23" s="41"/>
      <c r="H23" s="41"/>
      <c r="I23" s="46"/>
      <c r="J23" s="45">
        <f t="shared" si="0"/>
        <v>6</v>
      </c>
      <c r="K23" s="38"/>
      <c r="L23" s="40"/>
      <c r="M23" s="40"/>
      <c r="N23" s="46"/>
      <c r="O23" s="80" t="s">
        <v>323</v>
      </c>
      <c r="P23" s="81"/>
      <c r="Q23" s="81"/>
      <c r="R23" s="81"/>
      <c r="S23" s="81"/>
      <c r="T23" s="82"/>
      <c r="U23" s="10"/>
      <c r="V23" s="12"/>
      <c r="W23" s="6"/>
      <c r="X23" s="37">
        <v>7</v>
      </c>
      <c r="Y23" s="38"/>
      <c r="Z23" s="39"/>
      <c r="AA23" s="40"/>
      <c r="AB23" s="44"/>
      <c r="AC23" s="41"/>
      <c r="AD23" s="41"/>
      <c r="AE23" s="46"/>
      <c r="AF23" s="45">
        <f t="shared" si="1"/>
        <v>0</v>
      </c>
      <c r="AG23" s="38"/>
      <c r="AH23" s="40"/>
      <c r="AI23" s="40"/>
      <c r="AJ23" s="46"/>
      <c r="AK23" s="80"/>
      <c r="AL23" s="81"/>
      <c r="AM23" s="81"/>
      <c r="AN23" s="81"/>
      <c r="AO23" s="81"/>
      <c r="AP23" s="82"/>
      <c r="AQ23" s="10"/>
    </row>
    <row r="24" spans="1:43" ht="12.75">
      <c r="A24" s="6"/>
      <c r="B24" s="37">
        <v>8</v>
      </c>
      <c r="C24" s="38"/>
      <c r="D24" s="39"/>
      <c r="E24" s="40"/>
      <c r="F24" s="44">
        <v>1</v>
      </c>
      <c r="G24" s="41"/>
      <c r="H24" s="41"/>
      <c r="I24" s="43">
        <v>1</v>
      </c>
      <c r="J24" s="45">
        <f t="shared" si="0"/>
        <v>7</v>
      </c>
      <c r="K24" s="38"/>
      <c r="L24" s="40"/>
      <c r="M24" s="40"/>
      <c r="N24" s="46"/>
      <c r="O24" s="80" t="s">
        <v>151</v>
      </c>
      <c r="P24" s="81"/>
      <c r="Q24" s="81"/>
      <c r="R24" s="81"/>
      <c r="S24" s="81"/>
      <c r="T24" s="82"/>
      <c r="U24" s="10"/>
      <c r="V24" s="12"/>
      <c r="W24" s="6"/>
      <c r="X24" s="37">
        <v>8</v>
      </c>
      <c r="Y24" s="38"/>
      <c r="Z24" s="39"/>
      <c r="AA24" s="40"/>
      <c r="AB24" s="40"/>
      <c r="AC24" s="41"/>
      <c r="AD24" s="41"/>
      <c r="AE24" s="46"/>
      <c r="AF24" s="45">
        <f t="shared" si="1"/>
        <v>0</v>
      </c>
      <c r="AG24" s="38"/>
      <c r="AH24" s="40"/>
      <c r="AI24" s="40"/>
      <c r="AJ24" s="46"/>
      <c r="AK24" s="80"/>
      <c r="AL24" s="81"/>
      <c r="AM24" s="81"/>
      <c r="AN24" s="81"/>
      <c r="AO24" s="81"/>
      <c r="AP24" s="82"/>
      <c r="AQ24" s="10"/>
    </row>
    <row r="25" spans="1:43" ht="12.75">
      <c r="A25" s="6"/>
      <c r="B25" s="37">
        <v>9</v>
      </c>
      <c r="C25" s="38"/>
      <c r="D25" s="39"/>
      <c r="E25" s="40"/>
      <c r="F25" s="40"/>
      <c r="G25" s="41"/>
      <c r="H25" s="41"/>
      <c r="I25" s="46"/>
      <c r="J25" s="45">
        <f t="shared" si="0"/>
        <v>0</v>
      </c>
      <c r="K25" s="38"/>
      <c r="L25" s="40"/>
      <c r="M25" s="40"/>
      <c r="N25" s="46"/>
      <c r="O25" s="80"/>
      <c r="P25" s="81"/>
      <c r="Q25" s="81"/>
      <c r="R25" s="81"/>
      <c r="S25" s="81"/>
      <c r="T25" s="82"/>
      <c r="U25" s="10"/>
      <c r="V25" s="12"/>
      <c r="W25" s="6"/>
      <c r="X25" s="37">
        <v>9</v>
      </c>
      <c r="Y25" s="38"/>
      <c r="Z25" s="39"/>
      <c r="AA25" s="40"/>
      <c r="AB25" s="40"/>
      <c r="AC25" s="41"/>
      <c r="AD25" s="41"/>
      <c r="AE25" s="46"/>
      <c r="AF25" s="45">
        <f t="shared" si="1"/>
        <v>0</v>
      </c>
      <c r="AG25" s="38"/>
      <c r="AH25" s="40"/>
      <c r="AI25" s="40"/>
      <c r="AJ25" s="46"/>
      <c r="AK25" s="80"/>
      <c r="AL25" s="81"/>
      <c r="AM25" s="81"/>
      <c r="AN25" s="81"/>
      <c r="AO25" s="81"/>
      <c r="AP25" s="82"/>
      <c r="AQ25" s="10"/>
    </row>
    <row r="26" spans="1:43" ht="12.75">
      <c r="A26" s="6"/>
      <c r="B26" s="37">
        <v>10</v>
      </c>
      <c r="C26" s="38"/>
      <c r="D26" s="39"/>
      <c r="E26" s="40"/>
      <c r="F26" s="40"/>
      <c r="G26" s="41"/>
      <c r="H26" s="41"/>
      <c r="I26" s="46"/>
      <c r="J26" s="45">
        <f t="shared" si="0"/>
        <v>0</v>
      </c>
      <c r="K26" s="38"/>
      <c r="L26" s="40"/>
      <c r="M26" s="40"/>
      <c r="N26" s="46"/>
      <c r="O26" s="80"/>
      <c r="P26" s="81"/>
      <c r="Q26" s="81"/>
      <c r="R26" s="81"/>
      <c r="S26" s="81"/>
      <c r="T26" s="82"/>
      <c r="U26" s="10"/>
      <c r="V26" s="12"/>
      <c r="W26" s="6"/>
      <c r="X26" s="37">
        <v>10</v>
      </c>
      <c r="Y26" s="38"/>
      <c r="Z26" s="39"/>
      <c r="AA26" s="40"/>
      <c r="AB26" s="40"/>
      <c r="AC26" s="41"/>
      <c r="AD26" s="41"/>
      <c r="AE26" s="46"/>
      <c r="AF26" s="45">
        <f t="shared" si="1"/>
        <v>0</v>
      </c>
      <c r="AG26" s="38"/>
      <c r="AH26" s="40"/>
      <c r="AI26" s="40"/>
      <c r="AJ26" s="46"/>
      <c r="AK26" s="80"/>
      <c r="AL26" s="81"/>
      <c r="AM26" s="81"/>
      <c r="AN26" s="81"/>
      <c r="AO26" s="81"/>
      <c r="AP26" s="82"/>
      <c r="AQ26" s="10"/>
    </row>
    <row r="27" spans="1:43" ht="12.75">
      <c r="A27" s="6"/>
      <c r="B27" s="37">
        <v>11</v>
      </c>
      <c r="C27" s="38"/>
      <c r="D27" s="39"/>
      <c r="E27" s="40"/>
      <c r="F27" s="40"/>
      <c r="G27" s="41"/>
      <c r="H27" s="41"/>
      <c r="I27" s="46"/>
      <c r="J27" s="45">
        <f t="shared" si="0"/>
        <v>0</v>
      </c>
      <c r="K27" s="38"/>
      <c r="L27" s="40"/>
      <c r="M27" s="40"/>
      <c r="N27" s="46"/>
      <c r="O27" s="80"/>
      <c r="P27" s="81"/>
      <c r="Q27" s="81"/>
      <c r="R27" s="81"/>
      <c r="S27" s="81"/>
      <c r="T27" s="82"/>
      <c r="U27" s="10"/>
      <c r="V27" s="12"/>
      <c r="W27" s="6"/>
      <c r="X27" s="37">
        <v>11</v>
      </c>
      <c r="Y27" s="38"/>
      <c r="Z27" s="39"/>
      <c r="AA27" s="40"/>
      <c r="AB27" s="40"/>
      <c r="AC27" s="41"/>
      <c r="AD27" s="41"/>
      <c r="AE27" s="46"/>
      <c r="AF27" s="45">
        <f t="shared" si="1"/>
        <v>0</v>
      </c>
      <c r="AG27" s="38"/>
      <c r="AH27" s="40"/>
      <c r="AI27" s="40"/>
      <c r="AJ27" s="46"/>
      <c r="AK27" s="80"/>
      <c r="AL27" s="81"/>
      <c r="AM27" s="81"/>
      <c r="AN27" s="81"/>
      <c r="AO27" s="81"/>
      <c r="AP27" s="82"/>
      <c r="AQ27" s="10"/>
    </row>
    <row r="28" spans="1:43" ht="12.75">
      <c r="A28" s="6"/>
      <c r="B28" s="37">
        <v>12</v>
      </c>
      <c r="C28" s="38"/>
      <c r="D28" s="39"/>
      <c r="E28" s="40"/>
      <c r="F28" s="40"/>
      <c r="G28" s="41"/>
      <c r="H28" s="41"/>
      <c r="I28" s="46"/>
      <c r="J28" s="45">
        <f t="shared" si="0"/>
        <v>0</v>
      </c>
      <c r="K28" s="38"/>
      <c r="L28" s="40"/>
      <c r="M28" s="40"/>
      <c r="N28" s="46"/>
      <c r="O28" s="80"/>
      <c r="P28" s="81"/>
      <c r="Q28" s="81"/>
      <c r="R28" s="81"/>
      <c r="S28" s="81"/>
      <c r="T28" s="82"/>
      <c r="U28" s="10"/>
      <c r="V28" s="12"/>
      <c r="W28" s="6"/>
      <c r="X28" s="37">
        <v>12</v>
      </c>
      <c r="Y28" s="38"/>
      <c r="Z28" s="39"/>
      <c r="AA28" s="40"/>
      <c r="AB28" s="40"/>
      <c r="AC28" s="41"/>
      <c r="AD28" s="41"/>
      <c r="AE28" s="46"/>
      <c r="AF28" s="45">
        <f t="shared" si="1"/>
        <v>0</v>
      </c>
      <c r="AG28" s="38"/>
      <c r="AH28" s="40"/>
      <c r="AI28" s="40"/>
      <c r="AJ28" s="46"/>
      <c r="AK28" s="80"/>
      <c r="AL28" s="81"/>
      <c r="AM28" s="81"/>
      <c r="AN28" s="81"/>
      <c r="AO28" s="81"/>
      <c r="AP28" s="82"/>
      <c r="AQ28" s="10"/>
    </row>
    <row r="29" spans="1:43" ht="12.75">
      <c r="A29" s="6"/>
      <c r="B29" s="37">
        <v>13</v>
      </c>
      <c r="C29" s="38"/>
      <c r="D29" s="39"/>
      <c r="E29" s="40"/>
      <c r="F29" s="40"/>
      <c r="G29" s="41"/>
      <c r="H29" s="41"/>
      <c r="I29" s="46"/>
      <c r="J29" s="45">
        <f t="shared" si="0"/>
        <v>0</v>
      </c>
      <c r="K29" s="38"/>
      <c r="L29" s="40"/>
      <c r="M29" s="40"/>
      <c r="N29" s="46"/>
      <c r="O29" s="80"/>
      <c r="P29" s="81"/>
      <c r="Q29" s="81"/>
      <c r="R29" s="81"/>
      <c r="S29" s="81"/>
      <c r="T29" s="82"/>
      <c r="U29" s="10"/>
      <c r="V29" s="12"/>
      <c r="W29" s="6"/>
      <c r="X29" s="37">
        <v>13</v>
      </c>
      <c r="Y29" s="38"/>
      <c r="Z29" s="39"/>
      <c r="AA29" s="40"/>
      <c r="AB29" s="40"/>
      <c r="AC29" s="41"/>
      <c r="AD29" s="41"/>
      <c r="AE29" s="46"/>
      <c r="AF29" s="45">
        <f t="shared" si="1"/>
        <v>0</v>
      </c>
      <c r="AG29" s="38"/>
      <c r="AH29" s="40"/>
      <c r="AI29" s="40"/>
      <c r="AJ29" s="46"/>
      <c r="AK29" s="80"/>
      <c r="AL29" s="81"/>
      <c r="AM29" s="81"/>
      <c r="AN29" s="81"/>
      <c r="AO29" s="81"/>
      <c r="AP29" s="82"/>
      <c r="AQ29" s="10"/>
    </row>
    <row r="30" spans="1:43" ht="12.75">
      <c r="A30" s="6"/>
      <c r="B30" s="49">
        <v>14</v>
      </c>
      <c r="C30" s="38"/>
      <c r="D30" s="39"/>
      <c r="E30" s="40"/>
      <c r="F30" s="40"/>
      <c r="G30" s="41"/>
      <c r="H30" s="41"/>
      <c r="I30" s="46"/>
      <c r="J30" s="45">
        <f t="shared" si="0"/>
        <v>0</v>
      </c>
      <c r="K30" s="38"/>
      <c r="L30" s="40"/>
      <c r="M30" s="40"/>
      <c r="N30" s="46"/>
      <c r="O30" s="80"/>
      <c r="P30" s="81"/>
      <c r="Q30" s="81"/>
      <c r="R30" s="81"/>
      <c r="S30" s="81"/>
      <c r="T30" s="82"/>
      <c r="U30" s="10"/>
      <c r="V30" s="12"/>
      <c r="W30" s="6"/>
      <c r="X30" s="49">
        <v>14</v>
      </c>
      <c r="Y30" s="38"/>
      <c r="Z30" s="39"/>
      <c r="AA30" s="40"/>
      <c r="AB30" s="40"/>
      <c r="AC30" s="41"/>
      <c r="AD30" s="41"/>
      <c r="AE30" s="46"/>
      <c r="AF30" s="45">
        <f t="shared" si="1"/>
        <v>0</v>
      </c>
      <c r="AG30" s="38"/>
      <c r="AH30" s="40"/>
      <c r="AI30" s="40"/>
      <c r="AJ30" s="46"/>
      <c r="AK30" s="80"/>
      <c r="AL30" s="81"/>
      <c r="AM30" s="81"/>
      <c r="AN30" s="81"/>
      <c r="AO30" s="81"/>
      <c r="AP30" s="82"/>
      <c r="AQ30" s="10"/>
    </row>
    <row r="31" spans="1:43" ht="12.75">
      <c r="A31" s="6"/>
      <c r="B31" s="37">
        <v>15</v>
      </c>
      <c r="C31" s="38"/>
      <c r="D31" s="39"/>
      <c r="E31" s="40"/>
      <c r="F31" s="40"/>
      <c r="G31" s="41"/>
      <c r="H31" s="41"/>
      <c r="I31" s="46"/>
      <c r="J31" s="45">
        <f t="shared" si="0"/>
        <v>0</v>
      </c>
      <c r="K31" s="38"/>
      <c r="L31" s="40"/>
      <c r="M31" s="40"/>
      <c r="N31" s="46"/>
      <c r="O31" s="80"/>
      <c r="P31" s="81"/>
      <c r="Q31" s="81"/>
      <c r="R31" s="81"/>
      <c r="S31" s="81"/>
      <c r="T31" s="82"/>
      <c r="U31" s="10"/>
      <c r="V31" s="12"/>
      <c r="W31" s="6"/>
      <c r="X31" s="37">
        <v>15</v>
      </c>
      <c r="Y31" s="38"/>
      <c r="Z31" s="39"/>
      <c r="AA31" s="40"/>
      <c r="AB31" s="40"/>
      <c r="AC31" s="41"/>
      <c r="AD31" s="41"/>
      <c r="AE31" s="46"/>
      <c r="AF31" s="45">
        <f t="shared" si="1"/>
        <v>0</v>
      </c>
      <c r="AG31" s="38"/>
      <c r="AH31" s="40"/>
      <c r="AI31" s="40"/>
      <c r="AJ31" s="46"/>
      <c r="AK31" s="80"/>
      <c r="AL31" s="81"/>
      <c r="AM31" s="81"/>
      <c r="AN31" s="81"/>
      <c r="AO31" s="81"/>
      <c r="AP31" s="82"/>
      <c r="AQ31" s="10"/>
    </row>
    <row r="32" spans="1:43" ht="12.75">
      <c r="A32" s="6"/>
      <c r="B32" s="50">
        <v>16</v>
      </c>
      <c r="C32" s="51"/>
      <c r="D32" s="52"/>
      <c r="E32" s="52"/>
      <c r="F32" s="52"/>
      <c r="G32" s="53"/>
      <c r="H32" s="53"/>
      <c r="I32" s="54"/>
      <c r="J32" s="56">
        <f t="shared" si="0"/>
        <v>0</v>
      </c>
      <c r="K32" s="51"/>
      <c r="L32" s="52"/>
      <c r="M32" s="52"/>
      <c r="N32" s="54"/>
      <c r="O32" s="95"/>
      <c r="P32" s="96"/>
      <c r="Q32" s="96"/>
      <c r="R32" s="96"/>
      <c r="S32" s="96"/>
      <c r="T32" s="97"/>
      <c r="U32" s="10"/>
      <c r="V32" s="12"/>
      <c r="W32" s="6"/>
      <c r="X32" s="50">
        <v>16</v>
      </c>
      <c r="Y32" s="51"/>
      <c r="Z32" s="52"/>
      <c r="AA32" s="52"/>
      <c r="AB32" s="52"/>
      <c r="AC32" s="53"/>
      <c r="AD32" s="53"/>
      <c r="AE32" s="54"/>
      <c r="AF32" s="56">
        <f t="shared" si="1"/>
        <v>0</v>
      </c>
      <c r="AG32" s="51"/>
      <c r="AH32" s="52"/>
      <c r="AI32" s="52"/>
      <c r="AJ32" s="54"/>
      <c r="AK32" s="95"/>
      <c r="AL32" s="96"/>
      <c r="AM32" s="96"/>
      <c r="AN32" s="96"/>
      <c r="AO32" s="96"/>
      <c r="AP32" s="97"/>
      <c r="AQ32" s="10"/>
    </row>
    <row r="33" spans="1:43" ht="12.75">
      <c r="A33" s="19"/>
      <c r="B33" s="83" t="s">
        <v>61</v>
      </c>
      <c r="C33" s="76"/>
      <c r="D33" s="76"/>
      <c r="E33" s="76"/>
      <c r="F33" s="59"/>
      <c r="G33" s="83" t="s">
        <v>62</v>
      </c>
      <c r="H33" s="76"/>
      <c r="I33" s="76"/>
      <c r="J33" s="76"/>
      <c r="K33" s="76"/>
      <c r="L33" s="58"/>
      <c r="M33" s="83" t="s">
        <v>63</v>
      </c>
      <c r="N33" s="76"/>
      <c r="O33" s="76"/>
      <c r="P33" s="76"/>
      <c r="Q33" s="59"/>
      <c r="R33" s="83" t="s">
        <v>64</v>
      </c>
      <c r="S33" s="76"/>
      <c r="T33" s="76"/>
      <c r="U33" s="25"/>
      <c r="V33" s="26"/>
      <c r="W33" s="19"/>
      <c r="X33" s="83" t="s">
        <v>61</v>
      </c>
      <c r="Y33" s="76"/>
      <c r="Z33" s="76"/>
      <c r="AA33" s="76"/>
      <c r="AB33" s="59"/>
      <c r="AC33" s="83" t="s">
        <v>62</v>
      </c>
      <c r="AD33" s="76"/>
      <c r="AE33" s="76"/>
      <c r="AF33" s="76"/>
      <c r="AG33" s="76"/>
      <c r="AH33" s="58"/>
      <c r="AI33" s="83" t="s">
        <v>63</v>
      </c>
      <c r="AJ33" s="76"/>
      <c r="AK33" s="76"/>
      <c r="AL33" s="76"/>
      <c r="AM33" s="59"/>
      <c r="AN33" s="83" t="s">
        <v>64</v>
      </c>
      <c r="AO33" s="76"/>
      <c r="AP33" s="76"/>
      <c r="AQ33" s="25"/>
    </row>
    <row r="34" spans="1:43" ht="12.75">
      <c r="A34" s="6"/>
      <c r="B34" s="120">
        <v>60000</v>
      </c>
      <c r="C34" s="92"/>
      <c r="D34" s="92"/>
      <c r="E34" s="93"/>
      <c r="F34" s="60"/>
      <c r="G34" s="106">
        <v>0</v>
      </c>
      <c r="H34" s="92"/>
      <c r="I34" s="92"/>
      <c r="J34" s="92"/>
      <c r="K34" s="93"/>
      <c r="L34" s="61"/>
      <c r="M34" s="106">
        <v>50000</v>
      </c>
      <c r="N34" s="92"/>
      <c r="O34" s="92"/>
      <c r="P34" s="93"/>
      <c r="Q34" s="62"/>
      <c r="R34" s="128">
        <v>1</v>
      </c>
      <c r="S34" s="92"/>
      <c r="T34" s="93"/>
      <c r="U34" s="10"/>
      <c r="V34" s="12"/>
      <c r="W34" s="6"/>
      <c r="X34" s="120">
        <v>10000</v>
      </c>
      <c r="Y34" s="92"/>
      <c r="Z34" s="92"/>
      <c r="AA34" s="93"/>
      <c r="AB34" s="60"/>
      <c r="AC34" s="106">
        <v>0</v>
      </c>
      <c r="AD34" s="92"/>
      <c r="AE34" s="92"/>
      <c r="AF34" s="92"/>
      <c r="AG34" s="93"/>
      <c r="AH34" s="61"/>
      <c r="AI34" s="106">
        <v>110000</v>
      </c>
      <c r="AJ34" s="92"/>
      <c r="AK34" s="92"/>
      <c r="AL34" s="93"/>
      <c r="AM34" s="62"/>
      <c r="AN34" s="128">
        <v>-1</v>
      </c>
      <c r="AO34" s="92"/>
      <c r="AP34" s="93"/>
      <c r="AQ34" s="10"/>
    </row>
    <row r="35" spans="1:43" ht="12.75">
      <c r="A35" s="19"/>
      <c r="B35" s="112" t="s">
        <v>65</v>
      </c>
      <c r="C35" s="76"/>
      <c r="D35" s="76"/>
      <c r="E35" s="76"/>
      <c r="F35" s="76"/>
      <c r="G35" s="76"/>
      <c r="H35" s="76"/>
      <c r="I35" s="112" t="s">
        <v>27</v>
      </c>
      <c r="J35" s="76"/>
      <c r="K35" s="76"/>
      <c r="L35" s="20"/>
      <c r="M35" s="112" t="s">
        <v>66</v>
      </c>
      <c r="N35" s="76"/>
      <c r="O35" s="76"/>
      <c r="P35" s="76"/>
      <c r="Q35" s="76"/>
      <c r="R35" s="76"/>
      <c r="S35" s="76"/>
      <c r="T35" s="76"/>
      <c r="U35" s="25"/>
      <c r="V35" s="26"/>
      <c r="W35" s="19"/>
      <c r="X35" s="112" t="s">
        <v>65</v>
      </c>
      <c r="Y35" s="76"/>
      <c r="Z35" s="76"/>
      <c r="AA35" s="76"/>
      <c r="AB35" s="76"/>
      <c r="AC35" s="76"/>
      <c r="AD35" s="76"/>
      <c r="AE35" s="112" t="s">
        <v>27</v>
      </c>
      <c r="AF35" s="76"/>
      <c r="AG35" s="76"/>
      <c r="AH35" s="20"/>
      <c r="AI35" s="112" t="s">
        <v>66</v>
      </c>
      <c r="AJ35" s="76"/>
      <c r="AK35" s="76"/>
      <c r="AL35" s="76"/>
      <c r="AM35" s="76"/>
      <c r="AN35" s="76"/>
      <c r="AO35" s="76"/>
      <c r="AP35" s="76"/>
      <c r="AQ35" s="25"/>
    </row>
    <row r="36" spans="1:43" ht="12.75">
      <c r="A36" s="6"/>
      <c r="B36" s="126" t="s">
        <v>67</v>
      </c>
      <c r="C36" s="109"/>
      <c r="D36" s="109"/>
      <c r="E36" s="109"/>
      <c r="F36" s="109"/>
      <c r="G36" s="109"/>
      <c r="H36" s="119"/>
      <c r="I36" s="127">
        <v>50000</v>
      </c>
      <c r="J36" s="109"/>
      <c r="K36" s="110"/>
      <c r="L36" s="9"/>
      <c r="M36" s="131" t="s">
        <v>336</v>
      </c>
      <c r="N36" s="78"/>
      <c r="O36" s="78"/>
      <c r="P36" s="78"/>
      <c r="Q36" s="78"/>
      <c r="R36" s="78"/>
      <c r="S36" s="78"/>
      <c r="T36" s="79"/>
      <c r="U36" s="10"/>
      <c r="V36" s="12"/>
      <c r="W36" s="6"/>
      <c r="X36" s="126"/>
      <c r="Y36" s="109"/>
      <c r="Z36" s="109"/>
      <c r="AA36" s="109"/>
      <c r="AB36" s="109"/>
      <c r="AC36" s="109"/>
      <c r="AD36" s="119"/>
      <c r="AE36" s="127"/>
      <c r="AF36" s="109"/>
      <c r="AG36" s="110"/>
      <c r="AH36" s="9"/>
      <c r="AI36" s="131"/>
      <c r="AJ36" s="78"/>
      <c r="AK36" s="78"/>
      <c r="AL36" s="78"/>
      <c r="AM36" s="78"/>
      <c r="AN36" s="78"/>
      <c r="AO36" s="78"/>
      <c r="AP36" s="79"/>
      <c r="AQ36" s="10"/>
    </row>
    <row r="37" spans="1:43" ht="12.75">
      <c r="A37" s="6"/>
      <c r="B37" s="125"/>
      <c r="C37" s="81"/>
      <c r="D37" s="81"/>
      <c r="E37" s="81"/>
      <c r="F37" s="81"/>
      <c r="G37" s="81"/>
      <c r="H37" s="90"/>
      <c r="I37" s="129"/>
      <c r="J37" s="81"/>
      <c r="K37" s="82"/>
      <c r="L37" s="9"/>
      <c r="M37" s="132"/>
      <c r="N37" s="76"/>
      <c r="O37" s="76"/>
      <c r="P37" s="76"/>
      <c r="Q37" s="76"/>
      <c r="R37" s="76"/>
      <c r="S37" s="76"/>
      <c r="T37" s="133"/>
      <c r="U37" s="10"/>
      <c r="V37" s="12"/>
      <c r="W37" s="6"/>
      <c r="X37" s="125"/>
      <c r="Y37" s="81"/>
      <c r="Z37" s="81"/>
      <c r="AA37" s="81"/>
      <c r="AB37" s="81"/>
      <c r="AC37" s="81"/>
      <c r="AD37" s="90"/>
      <c r="AE37" s="129"/>
      <c r="AF37" s="81"/>
      <c r="AG37" s="82"/>
      <c r="AH37" s="9"/>
      <c r="AI37" s="132"/>
      <c r="AJ37" s="76"/>
      <c r="AK37" s="76"/>
      <c r="AL37" s="76"/>
      <c r="AM37" s="76"/>
      <c r="AN37" s="76"/>
      <c r="AO37" s="76"/>
      <c r="AP37" s="133"/>
      <c r="AQ37" s="10"/>
    </row>
    <row r="38" spans="1:43" ht="12.75">
      <c r="A38" s="6"/>
      <c r="B38" s="124"/>
      <c r="C38" s="96"/>
      <c r="D38" s="96"/>
      <c r="E38" s="96"/>
      <c r="F38" s="96"/>
      <c r="G38" s="96"/>
      <c r="H38" s="99"/>
      <c r="I38" s="130"/>
      <c r="J38" s="96"/>
      <c r="K38" s="97"/>
      <c r="L38" s="9"/>
      <c r="M38" s="134"/>
      <c r="N38" s="135"/>
      <c r="O38" s="135"/>
      <c r="P38" s="135"/>
      <c r="Q38" s="135"/>
      <c r="R38" s="135"/>
      <c r="S38" s="135"/>
      <c r="T38" s="136"/>
      <c r="U38" s="10"/>
      <c r="V38" s="12"/>
      <c r="W38" s="6"/>
      <c r="X38" s="124"/>
      <c r="Y38" s="96"/>
      <c r="Z38" s="96"/>
      <c r="AA38" s="96"/>
      <c r="AB38" s="96"/>
      <c r="AC38" s="96"/>
      <c r="AD38" s="99"/>
      <c r="AE38" s="130"/>
      <c r="AF38" s="96"/>
      <c r="AG38" s="97"/>
      <c r="AH38" s="9"/>
      <c r="AI38" s="134"/>
      <c r="AJ38" s="135"/>
      <c r="AK38" s="135"/>
      <c r="AL38" s="135"/>
      <c r="AM38" s="135"/>
      <c r="AN38" s="135"/>
      <c r="AO38" s="135"/>
      <c r="AP38" s="136"/>
      <c r="AQ38" s="10"/>
    </row>
    <row r="39" spans="1:43" ht="7.5" customHeight="1">
      <c r="A39" s="63"/>
      <c r="B39" s="64"/>
      <c r="C39" s="65"/>
      <c r="D39" s="65"/>
      <c r="E39" s="65"/>
      <c r="F39" s="65"/>
      <c r="G39" s="65"/>
      <c r="H39" s="64"/>
      <c r="I39" s="64"/>
      <c r="J39" s="65"/>
      <c r="K39" s="65"/>
      <c r="L39" s="65"/>
      <c r="M39" s="65"/>
      <c r="N39" s="65"/>
      <c r="O39" s="65"/>
      <c r="P39" s="64"/>
      <c r="Q39" s="65"/>
      <c r="R39" s="65"/>
      <c r="S39" s="65"/>
      <c r="T39" s="65"/>
      <c r="U39" s="66"/>
      <c r="V39" s="67"/>
      <c r="W39" s="63"/>
      <c r="X39" s="64"/>
      <c r="Y39" s="65"/>
      <c r="Z39" s="65"/>
      <c r="AA39" s="65"/>
      <c r="AB39" s="65"/>
      <c r="AC39" s="65"/>
      <c r="AD39" s="64"/>
      <c r="AE39" s="64"/>
      <c r="AF39" s="65"/>
      <c r="AG39" s="65"/>
      <c r="AH39" s="65"/>
      <c r="AI39" s="65"/>
      <c r="AJ39" s="65"/>
      <c r="AK39" s="65"/>
      <c r="AL39" s="64"/>
      <c r="AM39" s="65"/>
      <c r="AN39" s="65"/>
      <c r="AO39" s="65"/>
      <c r="AP39" s="65"/>
      <c r="AQ39" s="66"/>
    </row>
  </sheetData>
  <mergeCells count="174">
    <mergeCell ref="AE6:AG6"/>
    <mergeCell ref="AK31:AP31"/>
    <mergeCell ref="AK30:AP30"/>
    <mergeCell ref="AA13:AA16"/>
    <mergeCell ref="Z13:Z16"/>
    <mergeCell ref="AK11:AL11"/>
    <mergeCell ref="O17:T17"/>
    <mergeCell ref="AB13:AB16"/>
    <mergeCell ref="AC13:AC16"/>
    <mergeCell ref="AG14:AJ14"/>
    <mergeCell ref="AH15:AH16"/>
    <mergeCell ref="AJ15:AJ16"/>
    <mergeCell ref="AI15:AI16"/>
    <mergeCell ref="O24:T24"/>
    <mergeCell ref="O23:T23"/>
    <mergeCell ref="O18:T18"/>
    <mergeCell ref="AN11:AP11"/>
    <mergeCell ref="AI6:AL6"/>
    <mergeCell ref="AI7:AL7"/>
    <mergeCell ref="O11:P11"/>
    <mergeCell ref="AK29:AP29"/>
    <mergeCell ref="O20:T20"/>
    <mergeCell ref="X36:AD36"/>
    <mergeCell ref="X35:AD35"/>
    <mergeCell ref="AN33:AP33"/>
    <mergeCell ref="AN34:AP34"/>
    <mergeCell ref="AI35:AP35"/>
    <mergeCell ref="AI34:AL34"/>
    <mergeCell ref="AC34:AG34"/>
    <mergeCell ref="AI33:AL33"/>
    <mergeCell ref="X33:AA33"/>
    <mergeCell ref="X34:AA34"/>
    <mergeCell ref="AC33:AG33"/>
    <mergeCell ref="AE36:AG36"/>
    <mergeCell ref="AE35:AG35"/>
    <mergeCell ref="AE38:AG38"/>
    <mergeCell ref="X38:AD38"/>
    <mergeCell ref="X37:AD37"/>
    <mergeCell ref="M36:T38"/>
    <mergeCell ref="M35:T35"/>
    <mergeCell ref="T1:X1"/>
    <mergeCell ref="R4:T4"/>
    <mergeCell ref="R5:T5"/>
    <mergeCell ref="I4:K4"/>
    <mergeCell ref="X4:AC4"/>
    <mergeCell ref="AF13:AF16"/>
    <mergeCell ref="M15:M16"/>
    <mergeCell ref="N15:N16"/>
    <mergeCell ref="K14:N14"/>
    <mergeCell ref="AE8:AG8"/>
    <mergeCell ref="AE9:AG9"/>
    <mergeCell ref="X9:AD9"/>
    <mergeCell ref="X6:AD6"/>
    <mergeCell ref="X5:AD5"/>
    <mergeCell ref="R33:T33"/>
    <mergeCell ref="Z2:AJ2"/>
    <mergeCell ref="AI5:AL5"/>
    <mergeCell ref="AI36:AP38"/>
    <mergeCell ref="AE37:AG37"/>
    <mergeCell ref="B38:H38"/>
    <mergeCell ref="B37:H37"/>
    <mergeCell ref="B35:H35"/>
    <mergeCell ref="B36:H36"/>
    <mergeCell ref="I35:K35"/>
    <mergeCell ref="I36:K36"/>
    <mergeCell ref="R34:T34"/>
    <mergeCell ref="M34:P34"/>
    <mergeCell ref="G34:K34"/>
    <mergeCell ref="I37:K37"/>
    <mergeCell ref="I38:K38"/>
    <mergeCell ref="B33:E33"/>
    <mergeCell ref="G33:K33"/>
    <mergeCell ref="B34:E34"/>
    <mergeCell ref="M33:P33"/>
    <mergeCell ref="M9:O9"/>
    <mergeCell ref="M7:P7"/>
    <mergeCell ref="M8:O8"/>
    <mergeCell ref="F13:F16"/>
    <mergeCell ref="G13:G16"/>
    <mergeCell ref="I7:K7"/>
    <mergeCell ref="O22:T22"/>
    <mergeCell ref="O21:T21"/>
    <mergeCell ref="M11:N11"/>
    <mergeCell ref="R11:T11"/>
    <mergeCell ref="R12:T13"/>
    <mergeCell ref="O16:T16"/>
    <mergeCell ref="R14:T14"/>
    <mergeCell ref="C13:C16"/>
    <mergeCell ref="D13:D16"/>
    <mergeCell ref="I11:K11"/>
    <mergeCell ref="J13:J16"/>
    <mergeCell ref="K15:K16"/>
    <mergeCell ref="I13:I16"/>
    <mergeCell ref="L15:L16"/>
    <mergeCell ref="B4:G4"/>
    <mergeCell ref="M4:P4"/>
    <mergeCell ref="I5:K5"/>
    <mergeCell ref="I6:K6"/>
    <mergeCell ref="B1:L1"/>
    <mergeCell ref="B2:L2"/>
    <mergeCell ref="N1:R1"/>
    <mergeCell ref="N2:R2"/>
    <mergeCell ref="M6:P6"/>
    <mergeCell ref="M5:P5"/>
    <mergeCell ref="B5:H5"/>
    <mergeCell ref="B6:H6"/>
    <mergeCell ref="I9:K9"/>
    <mergeCell ref="R9:T9"/>
    <mergeCell ref="R10:T10"/>
    <mergeCell ref="R8:T8"/>
    <mergeCell ref="B10:H10"/>
    <mergeCell ref="B8:H8"/>
    <mergeCell ref="B9:H9"/>
    <mergeCell ref="I8:K8"/>
    <mergeCell ref="I10:K10"/>
    <mergeCell ref="E13:E16"/>
    <mergeCell ref="H13:H16"/>
    <mergeCell ref="B11:H11"/>
    <mergeCell ref="R7:T7"/>
    <mergeCell ref="R6:T6"/>
    <mergeCell ref="B7:H7"/>
    <mergeCell ref="Z1:AJ1"/>
    <mergeCell ref="AK23:AP23"/>
    <mergeCell ref="AE13:AE16"/>
    <mergeCell ref="AK16:AP16"/>
    <mergeCell ref="AG15:AG16"/>
    <mergeCell ref="AN14:AP14"/>
    <mergeCell ref="AN12:AP13"/>
    <mergeCell ref="AN10:AP10"/>
    <mergeCell ref="AN9:AP9"/>
    <mergeCell ref="AN6:AP6"/>
    <mergeCell ref="AN5:AP5"/>
    <mergeCell ref="AN4:AP4"/>
    <mergeCell ref="AL2:AP2"/>
    <mergeCell ref="AL1:AP1"/>
    <mergeCell ref="AK17:AP17"/>
    <mergeCell ref="AK18:AP18"/>
    <mergeCell ref="AN7:AP7"/>
    <mergeCell ref="T2:X2"/>
    <mergeCell ref="AK32:AP32"/>
    <mergeCell ref="AK26:AP26"/>
    <mergeCell ref="O26:T26"/>
    <mergeCell ref="O25:T25"/>
    <mergeCell ref="O28:T28"/>
    <mergeCell ref="O29:T29"/>
    <mergeCell ref="O27:T27"/>
    <mergeCell ref="O30:T30"/>
    <mergeCell ref="O31:T31"/>
    <mergeCell ref="O32:T32"/>
    <mergeCell ref="AK27:AP27"/>
    <mergeCell ref="AI4:AL4"/>
    <mergeCell ref="AE4:AG4"/>
    <mergeCell ref="AE5:AG5"/>
    <mergeCell ref="AK20:AP20"/>
    <mergeCell ref="AK19:AP19"/>
    <mergeCell ref="O19:T19"/>
    <mergeCell ref="AK28:AP28"/>
    <mergeCell ref="AK22:AP22"/>
    <mergeCell ref="AK21:AP21"/>
    <mergeCell ref="AI8:AK8"/>
    <mergeCell ref="AE7:AG7"/>
    <mergeCell ref="Y13:Y16"/>
    <mergeCell ref="AD13:AD16"/>
    <mergeCell ref="X8:AD8"/>
    <mergeCell ref="AN8:AP8"/>
    <mergeCell ref="X7:AD7"/>
    <mergeCell ref="AK25:AP25"/>
    <mergeCell ref="AK24:AP24"/>
    <mergeCell ref="AI9:AK9"/>
    <mergeCell ref="AI11:AJ11"/>
    <mergeCell ref="X10:AD10"/>
    <mergeCell ref="AE10:AG10"/>
    <mergeCell ref="X11:AD11"/>
    <mergeCell ref="AE11:AG11"/>
  </mergeCells>
  <conditionalFormatting sqref="I5:K6 AE5:AG5">
    <cfRule type="cellIs" dxfId="15" priority="1" operator="greaterThan">
      <formula>B5</formula>
    </cfRule>
  </conditionalFormatting>
  <dataValidations count="1">
    <dataValidation type="list" allowBlank="1" sqref="M5 AI5">
      <formula1>"Preseason,Regular,Postseason,Championship"</formula1>
    </dataValidation>
  </dataValidations>
  <printOptions horizontalCentered="1" gridLines="1"/>
  <pageMargins left="0.25" right="0.25" top="0.75" bottom="0.75" header="0" footer="0"/>
  <pageSetup scale="85" pageOrder="overThenDown" orientation="landscape" cellComments="atEnd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AQ39"/>
  <sheetViews>
    <sheetView showGridLines="0" tabSelected="1" workbookViewId="0">
      <selection activeCell="X7" sqref="X7:AD7"/>
    </sheetView>
  </sheetViews>
  <sheetFormatPr defaultColWidth="14.42578125" defaultRowHeight="15.75" customHeight="1"/>
  <cols>
    <col min="1" max="1" width="1.5703125" customWidth="1"/>
    <col min="2" max="20" width="3.7109375" customWidth="1"/>
    <col min="21" max="21" width="1.5703125" customWidth="1"/>
    <col min="22" max="22" width="3.7109375" customWidth="1"/>
    <col min="23" max="23" width="1.5703125" customWidth="1"/>
    <col min="24" max="42" width="3.7109375" customWidth="1"/>
    <col min="43" max="43" width="1.5703125" customWidth="1"/>
  </cols>
  <sheetData>
    <row r="1" spans="1:43" ht="12.75">
      <c r="A1" s="1"/>
      <c r="B1" s="101" t="s">
        <v>22</v>
      </c>
      <c r="C1" s="78"/>
      <c r="D1" s="78"/>
      <c r="E1" s="78"/>
      <c r="F1" s="78"/>
      <c r="G1" s="78"/>
      <c r="H1" s="78"/>
      <c r="I1" s="78"/>
      <c r="J1" s="78"/>
      <c r="K1" s="78"/>
      <c r="L1" s="78"/>
      <c r="M1" s="3"/>
      <c r="N1" s="107" t="s">
        <v>23</v>
      </c>
      <c r="O1" s="78"/>
      <c r="P1" s="78"/>
      <c r="Q1" s="78"/>
      <c r="R1" s="78"/>
      <c r="S1" s="3"/>
      <c r="T1" s="137" t="s">
        <v>24</v>
      </c>
      <c r="U1" s="76"/>
      <c r="V1" s="76"/>
      <c r="W1" s="76"/>
      <c r="X1" s="133"/>
      <c r="Y1" s="2"/>
      <c r="Z1" s="101" t="s">
        <v>25</v>
      </c>
      <c r="AA1" s="78"/>
      <c r="AB1" s="78"/>
      <c r="AC1" s="78"/>
      <c r="AD1" s="78"/>
      <c r="AE1" s="78"/>
      <c r="AF1" s="78"/>
      <c r="AG1" s="78"/>
      <c r="AH1" s="78"/>
      <c r="AI1" s="78"/>
      <c r="AJ1" s="78"/>
      <c r="AK1" s="4"/>
      <c r="AL1" s="107" t="s">
        <v>23</v>
      </c>
      <c r="AM1" s="78"/>
      <c r="AN1" s="78"/>
      <c r="AO1" s="78"/>
      <c r="AP1" s="78"/>
      <c r="AQ1" s="5"/>
    </row>
    <row r="2" spans="1:43" ht="12.75">
      <c r="A2" s="6"/>
      <c r="B2" s="114" t="s">
        <v>12</v>
      </c>
      <c r="C2" s="92"/>
      <c r="D2" s="92"/>
      <c r="E2" s="92"/>
      <c r="F2" s="92"/>
      <c r="G2" s="92"/>
      <c r="H2" s="92"/>
      <c r="I2" s="92"/>
      <c r="J2" s="92"/>
      <c r="K2" s="92"/>
      <c r="L2" s="93"/>
      <c r="N2" s="106">
        <v>1720000</v>
      </c>
      <c r="O2" s="92"/>
      <c r="P2" s="92"/>
      <c r="Q2" s="92"/>
      <c r="R2" s="93"/>
      <c r="T2" s="111">
        <v>43081</v>
      </c>
      <c r="U2" s="92"/>
      <c r="V2" s="92"/>
      <c r="W2" s="92"/>
      <c r="X2" s="93"/>
      <c r="Y2" s="8"/>
      <c r="Z2" s="114" t="s">
        <v>13</v>
      </c>
      <c r="AA2" s="92"/>
      <c r="AB2" s="92"/>
      <c r="AC2" s="92"/>
      <c r="AD2" s="92"/>
      <c r="AE2" s="92"/>
      <c r="AF2" s="92"/>
      <c r="AG2" s="92"/>
      <c r="AH2" s="92"/>
      <c r="AI2" s="92"/>
      <c r="AJ2" s="93"/>
      <c r="AK2" s="9"/>
      <c r="AL2" s="106">
        <v>1190000</v>
      </c>
      <c r="AM2" s="92"/>
      <c r="AN2" s="92"/>
      <c r="AO2" s="92"/>
      <c r="AP2" s="93"/>
      <c r="AQ2" s="10"/>
    </row>
    <row r="3" spans="1:43" ht="7.5" customHeight="1">
      <c r="A3" s="6"/>
      <c r="B3" s="11"/>
      <c r="C3" s="11"/>
      <c r="D3" s="11"/>
      <c r="E3" s="11"/>
      <c r="F3" s="11"/>
      <c r="G3" s="9"/>
      <c r="H3" s="11"/>
      <c r="I3" s="11"/>
      <c r="J3" s="11"/>
      <c r="K3" s="11"/>
      <c r="L3" s="11"/>
      <c r="M3" s="11"/>
      <c r="N3" s="11"/>
      <c r="O3" s="9"/>
      <c r="P3" s="11"/>
      <c r="Q3" s="11"/>
      <c r="R3" s="11"/>
      <c r="S3" s="11"/>
      <c r="T3" s="11"/>
      <c r="U3" s="10"/>
      <c r="V3" s="12"/>
      <c r="W3" s="6"/>
      <c r="X3" s="11"/>
      <c r="Y3" s="9"/>
      <c r="Z3" s="9"/>
      <c r="AA3" s="9"/>
      <c r="AB3" s="9"/>
      <c r="AC3" s="9"/>
      <c r="AD3" s="11"/>
      <c r="AE3" s="11"/>
      <c r="AF3" s="9"/>
      <c r="AG3" s="9"/>
      <c r="AH3" s="9"/>
      <c r="AI3" s="9"/>
      <c r="AJ3" s="9"/>
      <c r="AK3" s="9"/>
      <c r="AL3" s="11"/>
      <c r="AM3" s="9"/>
      <c r="AN3" s="9"/>
      <c r="AO3" s="9"/>
      <c r="AP3" s="9"/>
      <c r="AQ3" s="10"/>
    </row>
    <row r="4" spans="1:43" ht="12.75">
      <c r="A4" s="6"/>
      <c r="B4" s="112" t="s">
        <v>26</v>
      </c>
      <c r="C4" s="76"/>
      <c r="D4" s="76"/>
      <c r="E4" s="76"/>
      <c r="F4" s="76"/>
      <c r="G4" s="76"/>
      <c r="H4" s="13"/>
      <c r="I4" s="75" t="s">
        <v>27</v>
      </c>
      <c r="J4" s="76"/>
      <c r="K4" s="76"/>
      <c r="M4" s="75" t="s">
        <v>28</v>
      </c>
      <c r="N4" s="76"/>
      <c r="O4" s="76"/>
      <c r="P4" s="76"/>
      <c r="R4" s="83" t="s">
        <v>29</v>
      </c>
      <c r="S4" s="76"/>
      <c r="T4" s="76"/>
      <c r="U4" s="10"/>
      <c r="V4" s="12"/>
      <c r="W4" s="6"/>
      <c r="X4" s="112" t="s">
        <v>26</v>
      </c>
      <c r="Y4" s="76"/>
      <c r="Z4" s="76"/>
      <c r="AA4" s="76"/>
      <c r="AB4" s="76"/>
      <c r="AC4" s="76"/>
      <c r="AD4" s="13"/>
      <c r="AE4" s="75" t="s">
        <v>27</v>
      </c>
      <c r="AF4" s="76"/>
      <c r="AG4" s="76"/>
      <c r="AI4" s="75" t="s">
        <v>28</v>
      </c>
      <c r="AJ4" s="76"/>
      <c r="AK4" s="76"/>
      <c r="AL4" s="76"/>
      <c r="AN4" s="83" t="s">
        <v>29</v>
      </c>
      <c r="AO4" s="76"/>
      <c r="AP4" s="76"/>
      <c r="AQ4" s="10"/>
    </row>
    <row r="5" spans="1:43" ht="12.75">
      <c r="A5" s="6"/>
      <c r="B5" s="116">
        <f>IF(B2&lt;&gt;"",IF(N2&lt;AL2,AL2-N2+M7,IF(M7="",0,M7)),"")</f>
        <v>0</v>
      </c>
      <c r="C5" s="78"/>
      <c r="D5" s="78"/>
      <c r="E5" s="78"/>
      <c r="F5" s="78"/>
      <c r="G5" s="78"/>
      <c r="H5" s="117"/>
      <c r="I5" s="77">
        <f>IF(B2&lt;&gt;"",SUM(I6:K11),"")</f>
        <v>0</v>
      </c>
      <c r="J5" s="78"/>
      <c r="K5" s="79"/>
      <c r="M5" s="115" t="s">
        <v>34</v>
      </c>
      <c r="N5" s="92"/>
      <c r="O5" s="92"/>
      <c r="P5" s="93"/>
      <c r="R5" s="100" t="str">
        <f>IF(B2&lt;&gt;"",IF(R7&gt;AN7,"WIN",IF(R7&lt;AN7,"LOSS","TIE")),"")</f>
        <v>TIE</v>
      </c>
      <c r="S5" s="92"/>
      <c r="T5" s="93"/>
      <c r="U5" s="10"/>
      <c r="V5" s="12"/>
      <c r="W5" s="6"/>
      <c r="X5" s="116">
        <f>IF(Z2&lt;&gt;"",IF(AL2&lt;N2,N2-AL2+AI7,IF(AI7="",0,AI7)),"")</f>
        <v>530000</v>
      </c>
      <c r="Y5" s="78"/>
      <c r="Z5" s="78"/>
      <c r="AA5" s="78"/>
      <c r="AB5" s="78"/>
      <c r="AC5" s="78"/>
      <c r="AD5" s="117"/>
      <c r="AE5" s="77">
        <f>IF(Z2&lt;&gt;"",SUM(AE6:AG11),"")</f>
        <v>530000</v>
      </c>
      <c r="AF5" s="78"/>
      <c r="AG5" s="79"/>
      <c r="AI5" s="115" t="s">
        <v>34</v>
      </c>
      <c r="AJ5" s="92"/>
      <c r="AK5" s="92"/>
      <c r="AL5" s="93"/>
      <c r="AN5" s="100" t="str">
        <f>IF(Z2&lt;&gt;"",IF(AN7&gt;R7,"WIN",IF(AN7&lt;R7,"LOSS","TIE")),"")</f>
        <v>TIE</v>
      </c>
      <c r="AO5" s="92"/>
      <c r="AP5" s="93"/>
      <c r="AQ5" s="10"/>
    </row>
    <row r="6" spans="1:43" ht="12.75">
      <c r="A6" s="6"/>
      <c r="B6" s="118"/>
      <c r="C6" s="109"/>
      <c r="D6" s="109"/>
      <c r="E6" s="109"/>
      <c r="F6" s="109"/>
      <c r="G6" s="109"/>
      <c r="H6" s="119"/>
      <c r="I6" s="113"/>
      <c r="J6" s="109"/>
      <c r="K6" s="110"/>
      <c r="M6" s="105" t="s">
        <v>31</v>
      </c>
      <c r="N6" s="76"/>
      <c r="O6" s="76"/>
      <c r="P6" s="76"/>
      <c r="R6" s="83" t="s">
        <v>32</v>
      </c>
      <c r="S6" s="76"/>
      <c r="T6" s="76"/>
      <c r="U6" s="10"/>
      <c r="V6" s="12"/>
      <c r="W6" s="6"/>
      <c r="X6" s="140" t="s">
        <v>493</v>
      </c>
      <c r="Y6" s="109"/>
      <c r="Z6" s="109"/>
      <c r="AA6" s="109"/>
      <c r="AB6" s="109"/>
      <c r="AC6" s="109"/>
      <c r="AD6" s="119"/>
      <c r="AE6" s="113">
        <v>310000</v>
      </c>
      <c r="AF6" s="109"/>
      <c r="AG6" s="110"/>
      <c r="AI6" s="105" t="s">
        <v>31</v>
      </c>
      <c r="AJ6" s="76"/>
      <c r="AK6" s="76"/>
      <c r="AL6" s="76"/>
      <c r="AN6" s="83" t="s">
        <v>32</v>
      </c>
      <c r="AO6" s="76"/>
      <c r="AP6" s="76"/>
      <c r="AQ6" s="10"/>
    </row>
    <row r="7" spans="1:43" ht="12.75">
      <c r="A7" s="6"/>
      <c r="B7" s="89"/>
      <c r="C7" s="81"/>
      <c r="D7" s="81"/>
      <c r="E7" s="81"/>
      <c r="F7" s="81"/>
      <c r="G7" s="81"/>
      <c r="H7" s="90"/>
      <c r="I7" s="84"/>
      <c r="J7" s="81"/>
      <c r="K7" s="82"/>
      <c r="L7" s="9"/>
      <c r="M7" s="121">
        <v>0</v>
      </c>
      <c r="N7" s="92"/>
      <c r="O7" s="92"/>
      <c r="P7" s="93"/>
      <c r="R7" s="100">
        <f>IF(B2&lt;&gt;"",SUM(D17:D32),"")</f>
        <v>2</v>
      </c>
      <c r="S7" s="92"/>
      <c r="T7" s="93"/>
      <c r="U7" s="10"/>
      <c r="V7" s="12"/>
      <c r="W7" s="6"/>
      <c r="X7" s="89" t="s">
        <v>70</v>
      </c>
      <c r="Y7" s="81"/>
      <c r="Z7" s="81"/>
      <c r="AA7" s="81"/>
      <c r="AB7" s="81"/>
      <c r="AC7" s="81"/>
      <c r="AD7" s="90"/>
      <c r="AE7" s="84">
        <v>150000</v>
      </c>
      <c r="AF7" s="81"/>
      <c r="AG7" s="82"/>
      <c r="AH7" s="9"/>
      <c r="AI7" s="121">
        <v>0</v>
      </c>
      <c r="AJ7" s="92"/>
      <c r="AK7" s="92"/>
      <c r="AL7" s="93"/>
      <c r="AN7" s="100">
        <f>IF(Z2&lt;&gt;"",SUM(Z17:Z32),"")</f>
        <v>2</v>
      </c>
      <c r="AO7" s="92"/>
      <c r="AP7" s="93"/>
      <c r="AQ7" s="10"/>
    </row>
    <row r="8" spans="1:43" ht="12.75">
      <c r="A8" s="6"/>
      <c r="B8" s="89"/>
      <c r="C8" s="81"/>
      <c r="D8" s="81"/>
      <c r="E8" s="81"/>
      <c r="F8" s="81"/>
      <c r="G8" s="81"/>
      <c r="H8" s="90"/>
      <c r="I8" s="84"/>
      <c r="J8" s="81"/>
      <c r="K8" s="82"/>
      <c r="M8" s="83" t="s">
        <v>37</v>
      </c>
      <c r="N8" s="76"/>
      <c r="O8" s="76"/>
      <c r="P8" s="14" t="s">
        <v>38</v>
      </c>
      <c r="R8" s="83" t="s">
        <v>39</v>
      </c>
      <c r="S8" s="76"/>
      <c r="T8" s="76"/>
      <c r="U8" s="10"/>
      <c r="V8" s="12"/>
      <c r="W8" s="6"/>
      <c r="X8" s="89" t="s">
        <v>33</v>
      </c>
      <c r="Y8" s="81"/>
      <c r="Z8" s="81"/>
      <c r="AA8" s="81"/>
      <c r="AB8" s="81"/>
      <c r="AC8" s="81"/>
      <c r="AD8" s="90"/>
      <c r="AE8" s="84">
        <v>50000</v>
      </c>
      <c r="AF8" s="81"/>
      <c r="AG8" s="82"/>
      <c r="AI8" s="83" t="s">
        <v>37</v>
      </c>
      <c r="AJ8" s="76"/>
      <c r="AK8" s="76"/>
      <c r="AL8" s="14" t="s">
        <v>38</v>
      </c>
      <c r="AN8" s="83" t="s">
        <v>39</v>
      </c>
      <c r="AO8" s="76"/>
      <c r="AP8" s="76"/>
      <c r="AQ8" s="10"/>
    </row>
    <row r="9" spans="1:43" ht="12.75">
      <c r="A9" s="6"/>
      <c r="B9" s="89"/>
      <c r="C9" s="81"/>
      <c r="D9" s="81"/>
      <c r="E9" s="81"/>
      <c r="F9" s="81"/>
      <c r="G9" s="81"/>
      <c r="H9" s="90"/>
      <c r="I9" s="84"/>
      <c r="J9" s="81"/>
      <c r="K9" s="82"/>
      <c r="L9" s="9"/>
      <c r="M9" s="91">
        <v>17000</v>
      </c>
      <c r="N9" s="92"/>
      <c r="O9" s="93"/>
      <c r="P9" s="15">
        <v>9</v>
      </c>
      <c r="R9" s="100">
        <f>IF(B2&lt;&gt;"",SUM(F17:F32),"")</f>
        <v>0</v>
      </c>
      <c r="S9" s="92"/>
      <c r="T9" s="93"/>
      <c r="U9" s="10"/>
      <c r="V9" s="12"/>
      <c r="W9" s="6"/>
      <c r="X9" s="89" t="s">
        <v>74</v>
      </c>
      <c r="Y9" s="81"/>
      <c r="Z9" s="81"/>
      <c r="AA9" s="81"/>
      <c r="AB9" s="81"/>
      <c r="AC9" s="81"/>
      <c r="AD9" s="90"/>
      <c r="AE9" s="84">
        <v>20000</v>
      </c>
      <c r="AF9" s="81"/>
      <c r="AG9" s="82"/>
      <c r="AH9" s="9"/>
      <c r="AI9" s="91">
        <v>9000</v>
      </c>
      <c r="AJ9" s="92"/>
      <c r="AK9" s="93"/>
      <c r="AL9" s="15">
        <v>4</v>
      </c>
      <c r="AN9" s="100">
        <f>IF(Z2&lt;&gt;"",SUM(AB17:AB32),"")</f>
        <v>2</v>
      </c>
      <c r="AO9" s="92"/>
      <c r="AP9" s="93"/>
      <c r="AQ9" s="10"/>
    </row>
    <row r="10" spans="1:43" ht="12.75">
      <c r="A10" s="6"/>
      <c r="B10" s="89"/>
      <c r="C10" s="81"/>
      <c r="D10" s="81"/>
      <c r="E10" s="81"/>
      <c r="F10" s="81"/>
      <c r="G10" s="81"/>
      <c r="H10" s="90"/>
      <c r="I10" s="84"/>
      <c r="J10" s="81"/>
      <c r="K10" s="82"/>
      <c r="L10" s="9"/>
      <c r="M10" s="9"/>
      <c r="N10" s="9"/>
      <c r="O10" s="9"/>
      <c r="P10" s="9"/>
      <c r="R10" s="105" t="s">
        <v>41</v>
      </c>
      <c r="S10" s="76"/>
      <c r="T10" s="76"/>
      <c r="U10" s="10"/>
      <c r="V10" s="12"/>
      <c r="W10" s="6"/>
      <c r="X10" s="89"/>
      <c r="Y10" s="81"/>
      <c r="Z10" s="81"/>
      <c r="AA10" s="81"/>
      <c r="AB10" s="81"/>
      <c r="AC10" s="81"/>
      <c r="AD10" s="90"/>
      <c r="AE10" s="84"/>
      <c r="AF10" s="81"/>
      <c r="AG10" s="82"/>
      <c r="AH10" s="9"/>
      <c r="AI10" s="9"/>
      <c r="AJ10" s="9"/>
      <c r="AK10" s="9"/>
      <c r="AL10" s="9"/>
      <c r="AN10" s="105" t="s">
        <v>41</v>
      </c>
      <c r="AO10" s="76"/>
      <c r="AP10" s="76"/>
      <c r="AQ10" s="10"/>
    </row>
    <row r="11" spans="1:43" ht="12.75">
      <c r="A11" s="16"/>
      <c r="B11" s="98"/>
      <c r="C11" s="96"/>
      <c r="D11" s="96"/>
      <c r="E11" s="96"/>
      <c r="F11" s="96"/>
      <c r="G11" s="96"/>
      <c r="H11" s="99"/>
      <c r="I11" s="123"/>
      <c r="J11" s="96"/>
      <c r="K11" s="97"/>
      <c r="L11" s="9"/>
      <c r="M11" s="94" t="s">
        <v>43</v>
      </c>
      <c r="N11" s="76"/>
      <c r="O11" s="100" t="str">
        <f>IF(B2&lt;&gt;"",IF(M9=AI9,"+0",IF(M9&gt;AI9,IF(M9&gt;=AI9*2,"+2","+1"),"+0")),"")</f>
        <v>+1</v>
      </c>
      <c r="P11" s="93"/>
      <c r="Q11" s="9"/>
      <c r="R11" s="122">
        <f>IF(B2&lt;&gt;"",SUM(G17:G32),"")</f>
        <v>0</v>
      </c>
      <c r="S11" s="92"/>
      <c r="T11" s="93"/>
      <c r="U11" s="17"/>
      <c r="V11" s="18"/>
      <c r="W11" s="6"/>
      <c r="X11" s="98"/>
      <c r="Y11" s="96"/>
      <c r="Z11" s="96"/>
      <c r="AA11" s="96"/>
      <c r="AB11" s="96"/>
      <c r="AC11" s="96"/>
      <c r="AD11" s="99"/>
      <c r="AE11" s="123"/>
      <c r="AF11" s="96"/>
      <c r="AG11" s="97"/>
      <c r="AH11" s="9"/>
      <c r="AI11" s="94" t="s">
        <v>43</v>
      </c>
      <c r="AJ11" s="76"/>
      <c r="AK11" s="100" t="str">
        <f>IF(Z2&lt;&gt;"",IF(AI9=M9,"+0",IF(AI9&gt;M9,IF(AI9&gt;=M9*2,"+2","+1"),"+0")),"")</f>
        <v>+0</v>
      </c>
      <c r="AL11" s="93"/>
      <c r="AM11" s="9"/>
      <c r="AN11" s="122">
        <f>IF(Z2&lt;&gt;"",SUM(AC17:AC32),"")</f>
        <v>2</v>
      </c>
      <c r="AO11" s="92"/>
      <c r="AP11" s="93"/>
      <c r="AQ11" s="10"/>
    </row>
    <row r="12" spans="1:43" ht="7.5" customHeight="1">
      <c r="A12" s="19"/>
      <c r="B12" s="20"/>
      <c r="C12" s="21"/>
      <c r="D12" s="22"/>
      <c r="E12" s="21"/>
      <c r="F12" s="21"/>
      <c r="G12" s="23"/>
      <c r="H12" s="24"/>
      <c r="I12" s="21"/>
      <c r="J12" s="22"/>
      <c r="K12" s="14"/>
      <c r="L12" s="14"/>
      <c r="M12" s="14"/>
      <c r="N12" s="14"/>
      <c r="O12" s="20"/>
      <c r="P12" s="20"/>
      <c r="Q12" s="20"/>
      <c r="R12" s="105" t="s">
        <v>44</v>
      </c>
      <c r="S12" s="76"/>
      <c r="T12" s="76"/>
      <c r="U12" s="25"/>
      <c r="V12" s="26"/>
      <c r="W12" s="19"/>
      <c r="X12" s="20"/>
      <c r="Y12" s="21"/>
      <c r="Z12" s="22"/>
      <c r="AA12" s="21"/>
      <c r="AB12" s="21"/>
      <c r="AC12" s="23"/>
      <c r="AD12" s="24"/>
      <c r="AE12" s="21"/>
      <c r="AF12" s="22"/>
      <c r="AG12" s="14"/>
      <c r="AH12" s="14"/>
      <c r="AI12" s="14"/>
      <c r="AJ12" s="14"/>
      <c r="AK12" s="20"/>
      <c r="AL12" s="20"/>
      <c r="AM12" s="20"/>
      <c r="AN12" s="105" t="s">
        <v>44</v>
      </c>
      <c r="AO12" s="76"/>
      <c r="AP12" s="76"/>
      <c r="AQ12" s="25"/>
    </row>
    <row r="13" spans="1:43" ht="8.25" customHeight="1">
      <c r="A13" s="6"/>
      <c r="B13" s="9"/>
      <c r="C13" s="85" t="s">
        <v>77</v>
      </c>
      <c r="D13" s="85" t="s">
        <v>78</v>
      </c>
      <c r="E13" s="85" t="s">
        <v>79</v>
      </c>
      <c r="F13" s="85" t="s">
        <v>80</v>
      </c>
      <c r="G13" s="88" t="s">
        <v>0</v>
      </c>
      <c r="H13" s="88" t="s">
        <v>1</v>
      </c>
      <c r="I13" s="85" t="s">
        <v>81</v>
      </c>
      <c r="J13" s="85" t="s">
        <v>45</v>
      </c>
      <c r="K13" s="14"/>
      <c r="L13" s="14"/>
      <c r="M13" s="14"/>
      <c r="N13" s="14"/>
      <c r="O13" s="9"/>
      <c r="P13" s="9"/>
      <c r="Q13" s="9"/>
      <c r="R13" s="76"/>
      <c r="S13" s="76"/>
      <c r="T13" s="76"/>
      <c r="U13" s="10"/>
      <c r="V13" s="12"/>
      <c r="W13" s="6"/>
      <c r="X13" s="9"/>
      <c r="Y13" s="85" t="s">
        <v>83</v>
      </c>
      <c r="Z13" s="85" t="s">
        <v>85</v>
      </c>
      <c r="AA13" s="85" t="s">
        <v>87</v>
      </c>
      <c r="AB13" s="85" t="s">
        <v>89</v>
      </c>
      <c r="AC13" s="88" t="s">
        <v>0</v>
      </c>
      <c r="AD13" s="88" t="s">
        <v>1</v>
      </c>
      <c r="AE13" s="85" t="s">
        <v>90</v>
      </c>
      <c r="AF13" s="85" t="s">
        <v>45</v>
      </c>
      <c r="AG13" s="14"/>
      <c r="AH13" s="14"/>
      <c r="AI13" s="14"/>
      <c r="AJ13" s="14"/>
      <c r="AK13" s="9"/>
      <c r="AL13" s="9"/>
      <c r="AM13" s="9"/>
      <c r="AN13" s="76"/>
      <c r="AO13" s="76"/>
      <c r="AP13" s="76"/>
      <c r="AQ13" s="10"/>
    </row>
    <row r="14" spans="1:43" ht="12.75">
      <c r="A14" s="6"/>
      <c r="B14" s="9"/>
      <c r="C14" s="86"/>
      <c r="D14" s="86"/>
      <c r="E14" s="86"/>
      <c r="F14" s="86"/>
      <c r="G14" s="86"/>
      <c r="H14" s="86"/>
      <c r="I14" s="86"/>
      <c r="J14" s="86"/>
      <c r="K14" s="138" t="s">
        <v>46</v>
      </c>
      <c r="L14" s="92"/>
      <c r="M14" s="92"/>
      <c r="N14" s="93"/>
      <c r="O14" s="9"/>
      <c r="P14" s="9"/>
      <c r="Q14" s="9"/>
      <c r="R14" s="104">
        <f>IF(B2&lt;&gt;"",SUM(H17:H32),"")</f>
        <v>0</v>
      </c>
      <c r="S14" s="92"/>
      <c r="T14" s="93"/>
      <c r="U14" s="10"/>
      <c r="V14" s="12"/>
      <c r="W14" s="6"/>
      <c r="X14" s="9"/>
      <c r="Y14" s="86"/>
      <c r="Z14" s="86"/>
      <c r="AA14" s="86"/>
      <c r="AB14" s="86"/>
      <c r="AC14" s="86"/>
      <c r="AD14" s="86"/>
      <c r="AE14" s="86"/>
      <c r="AF14" s="86"/>
      <c r="AG14" s="138" t="s">
        <v>46</v>
      </c>
      <c r="AH14" s="92"/>
      <c r="AI14" s="92"/>
      <c r="AJ14" s="93"/>
      <c r="AK14" s="9"/>
      <c r="AL14" s="9"/>
      <c r="AM14" s="9"/>
      <c r="AN14" s="104">
        <f>IF(Z2&lt;&gt;"",SUM(AD17:AD32),"")</f>
        <v>0</v>
      </c>
      <c r="AO14" s="92"/>
      <c r="AP14" s="93"/>
      <c r="AQ14" s="10"/>
    </row>
    <row r="15" spans="1:43" ht="12.75">
      <c r="A15" s="6"/>
      <c r="B15" s="9"/>
      <c r="C15" s="86"/>
      <c r="D15" s="86"/>
      <c r="E15" s="86"/>
      <c r="F15" s="86"/>
      <c r="G15" s="86"/>
      <c r="H15" s="86"/>
      <c r="I15" s="86"/>
      <c r="J15" s="86"/>
      <c r="K15" s="103" t="s">
        <v>47</v>
      </c>
      <c r="L15" s="103" t="s">
        <v>48</v>
      </c>
      <c r="M15" s="103" t="str">
        <f>"-Stat"</f>
        <v>-Stat</v>
      </c>
      <c r="N15" s="103" t="s">
        <v>49</v>
      </c>
      <c r="O15" s="9"/>
      <c r="P15" s="9"/>
      <c r="Q15" s="9"/>
      <c r="R15" s="9"/>
      <c r="S15" s="9"/>
      <c r="T15" s="9"/>
      <c r="U15" s="10"/>
      <c r="V15" s="12"/>
      <c r="W15" s="6"/>
      <c r="X15" s="9"/>
      <c r="Y15" s="86"/>
      <c r="Z15" s="86"/>
      <c r="AA15" s="86"/>
      <c r="AB15" s="86"/>
      <c r="AC15" s="86"/>
      <c r="AD15" s="86"/>
      <c r="AE15" s="86"/>
      <c r="AF15" s="86"/>
      <c r="AG15" s="103" t="s">
        <v>47</v>
      </c>
      <c r="AH15" s="103" t="s">
        <v>48</v>
      </c>
      <c r="AI15" s="103" t="str">
        <f>"-Stat"</f>
        <v>-Stat</v>
      </c>
      <c r="AJ15" s="103" t="s">
        <v>49</v>
      </c>
      <c r="AK15" s="9"/>
      <c r="AL15" s="9"/>
      <c r="AM15" s="9"/>
      <c r="AN15" s="9"/>
      <c r="AO15" s="9"/>
      <c r="AP15" s="9"/>
      <c r="AQ15" s="10"/>
    </row>
    <row r="16" spans="1:43" ht="12.75">
      <c r="A16" s="6"/>
      <c r="B16" s="27" t="s">
        <v>50</v>
      </c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102" t="s">
        <v>51</v>
      </c>
      <c r="P16" s="78"/>
      <c r="Q16" s="78"/>
      <c r="R16" s="78"/>
      <c r="S16" s="78"/>
      <c r="T16" s="79"/>
      <c r="U16" s="10"/>
      <c r="V16" s="12"/>
      <c r="W16" s="6"/>
      <c r="X16" s="27" t="s">
        <v>50</v>
      </c>
      <c r="Y16" s="87"/>
      <c r="Z16" s="87"/>
      <c r="AA16" s="87"/>
      <c r="AB16" s="87"/>
      <c r="AC16" s="87"/>
      <c r="AD16" s="87"/>
      <c r="AE16" s="87"/>
      <c r="AF16" s="87"/>
      <c r="AG16" s="87"/>
      <c r="AH16" s="87"/>
      <c r="AI16" s="87"/>
      <c r="AJ16" s="87"/>
      <c r="AK16" s="102" t="s">
        <v>51</v>
      </c>
      <c r="AL16" s="78"/>
      <c r="AM16" s="78"/>
      <c r="AN16" s="78"/>
      <c r="AO16" s="78"/>
      <c r="AP16" s="79"/>
      <c r="AQ16" s="10"/>
    </row>
    <row r="17" spans="1:43" ht="12.75">
      <c r="A17" s="6"/>
      <c r="B17" s="28">
        <v>1</v>
      </c>
      <c r="C17" s="29"/>
      <c r="D17" s="30"/>
      <c r="E17" s="30"/>
      <c r="F17" s="30"/>
      <c r="G17" s="31"/>
      <c r="H17" s="32"/>
      <c r="I17" s="33"/>
      <c r="J17" s="34">
        <f t="shared" ref="J17:J32" si="0">C17+D17*3+E17*2+F17*2+I17*5</f>
        <v>0</v>
      </c>
      <c r="K17" s="35"/>
      <c r="L17" s="31"/>
      <c r="M17" s="30"/>
      <c r="N17" s="33" t="s">
        <v>57</v>
      </c>
      <c r="O17" s="108"/>
      <c r="P17" s="109"/>
      <c r="Q17" s="109"/>
      <c r="R17" s="109"/>
      <c r="S17" s="109"/>
      <c r="T17" s="110"/>
      <c r="U17" s="10"/>
      <c r="V17" s="12"/>
      <c r="W17" s="6"/>
      <c r="X17" s="28">
        <v>1</v>
      </c>
      <c r="Y17" s="29"/>
      <c r="Z17" s="30"/>
      <c r="AA17" s="30"/>
      <c r="AB17" s="30"/>
      <c r="AC17" s="31"/>
      <c r="AD17" s="32"/>
      <c r="AE17" s="33"/>
      <c r="AF17" s="34">
        <f t="shared" ref="AF17:AF32" si="1">Y17+Z17*3+AA17*2+AB17*2+AE17*5</f>
        <v>0</v>
      </c>
      <c r="AG17" s="35"/>
      <c r="AH17" s="31"/>
      <c r="AI17" s="31"/>
      <c r="AJ17" s="36"/>
      <c r="AK17" s="108"/>
      <c r="AL17" s="109"/>
      <c r="AM17" s="109"/>
      <c r="AN17" s="109"/>
      <c r="AO17" s="109"/>
      <c r="AP17" s="110"/>
      <c r="AQ17" s="10"/>
    </row>
    <row r="18" spans="1:43" ht="12.75">
      <c r="A18" s="6"/>
      <c r="B18" s="37">
        <v>2</v>
      </c>
      <c r="C18" s="38"/>
      <c r="D18" s="39"/>
      <c r="E18" s="40"/>
      <c r="F18" s="40"/>
      <c r="G18" s="41"/>
      <c r="H18" s="42"/>
      <c r="I18" s="43"/>
      <c r="J18" s="45">
        <f t="shared" si="0"/>
        <v>0</v>
      </c>
      <c r="K18" s="38"/>
      <c r="L18" s="40"/>
      <c r="M18" s="44"/>
      <c r="N18" s="46"/>
      <c r="O18" s="80"/>
      <c r="P18" s="81"/>
      <c r="Q18" s="81"/>
      <c r="R18" s="81"/>
      <c r="S18" s="81"/>
      <c r="T18" s="82"/>
      <c r="U18" s="10"/>
      <c r="V18" s="12"/>
      <c r="W18" s="6"/>
      <c r="X18" s="37">
        <v>2</v>
      </c>
      <c r="Y18" s="38"/>
      <c r="Z18" s="39"/>
      <c r="AA18" s="40"/>
      <c r="AB18" s="40"/>
      <c r="AC18" s="41"/>
      <c r="AD18" s="42"/>
      <c r="AE18" s="43">
        <v>1</v>
      </c>
      <c r="AF18" s="45">
        <f t="shared" si="1"/>
        <v>5</v>
      </c>
      <c r="AG18" s="38"/>
      <c r="AH18" s="40"/>
      <c r="AI18" s="40"/>
      <c r="AJ18" s="46"/>
      <c r="AK18" s="80" t="s">
        <v>56</v>
      </c>
      <c r="AL18" s="81"/>
      <c r="AM18" s="81"/>
      <c r="AN18" s="81"/>
      <c r="AO18" s="81"/>
      <c r="AP18" s="82"/>
      <c r="AQ18" s="10"/>
    </row>
    <row r="19" spans="1:43" ht="12.75">
      <c r="A19" s="6"/>
      <c r="B19" s="37">
        <v>3</v>
      </c>
      <c r="C19" s="38"/>
      <c r="D19" s="39"/>
      <c r="E19" s="40"/>
      <c r="F19" s="44"/>
      <c r="G19" s="41"/>
      <c r="H19" s="41"/>
      <c r="I19" s="46"/>
      <c r="J19" s="45">
        <f t="shared" si="0"/>
        <v>0</v>
      </c>
      <c r="K19" s="38"/>
      <c r="L19" s="40"/>
      <c r="M19" s="40"/>
      <c r="N19" s="46"/>
      <c r="O19" s="80"/>
      <c r="P19" s="81"/>
      <c r="Q19" s="81"/>
      <c r="R19" s="81"/>
      <c r="S19" s="81"/>
      <c r="T19" s="82"/>
      <c r="U19" s="10"/>
      <c r="V19" s="12"/>
      <c r="W19" s="6"/>
      <c r="X19" s="37">
        <v>3</v>
      </c>
      <c r="Y19" s="38"/>
      <c r="Z19" s="39"/>
      <c r="AA19" s="40"/>
      <c r="AB19" s="44"/>
      <c r="AC19" s="41"/>
      <c r="AD19" s="41"/>
      <c r="AE19" s="46"/>
      <c r="AF19" s="45">
        <f t="shared" si="1"/>
        <v>0</v>
      </c>
      <c r="AG19" s="38"/>
      <c r="AH19" s="40"/>
      <c r="AI19" s="40"/>
      <c r="AJ19" s="46"/>
      <c r="AK19" s="80"/>
      <c r="AL19" s="81"/>
      <c r="AM19" s="81"/>
      <c r="AN19" s="81"/>
      <c r="AO19" s="81"/>
      <c r="AP19" s="82"/>
      <c r="AQ19" s="10"/>
    </row>
    <row r="20" spans="1:43" ht="12.75">
      <c r="A20" s="6"/>
      <c r="B20" s="49">
        <v>4</v>
      </c>
      <c r="C20" s="38"/>
      <c r="D20" s="39"/>
      <c r="E20" s="40"/>
      <c r="F20" s="44"/>
      <c r="G20" s="41"/>
      <c r="H20" s="41"/>
      <c r="I20" s="46"/>
      <c r="J20" s="45">
        <f t="shared" si="0"/>
        <v>0</v>
      </c>
      <c r="K20" s="38"/>
      <c r="L20" s="40"/>
      <c r="M20" s="40"/>
      <c r="N20" s="46"/>
      <c r="O20" s="80"/>
      <c r="P20" s="81"/>
      <c r="Q20" s="81"/>
      <c r="R20" s="81"/>
      <c r="S20" s="81"/>
      <c r="T20" s="82"/>
      <c r="U20" s="10"/>
      <c r="V20" s="12"/>
      <c r="W20" s="6"/>
      <c r="X20" s="49">
        <v>4</v>
      </c>
      <c r="Y20" s="38"/>
      <c r="Z20" s="39"/>
      <c r="AA20" s="40"/>
      <c r="AB20" s="44">
        <v>1</v>
      </c>
      <c r="AC20" s="42">
        <v>1</v>
      </c>
      <c r="AD20" s="41"/>
      <c r="AE20" s="46"/>
      <c r="AF20" s="45">
        <f t="shared" si="1"/>
        <v>2</v>
      </c>
      <c r="AG20" s="38"/>
      <c r="AH20" s="40"/>
      <c r="AI20" s="40"/>
      <c r="AJ20" s="46"/>
      <c r="AK20" s="80"/>
      <c r="AL20" s="81"/>
      <c r="AM20" s="81"/>
      <c r="AN20" s="81"/>
      <c r="AO20" s="81"/>
      <c r="AP20" s="82"/>
      <c r="AQ20" s="10"/>
    </row>
    <row r="21" spans="1:43" ht="12.75">
      <c r="A21" s="6"/>
      <c r="B21" s="37">
        <v>5</v>
      </c>
      <c r="C21" s="38"/>
      <c r="D21" s="39"/>
      <c r="E21" s="40"/>
      <c r="F21" s="40"/>
      <c r="G21" s="41"/>
      <c r="H21" s="41"/>
      <c r="I21" s="46"/>
      <c r="J21" s="45">
        <f t="shared" si="0"/>
        <v>0</v>
      </c>
      <c r="K21" s="38"/>
      <c r="L21" s="40"/>
      <c r="M21" s="40"/>
      <c r="N21" s="46"/>
      <c r="O21" s="80"/>
      <c r="P21" s="81"/>
      <c r="Q21" s="81"/>
      <c r="R21" s="81"/>
      <c r="S21" s="81"/>
      <c r="T21" s="82"/>
      <c r="U21" s="10"/>
      <c r="V21" s="12"/>
      <c r="W21" s="6"/>
      <c r="X21" s="37">
        <v>5</v>
      </c>
      <c r="Y21" s="38"/>
      <c r="Z21" s="39"/>
      <c r="AA21" s="40"/>
      <c r="AB21" s="40"/>
      <c r="AC21" s="41"/>
      <c r="AD21" s="41"/>
      <c r="AE21" s="46"/>
      <c r="AF21" s="45">
        <f t="shared" si="1"/>
        <v>0</v>
      </c>
      <c r="AG21" s="38"/>
      <c r="AH21" s="40"/>
      <c r="AI21" s="40"/>
      <c r="AJ21" s="46"/>
      <c r="AK21" s="80"/>
      <c r="AL21" s="81"/>
      <c r="AM21" s="81"/>
      <c r="AN21" s="81"/>
      <c r="AO21" s="81"/>
      <c r="AP21" s="82"/>
      <c r="AQ21" s="10"/>
    </row>
    <row r="22" spans="1:43" ht="12.75">
      <c r="A22" s="6"/>
      <c r="B22" s="37">
        <v>6</v>
      </c>
      <c r="C22" s="38"/>
      <c r="D22" s="39"/>
      <c r="E22" s="40"/>
      <c r="F22" s="40"/>
      <c r="G22" s="41"/>
      <c r="H22" s="41"/>
      <c r="I22" s="46"/>
      <c r="J22" s="45">
        <f t="shared" si="0"/>
        <v>0</v>
      </c>
      <c r="K22" s="38"/>
      <c r="L22" s="40"/>
      <c r="M22" s="40"/>
      <c r="N22" s="46"/>
      <c r="O22" s="80"/>
      <c r="P22" s="81"/>
      <c r="Q22" s="81"/>
      <c r="R22" s="81"/>
      <c r="S22" s="81"/>
      <c r="T22" s="82"/>
      <c r="U22" s="10"/>
      <c r="V22" s="12"/>
      <c r="W22" s="6"/>
      <c r="X22" s="37">
        <v>6</v>
      </c>
      <c r="Y22" s="38"/>
      <c r="Z22" s="39"/>
      <c r="AA22" s="40"/>
      <c r="AB22" s="40"/>
      <c r="AC22" s="41"/>
      <c r="AD22" s="41"/>
      <c r="AE22" s="46"/>
      <c r="AF22" s="45">
        <f t="shared" si="1"/>
        <v>0</v>
      </c>
      <c r="AG22" s="38"/>
      <c r="AH22" s="40"/>
      <c r="AI22" s="40"/>
      <c r="AJ22" s="46"/>
      <c r="AK22" s="80"/>
      <c r="AL22" s="81"/>
      <c r="AM22" s="81"/>
      <c r="AN22" s="81"/>
      <c r="AO22" s="81"/>
      <c r="AP22" s="82"/>
      <c r="AQ22" s="10"/>
    </row>
    <row r="23" spans="1:43" ht="12.75">
      <c r="A23" s="6"/>
      <c r="B23" s="37">
        <v>7</v>
      </c>
      <c r="C23" s="38"/>
      <c r="D23" s="39"/>
      <c r="E23" s="40"/>
      <c r="F23" s="44"/>
      <c r="G23" s="41"/>
      <c r="H23" s="41"/>
      <c r="I23" s="43">
        <v>1</v>
      </c>
      <c r="J23" s="45">
        <f t="shared" si="0"/>
        <v>5</v>
      </c>
      <c r="K23" s="38"/>
      <c r="L23" s="40"/>
      <c r="M23" s="40"/>
      <c r="N23" s="46"/>
      <c r="O23" s="80" t="s">
        <v>52</v>
      </c>
      <c r="P23" s="81"/>
      <c r="Q23" s="81"/>
      <c r="R23" s="81"/>
      <c r="S23" s="81"/>
      <c r="T23" s="82"/>
      <c r="U23" s="10"/>
      <c r="V23" s="12"/>
      <c r="W23" s="6"/>
      <c r="X23" s="37">
        <v>7</v>
      </c>
      <c r="Y23" s="38"/>
      <c r="Z23" s="39"/>
      <c r="AA23" s="40"/>
      <c r="AB23" s="44"/>
      <c r="AC23" s="41"/>
      <c r="AD23" s="41"/>
      <c r="AE23" s="43"/>
      <c r="AF23" s="45">
        <f t="shared" si="1"/>
        <v>0</v>
      </c>
      <c r="AG23" s="38"/>
      <c r="AH23" s="40"/>
      <c r="AI23" s="40"/>
      <c r="AJ23" s="46"/>
      <c r="AK23" s="80"/>
      <c r="AL23" s="81"/>
      <c r="AM23" s="81"/>
      <c r="AN23" s="81"/>
      <c r="AO23" s="81"/>
      <c r="AP23" s="82"/>
      <c r="AQ23" s="10"/>
    </row>
    <row r="24" spans="1:43" ht="12.75">
      <c r="A24" s="6"/>
      <c r="B24" s="37">
        <v>8</v>
      </c>
      <c r="C24" s="38"/>
      <c r="D24" s="39"/>
      <c r="E24" s="40"/>
      <c r="F24" s="40"/>
      <c r="G24" s="41"/>
      <c r="H24" s="41"/>
      <c r="I24" s="46"/>
      <c r="J24" s="45">
        <f t="shared" si="0"/>
        <v>0</v>
      </c>
      <c r="K24" s="38"/>
      <c r="L24" s="40"/>
      <c r="M24" s="40"/>
      <c r="N24" s="46"/>
      <c r="O24" s="80"/>
      <c r="P24" s="81"/>
      <c r="Q24" s="81"/>
      <c r="R24" s="81"/>
      <c r="S24" s="81"/>
      <c r="T24" s="82"/>
      <c r="U24" s="10"/>
      <c r="V24" s="12"/>
      <c r="W24" s="6"/>
      <c r="X24" s="37">
        <v>8</v>
      </c>
      <c r="Y24" s="38"/>
      <c r="Z24" s="48">
        <v>1</v>
      </c>
      <c r="AA24" s="40"/>
      <c r="AB24" s="40"/>
      <c r="AC24" s="41"/>
      <c r="AD24" s="41"/>
      <c r="AE24" s="46"/>
      <c r="AF24" s="45">
        <f t="shared" si="1"/>
        <v>3</v>
      </c>
      <c r="AG24" s="38"/>
      <c r="AH24" s="40"/>
      <c r="AI24" s="40"/>
      <c r="AJ24" s="46"/>
      <c r="AK24" s="80" t="s">
        <v>52</v>
      </c>
      <c r="AL24" s="81"/>
      <c r="AM24" s="81"/>
      <c r="AN24" s="81"/>
      <c r="AO24" s="81"/>
      <c r="AP24" s="82"/>
      <c r="AQ24" s="10"/>
    </row>
    <row r="25" spans="1:43" ht="12.75">
      <c r="A25" s="6"/>
      <c r="B25" s="37">
        <v>9</v>
      </c>
      <c r="C25" s="38"/>
      <c r="D25" s="39"/>
      <c r="E25" s="40"/>
      <c r="F25" s="40"/>
      <c r="G25" s="41"/>
      <c r="H25" s="41"/>
      <c r="I25" s="46"/>
      <c r="J25" s="45">
        <f t="shared" si="0"/>
        <v>0</v>
      </c>
      <c r="K25" s="38"/>
      <c r="L25" s="40"/>
      <c r="M25" s="40"/>
      <c r="N25" s="46"/>
      <c r="O25" s="80"/>
      <c r="P25" s="81"/>
      <c r="Q25" s="81"/>
      <c r="R25" s="81"/>
      <c r="S25" s="81"/>
      <c r="T25" s="82"/>
      <c r="U25" s="10"/>
      <c r="V25" s="12"/>
      <c r="W25" s="6"/>
      <c r="X25" s="37">
        <v>9</v>
      </c>
      <c r="Y25" s="38"/>
      <c r="Z25" s="39"/>
      <c r="AA25" s="40"/>
      <c r="AB25" s="40"/>
      <c r="AC25" s="41"/>
      <c r="AD25" s="41"/>
      <c r="AE25" s="46"/>
      <c r="AF25" s="45">
        <f t="shared" si="1"/>
        <v>0</v>
      </c>
      <c r="AG25" s="38"/>
      <c r="AH25" s="40"/>
      <c r="AI25" s="40"/>
      <c r="AJ25" s="46"/>
      <c r="AK25" s="80"/>
      <c r="AL25" s="81"/>
      <c r="AM25" s="81"/>
      <c r="AN25" s="81"/>
      <c r="AO25" s="81"/>
      <c r="AP25" s="82"/>
      <c r="AQ25" s="10"/>
    </row>
    <row r="26" spans="1:43" ht="12.75">
      <c r="A26" s="6"/>
      <c r="B26" s="37">
        <v>10</v>
      </c>
      <c r="C26" s="38"/>
      <c r="D26" s="39"/>
      <c r="E26" s="40"/>
      <c r="F26" s="40"/>
      <c r="G26" s="41"/>
      <c r="H26" s="41"/>
      <c r="I26" s="46"/>
      <c r="J26" s="45">
        <f t="shared" si="0"/>
        <v>0</v>
      </c>
      <c r="K26" s="38"/>
      <c r="L26" s="40"/>
      <c r="M26" s="40"/>
      <c r="N26" s="46"/>
      <c r="O26" s="80"/>
      <c r="P26" s="81"/>
      <c r="Q26" s="81"/>
      <c r="R26" s="81"/>
      <c r="S26" s="81"/>
      <c r="T26" s="82"/>
      <c r="U26" s="10"/>
      <c r="V26" s="12"/>
      <c r="W26" s="6"/>
      <c r="X26" s="37">
        <v>10</v>
      </c>
      <c r="Y26" s="38"/>
      <c r="Z26" s="39"/>
      <c r="AA26" s="40"/>
      <c r="AB26" s="44">
        <v>1</v>
      </c>
      <c r="AC26" s="42">
        <v>1</v>
      </c>
      <c r="AD26" s="41"/>
      <c r="AE26" s="46"/>
      <c r="AF26" s="45">
        <f t="shared" si="1"/>
        <v>2</v>
      </c>
      <c r="AG26" s="38"/>
      <c r="AH26" s="40"/>
      <c r="AI26" s="40"/>
      <c r="AJ26" s="46"/>
      <c r="AK26" s="80" t="s">
        <v>68</v>
      </c>
      <c r="AL26" s="81"/>
      <c r="AM26" s="81"/>
      <c r="AN26" s="81"/>
      <c r="AO26" s="81"/>
      <c r="AP26" s="82"/>
      <c r="AQ26" s="10"/>
    </row>
    <row r="27" spans="1:43" ht="12.75">
      <c r="A27" s="6"/>
      <c r="B27" s="37">
        <v>11</v>
      </c>
      <c r="C27" s="38"/>
      <c r="D27" s="39"/>
      <c r="E27" s="40"/>
      <c r="F27" s="40"/>
      <c r="G27" s="41"/>
      <c r="H27" s="41"/>
      <c r="I27" s="46"/>
      <c r="J27" s="45">
        <f t="shared" si="0"/>
        <v>0</v>
      </c>
      <c r="K27" s="38"/>
      <c r="L27" s="40"/>
      <c r="M27" s="40"/>
      <c r="N27" s="46"/>
      <c r="O27" s="80"/>
      <c r="P27" s="81"/>
      <c r="Q27" s="81"/>
      <c r="R27" s="81"/>
      <c r="S27" s="81"/>
      <c r="T27" s="82"/>
      <c r="U27" s="10"/>
      <c r="V27" s="12"/>
      <c r="W27" s="6"/>
      <c r="X27" s="37">
        <v>11</v>
      </c>
      <c r="Y27" s="38"/>
      <c r="Z27" s="39"/>
      <c r="AA27" s="40"/>
      <c r="AB27" s="40"/>
      <c r="AC27" s="41"/>
      <c r="AD27" s="41"/>
      <c r="AE27" s="46"/>
      <c r="AF27" s="45">
        <f t="shared" si="1"/>
        <v>0</v>
      </c>
      <c r="AG27" s="38"/>
      <c r="AH27" s="40"/>
      <c r="AI27" s="40"/>
      <c r="AJ27" s="46"/>
      <c r="AK27" s="80"/>
      <c r="AL27" s="81"/>
      <c r="AM27" s="81"/>
      <c r="AN27" s="81"/>
      <c r="AO27" s="81"/>
      <c r="AP27" s="82"/>
      <c r="AQ27" s="10"/>
    </row>
    <row r="28" spans="1:43" ht="12.75">
      <c r="A28" s="6"/>
      <c r="B28" s="37">
        <v>12</v>
      </c>
      <c r="C28" s="38"/>
      <c r="D28" s="39"/>
      <c r="E28" s="40"/>
      <c r="F28" s="40"/>
      <c r="G28" s="41"/>
      <c r="H28" s="41"/>
      <c r="I28" s="46"/>
      <c r="J28" s="45">
        <f t="shared" si="0"/>
        <v>0</v>
      </c>
      <c r="K28" s="38"/>
      <c r="L28" s="40"/>
      <c r="M28" s="40"/>
      <c r="N28" s="46"/>
      <c r="O28" s="80"/>
      <c r="P28" s="81"/>
      <c r="Q28" s="81"/>
      <c r="R28" s="81"/>
      <c r="S28" s="81"/>
      <c r="T28" s="82"/>
      <c r="U28" s="10"/>
      <c r="V28" s="12"/>
      <c r="W28" s="6"/>
      <c r="X28" s="37">
        <v>12</v>
      </c>
      <c r="Y28" s="38"/>
      <c r="Z28" s="39"/>
      <c r="AA28" s="40"/>
      <c r="AB28" s="40"/>
      <c r="AC28" s="41"/>
      <c r="AD28" s="41"/>
      <c r="AE28" s="46"/>
      <c r="AF28" s="45">
        <f t="shared" si="1"/>
        <v>0</v>
      </c>
      <c r="AG28" s="38"/>
      <c r="AH28" s="40"/>
      <c r="AI28" s="40"/>
      <c r="AJ28" s="46"/>
      <c r="AK28" s="80"/>
      <c r="AL28" s="81"/>
      <c r="AM28" s="81"/>
      <c r="AN28" s="81"/>
      <c r="AO28" s="81"/>
      <c r="AP28" s="82"/>
      <c r="AQ28" s="10"/>
    </row>
    <row r="29" spans="1:43" ht="12.75">
      <c r="A29" s="6"/>
      <c r="B29" s="37">
        <v>13</v>
      </c>
      <c r="C29" s="38"/>
      <c r="D29" s="39"/>
      <c r="E29" s="40"/>
      <c r="F29" s="40"/>
      <c r="G29" s="41"/>
      <c r="H29" s="41"/>
      <c r="I29" s="46"/>
      <c r="J29" s="45">
        <f t="shared" si="0"/>
        <v>0</v>
      </c>
      <c r="K29" s="38"/>
      <c r="L29" s="40"/>
      <c r="M29" s="40"/>
      <c r="N29" s="46"/>
      <c r="O29" s="80"/>
      <c r="P29" s="81"/>
      <c r="Q29" s="81"/>
      <c r="R29" s="81"/>
      <c r="S29" s="81"/>
      <c r="T29" s="82"/>
      <c r="U29" s="10"/>
      <c r="V29" s="12"/>
      <c r="W29" s="6"/>
      <c r="X29" s="37">
        <v>13</v>
      </c>
      <c r="Y29" s="38"/>
      <c r="Z29" s="48">
        <v>1</v>
      </c>
      <c r="AA29" s="40"/>
      <c r="AB29" s="44"/>
      <c r="AC29" s="41"/>
      <c r="AD29" s="41"/>
      <c r="AE29" s="46"/>
      <c r="AF29" s="45">
        <f t="shared" si="1"/>
        <v>3</v>
      </c>
      <c r="AG29" s="38"/>
      <c r="AH29" s="40"/>
      <c r="AI29" s="40"/>
      <c r="AJ29" s="46"/>
      <c r="AK29" s="80" t="s">
        <v>109</v>
      </c>
      <c r="AL29" s="81"/>
      <c r="AM29" s="81"/>
      <c r="AN29" s="81"/>
      <c r="AO29" s="81"/>
      <c r="AP29" s="82"/>
      <c r="AQ29" s="10"/>
    </row>
    <row r="30" spans="1:43" ht="12.75">
      <c r="A30" s="6"/>
      <c r="B30" s="49">
        <v>14</v>
      </c>
      <c r="C30" s="47">
        <v>1</v>
      </c>
      <c r="D30" s="39"/>
      <c r="E30" s="40"/>
      <c r="F30" s="40"/>
      <c r="G30" s="41"/>
      <c r="H30" s="41"/>
      <c r="I30" s="46"/>
      <c r="J30" s="45">
        <f t="shared" si="0"/>
        <v>1</v>
      </c>
      <c r="K30" s="38"/>
      <c r="L30" s="40"/>
      <c r="M30" s="40"/>
      <c r="N30" s="46"/>
      <c r="O30" s="80"/>
      <c r="P30" s="81"/>
      <c r="Q30" s="81"/>
      <c r="R30" s="81"/>
      <c r="S30" s="81"/>
      <c r="T30" s="82"/>
      <c r="U30" s="10"/>
      <c r="V30" s="12"/>
      <c r="W30" s="6"/>
      <c r="X30" s="49">
        <v>14</v>
      </c>
      <c r="Y30" s="38"/>
      <c r="Z30" s="39"/>
      <c r="AA30" s="40"/>
      <c r="AB30" s="40"/>
      <c r="AC30" s="41"/>
      <c r="AD30" s="41"/>
      <c r="AE30" s="46"/>
      <c r="AF30" s="45">
        <f t="shared" si="1"/>
        <v>0</v>
      </c>
      <c r="AG30" s="38"/>
      <c r="AH30" s="40"/>
      <c r="AI30" s="40"/>
      <c r="AJ30" s="46"/>
      <c r="AK30" s="80"/>
      <c r="AL30" s="81"/>
      <c r="AM30" s="81"/>
      <c r="AN30" s="81"/>
      <c r="AO30" s="81"/>
      <c r="AP30" s="82"/>
      <c r="AQ30" s="10"/>
    </row>
    <row r="31" spans="1:43" ht="12.75">
      <c r="A31" s="6"/>
      <c r="B31" s="37">
        <v>15</v>
      </c>
      <c r="C31" s="38"/>
      <c r="D31" s="48">
        <v>2</v>
      </c>
      <c r="E31" s="40"/>
      <c r="F31" s="40"/>
      <c r="G31" s="41"/>
      <c r="H31" s="41"/>
      <c r="I31" s="46"/>
      <c r="J31" s="45">
        <f t="shared" si="0"/>
        <v>6</v>
      </c>
      <c r="K31" s="38"/>
      <c r="L31" s="40"/>
      <c r="M31" s="40"/>
      <c r="N31" s="46"/>
      <c r="O31" s="80"/>
      <c r="P31" s="81"/>
      <c r="Q31" s="81"/>
      <c r="R31" s="81"/>
      <c r="S31" s="81"/>
      <c r="T31" s="82"/>
      <c r="U31" s="10"/>
      <c r="V31" s="12"/>
      <c r="W31" s="6"/>
      <c r="X31" s="37">
        <v>15</v>
      </c>
      <c r="Y31" s="47">
        <v>1</v>
      </c>
      <c r="Z31" s="48"/>
      <c r="AA31" s="40"/>
      <c r="AB31" s="44"/>
      <c r="AC31" s="41"/>
      <c r="AD31" s="41"/>
      <c r="AE31" s="46"/>
      <c r="AF31" s="45">
        <f t="shared" si="1"/>
        <v>1</v>
      </c>
      <c r="AG31" s="38"/>
      <c r="AH31" s="40"/>
      <c r="AI31" s="40"/>
      <c r="AJ31" s="46"/>
      <c r="AK31" s="80"/>
      <c r="AL31" s="81"/>
      <c r="AM31" s="81"/>
      <c r="AN31" s="81"/>
      <c r="AO31" s="81"/>
      <c r="AP31" s="82"/>
      <c r="AQ31" s="10"/>
    </row>
    <row r="32" spans="1:43" ht="12.75">
      <c r="A32" s="6"/>
      <c r="B32" s="50">
        <v>16</v>
      </c>
      <c r="C32" s="51"/>
      <c r="D32" s="52"/>
      <c r="E32" s="52"/>
      <c r="F32" s="52"/>
      <c r="G32" s="53"/>
      <c r="H32" s="53"/>
      <c r="I32" s="54"/>
      <c r="J32" s="56">
        <f t="shared" si="0"/>
        <v>0</v>
      </c>
      <c r="K32" s="51"/>
      <c r="L32" s="52"/>
      <c r="M32" s="52"/>
      <c r="N32" s="68" t="s">
        <v>57</v>
      </c>
      <c r="O32" s="95"/>
      <c r="P32" s="96"/>
      <c r="Q32" s="96"/>
      <c r="R32" s="96"/>
      <c r="S32" s="96"/>
      <c r="T32" s="97"/>
      <c r="U32" s="10"/>
      <c r="V32" s="12"/>
      <c r="W32" s="6"/>
      <c r="X32" s="50">
        <v>16</v>
      </c>
      <c r="Y32" s="51"/>
      <c r="Z32" s="52"/>
      <c r="AA32" s="52"/>
      <c r="AB32" s="52"/>
      <c r="AC32" s="53"/>
      <c r="AD32" s="53"/>
      <c r="AE32" s="54"/>
      <c r="AF32" s="56">
        <f t="shared" si="1"/>
        <v>0</v>
      </c>
      <c r="AG32" s="51"/>
      <c r="AH32" s="52"/>
      <c r="AI32" s="52"/>
      <c r="AJ32" s="68"/>
      <c r="AK32" s="95"/>
      <c r="AL32" s="96"/>
      <c r="AM32" s="96"/>
      <c r="AN32" s="96"/>
      <c r="AO32" s="96"/>
      <c r="AP32" s="97"/>
      <c r="AQ32" s="10"/>
    </row>
    <row r="33" spans="1:43" ht="12.75">
      <c r="A33" s="19"/>
      <c r="B33" s="83" t="s">
        <v>61</v>
      </c>
      <c r="C33" s="76"/>
      <c r="D33" s="76"/>
      <c r="E33" s="76"/>
      <c r="F33" s="59"/>
      <c r="G33" s="83" t="s">
        <v>62</v>
      </c>
      <c r="H33" s="76"/>
      <c r="I33" s="76"/>
      <c r="J33" s="76"/>
      <c r="K33" s="76"/>
      <c r="L33" s="58"/>
      <c r="M33" s="83" t="s">
        <v>63</v>
      </c>
      <c r="N33" s="76"/>
      <c r="O33" s="76"/>
      <c r="P33" s="76"/>
      <c r="Q33" s="59"/>
      <c r="R33" s="83" t="s">
        <v>64</v>
      </c>
      <c r="S33" s="76"/>
      <c r="T33" s="76"/>
      <c r="U33" s="25"/>
      <c r="V33" s="26"/>
      <c r="W33" s="19"/>
      <c r="X33" s="83" t="s">
        <v>61</v>
      </c>
      <c r="Y33" s="76"/>
      <c r="Z33" s="76"/>
      <c r="AA33" s="76"/>
      <c r="AB33" s="59"/>
      <c r="AC33" s="83" t="s">
        <v>62</v>
      </c>
      <c r="AD33" s="76"/>
      <c r="AE33" s="76"/>
      <c r="AF33" s="76"/>
      <c r="AG33" s="76"/>
      <c r="AH33" s="58"/>
      <c r="AI33" s="83" t="s">
        <v>63</v>
      </c>
      <c r="AJ33" s="76"/>
      <c r="AK33" s="76"/>
      <c r="AL33" s="76"/>
      <c r="AM33" s="59"/>
      <c r="AN33" s="83" t="s">
        <v>64</v>
      </c>
      <c r="AO33" s="76"/>
      <c r="AP33" s="76"/>
      <c r="AQ33" s="25"/>
    </row>
    <row r="34" spans="1:43" ht="12.75">
      <c r="A34" s="6"/>
      <c r="B34" s="120">
        <v>40000</v>
      </c>
      <c r="C34" s="92"/>
      <c r="D34" s="92"/>
      <c r="E34" s="93"/>
      <c r="F34" s="60"/>
      <c r="G34" s="106">
        <v>0</v>
      </c>
      <c r="H34" s="92"/>
      <c r="I34" s="92"/>
      <c r="J34" s="92"/>
      <c r="K34" s="93"/>
      <c r="L34" s="61"/>
      <c r="M34" s="106">
        <v>120000</v>
      </c>
      <c r="N34" s="92"/>
      <c r="O34" s="92"/>
      <c r="P34" s="93"/>
      <c r="Q34" s="62"/>
      <c r="R34" s="128">
        <v>-1</v>
      </c>
      <c r="S34" s="92"/>
      <c r="T34" s="93"/>
      <c r="U34" s="10"/>
      <c r="V34" s="12"/>
      <c r="W34" s="6"/>
      <c r="X34" s="120">
        <v>50000</v>
      </c>
      <c r="Y34" s="92"/>
      <c r="Z34" s="92"/>
      <c r="AA34" s="93"/>
      <c r="AB34" s="60"/>
      <c r="AC34" s="106">
        <v>0</v>
      </c>
      <c r="AD34" s="92"/>
      <c r="AE34" s="92"/>
      <c r="AF34" s="92"/>
      <c r="AG34" s="93"/>
      <c r="AH34" s="61"/>
      <c r="AI34" s="106">
        <v>20000</v>
      </c>
      <c r="AJ34" s="92"/>
      <c r="AK34" s="92"/>
      <c r="AL34" s="93"/>
      <c r="AM34" s="62"/>
      <c r="AN34" s="128">
        <v>1</v>
      </c>
      <c r="AO34" s="92"/>
      <c r="AP34" s="93"/>
      <c r="AQ34" s="10"/>
    </row>
    <row r="35" spans="1:43" ht="12.75">
      <c r="A35" s="19"/>
      <c r="B35" s="112" t="s">
        <v>65</v>
      </c>
      <c r="C35" s="76"/>
      <c r="D35" s="76"/>
      <c r="E35" s="76"/>
      <c r="F35" s="76"/>
      <c r="G35" s="76"/>
      <c r="H35" s="76"/>
      <c r="I35" s="112" t="s">
        <v>27</v>
      </c>
      <c r="J35" s="76"/>
      <c r="K35" s="76"/>
      <c r="L35" s="20"/>
      <c r="M35" s="112" t="s">
        <v>66</v>
      </c>
      <c r="N35" s="76"/>
      <c r="O35" s="76"/>
      <c r="P35" s="76"/>
      <c r="Q35" s="76"/>
      <c r="R35" s="76"/>
      <c r="S35" s="76"/>
      <c r="T35" s="76"/>
      <c r="U35" s="25"/>
      <c r="V35" s="26"/>
      <c r="W35" s="19"/>
      <c r="X35" s="112" t="s">
        <v>65</v>
      </c>
      <c r="Y35" s="76"/>
      <c r="Z35" s="76"/>
      <c r="AA35" s="76"/>
      <c r="AB35" s="76"/>
      <c r="AC35" s="76"/>
      <c r="AD35" s="76"/>
      <c r="AE35" s="112" t="s">
        <v>27</v>
      </c>
      <c r="AF35" s="76"/>
      <c r="AG35" s="76"/>
      <c r="AH35" s="20"/>
      <c r="AI35" s="112" t="s">
        <v>66</v>
      </c>
      <c r="AJ35" s="76"/>
      <c r="AK35" s="76"/>
      <c r="AL35" s="76"/>
      <c r="AM35" s="76"/>
      <c r="AN35" s="76"/>
      <c r="AO35" s="76"/>
      <c r="AP35" s="76"/>
      <c r="AQ35" s="25"/>
    </row>
    <row r="36" spans="1:43" ht="12.75">
      <c r="A36" s="6"/>
      <c r="B36" s="126" t="s">
        <v>111</v>
      </c>
      <c r="C36" s="109"/>
      <c r="D36" s="109"/>
      <c r="E36" s="109"/>
      <c r="F36" s="109"/>
      <c r="G36" s="109"/>
      <c r="H36" s="119"/>
      <c r="I36" s="127">
        <v>120000</v>
      </c>
      <c r="J36" s="109"/>
      <c r="K36" s="110"/>
      <c r="L36" s="9"/>
      <c r="M36" s="131" t="s">
        <v>112</v>
      </c>
      <c r="N36" s="78"/>
      <c r="O36" s="78"/>
      <c r="P36" s="78"/>
      <c r="Q36" s="78"/>
      <c r="R36" s="78"/>
      <c r="S36" s="78"/>
      <c r="T36" s="79"/>
      <c r="U36" s="10"/>
      <c r="V36" s="12"/>
      <c r="W36" s="6"/>
      <c r="X36" s="126" t="s">
        <v>113</v>
      </c>
      <c r="Y36" s="109"/>
      <c r="Z36" s="109"/>
      <c r="AA36" s="109"/>
      <c r="AB36" s="109"/>
      <c r="AC36" s="109"/>
      <c r="AD36" s="119"/>
      <c r="AE36" s="127">
        <v>150000</v>
      </c>
      <c r="AF36" s="109"/>
      <c r="AG36" s="110"/>
      <c r="AH36" s="9"/>
      <c r="AI36" s="131" t="s">
        <v>114</v>
      </c>
      <c r="AJ36" s="78"/>
      <c r="AK36" s="78"/>
      <c r="AL36" s="78"/>
      <c r="AM36" s="78"/>
      <c r="AN36" s="78"/>
      <c r="AO36" s="78"/>
      <c r="AP36" s="79"/>
      <c r="AQ36" s="10"/>
    </row>
    <row r="37" spans="1:43" ht="12.75">
      <c r="A37" s="6"/>
      <c r="B37" s="125"/>
      <c r="C37" s="81"/>
      <c r="D37" s="81"/>
      <c r="E37" s="81"/>
      <c r="F37" s="81"/>
      <c r="G37" s="81"/>
      <c r="H37" s="90"/>
      <c r="I37" s="129"/>
      <c r="J37" s="81"/>
      <c r="K37" s="82"/>
      <c r="L37" s="9"/>
      <c r="M37" s="132"/>
      <c r="N37" s="76"/>
      <c r="O37" s="76"/>
      <c r="P37" s="76"/>
      <c r="Q37" s="76"/>
      <c r="R37" s="76"/>
      <c r="S37" s="76"/>
      <c r="T37" s="133"/>
      <c r="U37" s="10"/>
      <c r="V37" s="12"/>
      <c r="W37" s="6"/>
      <c r="X37" s="125"/>
      <c r="Y37" s="81"/>
      <c r="Z37" s="81"/>
      <c r="AA37" s="81"/>
      <c r="AB37" s="81"/>
      <c r="AC37" s="81"/>
      <c r="AD37" s="90"/>
      <c r="AE37" s="129"/>
      <c r="AF37" s="81"/>
      <c r="AG37" s="82"/>
      <c r="AH37" s="9"/>
      <c r="AI37" s="132"/>
      <c r="AJ37" s="76"/>
      <c r="AK37" s="76"/>
      <c r="AL37" s="76"/>
      <c r="AM37" s="76"/>
      <c r="AN37" s="76"/>
      <c r="AO37" s="76"/>
      <c r="AP37" s="133"/>
      <c r="AQ37" s="10"/>
    </row>
    <row r="38" spans="1:43" ht="12.75">
      <c r="A38" s="6"/>
      <c r="B38" s="124"/>
      <c r="C38" s="96"/>
      <c r="D38" s="96"/>
      <c r="E38" s="96"/>
      <c r="F38" s="96"/>
      <c r="G38" s="96"/>
      <c r="H38" s="99"/>
      <c r="I38" s="130"/>
      <c r="J38" s="96"/>
      <c r="K38" s="97"/>
      <c r="L38" s="9"/>
      <c r="M38" s="134"/>
      <c r="N38" s="135"/>
      <c r="O38" s="135"/>
      <c r="P38" s="135"/>
      <c r="Q38" s="135"/>
      <c r="R38" s="135"/>
      <c r="S38" s="135"/>
      <c r="T38" s="136"/>
      <c r="U38" s="10"/>
      <c r="V38" s="12"/>
      <c r="W38" s="6"/>
      <c r="X38" s="124"/>
      <c r="Y38" s="96"/>
      <c r="Z38" s="96"/>
      <c r="AA38" s="96"/>
      <c r="AB38" s="96"/>
      <c r="AC38" s="96"/>
      <c r="AD38" s="99"/>
      <c r="AE38" s="130"/>
      <c r="AF38" s="96"/>
      <c r="AG38" s="97"/>
      <c r="AH38" s="9"/>
      <c r="AI38" s="134"/>
      <c r="AJ38" s="135"/>
      <c r="AK38" s="135"/>
      <c r="AL38" s="135"/>
      <c r="AM38" s="135"/>
      <c r="AN38" s="135"/>
      <c r="AO38" s="135"/>
      <c r="AP38" s="136"/>
      <c r="AQ38" s="10"/>
    </row>
    <row r="39" spans="1:43" ht="7.5" customHeight="1">
      <c r="A39" s="63"/>
      <c r="B39" s="64"/>
      <c r="C39" s="65"/>
      <c r="D39" s="65"/>
      <c r="E39" s="65"/>
      <c r="F39" s="65"/>
      <c r="G39" s="65"/>
      <c r="H39" s="64"/>
      <c r="I39" s="64"/>
      <c r="J39" s="65"/>
      <c r="K39" s="65"/>
      <c r="L39" s="65"/>
      <c r="M39" s="65"/>
      <c r="N39" s="65"/>
      <c r="O39" s="65"/>
      <c r="P39" s="64"/>
      <c r="Q39" s="65"/>
      <c r="R39" s="65"/>
      <c r="S39" s="65"/>
      <c r="T39" s="65"/>
      <c r="U39" s="66"/>
      <c r="V39" s="67"/>
      <c r="W39" s="63"/>
      <c r="X39" s="64"/>
      <c r="Y39" s="65"/>
      <c r="Z39" s="65"/>
      <c r="AA39" s="65"/>
      <c r="AB39" s="65"/>
      <c r="AC39" s="65"/>
      <c r="AD39" s="64"/>
      <c r="AE39" s="64"/>
      <c r="AF39" s="65"/>
      <c r="AG39" s="65"/>
      <c r="AH39" s="65"/>
      <c r="AI39" s="65"/>
      <c r="AJ39" s="65"/>
      <c r="AK39" s="65"/>
      <c r="AL39" s="64"/>
      <c r="AM39" s="65"/>
      <c r="AN39" s="65"/>
      <c r="AO39" s="65"/>
      <c r="AP39" s="65"/>
      <c r="AQ39" s="66"/>
    </row>
  </sheetData>
  <mergeCells count="174">
    <mergeCell ref="R6:T6"/>
    <mergeCell ref="M6:P6"/>
    <mergeCell ref="I9:K9"/>
    <mergeCell ref="R9:T9"/>
    <mergeCell ref="M9:O9"/>
    <mergeCell ref="R10:T10"/>
    <mergeCell ref="R11:T11"/>
    <mergeCell ref="C13:C16"/>
    <mergeCell ref="D13:D16"/>
    <mergeCell ref="L15:L16"/>
    <mergeCell ref="K15:K16"/>
    <mergeCell ref="M15:M16"/>
    <mergeCell ref="N15:N16"/>
    <mergeCell ref="B10:H10"/>
    <mergeCell ref="G13:G16"/>
    <mergeCell ref="J13:J16"/>
    <mergeCell ref="I13:I16"/>
    <mergeCell ref="H13:H16"/>
    <mergeCell ref="B11:H11"/>
    <mergeCell ref="O11:P11"/>
    <mergeCell ref="M11:N11"/>
    <mergeCell ref="I11:K11"/>
    <mergeCell ref="E13:E16"/>
    <mergeCell ref="F13:F16"/>
    <mergeCell ref="I7:K7"/>
    <mergeCell ref="M7:P7"/>
    <mergeCell ref="I8:K8"/>
    <mergeCell ref="R8:T8"/>
    <mergeCell ref="X10:AD10"/>
    <mergeCell ref="AA13:AA16"/>
    <mergeCell ref="Z13:Z16"/>
    <mergeCell ref="AB13:AB16"/>
    <mergeCell ref="AC13:AC16"/>
    <mergeCell ref="X11:AD11"/>
    <mergeCell ref="R12:T13"/>
    <mergeCell ref="R7:T7"/>
    <mergeCell ref="O16:T16"/>
    <mergeCell ref="K14:N14"/>
    <mergeCell ref="B7:H7"/>
    <mergeCell ref="B6:H6"/>
    <mergeCell ref="B5:H5"/>
    <mergeCell ref="I5:K5"/>
    <mergeCell ref="I6:K6"/>
    <mergeCell ref="M8:O8"/>
    <mergeCell ref="I37:K37"/>
    <mergeCell ref="I38:K38"/>
    <mergeCell ref="M36:T38"/>
    <mergeCell ref="B38:H38"/>
    <mergeCell ref="B37:H37"/>
    <mergeCell ref="B36:H36"/>
    <mergeCell ref="I36:K36"/>
    <mergeCell ref="B34:E34"/>
    <mergeCell ref="B35:H35"/>
    <mergeCell ref="G34:K34"/>
    <mergeCell ref="B33:E33"/>
    <mergeCell ref="G33:K33"/>
    <mergeCell ref="M33:P33"/>
    <mergeCell ref="M35:T35"/>
    <mergeCell ref="I35:K35"/>
    <mergeCell ref="O26:T26"/>
    <mergeCell ref="O25:T25"/>
    <mergeCell ref="O28:T28"/>
    <mergeCell ref="AI36:AP38"/>
    <mergeCell ref="AE38:AG38"/>
    <mergeCell ref="X38:AD38"/>
    <mergeCell ref="X37:AD37"/>
    <mergeCell ref="AE37:AG37"/>
    <mergeCell ref="X36:AD36"/>
    <mergeCell ref="X35:AD35"/>
    <mergeCell ref="AN33:AP33"/>
    <mergeCell ref="AN34:AP34"/>
    <mergeCell ref="AI35:AP35"/>
    <mergeCell ref="AI34:AL34"/>
    <mergeCell ref="AC34:AG34"/>
    <mergeCell ref="X33:AA33"/>
    <mergeCell ref="X34:AA34"/>
    <mergeCell ref="AE36:AG36"/>
    <mergeCell ref="AE35:AG35"/>
    <mergeCell ref="AK22:AP22"/>
    <mergeCell ref="AK23:AP23"/>
    <mergeCell ref="AN11:AP11"/>
    <mergeCell ref="AK11:AL11"/>
    <mergeCell ref="B2:L2"/>
    <mergeCell ref="N1:R1"/>
    <mergeCell ref="N2:R2"/>
    <mergeCell ref="Z2:AJ2"/>
    <mergeCell ref="AE4:AG4"/>
    <mergeCell ref="R4:T4"/>
    <mergeCell ref="R5:T5"/>
    <mergeCell ref="I4:K4"/>
    <mergeCell ref="M5:P5"/>
    <mergeCell ref="M4:P4"/>
    <mergeCell ref="B4:G4"/>
    <mergeCell ref="B1:L1"/>
    <mergeCell ref="AL2:AP2"/>
    <mergeCell ref="AL1:AP1"/>
    <mergeCell ref="Y13:Y16"/>
    <mergeCell ref="AD13:AD16"/>
    <mergeCell ref="X7:AD7"/>
    <mergeCell ref="X6:AD6"/>
    <mergeCell ref="X5:AD5"/>
    <mergeCell ref="AN4:AP4"/>
    <mergeCell ref="AI5:AL5"/>
    <mergeCell ref="AI4:AL4"/>
    <mergeCell ref="AI33:AL33"/>
    <mergeCell ref="AC33:AG33"/>
    <mergeCell ref="AK31:AP31"/>
    <mergeCell ref="AK30:AP30"/>
    <mergeCell ref="AK29:AP29"/>
    <mergeCell ref="AK27:AP27"/>
    <mergeCell ref="AK28:AP28"/>
    <mergeCell ref="AK32:AP32"/>
    <mergeCell ref="AE5:AG5"/>
    <mergeCell ref="AE13:AE16"/>
    <mergeCell ref="AG15:AG16"/>
    <mergeCell ref="AN14:AP14"/>
    <mergeCell ref="AN12:AP13"/>
    <mergeCell ref="AN10:AP10"/>
    <mergeCell ref="AN9:AP9"/>
    <mergeCell ref="AN6:AP6"/>
    <mergeCell ref="AN5:AP5"/>
    <mergeCell ref="AE10:AG10"/>
    <mergeCell ref="AN7:AP7"/>
    <mergeCell ref="AK17:AP17"/>
    <mergeCell ref="AK18:AP18"/>
    <mergeCell ref="AI8:AK8"/>
    <mergeCell ref="AK26:AP26"/>
    <mergeCell ref="X8:AD8"/>
    <mergeCell ref="AK16:AP16"/>
    <mergeCell ref="AK21:AP21"/>
    <mergeCell ref="B8:H8"/>
    <mergeCell ref="B9:H9"/>
    <mergeCell ref="I10:K10"/>
    <mergeCell ref="X9:AD9"/>
    <mergeCell ref="AE7:AG7"/>
    <mergeCell ref="AE11:AG11"/>
    <mergeCell ref="AE8:AG8"/>
    <mergeCell ref="AE9:AG9"/>
    <mergeCell ref="AG14:AJ14"/>
    <mergeCell ref="AH15:AH16"/>
    <mergeCell ref="AJ15:AJ16"/>
    <mergeCell ref="AI15:AI16"/>
    <mergeCell ref="AI7:AL7"/>
    <mergeCell ref="AI9:AK9"/>
    <mergeCell ref="AI11:AJ11"/>
    <mergeCell ref="AN8:AP8"/>
    <mergeCell ref="AK25:AP25"/>
    <mergeCell ref="AK24:AP24"/>
    <mergeCell ref="AK20:AP20"/>
    <mergeCell ref="AK19:AP19"/>
    <mergeCell ref="R34:T34"/>
    <mergeCell ref="M34:P34"/>
    <mergeCell ref="T2:X2"/>
    <mergeCell ref="T1:X1"/>
    <mergeCell ref="O22:T22"/>
    <mergeCell ref="O21:T21"/>
    <mergeCell ref="O20:T20"/>
    <mergeCell ref="O19:T19"/>
    <mergeCell ref="O18:T18"/>
    <mergeCell ref="O24:T24"/>
    <mergeCell ref="O23:T23"/>
    <mergeCell ref="O29:T29"/>
    <mergeCell ref="O27:T27"/>
    <mergeCell ref="O30:T30"/>
    <mergeCell ref="O31:T31"/>
    <mergeCell ref="O32:T32"/>
    <mergeCell ref="R33:T33"/>
    <mergeCell ref="X4:AC4"/>
    <mergeCell ref="Z1:AJ1"/>
    <mergeCell ref="O17:T17"/>
    <mergeCell ref="R14:T14"/>
    <mergeCell ref="AF13:AF16"/>
    <mergeCell ref="AE6:AG6"/>
    <mergeCell ref="AI6:AL6"/>
  </mergeCells>
  <conditionalFormatting sqref="I5:K6 AE5:AG5">
    <cfRule type="cellIs" dxfId="32" priority="1" operator="greaterThan">
      <formula>B5</formula>
    </cfRule>
  </conditionalFormatting>
  <dataValidations count="1">
    <dataValidation type="list" allowBlank="1" sqref="M5 AI5">
      <formula1>"Preseason,Regular,Postseason,Championship"</formula1>
    </dataValidation>
  </dataValidations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AQ39"/>
  <sheetViews>
    <sheetView showGridLines="0" workbookViewId="0">
      <selection activeCell="B35" sqref="B35:H35"/>
    </sheetView>
  </sheetViews>
  <sheetFormatPr defaultColWidth="14.42578125" defaultRowHeight="15.75" customHeight="1"/>
  <cols>
    <col min="1" max="1" width="1.5703125" customWidth="1"/>
    <col min="2" max="20" width="3.7109375" customWidth="1"/>
    <col min="21" max="21" width="1.5703125" customWidth="1"/>
    <col min="22" max="22" width="3.7109375" customWidth="1"/>
    <col min="23" max="23" width="1.5703125" customWidth="1"/>
    <col min="24" max="42" width="3.7109375" customWidth="1"/>
    <col min="43" max="43" width="1.5703125" customWidth="1"/>
  </cols>
  <sheetData>
    <row r="1" spans="1:43" ht="12.75">
      <c r="A1" s="1"/>
      <c r="B1" s="101" t="s">
        <v>22</v>
      </c>
      <c r="C1" s="78"/>
      <c r="D1" s="78"/>
      <c r="E1" s="78"/>
      <c r="F1" s="78"/>
      <c r="G1" s="78"/>
      <c r="H1" s="78"/>
      <c r="I1" s="78"/>
      <c r="J1" s="78"/>
      <c r="K1" s="78"/>
      <c r="L1" s="78"/>
      <c r="M1" s="3"/>
      <c r="N1" s="107" t="s">
        <v>23</v>
      </c>
      <c r="O1" s="78"/>
      <c r="P1" s="78"/>
      <c r="Q1" s="78"/>
      <c r="R1" s="78"/>
      <c r="S1" s="3"/>
      <c r="T1" s="137" t="s">
        <v>24</v>
      </c>
      <c r="U1" s="76"/>
      <c r="V1" s="76"/>
      <c r="W1" s="76"/>
      <c r="X1" s="133"/>
      <c r="Y1" s="2"/>
      <c r="Z1" s="101" t="s">
        <v>25</v>
      </c>
      <c r="AA1" s="78"/>
      <c r="AB1" s="78"/>
      <c r="AC1" s="78"/>
      <c r="AD1" s="78"/>
      <c r="AE1" s="78"/>
      <c r="AF1" s="78"/>
      <c r="AG1" s="78"/>
      <c r="AH1" s="78"/>
      <c r="AI1" s="78"/>
      <c r="AJ1" s="78"/>
      <c r="AK1" s="4"/>
      <c r="AL1" s="107" t="s">
        <v>23</v>
      </c>
      <c r="AM1" s="78"/>
      <c r="AN1" s="78"/>
      <c r="AO1" s="78"/>
      <c r="AP1" s="78"/>
      <c r="AQ1" s="5"/>
    </row>
    <row r="2" spans="1:43" ht="12.75">
      <c r="A2" s="6"/>
      <c r="B2" s="114" t="s">
        <v>12</v>
      </c>
      <c r="C2" s="92"/>
      <c r="D2" s="92"/>
      <c r="E2" s="92"/>
      <c r="F2" s="92"/>
      <c r="G2" s="92"/>
      <c r="H2" s="92"/>
      <c r="I2" s="92"/>
      <c r="J2" s="92"/>
      <c r="K2" s="92"/>
      <c r="L2" s="93"/>
      <c r="N2" s="106">
        <v>1470000</v>
      </c>
      <c r="O2" s="92"/>
      <c r="P2" s="92"/>
      <c r="Q2" s="92"/>
      <c r="R2" s="93"/>
      <c r="T2" s="111">
        <v>43034</v>
      </c>
      <c r="U2" s="92"/>
      <c r="V2" s="92"/>
      <c r="W2" s="92"/>
      <c r="X2" s="93"/>
      <c r="Y2" s="8"/>
      <c r="Z2" s="114" t="s">
        <v>6</v>
      </c>
      <c r="AA2" s="92"/>
      <c r="AB2" s="92"/>
      <c r="AC2" s="92"/>
      <c r="AD2" s="92"/>
      <c r="AE2" s="92"/>
      <c r="AF2" s="92"/>
      <c r="AG2" s="92"/>
      <c r="AH2" s="92"/>
      <c r="AI2" s="92"/>
      <c r="AJ2" s="93"/>
      <c r="AK2" s="9"/>
      <c r="AL2" s="106">
        <v>1080000</v>
      </c>
      <c r="AM2" s="92"/>
      <c r="AN2" s="92"/>
      <c r="AO2" s="92"/>
      <c r="AP2" s="93"/>
      <c r="AQ2" s="10"/>
    </row>
    <row r="3" spans="1:43" ht="7.5" customHeight="1">
      <c r="A3" s="6"/>
      <c r="B3" s="11"/>
      <c r="C3" s="11"/>
      <c r="D3" s="11"/>
      <c r="E3" s="11"/>
      <c r="F3" s="11"/>
      <c r="G3" s="9"/>
      <c r="H3" s="11"/>
      <c r="I3" s="11"/>
      <c r="J3" s="11"/>
      <c r="K3" s="11"/>
      <c r="L3" s="11"/>
      <c r="M3" s="11"/>
      <c r="N3" s="11"/>
      <c r="O3" s="9"/>
      <c r="P3" s="11"/>
      <c r="Q3" s="11"/>
      <c r="R3" s="11"/>
      <c r="S3" s="11"/>
      <c r="T3" s="11"/>
      <c r="U3" s="10"/>
      <c r="V3" s="12"/>
      <c r="W3" s="6"/>
      <c r="X3" s="11"/>
      <c r="Y3" s="9"/>
      <c r="Z3" s="9"/>
      <c r="AA3" s="9"/>
      <c r="AB3" s="9"/>
      <c r="AC3" s="9"/>
      <c r="AD3" s="11"/>
      <c r="AE3" s="11"/>
      <c r="AF3" s="9"/>
      <c r="AG3" s="9"/>
      <c r="AH3" s="9"/>
      <c r="AI3" s="9"/>
      <c r="AJ3" s="9"/>
      <c r="AK3" s="9"/>
      <c r="AL3" s="11"/>
      <c r="AM3" s="9"/>
      <c r="AN3" s="9"/>
      <c r="AO3" s="9"/>
      <c r="AP3" s="9"/>
      <c r="AQ3" s="10"/>
    </row>
    <row r="4" spans="1:43" ht="12.75">
      <c r="A4" s="6"/>
      <c r="B4" s="112" t="s">
        <v>26</v>
      </c>
      <c r="C4" s="76"/>
      <c r="D4" s="76"/>
      <c r="E4" s="76"/>
      <c r="F4" s="76"/>
      <c r="G4" s="76"/>
      <c r="H4" s="13"/>
      <c r="I4" s="75" t="s">
        <v>27</v>
      </c>
      <c r="J4" s="76"/>
      <c r="K4" s="76"/>
      <c r="M4" s="75" t="s">
        <v>28</v>
      </c>
      <c r="N4" s="76"/>
      <c r="O4" s="76"/>
      <c r="P4" s="76"/>
      <c r="R4" s="83" t="s">
        <v>29</v>
      </c>
      <c r="S4" s="76"/>
      <c r="T4" s="76"/>
      <c r="U4" s="10"/>
      <c r="V4" s="12"/>
      <c r="W4" s="6"/>
      <c r="X4" s="112" t="s">
        <v>26</v>
      </c>
      <c r="Y4" s="76"/>
      <c r="Z4" s="76"/>
      <c r="AA4" s="76"/>
      <c r="AB4" s="76"/>
      <c r="AC4" s="76"/>
      <c r="AD4" s="13"/>
      <c r="AE4" s="75" t="s">
        <v>27</v>
      </c>
      <c r="AF4" s="76"/>
      <c r="AG4" s="76"/>
      <c r="AI4" s="75" t="s">
        <v>28</v>
      </c>
      <c r="AJ4" s="76"/>
      <c r="AK4" s="76"/>
      <c r="AL4" s="76"/>
      <c r="AN4" s="83" t="s">
        <v>29</v>
      </c>
      <c r="AO4" s="76"/>
      <c r="AP4" s="76"/>
      <c r="AQ4" s="10"/>
    </row>
    <row r="5" spans="1:43" ht="12.75">
      <c r="A5" s="6"/>
      <c r="B5" s="116">
        <f>IF(B2&lt;&gt;"",IF(N2&lt;AL2,AL2-N2+M7,IF(M7="",0,M7)),"")</f>
        <v>0</v>
      </c>
      <c r="C5" s="78"/>
      <c r="D5" s="78"/>
      <c r="E5" s="78"/>
      <c r="F5" s="78"/>
      <c r="G5" s="78"/>
      <c r="H5" s="117"/>
      <c r="I5" s="77">
        <f>IF(B2&lt;&gt;"",SUM(I6:K11),"")</f>
        <v>0</v>
      </c>
      <c r="J5" s="78"/>
      <c r="K5" s="79"/>
      <c r="M5" s="115" t="s">
        <v>34</v>
      </c>
      <c r="N5" s="92"/>
      <c r="O5" s="92"/>
      <c r="P5" s="93"/>
      <c r="R5" s="100" t="str">
        <f>IF(B2&lt;&gt;"",IF(R7&gt;AN7,"WIN",IF(R7&lt;AN7,"LOSS","TIE")),"")</f>
        <v>TIE</v>
      </c>
      <c r="S5" s="92"/>
      <c r="T5" s="93"/>
      <c r="U5" s="10"/>
      <c r="V5" s="12"/>
      <c r="W5" s="6"/>
      <c r="X5" s="116">
        <f>IF(Z2&lt;&gt;"",IF(AL2&lt;N2,N2-AL2+AI7,IF(AI7="",0,AI7)),"")</f>
        <v>390000</v>
      </c>
      <c r="Y5" s="78"/>
      <c r="Z5" s="78"/>
      <c r="AA5" s="78"/>
      <c r="AB5" s="78"/>
      <c r="AC5" s="78"/>
      <c r="AD5" s="117"/>
      <c r="AE5" s="77">
        <f>IF(Z2&lt;&gt;"",SUM(AE6:AG11),"")</f>
        <v>250000</v>
      </c>
      <c r="AF5" s="78"/>
      <c r="AG5" s="79"/>
      <c r="AI5" s="115" t="s">
        <v>34</v>
      </c>
      <c r="AJ5" s="92"/>
      <c r="AK5" s="92"/>
      <c r="AL5" s="93"/>
      <c r="AN5" s="100" t="str">
        <f>IF(Z2&lt;&gt;"",IF(AN7&gt;R7,"WIN",IF(AN7&lt;R7,"LOSS","TIE")),"")</f>
        <v>TIE</v>
      </c>
      <c r="AO5" s="92"/>
      <c r="AP5" s="93"/>
      <c r="AQ5" s="10"/>
    </row>
    <row r="6" spans="1:43" ht="12.75">
      <c r="A6" s="6"/>
      <c r="B6" s="118"/>
      <c r="C6" s="109"/>
      <c r="D6" s="109"/>
      <c r="E6" s="109"/>
      <c r="F6" s="109"/>
      <c r="G6" s="109"/>
      <c r="H6" s="119"/>
      <c r="I6" s="113"/>
      <c r="J6" s="109"/>
      <c r="K6" s="110"/>
      <c r="M6" s="105" t="s">
        <v>31</v>
      </c>
      <c r="N6" s="76"/>
      <c r="O6" s="76"/>
      <c r="P6" s="76"/>
      <c r="R6" s="83" t="s">
        <v>32</v>
      </c>
      <c r="S6" s="76"/>
      <c r="T6" s="76"/>
      <c r="U6" s="10"/>
      <c r="V6" s="12"/>
      <c r="W6" s="6"/>
      <c r="X6" s="118" t="s">
        <v>70</v>
      </c>
      <c r="Y6" s="109"/>
      <c r="Z6" s="109"/>
      <c r="AA6" s="109"/>
      <c r="AB6" s="109"/>
      <c r="AC6" s="109"/>
      <c r="AD6" s="119"/>
      <c r="AE6" s="113">
        <v>150000</v>
      </c>
      <c r="AF6" s="109"/>
      <c r="AG6" s="110"/>
      <c r="AI6" s="105" t="s">
        <v>31</v>
      </c>
      <c r="AJ6" s="76"/>
      <c r="AK6" s="76"/>
      <c r="AL6" s="76"/>
      <c r="AN6" s="83" t="s">
        <v>32</v>
      </c>
      <c r="AO6" s="76"/>
      <c r="AP6" s="76"/>
      <c r="AQ6" s="10"/>
    </row>
    <row r="7" spans="1:43" ht="12.75">
      <c r="A7" s="6"/>
      <c r="B7" s="89"/>
      <c r="C7" s="81"/>
      <c r="D7" s="81"/>
      <c r="E7" s="81"/>
      <c r="F7" s="81"/>
      <c r="G7" s="81"/>
      <c r="H7" s="90"/>
      <c r="I7" s="84"/>
      <c r="J7" s="81"/>
      <c r="K7" s="82"/>
      <c r="L7" s="9"/>
      <c r="M7" s="121">
        <v>0</v>
      </c>
      <c r="N7" s="92"/>
      <c r="O7" s="92"/>
      <c r="P7" s="93"/>
      <c r="R7" s="100">
        <f>IF(B2&lt;&gt;"",SUM(D17:D32),"")</f>
        <v>1</v>
      </c>
      <c r="S7" s="92"/>
      <c r="T7" s="93"/>
      <c r="U7" s="10"/>
      <c r="V7" s="12"/>
      <c r="W7" s="6"/>
      <c r="X7" s="89" t="s">
        <v>76</v>
      </c>
      <c r="Y7" s="81"/>
      <c r="Z7" s="81"/>
      <c r="AA7" s="81"/>
      <c r="AB7" s="81"/>
      <c r="AC7" s="81"/>
      <c r="AD7" s="90"/>
      <c r="AE7" s="84">
        <v>100000</v>
      </c>
      <c r="AF7" s="81"/>
      <c r="AG7" s="82"/>
      <c r="AH7" s="9"/>
      <c r="AI7" s="121">
        <v>0</v>
      </c>
      <c r="AJ7" s="92"/>
      <c r="AK7" s="92"/>
      <c r="AL7" s="93"/>
      <c r="AN7" s="100">
        <f>IF(Z2&lt;&gt;"",SUM(Z17:Z32),"")</f>
        <v>1</v>
      </c>
      <c r="AO7" s="92"/>
      <c r="AP7" s="93"/>
      <c r="AQ7" s="10"/>
    </row>
    <row r="8" spans="1:43" ht="12.75">
      <c r="A8" s="6"/>
      <c r="B8" s="89"/>
      <c r="C8" s="81"/>
      <c r="D8" s="81"/>
      <c r="E8" s="81"/>
      <c r="F8" s="81"/>
      <c r="G8" s="81"/>
      <c r="H8" s="90"/>
      <c r="I8" s="84"/>
      <c r="J8" s="81"/>
      <c r="K8" s="82"/>
      <c r="M8" s="83" t="s">
        <v>37</v>
      </c>
      <c r="N8" s="76"/>
      <c r="O8" s="76"/>
      <c r="P8" s="14" t="s">
        <v>38</v>
      </c>
      <c r="R8" s="83" t="s">
        <v>39</v>
      </c>
      <c r="S8" s="76"/>
      <c r="T8" s="76"/>
      <c r="U8" s="10"/>
      <c r="V8" s="12"/>
      <c r="W8" s="6"/>
      <c r="X8" s="89"/>
      <c r="Y8" s="81"/>
      <c r="Z8" s="81"/>
      <c r="AA8" s="81"/>
      <c r="AB8" s="81"/>
      <c r="AC8" s="81"/>
      <c r="AD8" s="90"/>
      <c r="AE8" s="84"/>
      <c r="AF8" s="81"/>
      <c r="AG8" s="82"/>
      <c r="AI8" s="83" t="s">
        <v>37</v>
      </c>
      <c r="AJ8" s="76"/>
      <c r="AK8" s="76"/>
      <c r="AL8" s="14" t="s">
        <v>38</v>
      </c>
      <c r="AN8" s="83" t="s">
        <v>39</v>
      </c>
      <c r="AO8" s="76"/>
      <c r="AP8" s="76"/>
      <c r="AQ8" s="10"/>
    </row>
    <row r="9" spans="1:43" ht="12.75">
      <c r="A9" s="6"/>
      <c r="B9" s="89"/>
      <c r="C9" s="81"/>
      <c r="D9" s="81"/>
      <c r="E9" s="81"/>
      <c r="F9" s="81"/>
      <c r="G9" s="81"/>
      <c r="H9" s="90"/>
      <c r="I9" s="84"/>
      <c r="J9" s="81"/>
      <c r="K9" s="82"/>
      <c r="L9" s="9"/>
      <c r="M9" s="91">
        <v>13000</v>
      </c>
      <c r="N9" s="92"/>
      <c r="O9" s="93"/>
      <c r="P9" s="15">
        <v>5</v>
      </c>
      <c r="R9" s="100">
        <f>IF(B2&lt;&gt;"",SUM(F17:F32),"")</f>
        <v>0</v>
      </c>
      <c r="S9" s="92"/>
      <c r="T9" s="93"/>
      <c r="U9" s="10"/>
      <c r="V9" s="12"/>
      <c r="W9" s="6"/>
      <c r="X9" s="89"/>
      <c r="Y9" s="81"/>
      <c r="Z9" s="81"/>
      <c r="AA9" s="81"/>
      <c r="AB9" s="81"/>
      <c r="AC9" s="81"/>
      <c r="AD9" s="90"/>
      <c r="AE9" s="84"/>
      <c r="AF9" s="81"/>
      <c r="AG9" s="82"/>
      <c r="AH9" s="9"/>
      <c r="AI9" s="91">
        <v>10000</v>
      </c>
      <c r="AJ9" s="92"/>
      <c r="AK9" s="93"/>
      <c r="AL9" s="15">
        <v>1</v>
      </c>
      <c r="AN9" s="100">
        <f>IF(Z2&lt;&gt;"",SUM(AB17:AB32),"")</f>
        <v>1</v>
      </c>
      <c r="AO9" s="92"/>
      <c r="AP9" s="93"/>
      <c r="AQ9" s="10"/>
    </row>
    <row r="10" spans="1:43" ht="12.75">
      <c r="A10" s="6"/>
      <c r="B10" s="89"/>
      <c r="C10" s="81"/>
      <c r="D10" s="81"/>
      <c r="E10" s="81"/>
      <c r="F10" s="81"/>
      <c r="G10" s="81"/>
      <c r="H10" s="90"/>
      <c r="I10" s="84"/>
      <c r="J10" s="81"/>
      <c r="K10" s="82"/>
      <c r="L10" s="9"/>
      <c r="M10" s="9"/>
      <c r="N10" s="9"/>
      <c r="O10" s="9"/>
      <c r="P10" s="9"/>
      <c r="R10" s="105" t="s">
        <v>41</v>
      </c>
      <c r="S10" s="76"/>
      <c r="T10" s="76"/>
      <c r="U10" s="10"/>
      <c r="V10" s="12"/>
      <c r="W10" s="6"/>
      <c r="X10" s="89"/>
      <c r="Y10" s="81"/>
      <c r="Z10" s="81"/>
      <c r="AA10" s="81"/>
      <c r="AB10" s="81"/>
      <c r="AC10" s="81"/>
      <c r="AD10" s="90"/>
      <c r="AE10" s="84"/>
      <c r="AF10" s="81"/>
      <c r="AG10" s="82"/>
      <c r="AH10" s="9"/>
      <c r="AI10" s="9"/>
      <c r="AJ10" s="9"/>
      <c r="AK10" s="9"/>
      <c r="AL10" s="9"/>
      <c r="AN10" s="105" t="s">
        <v>41</v>
      </c>
      <c r="AO10" s="76"/>
      <c r="AP10" s="76"/>
      <c r="AQ10" s="10"/>
    </row>
    <row r="11" spans="1:43" ht="12.75">
      <c r="A11" s="16"/>
      <c r="B11" s="98"/>
      <c r="C11" s="96"/>
      <c r="D11" s="96"/>
      <c r="E11" s="96"/>
      <c r="F11" s="96"/>
      <c r="G11" s="96"/>
      <c r="H11" s="99"/>
      <c r="I11" s="123"/>
      <c r="J11" s="96"/>
      <c r="K11" s="97"/>
      <c r="L11" s="9"/>
      <c r="M11" s="94" t="s">
        <v>43</v>
      </c>
      <c r="N11" s="76"/>
      <c r="O11" s="100" t="str">
        <f>IF(B2&lt;&gt;"",IF(M9=AI9,"+0",IF(M9&gt;AI9,IF(M9&gt;=AI9*2,"+2","+1"),"+0")),"")</f>
        <v>+1</v>
      </c>
      <c r="P11" s="93"/>
      <c r="Q11" s="9"/>
      <c r="R11" s="122">
        <f>IF(B2&lt;&gt;"",SUM(G17:G32),"")</f>
        <v>0</v>
      </c>
      <c r="S11" s="92"/>
      <c r="T11" s="93"/>
      <c r="U11" s="17"/>
      <c r="V11" s="18"/>
      <c r="W11" s="6"/>
      <c r="X11" s="98"/>
      <c r="Y11" s="96"/>
      <c r="Z11" s="96"/>
      <c r="AA11" s="96"/>
      <c r="AB11" s="96"/>
      <c r="AC11" s="96"/>
      <c r="AD11" s="99"/>
      <c r="AE11" s="123"/>
      <c r="AF11" s="96"/>
      <c r="AG11" s="97"/>
      <c r="AH11" s="9"/>
      <c r="AI11" s="94" t="s">
        <v>43</v>
      </c>
      <c r="AJ11" s="76"/>
      <c r="AK11" s="100" t="str">
        <f>IF(Z2&lt;&gt;"",IF(AI9=M9,"+0",IF(AI9&gt;M9,IF(AI9&gt;=M9*2,"+2","+1"),"+0")),"")</f>
        <v>+0</v>
      </c>
      <c r="AL11" s="93"/>
      <c r="AM11" s="9"/>
      <c r="AN11" s="122">
        <f>IF(Z2&lt;&gt;"",SUM(AC17:AC32),"")</f>
        <v>0</v>
      </c>
      <c r="AO11" s="92"/>
      <c r="AP11" s="93"/>
      <c r="AQ11" s="10"/>
    </row>
    <row r="12" spans="1:43" ht="7.5" customHeight="1">
      <c r="A12" s="19"/>
      <c r="B12" s="20"/>
      <c r="C12" s="21"/>
      <c r="D12" s="22"/>
      <c r="E12" s="21"/>
      <c r="F12" s="21"/>
      <c r="G12" s="23"/>
      <c r="H12" s="24"/>
      <c r="I12" s="21"/>
      <c r="J12" s="22"/>
      <c r="K12" s="14"/>
      <c r="L12" s="14"/>
      <c r="M12" s="14"/>
      <c r="N12" s="14"/>
      <c r="O12" s="20"/>
      <c r="P12" s="20"/>
      <c r="Q12" s="20"/>
      <c r="R12" s="105" t="s">
        <v>44</v>
      </c>
      <c r="S12" s="76"/>
      <c r="T12" s="76"/>
      <c r="U12" s="25"/>
      <c r="V12" s="26"/>
      <c r="W12" s="19"/>
      <c r="X12" s="20"/>
      <c r="Y12" s="21"/>
      <c r="Z12" s="22"/>
      <c r="AA12" s="21"/>
      <c r="AB12" s="21"/>
      <c r="AC12" s="23"/>
      <c r="AD12" s="24"/>
      <c r="AE12" s="21"/>
      <c r="AF12" s="22"/>
      <c r="AG12" s="14"/>
      <c r="AH12" s="14"/>
      <c r="AI12" s="14"/>
      <c r="AJ12" s="14"/>
      <c r="AK12" s="20"/>
      <c r="AL12" s="20"/>
      <c r="AM12" s="20"/>
      <c r="AN12" s="105" t="s">
        <v>44</v>
      </c>
      <c r="AO12" s="76"/>
      <c r="AP12" s="76"/>
      <c r="AQ12" s="25"/>
    </row>
    <row r="13" spans="1:43" ht="8.25" customHeight="1">
      <c r="A13" s="6"/>
      <c r="B13" s="9"/>
      <c r="C13" s="85" t="s">
        <v>322</v>
      </c>
      <c r="D13" s="85" t="s">
        <v>324</v>
      </c>
      <c r="E13" s="85" t="s">
        <v>325</v>
      </c>
      <c r="F13" s="85" t="s">
        <v>326</v>
      </c>
      <c r="G13" s="88" t="s">
        <v>0</v>
      </c>
      <c r="H13" s="88" t="s">
        <v>1</v>
      </c>
      <c r="I13" s="85" t="s">
        <v>327</v>
      </c>
      <c r="J13" s="85" t="s">
        <v>45</v>
      </c>
      <c r="K13" s="14"/>
      <c r="L13" s="14"/>
      <c r="M13" s="14"/>
      <c r="N13" s="14"/>
      <c r="O13" s="9"/>
      <c r="P13" s="9"/>
      <c r="Q13" s="9"/>
      <c r="R13" s="76"/>
      <c r="S13" s="76"/>
      <c r="T13" s="76"/>
      <c r="U13" s="10"/>
      <c r="V13" s="12"/>
      <c r="W13" s="6"/>
      <c r="X13" s="9"/>
      <c r="Y13" s="85" t="s">
        <v>328</v>
      </c>
      <c r="Z13" s="85" t="s">
        <v>329</v>
      </c>
      <c r="AA13" s="85" t="s">
        <v>330</v>
      </c>
      <c r="AB13" s="85" t="s">
        <v>331</v>
      </c>
      <c r="AC13" s="88" t="s">
        <v>0</v>
      </c>
      <c r="AD13" s="88" t="s">
        <v>1</v>
      </c>
      <c r="AE13" s="85" t="s">
        <v>332</v>
      </c>
      <c r="AF13" s="85" t="s">
        <v>45</v>
      </c>
      <c r="AG13" s="14"/>
      <c r="AH13" s="14"/>
      <c r="AI13" s="14"/>
      <c r="AJ13" s="14"/>
      <c r="AK13" s="9"/>
      <c r="AL13" s="9"/>
      <c r="AM13" s="9"/>
      <c r="AN13" s="76"/>
      <c r="AO13" s="76"/>
      <c r="AP13" s="76"/>
      <c r="AQ13" s="10"/>
    </row>
    <row r="14" spans="1:43" ht="12.75">
      <c r="A14" s="6"/>
      <c r="B14" s="9"/>
      <c r="C14" s="86"/>
      <c r="D14" s="86"/>
      <c r="E14" s="86"/>
      <c r="F14" s="86"/>
      <c r="G14" s="86"/>
      <c r="H14" s="86"/>
      <c r="I14" s="86"/>
      <c r="J14" s="86"/>
      <c r="K14" s="138" t="s">
        <v>46</v>
      </c>
      <c r="L14" s="92"/>
      <c r="M14" s="92"/>
      <c r="N14" s="93"/>
      <c r="O14" s="9"/>
      <c r="P14" s="9"/>
      <c r="Q14" s="9"/>
      <c r="R14" s="104">
        <f>IF(B2&lt;&gt;"",SUM(H17:H32),"")</f>
        <v>0</v>
      </c>
      <c r="S14" s="92"/>
      <c r="T14" s="93"/>
      <c r="U14" s="10"/>
      <c r="V14" s="12"/>
      <c r="W14" s="6"/>
      <c r="X14" s="9"/>
      <c r="Y14" s="86"/>
      <c r="Z14" s="86"/>
      <c r="AA14" s="86"/>
      <c r="AB14" s="86"/>
      <c r="AC14" s="86"/>
      <c r="AD14" s="86"/>
      <c r="AE14" s="86"/>
      <c r="AF14" s="86"/>
      <c r="AG14" s="138" t="s">
        <v>46</v>
      </c>
      <c r="AH14" s="92"/>
      <c r="AI14" s="92"/>
      <c r="AJ14" s="93"/>
      <c r="AK14" s="9"/>
      <c r="AL14" s="9"/>
      <c r="AM14" s="9"/>
      <c r="AN14" s="104">
        <f>IF(Z2&lt;&gt;"",SUM(AD17:AD32),"")</f>
        <v>0</v>
      </c>
      <c r="AO14" s="92"/>
      <c r="AP14" s="93"/>
      <c r="AQ14" s="10"/>
    </row>
    <row r="15" spans="1:43" ht="12.75">
      <c r="A15" s="6"/>
      <c r="B15" s="9"/>
      <c r="C15" s="86"/>
      <c r="D15" s="86"/>
      <c r="E15" s="86"/>
      <c r="F15" s="86"/>
      <c r="G15" s="86"/>
      <c r="H15" s="86"/>
      <c r="I15" s="86"/>
      <c r="J15" s="86"/>
      <c r="K15" s="103" t="s">
        <v>47</v>
      </c>
      <c r="L15" s="103" t="s">
        <v>48</v>
      </c>
      <c r="M15" s="103" t="str">
        <f>"-Stat"</f>
        <v>-Stat</v>
      </c>
      <c r="N15" s="103" t="s">
        <v>49</v>
      </c>
      <c r="O15" s="9"/>
      <c r="P15" s="9"/>
      <c r="Q15" s="9"/>
      <c r="R15" s="9"/>
      <c r="S15" s="9"/>
      <c r="T15" s="9"/>
      <c r="U15" s="10"/>
      <c r="V15" s="12"/>
      <c r="W15" s="6"/>
      <c r="X15" s="9"/>
      <c r="Y15" s="86"/>
      <c r="Z15" s="86"/>
      <c r="AA15" s="86"/>
      <c r="AB15" s="86"/>
      <c r="AC15" s="86"/>
      <c r="AD15" s="86"/>
      <c r="AE15" s="86"/>
      <c r="AF15" s="86"/>
      <c r="AG15" s="103" t="s">
        <v>47</v>
      </c>
      <c r="AH15" s="103" t="s">
        <v>48</v>
      </c>
      <c r="AI15" s="103" t="str">
        <f>"-Stat"</f>
        <v>-Stat</v>
      </c>
      <c r="AJ15" s="103" t="s">
        <v>49</v>
      </c>
      <c r="AK15" s="9"/>
      <c r="AL15" s="9"/>
      <c r="AM15" s="9"/>
      <c r="AN15" s="9"/>
      <c r="AO15" s="9"/>
      <c r="AP15" s="9"/>
      <c r="AQ15" s="10"/>
    </row>
    <row r="16" spans="1:43" ht="12.75">
      <c r="A16" s="6"/>
      <c r="B16" s="27" t="s">
        <v>50</v>
      </c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102" t="s">
        <v>51</v>
      </c>
      <c r="P16" s="78"/>
      <c r="Q16" s="78"/>
      <c r="R16" s="78"/>
      <c r="S16" s="78"/>
      <c r="T16" s="79"/>
      <c r="U16" s="10"/>
      <c r="V16" s="12"/>
      <c r="W16" s="6"/>
      <c r="X16" s="27" t="s">
        <v>50</v>
      </c>
      <c r="Y16" s="87"/>
      <c r="Z16" s="87"/>
      <c r="AA16" s="87"/>
      <c r="AB16" s="87"/>
      <c r="AC16" s="87"/>
      <c r="AD16" s="87"/>
      <c r="AE16" s="87"/>
      <c r="AF16" s="87"/>
      <c r="AG16" s="87"/>
      <c r="AH16" s="87"/>
      <c r="AI16" s="87"/>
      <c r="AJ16" s="87"/>
      <c r="AK16" s="102" t="s">
        <v>51</v>
      </c>
      <c r="AL16" s="78"/>
      <c r="AM16" s="78"/>
      <c r="AN16" s="78"/>
      <c r="AO16" s="78"/>
      <c r="AP16" s="79"/>
      <c r="AQ16" s="10"/>
    </row>
    <row r="17" spans="1:43" ht="12.75">
      <c r="A17" s="6"/>
      <c r="B17" s="28">
        <v>1</v>
      </c>
      <c r="C17" s="29"/>
      <c r="D17" s="30"/>
      <c r="E17" s="30"/>
      <c r="F17" s="30"/>
      <c r="G17" s="31"/>
      <c r="H17" s="32"/>
      <c r="I17" s="33">
        <v>1</v>
      </c>
      <c r="J17" s="34">
        <f t="shared" ref="J17:J32" si="0">C17+D17*3+E17*2+F17*2+I17*5</f>
        <v>5</v>
      </c>
      <c r="K17" s="35"/>
      <c r="L17" s="31"/>
      <c r="M17" s="30"/>
      <c r="N17" s="36"/>
      <c r="O17" s="108" t="s">
        <v>52</v>
      </c>
      <c r="P17" s="109"/>
      <c r="Q17" s="109"/>
      <c r="R17" s="109"/>
      <c r="S17" s="109"/>
      <c r="T17" s="110"/>
      <c r="U17" s="10"/>
      <c r="V17" s="12"/>
      <c r="W17" s="6"/>
      <c r="X17" s="28">
        <v>1</v>
      </c>
      <c r="Y17" s="29"/>
      <c r="Z17" s="30"/>
      <c r="AA17" s="30"/>
      <c r="AB17" s="30">
        <v>1</v>
      </c>
      <c r="AC17" s="31"/>
      <c r="AD17" s="32"/>
      <c r="AE17" s="33"/>
      <c r="AF17" s="34">
        <f t="shared" ref="AF17:AF32" si="1">Y17+Z17*3+AA17*2+AB17*2+AE17*5</f>
        <v>2</v>
      </c>
      <c r="AG17" s="35"/>
      <c r="AH17" s="31"/>
      <c r="AI17" s="31"/>
      <c r="AJ17" s="36"/>
      <c r="AK17" s="108"/>
      <c r="AL17" s="109"/>
      <c r="AM17" s="109"/>
      <c r="AN17" s="109"/>
      <c r="AO17" s="109"/>
      <c r="AP17" s="110"/>
      <c r="AQ17" s="10"/>
    </row>
    <row r="18" spans="1:43" ht="12.75">
      <c r="A18" s="6"/>
      <c r="B18" s="37">
        <v>2</v>
      </c>
      <c r="C18" s="38"/>
      <c r="D18" s="39"/>
      <c r="E18" s="40"/>
      <c r="F18" s="40"/>
      <c r="G18" s="41"/>
      <c r="H18" s="42"/>
      <c r="I18" s="43"/>
      <c r="J18" s="45">
        <f t="shared" si="0"/>
        <v>0</v>
      </c>
      <c r="K18" s="38"/>
      <c r="L18" s="40"/>
      <c r="M18" s="44"/>
      <c r="N18" s="46"/>
      <c r="O18" s="80"/>
      <c r="P18" s="81"/>
      <c r="Q18" s="81"/>
      <c r="R18" s="81"/>
      <c r="S18" s="81"/>
      <c r="T18" s="82"/>
      <c r="U18" s="10"/>
      <c r="V18" s="12"/>
      <c r="W18" s="6"/>
      <c r="X18" s="37">
        <v>2</v>
      </c>
      <c r="Y18" s="38"/>
      <c r="Z18" s="39"/>
      <c r="AA18" s="40"/>
      <c r="AB18" s="40"/>
      <c r="AC18" s="41"/>
      <c r="AD18" s="42"/>
      <c r="AE18" s="43"/>
      <c r="AF18" s="45">
        <f t="shared" si="1"/>
        <v>0</v>
      </c>
      <c r="AG18" s="38"/>
      <c r="AH18" s="40"/>
      <c r="AI18" s="40"/>
      <c r="AJ18" s="46"/>
      <c r="AK18" s="80"/>
      <c r="AL18" s="81"/>
      <c r="AM18" s="81"/>
      <c r="AN18" s="81"/>
      <c r="AO18" s="81"/>
      <c r="AP18" s="82"/>
      <c r="AQ18" s="10"/>
    </row>
    <row r="19" spans="1:43" ht="12.75">
      <c r="A19" s="6"/>
      <c r="B19" s="37">
        <v>3</v>
      </c>
      <c r="C19" s="38"/>
      <c r="D19" s="39"/>
      <c r="E19" s="40"/>
      <c r="F19" s="44"/>
      <c r="G19" s="41"/>
      <c r="H19" s="41"/>
      <c r="I19" s="46"/>
      <c r="J19" s="45">
        <f t="shared" si="0"/>
        <v>0</v>
      </c>
      <c r="K19" s="38"/>
      <c r="L19" s="40"/>
      <c r="M19" s="40"/>
      <c r="N19" s="46"/>
      <c r="O19" s="80"/>
      <c r="P19" s="81"/>
      <c r="Q19" s="81"/>
      <c r="R19" s="81"/>
      <c r="S19" s="81"/>
      <c r="T19" s="82"/>
      <c r="U19" s="10"/>
      <c r="V19" s="12"/>
      <c r="W19" s="6"/>
      <c r="X19" s="37">
        <v>3</v>
      </c>
      <c r="Y19" s="38"/>
      <c r="Z19" s="39"/>
      <c r="AA19" s="40"/>
      <c r="AB19" s="44"/>
      <c r="AC19" s="41"/>
      <c r="AD19" s="41"/>
      <c r="AE19" s="46"/>
      <c r="AF19" s="45">
        <f t="shared" si="1"/>
        <v>0</v>
      </c>
      <c r="AG19" s="38"/>
      <c r="AH19" s="40"/>
      <c r="AI19" s="40"/>
      <c r="AJ19" s="46"/>
      <c r="AK19" s="80"/>
      <c r="AL19" s="81"/>
      <c r="AM19" s="81"/>
      <c r="AN19" s="81"/>
      <c r="AO19" s="81"/>
      <c r="AP19" s="82"/>
      <c r="AQ19" s="10"/>
    </row>
    <row r="20" spans="1:43" ht="12.75">
      <c r="A20" s="6"/>
      <c r="B20" s="49">
        <v>4</v>
      </c>
      <c r="C20" s="38"/>
      <c r="D20" s="39"/>
      <c r="E20" s="40"/>
      <c r="F20" s="44"/>
      <c r="G20" s="41"/>
      <c r="H20" s="41"/>
      <c r="I20" s="46"/>
      <c r="J20" s="45">
        <f t="shared" si="0"/>
        <v>0</v>
      </c>
      <c r="K20" s="38"/>
      <c r="L20" s="40"/>
      <c r="M20" s="40"/>
      <c r="N20" s="46"/>
      <c r="O20" s="80"/>
      <c r="P20" s="81"/>
      <c r="Q20" s="81"/>
      <c r="R20" s="81"/>
      <c r="S20" s="81"/>
      <c r="T20" s="82"/>
      <c r="U20" s="10"/>
      <c r="V20" s="12"/>
      <c r="W20" s="6"/>
      <c r="X20" s="49">
        <v>4</v>
      </c>
      <c r="Y20" s="38"/>
      <c r="Z20" s="39"/>
      <c r="AA20" s="40"/>
      <c r="AB20" s="44"/>
      <c r="AC20" s="41"/>
      <c r="AD20" s="41"/>
      <c r="AE20" s="43">
        <v>1</v>
      </c>
      <c r="AF20" s="45">
        <f t="shared" si="1"/>
        <v>5</v>
      </c>
      <c r="AG20" s="38"/>
      <c r="AH20" s="40"/>
      <c r="AI20" s="40"/>
      <c r="AJ20" s="46"/>
      <c r="AK20" s="80" t="s">
        <v>339</v>
      </c>
      <c r="AL20" s="81"/>
      <c r="AM20" s="81"/>
      <c r="AN20" s="81"/>
      <c r="AO20" s="81"/>
      <c r="AP20" s="82"/>
      <c r="AQ20" s="10"/>
    </row>
    <row r="21" spans="1:43" ht="12.75">
      <c r="A21" s="6"/>
      <c r="B21" s="37">
        <v>5</v>
      </c>
      <c r="C21" s="38"/>
      <c r="D21" s="39"/>
      <c r="E21" s="40"/>
      <c r="F21" s="40"/>
      <c r="G21" s="41"/>
      <c r="H21" s="41"/>
      <c r="I21" s="46"/>
      <c r="J21" s="45">
        <f t="shared" si="0"/>
        <v>0</v>
      </c>
      <c r="K21" s="38"/>
      <c r="L21" s="40"/>
      <c r="M21" s="40"/>
      <c r="N21" s="46"/>
      <c r="O21" s="80"/>
      <c r="P21" s="81"/>
      <c r="Q21" s="81"/>
      <c r="R21" s="81"/>
      <c r="S21" s="81"/>
      <c r="T21" s="82"/>
      <c r="U21" s="10"/>
      <c r="V21" s="12"/>
      <c r="W21" s="6"/>
      <c r="X21" s="37">
        <v>5</v>
      </c>
      <c r="Y21" s="38"/>
      <c r="Z21" s="39"/>
      <c r="AA21" s="40"/>
      <c r="AB21" s="40"/>
      <c r="AC21" s="41"/>
      <c r="AD21" s="41"/>
      <c r="AE21" s="46"/>
      <c r="AF21" s="45">
        <f t="shared" si="1"/>
        <v>0</v>
      </c>
      <c r="AG21" s="38"/>
      <c r="AH21" s="40"/>
      <c r="AI21" s="40"/>
      <c r="AJ21" s="46"/>
      <c r="AK21" s="80"/>
      <c r="AL21" s="81"/>
      <c r="AM21" s="81"/>
      <c r="AN21" s="81"/>
      <c r="AO21" s="81"/>
      <c r="AP21" s="82"/>
      <c r="AQ21" s="10"/>
    </row>
    <row r="22" spans="1:43" ht="12.75">
      <c r="A22" s="6"/>
      <c r="B22" s="37">
        <v>6</v>
      </c>
      <c r="C22" s="38"/>
      <c r="D22" s="39"/>
      <c r="E22" s="40"/>
      <c r="F22" s="40"/>
      <c r="G22" s="41"/>
      <c r="H22" s="41"/>
      <c r="I22" s="46"/>
      <c r="J22" s="45">
        <f t="shared" si="0"/>
        <v>0</v>
      </c>
      <c r="K22" s="38"/>
      <c r="L22" s="40"/>
      <c r="M22" s="40"/>
      <c r="N22" s="46"/>
      <c r="O22" s="80"/>
      <c r="P22" s="81"/>
      <c r="Q22" s="81"/>
      <c r="R22" s="81"/>
      <c r="S22" s="81"/>
      <c r="T22" s="82"/>
      <c r="U22" s="10"/>
      <c r="V22" s="12"/>
      <c r="W22" s="6"/>
      <c r="X22" s="37">
        <v>6</v>
      </c>
      <c r="Y22" s="38"/>
      <c r="Z22" s="48">
        <v>1</v>
      </c>
      <c r="AA22" s="40"/>
      <c r="AB22" s="40"/>
      <c r="AC22" s="41"/>
      <c r="AD22" s="41"/>
      <c r="AE22" s="46"/>
      <c r="AF22" s="45">
        <f t="shared" si="1"/>
        <v>3</v>
      </c>
      <c r="AG22" s="38"/>
      <c r="AH22" s="40"/>
      <c r="AI22" s="40"/>
      <c r="AJ22" s="46"/>
      <c r="AK22" s="80"/>
      <c r="AL22" s="81"/>
      <c r="AM22" s="81"/>
      <c r="AN22" s="81"/>
      <c r="AO22" s="81"/>
      <c r="AP22" s="82"/>
      <c r="AQ22" s="10"/>
    </row>
    <row r="23" spans="1:43" ht="12.75">
      <c r="A23" s="6"/>
      <c r="B23" s="37">
        <v>7</v>
      </c>
      <c r="C23" s="38"/>
      <c r="D23" s="39"/>
      <c r="E23" s="40"/>
      <c r="F23" s="44"/>
      <c r="G23" s="41"/>
      <c r="H23" s="41"/>
      <c r="I23" s="46"/>
      <c r="J23" s="45">
        <f t="shared" si="0"/>
        <v>0</v>
      </c>
      <c r="K23" s="38"/>
      <c r="L23" s="40"/>
      <c r="M23" s="40"/>
      <c r="N23" s="46"/>
      <c r="O23" s="80"/>
      <c r="P23" s="81"/>
      <c r="Q23" s="81"/>
      <c r="R23" s="81"/>
      <c r="S23" s="81"/>
      <c r="T23" s="82"/>
      <c r="U23" s="10"/>
      <c r="V23" s="12"/>
      <c r="W23" s="6"/>
      <c r="X23" s="37">
        <v>7</v>
      </c>
      <c r="Y23" s="38"/>
      <c r="Z23" s="39"/>
      <c r="AA23" s="40"/>
      <c r="AB23" s="44"/>
      <c r="AC23" s="41"/>
      <c r="AD23" s="41"/>
      <c r="AE23" s="46"/>
      <c r="AF23" s="45">
        <f t="shared" si="1"/>
        <v>0</v>
      </c>
      <c r="AG23" s="38"/>
      <c r="AH23" s="40"/>
      <c r="AI23" s="40"/>
      <c r="AJ23" s="46"/>
      <c r="AK23" s="80"/>
      <c r="AL23" s="81"/>
      <c r="AM23" s="81"/>
      <c r="AN23" s="81"/>
      <c r="AO23" s="81"/>
      <c r="AP23" s="82"/>
      <c r="AQ23" s="10"/>
    </row>
    <row r="24" spans="1:43" ht="12.75">
      <c r="A24" s="6"/>
      <c r="B24" s="37">
        <v>8</v>
      </c>
      <c r="C24" s="38"/>
      <c r="D24" s="39"/>
      <c r="E24" s="40"/>
      <c r="F24" s="40"/>
      <c r="G24" s="41"/>
      <c r="H24" s="41"/>
      <c r="I24" s="46"/>
      <c r="J24" s="45">
        <f t="shared" si="0"/>
        <v>0</v>
      </c>
      <c r="K24" s="38"/>
      <c r="L24" s="40"/>
      <c r="M24" s="40"/>
      <c r="N24" s="46"/>
      <c r="O24" s="80"/>
      <c r="P24" s="81"/>
      <c r="Q24" s="81"/>
      <c r="R24" s="81"/>
      <c r="S24" s="81"/>
      <c r="T24" s="82"/>
      <c r="U24" s="10"/>
      <c r="V24" s="12"/>
      <c r="W24" s="6"/>
      <c r="X24" s="37">
        <v>8</v>
      </c>
      <c r="Y24" s="38"/>
      <c r="Z24" s="39"/>
      <c r="AA24" s="40"/>
      <c r="AB24" s="40"/>
      <c r="AC24" s="41"/>
      <c r="AD24" s="41"/>
      <c r="AE24" s="46"/>
      <c r="AF24" s="45">
        <f t="shared" si="1"/>
        <v>0</v>
      </c>
      <c r="AG24" s="38"/>
      <c r="AH24" s="40"/>
      <c r="AI24" s="40"/>
      <c r="AJ24" s="46"/>
      <c r="AK24" s="80"/>
      <c r="AL24" s="81"/>
      <c r="AM24" s="81"/>
      <c r="AN24" s="81"/>
      <c r="AO24" s="81"/>
      <c r="AP24" s="82"/>
      <c r="AQ24" s="10"/>
    </row>
    <row r="25" spans="1:43" ht="12.75">
      <c r="A25" s="6"/>
      <c r="B25" s="37">
        <v>9</v>
      </c>
      <c r="C25" s="38"/>
      <c r="D25" s="48">
        <v>1</v>
      </c>
      <c r="E25" s="40"/>
      <c r="F25" s="40"/>
      <c r="G25" s="41"/>
      <c r="H25" s="41"/>
      <c r="I25" s="46"/>
      <c r="J25" s="45">
        <f t="shared" si="0"/>
        <v>3</v>
      </c>
      <c r="K25" s="38"/>
      <c r="L25" s="40"/>
      <c r="M25" s="40"/>
      <c r="N25" s="46"/>
      <c r="O25" s="139" t="s">
        <v>191</v>
      </c>
      <c r="P25" s="81"/>
      <c r="Q25" s="81"/>
      <c r="R25" s="81"/>
      <c r="S25" s="81"/>
      <c r="T25" s="82"/>
      <c r="U25" s="10"/>
      <c r="V25" s="12"/>
      <c r="W25" s="6"/>
      <c r="X25" s="37">
        <v>9</v>
      </c>
      <c r="Y25" s="38"/>
      <c r="Z25" s="39"/>
      <c r="AA25" s="40"/>
      <c r="AB25" s="40"/>
      <c r="AC25" s="41"/>
      <c r="AD25" s="41"/>
      <c r="AE25" s="46"/>
      <c r="AF25" s="45">
        <f t="shared" si="1"/>
        <v>0</v>
      </c>
      <c r="AG25" s="38"/>
      <c r="AH25" s="40"/>
      <c r="AI25" s="40"/>
      <c r="AJ25" s="46"/>
      <c r="AK25" s="80"/>
      <c r="AL25" s="81"/>
      <c r="AM25" s="81"/>
      <c r="AN25" s="81"/>
      <c r="AO25" s="81"/>
      <c r="AP25" s="82"/>
      <c r="AQ25" s="10"/>
    </row>
    <row r="26" spans="1:43" ht="12.75">
      <c r="A26" s="6"/>
      <c r="B26" s="37">
        <v>10</v>
      </c>
      <c r="C26" s="38"/>
      <c r="D26" s="39"/>
      <c r="E26" s="40"/>
      <c r="F26" s="40"/>
      <c r="G26" s="41"/>
      <c r="H26" s="41"/>
      <c r="I26" s="46"/>
      <c r="J26" s="45">
        <f t="shared" si="0"/>
        <v>0</v>
      </c>
      <c r="K26" s="38"/>
      <c r="L26" s="40"/>
      <c r="M26" s="40"/>
      <c r="N26" s="46"/>
      <c r="O26" s="80"/>
      <c r="P26" s="81"/>
      <c r="Q26" s="81"/>
      <c r="R26" s="81"/>
      <c r="S26" s="81"/>
      <c r="T26" s="82"/>
      <c r="U26" s="10"/>
      <c r="V26" s="12"/>
      <c r="W26" s="6"/>
      <c r="X26" s="37">
        <v>10</v>
      </c>
      <c r="Y26" s="38"/>
      <c r="Z26" s="39"/>
      <c r="AA26" s="40"/>
      <c r="AB26" s="40"/>
      <c r="AC26" s="41"/>
      <c r="AD26" s="41"/>
      <c r="AE26" s="46"/>
      <c r="AF26" s="45">
        <f t="shared" si="1"/>
        <v>0</v>
      </c>
      <c r="AG26" s="38"/>
      <c r="AH26" s="40"/>
      <c r="AI26" s="40"/>
      <c r="AJ26" s="46"/>
      <c r="AK26" s="80"/>
      <c r="AL26" s="81"/>
      <c r="AM26" s="81"/>
      <c r="AN26" s="81"/>
      <c r="AO26" s="81"/>
      <c r="AP26" s="82"/>
      <c r="AQ26" s="10"/>
    </row>
    <row r="27" spans="1:43" ht="12.75">
      <c r="A27" s="6"/>
      <c r="B27" s="37">
        <v>11</v>
      </c>
      <c r="C27" s="38"/>
      <c r="D27" s="39"/>
      <c r="E27" s="40"/>
      <c r="F27" s="40"/>
      <c r="G27" s="41"/>
      <c r="H27" s="41"/>
      <c r="I27" s="46"/>
      <c r="J27" s="45">
        <f t="shared" si="0"/>
        <v>0</v>
      </c>
      <c r="K27" s="38"/>
      <c r="L27" s="40"/>
      <c r="M27" s="40"/>
      <c r="N27" s="46"/>
      <c r="O27" s="80"/>
      <c r="P27" s="81"/>
      <c r="Q27" s="81"/>
      <c r="R27" s="81"/>
      <c r="S27" s="81"/>
      <c r="T27" s="82"/>
      <c r="U27" s="10"/>
      <c r="V27" s="12"/>
      <c r="W27" s="6"/>
      <c r="X27" s="37">
        <v>11</v>
      </c>
      <c r="Y27" s="38"/>
      <c r="Z27" s="39"/>
      <c r="AA27" s="40"/>
      <c r="AB27" s="40"/>
      <c r="AC27" s="41"/>
      <c r="AD27" s="41"/>
      <c r="AE27" s="46"/>
      <c r="AF27" s="45">
        <f t="shared" si="1"/>
        <v>0</v>
      </c>
      <c r="AG27" s="38"/>
      <c r="AH27" s="40"/>
      <c r="AI27" s="40"/>
      <c r="AJ27" s="46"/>
      <c r="AK27" s="80"/>
      <c r="AL27" s="81"/>
      <c r="AM27" s="81"/>
      <c r="AN27" s="81"/>
      <c r="AO27" s="81"/>
      <c r="AP27" s="82"/>
      <c r="AQ27" s="10"/>
    </row>
    <row r="28" spans="1:43" ht="12.75">
      <c r="A28" s="6"/>
      <c r="B28" s="37">
        <v>12</v>
      </c>
      <c r="C28" s="38"/>
      <c r="D28" s="39"/>
      <c r="E28" s="40"/>
      <c r="F28" s="40"/>
      <c r="G28" s="41"/>
      <c r="H28" s="41"/>
      <c r="I28" s="46"/>
      <c r="J28" s="45">
        <f t="shared" si="0"/>
        <v>0</v>
      </c>
      <c r="K28" s="38"/>
      <c r="L28" s="40"/>
      <c r="M28" s="40"/>
      <c r="N28" s="46"/>
      <c r="O28" s="80"/>
      <c r="P28" s="81"/>
      <c r="Q28" s="81"/>
      <c r="R28" s="81"/>
      <c r="S28" s="81"/>
      <c r="T28" s="82"/>
      <c r="U28" s="10"/>
      <c r="V28" s="12"/>
      <c r="W28" s="6"/>
      <c r="X28" s="37">
        <v>12</v>
      </c>
      <c r="Y28" s="38"/>
      <c r="Z28" s="39"/>
      <c r="AA28" s="40"/>
      <c r="AB28" s="40"/>
      <c r="AC28" s="41"/>
      <c r="AD28" s="41"/>
      <c r="AE28" s="46"/>
      <c r="AF28" s="45">
        <f t="shared" si="1"/>
        <v>0</v>
      </c>
      <c r="AG28" s="38"/>
      <c r="AH28" s="40"/>
      <c r="AI28" s="40"/>
      <c r="AJ28" s="46"/>
      <c r="AK28" s="80"/>
      <c r="AL28" s="81"/>
      <c r="AM28" s="81"/>
      <c r="AN28" s="81"/>
      <c r="AO28" s="81"/>
      <c r="AP28" s="82"/>
      <c r="AQ28" s="10"/>
    </row>
    <row r="29" spans="1:43" ht="12.75">
      <c r="A29" s="6"/>
      <c r="B29" s="37">
        <v>13</v>
      </c>
      <c r="C29" s="38"/>
      <c r="D29" s="39"/>
      <c r="E29" s="40"/>
      <c r="F29" s="40"/>
      <c r="G29" s="41"/>
      <c r="H29" s="41"/>
      <c r="I29" s="46"/>
      <c r="J29" s="45">
        <f t="shared" si="0"/>
        <v>0</v>
      </c>
      <c r="K29" s="38"/>
      <c r="L29" s="40"/>
      <c r="M29" s="40"/>
      <c r="N29" s="46"/>
      <c r="O29" s="80"/>
      <c r="P29" s="81"/>
      <c r="Q29" s="81"/>
      <c r="R29" s="81"/>
      <c r="S29" s="81"/>
      <c r="T29" s="82"/>
      <c r="U29" s="10"/>
      <c r="V29" s="12"/>
      <c r="W29" s="6"/>
      <c r="X29" s="37">
        <v>13</v>
      </c>
      <c r="Y29" s="38"/>
      <c r="Z29" s="39"/>
      <c r="AA29" s="40"/>
      <c r="AB29" s="40"/>
      <c r="AC29" s="41"/>
      <c r="AD29" s="41"/>
      <c r="AE29" s="46"/>
      <c r="AF29" s="45">
        <f t="shared" si="1"/>
        <v>0</v>
      </c>
      <c r="AG29" s="38"/>
      <c r="AH29" s="40"/>
      <c r="AI29" s="40"/>
      <c r="AJ29" s="46"/>
      <c r="AK29" s="80"/>
      <c r="AL29" s="81"/>
      <c r="AM29" s="81"/>
      <c r="AN29" s="81"/>
      <c r="AO29" s="81"/>
      <c r="AP29" s="82"/>
      <c r="AQ29" s="10"/>
    </row>
    <row r="30" spans="1:43" ht="12.75">
      <c r="A30" s="6"/>
      <c r="B30" s="49">
        <v>14</v>
      </c>
      <c r="C30" s="38"/>
      <c r="D30" s="39"/>
      <c r="E30" s="40"/>
      <c r="F30" s="40"/>
      <c r="G30" s="41"/>
      <c r="H30" s="41"/>
      <c r="I30" s="46"/>
      <c r="J30" s="45">
        <f t="shared" si="0"/>
        <v>0</v>
      </c>
      <c r="K30" s="38"/>
      <c r="L30" s="40"/>
      <c r="M30" s="40"/>
      <c r="N30" s="46"/>
      <c r="O30" s="80"/>
      <c r="P30" s="81"/>
      <c r="Q30" s="81"/>
      <c r="R30" s="81"/>
      <c r="S30" s="81"/>
      <c r="T30" s="82"/>
      <c r="U30" s="10"/>
      <c r="V30" s="12"/>
      <c r="W30" s="6"/>
      <c r="X30" s="49">
        <v>14</v>
      </c>
      <c r="Y30" s="38"/>
      <c r="Z30" s="39"/>
      <c r="AA30" s="40"/>
      <c r="AB30" s="40"/>
      <c r="AC30" s="41"/>
      <c r="AD30" s="41"/>
      <c r="AE30" s="46"/>
      <c r="AF30" s="45">
        <f t="shared" si="1"/>
        <v>0</v>
      </c>
      <c r="AG30" s="38"/>
      <c r="AH30" s="40"/>
      <c r="AI30" s="40"/>
      <c r="AJ30" s="46"/>
      <c r="AK30" s="80"/>
      <c r="AL30" s="81"/>
      <c r="AM30" s="81"/>
      <c r="AN30" s="81"/>
      <c r="AO30" s="81"/>
      <c r="AP30" s="82"/>
      <c r="AQ30" s="10"/>
    </row>
    <row r="31" spans="1:43" ht="12.75">
      <c r="A31" s="6"/>
      <c r="B31" s="37">
        <v>15</v>
      </c>
      <c r="C31" s="38"/>
      <c r="D31" s="39"/>
      <c r="E31" s="40"/>
      <c r="F31" s="40"/>
      <c r="G31" s="41"/>
      <c r="H31" s="41"/>
      <c r="I31" s="46"/>
      <c r="J31" s="45">
        <f t="shared" si="0"/>
        <v>0</v>
      </c>
      <c r="K31" s="38"/>
      <c r="L31" s="40"/>
      <c r="M31" s="40"/>
      <c r="N31" s="46"/>
      <c r="O31" s="80"/>
      <c r="P31" s="81"/>
      <c r="Q31" s="81"/>
      <c r="R31" s="81"/>
      <c r="S31" s="81"/>
      <c r="T31" s="82"/>
      <c r="U31" s="10"/>
      <c r="V31" s="12"/>
      <c r="W31" s="6"/>
      <c r="X31" s="37">
        <v>15</v>
      </c>
      <c r="Y31" s="38"/>
      <c r="Z31" s="39"/>
      <c r="AA31" s="40"/>
      <c r="AB31" s="40"/>
      <c r="AC31" s="41"/>
      <c r="AD31" s="41"/>
      <c r="AE31" s="46"/>
      <c r="AF31" s="45">
        <f t="shared" si="1"/>
        <v>0</v>
      </c>
      <c r="AG31" s="38"/>
      <c r="AH31" s="40"/>
      <c r="AI31" s="40"/>
      <c r="AJ31" s="46"/>
      <c r="AK31" s="80"/>
      <c r="AL31" s="81"/>
      <c r="AM31" s="81"/>
      <c r="AN31" s="81"/>
      <c r="AO31" s="81"/>
      <c r="AP31" s="82"/>
      <c r="AQ31" s="10"/>
    </row>
    <row r="32" spans="1:43" ht="12.75">
      <c r="A32" s="6"/>
      <c r="B32" s="50">
        <v>16</v>
      </c>
      <c r="C32" s="51"/>
      <c r="D32" s="52"/>
      <c r="E32" s="52"/>
      <c r="F32" s="52"/>
      <c r="G32" s="53"/>
      <c r="H32" s="53"/>
      <c r="I32" s="54"/>
      <c r="J32" s="56">
        <f t="shared" si="0"/>
        <v>0</v>
      </c>
      <c r="K32" s="51"/>
      <c r="L32" s="52"/>
      <c r="M32" s="52"/>
      <c r="N32" s="54"/>
      <c r="O32" s="95"/>
      <c r="P32" s="96"/>
      <c r="Q32" s="96"/>
      <c r="R32" s="96"/>
      <c r="S32" s="96"/>
      <c r="T32" s="97"/>
      <c r="U32" s="10"/>
      <c r="V32" s="12"/>
      <c r="W32" s="6"/>
      <c r="X32" s="50">
        <v>16</v>
      </c>
      <c r="Y32" s="51"/>
      <c r="Z32" s="52"/>
      <c r="AA32" s="52"/>
      <c r="AB32" s="52"/>
      <c r="AC32" s="53"/>
      <c r="AD32" s="53"/>
      <c r="AE32" s="54"/>
      <c r="AF32" s="56">
        <f t="shared" si="1"/>
        <v>0</v>
      </c>
      <c r="AG32" s="51"/>
      <c r="AH32" s="52"/>
      <c r="AI32" s="52"/>
      <c r="AJ32" s="54"/>
      <c r="AK32" s="95"/>
      <c r="AL32" s="96"/>
      <c r="AM32" s="96"/>
      <c r="AN32" s="96"/>
      <c r="AO32" s="96"/>
      <c r="AP32" s="97"/>
      <c r="AQ32" s="10"/>
    </row>
    <row r="33" spans="1:43" ht="12.75">
      <c r="A33" s="19"/>
      <c r="B33" s="83" t="s">
        <v>61</v>
      </c>
      <c r="C33" s="76"/>
      <c r="D33" s="76"/>
      <c r="E33" s="76"/>
      <c r="F33" s="59"/>
      <c r="G33" s="83" t="s">
        <v>62</v>
      </c>
      <c r="H33" s="76"/>
      <c r="I33" s="76"/>
      <c r="J33" s="76"/>
      <c r="K33" s="76"/>
      <c r="L33" s="58"/>
      <c r="M33" s="83" t="s">
        <v>63</v>
      </c>
      <c r="N33" s="76"/>
      <c r="O33" s="76"/>
      <c r="P33" s="76"/>
      <c r="Q33" s="59"/>
      <c r="R33" s="83" t="s">
        <v>64</v>
      </c>
      <c r="S33" s="76"/>
      <c r="T33" s="76"/>
      <c r="U33" s="25"/>
      <c r="V33" s="26"/>
      <c r="W33" s="19"/>
      <c r="X33" s="83" t="s">
        <v>61</v>
      </c>
      <c r="Y33" s="76"/>
      <c r="Z33" s="76"/>
      <c r="AA33" s="76"/>
      <c r="AB33" s="59"/>
      <c r="AC33" s="83" t="s">
        <v>62</v>
      </c>
      <c r="AD33" s="76"/>
      <c r="AE33" s="76"/>
      <c r="AF33" s="76"/>
      <c r="AG33" s="76"/>
      <c r="AH33" s="58"/>
      <c r="AI33" s="83" t="s">
        <v>63</v>
      </c>
      <c r="AJ33" s="76"/>
      <c r="AK33" s="76"/>
      <c r="AL33" s="76"/>
      <c r="AM33" s="59"/>
      <c r="AN33" s="83" t="s">
        <v>64</v>
      </c>
      <c r="AO33" s="76"/>
      <c r="AP33" s="76"/>
      <c r="AQ33" s="25"/>
    </row>
    <row r="34" spans="1:43" ht="12.75">
      <c r="A34" s="6"/>
      <c r="B34" s="120">
        <v>60000</v>
      </c>
      <c r="C34" s="92"/>
      <c r="D34" s="92"/>
      <c r="E34" s="93"/>
      <c r="F34" s="60"/>
      <c r="G34" s="106"/>
      <c r="H34" s="92"/>
      <c r="I34" s="92"/>
      <c r="J34" s="92"/>
      <c r="K34" s="93"/>
      <c r="L34" s="61"/>
      <c r="M34" s="106">
        <v>70000</v>
      </c>
      <c r="N34" s="92"/>
      <c r="O34" s="92"/>
      <c r="P34" s="93"/>
      <c r="Q34" s="62"/>
      <c r="R34" s="128">
        <v>1</v>
      </c>
      <c r="S34" s="92"/>
      <c r="T34" s="93"/>
      <c r="U34" s="10"/>
      <c r="V34" s="12"/>
      <c r="W34" s="6"/>
      <c r="X34" s="120">
        <v>40000</v>
      </c>
      <c r="Y34" s="92"/>
      <c r="Z34" s="92"/>
      <c r="AA34" s="93"/>
      <c r="AB34" s="60"/>
      <c r="AC34" s="106"/>
      <c r="AD34" s="92"/>
      <c r="AE34" s="92"/>
      <c r="AF34" s="92"/>
      <c r="AG34" s="93"/>
      <c r="AH34" s="61"/>
      <c r="AI34" s="106">
        <v>40000</v>
      </c>
      <c r="AJ34" s="92"/>
      <c r="AK34" s="92"/>
      <c r="AL34" s="93"/>
      <c r="AM34" s="62"/>
      <c r="AN34" s="128">
        <v>1</v>
      </c>
      <c r="AO34" s="92"/>
      <c r="AP34" s="93"/>
      <c r="AQ34" s="10"/>
    </row>
    <row r="35" spans="1:43" ht="12.75">
      <c r="A35" s="19"/>
      <c r="B35" s="112" t="s">
        <v>65</v>
      </c>
      <c r="C35" s="76"/>
      <c r="D35" s="76"/>
      <c r="E35" s="76"/>
      <c r="F35" s="76"/>
      <c r="G35" s="76"/>
      <c r="H35" s="76"/>
      <c r="I35" s="112" t="s">
        <v>27</v>
      </c>
      <c r="J35" s="76"/>
      <c r="K35" s="76"/>
      <c r="L35" s="20"/>
      <c r="M35" s="112" t="s">
        <v>66</v>
      </c>
      <c r="N35" s="76"/>
      <c r="O35" s="76"/>
      <c r="P35" s="76"/>
      <c r="Q35" s="76"/>
      <c r="R35" s="76"/>
      <c r="S35" s="76"/>
      <c r="T35" s="76"/>
      <c r="U35" s="25"/>
      <c r="V35" s="26"/>
      <c r="W35" s="19"/>
      <c r="X35" s="112" t="s">
        <v>65</v>
      </c>
      <c r="Y35" s="76"/>
      <c r="Z35" s="76"/>
      <c r="AA35" s="76"/>
      <c r="AB35" s="76"/>
      <c r="AC35" s="76"/>
      <c r="AD35" s="76"/>
      <c r="AE35" s="112" t="s">
        <v>27</v>
      </c>
      <c r="AF35" s="76"/>
      <c r="AG35" s="76"/>
      <c r="AH35" s="20"/>
      <c r="AI35" s="112" t="s">
        <v>66</v>
      </c>
      <c r="AJ35" s="76"/>
      <c r="AK35" s="76"/>
      <c r="AL35" s="76"/>
      <c r="AM35" s="76"/>
      <c r="AN35" s="76"/>
      <c r="AO35" s="76"/>
      <c r="AP35" s="76"/>
      <c r="AQ35" s="25"/>
    </row>
    <row r="36" spans="1:43" ht="12.75">
      <c r="A36" s="6"/>
      <c r="B36" s="126"/>
      <c r="C36" s="109"/>
      <c r="D36" s="109"/>
      <c r="E36" s="109"/>
      <c r="F36" s="109"/>
      <c r="G36" s="109"/>
      <c r="H36" s="119"/>
      <c r="I36" s="127"/>
      <c r="J36" s="109"/>
      <c r="K36" s="110"/>
      <c r="L36" s="9"/>
      <c r="M36" s="131"/>
      <c r="N36" s="78"/>
      <c r="O36" s="78"/>
      <c r="P36" s="78"/>
      <c r="Q36" s="78"/>
      <c r="R36" s="78"/>
      <c r="S36" s="78"/>
      <c r="T36" s="79"/>
      <c r="U36" s="10"/>
      <c r="V36" s="12"/>
      <c r="W36" s="6"/>
      <c r="X36" s="126"/>
      <c r="Y36" s="109"/>
      <c r="Z36" s="109"/>
      <c r="AA36" s="109"/>
      <c r="AB36" s="109"/>
      <c r="AC36" s="109"/>
      <c r="AD36" s="119"/>
      <c r="AE36" s="127"/>
      <c r="AF36" s="109"/>
      <c r="AG36" s="110"/>
      <c r="AH36" s="9"/>
      <c r="AI36" s="131"/>
      <c r="AJ36" s="78"/>
      <c r="AK36" s="78"/>
      <c r="AL36" s="78"/>
      <c r="AM36" s="78"/>
      <c r="AN36" s="78"/>
      <c r="AO36" s="78"/>
      <c r="AP36" s="79"/>
      <c r="AQ36" s="10"/>
    </row>
    <row r="37" spans="1:43" ht="12.75">
      <c r="A37" s="6"/>
      <c r="B37" s="125"/>
      <c r="C37" s="81"/>
      <c r="D37" s="81"/>
      <c r="E37" s="81"/>
      <c r="F37" s="81"/>
      <c r="G37" s="81"/>
      <c r="H37" s="90"/>
      <c r="I37" s="129"/>
      <c r="J37" s="81"/>
      <c r="K37" s="82"/>
      <c r="L37" s="9"/>
      <c r="M37" s="132"/>
      <c r="N37" s="76"/>
      <c r="O37" s="76"/>
      <c r="P37" s="76"/>
      <c r="Q37" s="76"/>
      <c r="R37" s="76"/>
      <c r="S37" s="76"/>
      <c r="T37" s="133"/>
      <c r="U37" s="10"/>
      <c r="V37" s="12"/>
      <c r="W37" s="6"/>
      <c r="X37" s="125"/>
      <c r="Y37" s="81"/>
      <c r="Z37" s="81"/>
      <c r="AA37" s="81"/>
      <c r="AB37" s="81"/>
      <c r="AC37" s="81"/>
      <c r="AD37" s="90"/>
      <c r="AE37" s="129"/>
      <c r="AF37" s="81"/>
      <c r="AG37" s="82"/>
      <c r="AH37" s="9"/>
      <c r="AI37" s="132"/>
      <c r="AJ37" s="76"/>
      <c r="AK37" s="76"/>
      <c r="AL37" s="76"/>
      <c r="AM37" s="76"/>
      <c r="AN37" s="76"/>
      <c r="AO37" s="76"/>
      <c r="AP37" s="133"/>
      <c r="AQ37" s="10"/>
    </row>
    <row r="38" spans="1:43" ht="12.75">
      <c r="A38" s="6"/>
      <c r="B38" s="124"/>
      <c r="C38" s="96"/>
      <c r="D38" s="96"/>
      <c r="E38" s="96"/>
      <c r="F38" s="96"/>
      <c r="G38" s="96"/>
      <c r="H38" s="99"/>
      <c r="I38" s="130"/>
      <c r="J38" s="96"/>
      <c r="K38" s="97"/>
      <c r="L38" s="9"/>
      <c r="M38" s="134"/>
      <c r="N38" s="135"/>
      <c r="O38" s="135"/>
      <c r="P38" s="135"/>
      <c r="Q38" s="135"/>
      <c r="R38" s="135"/>
      <c r="S38" s="135"/>
      <c r="T38" s="136"/>
      <c r="U38" s="10"/>
      <c r="V38" s="12"/>
      <c r="W38" s="6"/>
      <c r="X38" s="124"/>
      <c r="Y38" s="96"/>
      <c r="Z38" s="96"/>
      <c r="AA38" s="96"/>
      <c r="AB38" s="96"/>
      <c r="AC38" s="96"/>
      <c r="AD38" s="99"/>
      <c r="AE38" s="130"/>
      <c r="AF38" s="96"/>
      <c r="AG38" s="97"/>
      <c r="AH38" s="9"/>
      <c r="AI38" s="134"/>
      <c r="AJ38" s="135"/>
      <c r="AK38" s="135"/>
      <c r="AL38" s="135"/>
      <c r="AM38" s="135"/>
      <c r="AN38" s="135"/>
      <c r="AO38" s="135"/>
      <c r="AP38" s="136"/>
      <c r="AQ38" s="10"/>
    </row>
    <row r="39" spans="1:43" ht="7.5" customHeight="1">
      <c r="A39" s="63"/>
      <c r="B39" s="64"/>
      <c r="C39" s="65"/>
      <c r="D39" s="65"/>
      <c r="E39" s="65"/>
      <c r="F39" s="65"/>
      <c r="G39" s="65"/>
      <c r="H39" s="64"/>
      <c r="I39" s="64"/>
      <c r="J39" s="65"/>
      <c r="K39" s="65"/>
      <c r="L39" s="65"/>
      <c r="M39" s="65"/>
      <c r="N39" s="65"/>
      <c r="O39" s="65"/>
      <c r="P39" s="64"/>
      <c r="Q39" s="65"/>
      <c r="R39" s="65"/>
      <c r="S39" s="65"/>
      <c r="T39" s="65"/>
      <c r="U39" s="66"/>
      <c r="V39" s="67"/>
      <c r="W39" s="63"/>
      <c r="X39" s="64"/>
      <c r="Y39" s="65"/>
      <c r="Z39" s="65"/>
      <c r="AA39" s="65"/>
      <c r="AB39" s="65"/>
      <c r="AC39" s="65"/>
      <c r="AD39" s="64"/>
      <c r="AE39" s="64"/>
      <c r="AF39" s="65"/>
      <c r="AG39" s="65"/>
      <c r="AH39" s="65"/>
      <c r="AI39" s="65"/>
      <c r="AJ39" s="65"/>
      <c r="AK39" s="65"/>
      <c r="AL39" s="64"/>
      <c r="AM39" s="65"/>
      <c r="AN39" s="65"/>
      <c r="AO39" s="65"/>
      <c r="AP39" s="65"/>
      <c r="AQ39" s="66"/>
    </row>
  </sheetData>
  <mergeCells count="174">
    <mergeCell ref="X9:AD9"/>
    <mergeCell ref="R4:T4"/>
    <mergeCell ref="X4:AC4"/>
    <mergeCell ref="R5:T5"/>
    <mergeCell ref="R7:T7"/>
    <mergeCell ref="R8:T8"/>
    <mergeCell ref="R6:T6"/>
    <mergeCell ref="R12:T13"/>
    <mergeCell ref="AD13:AD16"/>
    <mergeCell ref="X6:AD6"/>
    <mergeCell ref="X5:AD5"/>
    <mergeCell ref="AI35:AP35"/>
    <mergeCell ref="AI34:AL34"/>
    <mergeCell ref="AI36:AP38"/>
    <mergeCell ref="Z2:AJ2"/>
    <mergeCell ref="AE7:AG7"/>
    <mergeCell ref="AE6:AG6"/>
    <mergeCell ref="AE5:AG5"/>
    <mergeCell ref="AE11:AG11"/>
    <mergeCell ref="AE36:AG36"/>
    <mergeCell ref="AE35:AG35"/>
    <mergeCell ref="AN11:AP11"/>
    <mergeCell ref="AK11:AL11"/>
    <mergeCell ref="AL2:AP2"/>
    <mergeCell ref="AK32:AP32"/>
    <mergeCell ref="AE37:AG37"/>
    <mergeCell ref="AE38:AG38"/>
    <mergeCell ref="X38:AD38"/>
    <mergeCell ref="X37:AD37"/>
    <mergeCell ref="X7:AD7"/>
    <mergeCell ref="AE8:AG8"/>
    <mergeCell ref="AE9:AG9"/>
    <mergeCell ref="T2:X2"/>
    <mergeCell ref="AN14:AP14"/>
    <mergeCell ref="AN12:AP13"/>
    <mergeCell ref="AI9:AK9"/>
    <mergeCell ref="AI11:AJ11"/>
    <mergeCell ref="AI6:AL6"/>
    <mergeCell ref="AI7:AL7"/>
    <mergeCell ref="AI8:AK8"/>
    <mergeCell ref="AE4:AG4"/>
    <mergeCell ref="AI33:AL33"/>
    <mergeCell ref="AN33:AP33"/>
    <mergeCell ref="AN34:AP34"/>
    <mergeCell ref="AN10:AP10"/>
    <mergeCell ref="AN9:AP9"/>
    <mergeCell ref="AN6:AP6"/>
    <mergeCell ref="AN5:AP5"/>
    <mergeCell ref="AN4:AP4"/>
    <mergeCell ref="AN7:AP7"/>
    <mergeCell ref="AK31:AP31"/>
    <mergeCell ref="AK30:AP30"/>
    <mergeCell ref="AK20:AP20"/>
    <mergeCell ref="AK19:AP19"/>
    <mergeCell ref="AK29:AP29"/>
    <mergeCell ref="AK27:AP27"/>
    <mergeCell ref="AK28:AP28"/>
    <mergeCell ref="AK21:AP21"/>
    <mergeCell ref="AK26:AP26"/>
    <mergeCell ref="O28:T28"/>
    <mergeCell ref="O29:T29"/>
    <mergeCell ref="O27:T27"/>
    <mergeCell ref="O30:T30"/>
    <mergeCell ref="O31:T31"/>
    <mergeCell ref="O32:T32"/>
    <mergeCell ref="R33:T33"/>
    <mergeCell ref="M34:P34"/>
    <mergeCell ref="Z1:AJ1"/>
    <mergeCell ref="X8:AD8"/>
    <mergeCell ref="X10:AD10"/>
    <mergeCell ref="AA13:AA16"/>
    <mergeCell ref="Z13:Z16"/>
    <mergeCell ref="AB13:AB16"/>
    <mergeCell ref="AC13:AC16"/>
    <mergeCell ref="AG14:AJ14"/>
    <mergeCell ref="AH15:AH16"/>
    <mergeCell ref="AF13:AF16"/>
    <mergeCell ref="AE10:AG10"/>
    <mergeCell ref="X11:AD11"/>
    <mergeCell ref="AI5:AL5"/>
    <mergeCell ref="AI4:AL4"/>
    <mergeCell ref="AJ15:AJ16"/>
    <mergeCell ref="AI15:AI16"/>
    <mergeCell ref="I5:K5"/>
    <mergeCell ref="I6:K6"/>
    <mergeCell ref="I7:K7"/>
    <mergeCell ref="M7:P7"/>
    <mergeCell ref="M8:O8"/>
    <mergeCell ref="Y13:Y16"/>
    <mergeCell ref="B7:H7"/>
    <mergeCell ref="M4:P4"/>
    <mergeCell ref="B6:H6"/>
    <mergeCell ref="B5:H5"/>
    <mergeCell ref="B10:H10"/>
    <mergeCell ref="B8:H8"/>
    <mergeCell ref="B9:H9"/>
    <mergeCell ref="B11:H11"/>
    <mergeCell ref="I9:K9"/>
    <mergeCell ref="I8:K8"/>
    <mergeCell ref="R9:T9"/>
    <mergeCell ref="I10:K10"/>
    <mergeCell ref="C13:C16"/>
    <mergeCell ref="D13:D16"/>
    <mergeCell ref="I4:K4"/>
    <mergeCell ref="M6:P6"/>
    <mergeCell ref="M5:P5"/>
    <mergeCell ref="O11:P11"/>
    <mergeCell ref="AK22:AP22"/>
    <mergeCell ref="AK23:AP23"/>
    <mergeCell ref="M11:N11"/>
    <mergeCell ref="R10:T10"/>
    <mergeCell ref="R11:T11"/>
    <mergeCell ref="I11:K11"/>
    <mergeCell ref="O24:T24"/>
    <mergeCell ref="O23:T23"/>
    <mergeCell ref="H13:H16"/>
    <mergeCell ref="O18:T18"/>
    <mergeCell ref="O26:T26"/>
    <mergeCell ref="O25:T25"/>
    <mergeCell ref="L15:L16"/>
    <mergeCell ref="K15:K16"/>
    <mergeCell ref="M15:M16"/>
    <mergeCell ref="N15:N16"/>
    <mergeCell ref="K14:N14"/>
    <mergeCell ref="R14:T14"/>
    <mergeCell ref="O17:T17"/>
    <mergeCell ref="O22:T22"/>
    <mergeCell ref="O21:T21"/>
    <mergeCell ref="AL1:AP1"/>
    <mergeCell ref="AK17:AP17"/>
    <mergeCell ref="AK18:AP18"/>
    <mergeCell ref="AK16:AP16"/>
    <mergeCell ref="AN8:AP8"/>
    <mergeCell ref="AK25:AP25"/>
    <mergeCell ref="AK24:AP24"/>
    <mergeCell ref="T1:X1"/>
    <mergeCell ref="B1:L1"/>
    <mergeCell ref="B2:L2"/>
    <mergeCell ref="N1:R1"/>
    <mergeCell ref="N2:R2"/>
    <mergeCell ref="B4:G4"/>
    <mergeCell ref="AE13:AE16"/>
    <mergeCell ref="AG15:AG16"/>
    <mergeCell ref="E13:E16"/>
    <mergeCell ref="F13:F16"/>
    <mergeCell ref="G13:G16"/>
    <mergeCell ref="M9:O9"/>
    <mergeCell ref="O20:T20"/>
    <mergeCell ref="O19:T19"/>
    <mergeCell ref="I13:I16"/>
    <mergeCell ref="O16:T16"/>
    <mergeCell ref="J13:J16"/>
    <mergeCell ref="X36:AD36"/>
    <mergeCell ref="X35:AD35"/>
    <mergeCell ref="B38:H38"/>
    <mergeCell ref="B37:H37"/>
    <mergeCell ref="B35:H35"/>
    <mergeCell ref="I35:K35"/>
    <mergeCell ref="B36:H36"/>
    <mergeCell ref="I36:K36"/>
    <mergeCell ref="B33:E33"/>
    <mergeCell ref="G33:K33"/>
    <mergeCell ref="B34:E34"/>
    <mergeCell ref="M33:P33"/>
    <mergeCell ref="I37:K37"/>
    <mergeCell ref="I38:K38"/>
    <mergeCell ref="AC33:AG33"/>
    <mergeCell ref="AC34:AG34"/>
    <mergeCell ref="X33:AA33"/>
    <mergeCell ref="X34:AA34"/>
    <mergeCell ref="M36:T38"/>
    <mergeCell ref="M35:T35"/>
    <mergeCell ref="G34:K34"/>
    <mergeCell ref="R34:T34"/>
  </mergeCells>
  <conditionalFormatting sqref="I5:K6 AE5:AG5">
    <cfRule type="cellIs" dxfId="14" priority="1" operator="greaterThan">
      <formula>B5</formula>
    </cfRule>
  </conditionalFormatting>
  <dataValidations count="1">
    <dataValidation type="list" allowBlank="1" sqref="M5 AI5">
      <formula1>"Preseason,Regular,Postseason,Championship"</formula1>
    </dataValidation>
  </dataValidation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AQ39"/>
  <sheetViews>
    <sheetView showGridLines="0" workbookViewId="0">
      <selection activeCell="AL9" sqref="AL9"/>
    </sheetView>
  </sheetViews>
  <sheetFormatPr defaultColWidth="14.42578125" defaultRowHeight="15.75" customHeight="1"/>
  <cols>
    <col min="1" max="1" width="1.5703125" customWidth="1"/>
    <col min="2" max="20" width="3.7109375" customWidth="1"/>
    <col min="21" max="21" width="1.5703125" customWidth="1"/>
    <col min="22" max="22" width="3.7109375" customWidth="1"/>
    <col min="23" max="23" width="1.5703125" customWidth="1"/>
    <col min="24" max="42" width="3.7109375" customWidth="1"/>
    <col min="43" max="43" width="1.5703125" customWidth="1"/>
  </cols>
  <sheetData>
    <row r="1" spans="1:43" ht="12.75">
      <c r="A1" s="1"/>
      <c r="B1" s="101" t="s">
        <v>22</v>
      </c>
      <c r="C1" s="78"/>
      <c r="D1" s="78"/>
      <c r="E1" s="78"/>
      <c r="F1" s="78"/>
      <c r="G1" s="78"/>
      <c r="H1" s="78"/>
      <c r="I1" s="78"/>
      <c r="J1" s="78"/>
      <c r="K1" s="78"/>
      <c r="L1" s="78"/>
      <c r="M1" s="3"/>
      <c r="N1" s="107" t="s">
        <v>23</v>
      </c>
      <c r="O1" s="78"/>
      <c r="P1" s="78"/>
      <c r="Q1" s="78"/>
      <c r="R1" s="78"/>
      <c r="S1" s="3"/>
      <c r="T1" s="146" t="s">
        <v>492</v>
      </c>
      <c r="U1" s="76"/>
      <c r="V1" s="76"/>
      <c r="W1" s="76"/>
      <c r="X1" s="133"/>
      <c r="Y1" s="2"/>
      <c r="Z1" s="101" t="s">
        <v>25</v>
      </c>
      <c r="AA1" s="78"/>
      <c r="AB1" s="78"/>
      <c r="AC1" s="78"/>
      <c r="AD1" s="78"/>
      <c r="AE1" s="78"/>
      <c r="AF1" s="78"/>
      <c r="AG1" s="78"/>
      <c r="AH1" s="78"/>
      <c r="AI1" s="78"/>
      <c r="AJ1" s="78"/>
      <c r="AK1" s="4"/>
      <c r="AL1" s="107" t="s">
        <v>23</v>
      </c>
      <c r="AM1" s="78"/>
      <c r="AN1" s="78"/>
      <c r="AO1" s="78"/>
      <c r="AP1" s="78"/>
      <c r="AQ1" s="5"/>
    </row>
    <row r="2" spans="1:43" ht="12.75">
      <c r="A2" s="6"/>
      <c r="B2" s="114" t="s">
        <v>9</v>
      </c>
      <c r="C2" s="92"/>
      <c r="D2" s="92"/>
      <c r="E2" s="92"/>
      <c r="F2" s="92"/>
      <c r="G2" s="92"/>
      <c r="H2" s="92"/>
      <c r="I2" s="92"/>
      <c r="J2" s="92"/>
      <c r="K2" s="92"/>
      <c r="L2" s="93"/>
      <c r="N2" s="106">
        <v>1290000</v>
      </c>
      <c r="O2" s="92"/>
      <c r="P2" s="92"/>
      <c r="Q2" s="92"/>
      <c r="R2" s="93"/>
      <c r="T2" s="111">
        <v>43032</v>
      </c>
      <c r="U2" s="92"/>
      <c r="V2" s="92"/>
      <c r="W2" s="92"/>
      <c r="X2" s="93"/>
      <c r="Y2" s="8"/>
      <c r="Z2" s="114" t="s">
        <v>2</v>
      </c>
      <c r="AA2" s="92"/>
      <c r="AB2" s="92"/>
      <c r="AC2" s="92"/>
      <c r="AD2" s="92"/>
      <c r="AE2" s="92"/>
      <c r="AF2" s="92"/>
      <c r="AG2" s="92"/>
      <c r="AH2" s="92"/>
      <c r="AI2" s="92"/>
      <c r="AJ2" s="93"/>
      <c r="AK2" s="9"/>
      <c r="AL2" s="106">
        <v>1130000</v>
      </c>
      <c r="AM2" s="92"/>
      <c r="AN2" s="92"/>
      <c r="AO2" s="92"/>
      <c r="AP2" s="93"/>
      <c r="AQ2" s="10"/>
    </row>
    <row r="3" spans="1:43" ht="7.5" customHeight="1">
      <c r="A3" s="6"/>
      <c r="B3" s="11"/>
      <c r="C3" s="11"/>
      <c r="D3" s="11"/>
      <c r="E3" s="11"/>
      <c r="F3" s="11"/>
      <c r="G3" s="9"/>
      <c r="H3" s="11"/>
      <c r="I3" s="11"/>
      <c r="J3" s="11"/>
      <c r="K3" s="11"/>
      <c r="L3" s="11"/>
      <c r="M3" s="11"/>
      <c r="N3" s="11"/>
      <c r="O3" s="9"/>
      <c r="P3" s="11"/>
      <c r="Q3" s="11"/>
      <c r="R3" s="11"/>
      <c r="S3" s="11"/>
      <c r="T3" s="11"/>
      <c r="U3" s="10"/>
      <c r="V3" s="12"/>
      <c r="W3" s="6"/>
      <c r="X3" s="11"/>
      <c r="Y3" s="9"/>
      <c r="Z3" s="9"/>
      <c r="AA3" s="9"/>
      <c r="AB3" s="9"/>
      <c r="AC3" s="9"/>
      <c r="AD3" s="11"/>
      <c r="AE3" s="11"/>
      <c r="AF3" s="9"/>
      <c r="AG3" s="9"/>
      <c r="AH3" s="9"/>
      <c r="AI3" s="9"/>
      <c r="AJ3" s="9"/>
      <c r="AK3" s="9"/>
      <c r="AL3" s="11"/>
      <c r="AM3" s="9"/>
      <c r="AN3" s="9"/>
      <c r="AO3" s="9"/>
      <c r="AP3" s="9"/>
      <c r="AQ3" s="10"/>
    </row>
    <row r="4" spans="1:43" ht="12.75">
      <c r="A4" s="6"/>
      <c r="B4" s="112" t="s">
        <v>26</v>
      </c>
      <c r="C4" s="76"/>
      <c r="D4" s="76"/>
      <c r="E4" s="76"/>
      <c r="F4" s="76"/>
      <c r="G4" s="76"/>
      <c r="H4" s="13"/>
      <c r="I4" s="75" t="s">
        <v>27</v>
      </c>
      <c r="J4" s="76"/>
      <c r="K4" s="76"/>
      <c r="M4" s="75" t="s">
        <v>28</v>
      </c>
      <c r="N4" s="76"/>
      <c r="O4" s="76"/>
      <c r="P4" s="76"/>
      <c r="R4" s="83" t="s">
        <v>29</v>
      </c>
      <c r="S4" s="76"/>
      <c r="T4" s="76"/>
      <c r="U4" s="10"/>
      <c r="V4" s="12"/>
      <c r="W4" s="6"/>
      <c r="X4" s="112" t="s">
        <v>26</v>
      </c>
      <c r="Y4" s="76"/>
      <c r="Z4" s="76"/>
      <c r="AA4" s="76"/>
      <c r="AB4" s="76"/>
      <c r="AC4" s="76"/>
      <c r="AD4" s="13"/>
      <c r="AE4" s="75" t="s">
        <v>27</v>
      </c>
      <c r="AF4" s="76"/>
      <c r="AG4" s="76"/>
      <c r="AI4" s="75" t="s">
        <v>28</v>
      </c>
      <c r="AJ4" s="76"/>
      <c r="AK4" s="76"/>
      <c r="AL4" s="76"/>
      <c r="AN4" s="83" t="s">
        <v>29</v>
      </c>
      <c r="AO4" s="76"/>
      <c r="AP4" s="76"/>
      <c r="AQ4" s="10"/>
    </row>
    <row r="5" spans="1:43" ht="12.75">
      <c r="A5" s="6"/>
      <c r="B5" s="116">
        <f>IF(B2&lt;&gt;"",IF(N2&lt;AL2,AL2-N2+M7,IF(M7="",0,M7)),"")</f>
        <v>0</v>
      </c>
      <c r="C5" s="78"/>
      <c r="D5" s="78"/>
      <c r="E5" s="78"/>
      <c r="F5" s="78"/>
      <c r="G5" s="78"/>
      <c r="H5" s="117"/>
      <c r="I5" s="77">
        <f>IF(B2&lt;&gt;"",SUM(I6:K11),"")</f>
        <v>0</v>
      </c>
      <c r="J5" s="78"/>
      <c r="K5" s="79"/>
      <c r="M5" s="115" t="s">
        <v>34</v>
      </c>
      <c r="N5" s="92"/>
      <c r="O5" s="92"/>
      <c r="P5" s="93"/>
      <c r="R5" s="100" t="str">
        <f>IF(B2&lt;&gt;"",IF(R7&gt;AN7,"WIN",IF(R7&lt;AN7,"LOSS","TIE")),"")</f>
        <v>LOSS</v>
      </c>
      <c r="S5" s="92"/>
      <c r="T5" s="93"/>
      <c r="U5" s="10"/>
      <c r="V5" s="12"/>
      <c r="W5" s="6"/>
      <c r="X5" s="116">
        <f>IF(Z2&lt;&gt;"",IF(AL2&lt;N2,N2-AL2+AI7,IF(AI7="",0,AI7)),"")</f>
        <v>160000</v>
      </c>
      <c r="Y5" s="78"/>
      <c r="Z5" s="78"/>
      <c r="AA5" s="78"/>
      <c r="AB5" s="78"/>
      <c r="AC5" s="78"/>
      <c r="AD5" s="117"/>
      <c r="AE5" s="77">
        <f>IF(Z2&lt;&gt;"",SUM(AE6:AG11),"")</f>
        <v>150000</v>
      </c>
      <c r="AF5" s="78"/>
      <c r="AG5" s="79"/>
      <c r="AI5" s="115" t="s">
        <v>34</v>
      </c>
      <c r="AJ5" s="92"/>
      <c r="AK5" s="92"/>
      <c r="AL5" s="93"/>
      <c r="AN5" s="100" t="str">
        <f>IF(Z2&lt;&gt;"",IF(AN7&gt;R7,"WIN",IF(AN7&lt;R7,"LOSS","TIE")),"")</f>
        <v>WIN</v>
      </c>
      <c r="AO5" s="92"/>
      <c r="AP5" s="93"/>
      <c r="AQ5" s="10"/>
    </row>
    <row r="6" spans="1:43" ht="12.75">
      <c r="A6" s="6"/>
      <c r="B6" s="118"/>
      <c r="C6" s="109"/>
      <c r="D6" s="109"/>
      <c r="E6" s="109"/>
      <c r="F6" s="109"/>
      <c r="G6" s="109"/>
      <c r="H6" s="119"/>
      <c r="I6" s="113"/>
      <c r="J6" s="109"/>
      <c r="K6" s="110"/>
      <c r="M6" s="105" t="s">
        <v>31</v>
      </c>
      <c r="N6" s="76"/>
      <c r="O6" s="76"/>
      <c r="P6" s="76"/>
      <c r="R6" s="83" t="s">
        <v>32</v>
      </c>
      <c r="S6" s="76"/>
      <c r="T6" s="76"/>
      <c r="U6" s="10"/>
      <c r="V6" s="12"/>
      <c r="W6" s="6"/>
      <c r="X6" s="118" t="s">
        <v>177</v>
      </c>
      <c r="Y6" s="109"/>
      <c r="Z6" s="109"/>
      <c r="AA6" s="109"/>
      <c r="AB6" s="109"/>
      <c r="AC6" s="109"/>
      <c r="AD6" s="119"/>
      <c r="AE6" s="113">
        <v>100000</v>
      </c>
      <c r="AF6" s="109"/>
      <c r="AG6" s="110"/>
      <c r="AI6" s="105" t="s">
        <v>31</v>
      </c>
      <c r="AJ6" s="76"/>
      <c r="AK6" s="76"/>
      <c r="AL6" s="76"/>
      <c r="AN6" s="83" t="s">
        <v>32</v>
      </c>
      <c r="AO6" s="76"/>
      <c r="AP6" s="76"/>
      <c r="AQ6" s="10"/>
    </row>
    <row r="7" spans="1:43" ht="12.75">
      <c r="A7" s="6"/>
      <c r="B7" s="89"/>
      <c r="C7" s="81"/>
      <c r="D7" s="81"/>
      <c r="E7" s="81"/>
      <c r="F7" s="81"/>
      <c r="G7" s="81"/>
      <c r="H7" s="90"/>
      <c r="I7" s="84"/>
      <c r="J7" s="81"/>
      <c r="K7" s="82"/>
      <c r="L7" s="9"/>
      <c r="M7" s="121">
        <v>0</v>
      </c>
      <c r="N7" s="92"/>
      <c r="O7" s="92"/>
      <c r="P7" s="93"/>
      <c r="R7" s="100">
        <f>IF(B2&lt;&gt;"",SUM(D17:D32),"")</f>
        <v>1</v>
      </c>
      <c r="S7" s="92"/>
      <c r="T7" s="93"/>
      <c r="U7" s="10"/>
      <c r="V7" s="12"/>
      <c r="W7" s="6"/>
      <c r="X7" s="89" t="s">
        <v>33</v>
      </c>
      <c r="Y7" s="81"/>
      <c r="Z7" s="81"/>
      <c r="AA7" s="81"/>
      <c r="AB7" s="81"/>
      <c r="AC7" s="81"/>
      <c r="AD7" s="90"/>
      <c r="AE7" s="84">
        <v>50000</v>
      </c>
      <c r="AF7" s="81"/>
      <c r="AG7" s="82"/>
      <c r="AH7" s="9"/>
      <c r="AI7" s="121">
        <v>0</v>
      </c>
      <c r="AJ7" s="92"/>
      <c r="AK7" s="92"/>
      <c r="AL7" s="93"/>
      <c r="AN7" s="100">
        <f>IF(Z2&lt;&gt;"",SUM(Z17:Z32),"")</f>
        <v>2</v>
      </c>
      <c r="AO7" s="92"/>
      <c r="AP7" s="93"/>
      <c r="AQ7" s="10"/>
    </row>
    <row r="8" spans="1:43" ht="12.75">
      <c r="A8" s="6"/>
      <c r="B8" s="89"/>
      <c r="C8" s="81"/>
      <c r="D8" s="81"/>
      <c r="E8" s="81"/>
      <c r="F8" s="81"/>
      <c r="G8" s="81"/>
      <c r="H8" s="90"/>
      <c r="I8" s="84"/>
      <c r="J8" s="81"/>
      <c r="K8" s="82"/>
      <c r="M8" s="83" t="s">
        <v>37</v>
      </c>
      <c r="N8" s="76"/>
      <c r="O8" s="76"/>
      <c r="P8" s="14" t="s">
        <v>38</v>
      </c>
      <c r="R8" s="83" t="s">
        <v>39</v>
      </c>
      <c r="S8" s="76"/>
      <c r="T8" s="76"/>
      <c r="U8" s="10"/>
      <c r="V8" s="12"/>
      <c r="W8" s="6"/>
      <c r="X8" s="89"/>
      <c r="Y8" s="81"/>
      <c r="Z8" s="81"/>
      <c r="AA8" s="81"/>
      <c r="AB8" s="81"/>
      <c r="AC8" s="81"/>
      <c r="AD8" s="90"/>
      <c r="AE8" s="84"/>
      <c r="AF8" s="81"/>
      <c r="AG8" s="82"/>
      <c r="AI8" s="83" t="s">
        <v>37</v>
      </c>
      <c r="AJ8" s="76"/>
      <c r="AK8" s="76"/>
      <c r="AL8" s="14" t="s">
        <v>38</v>
      </c>
      <c r="AN8" s="83" t="s">
        <v>39</v>
      </c>
      <c r="AO8" s="76"/>
      <c r="AP8" s="76"/>
      <c r="AQ8" s="10"/>
    </row>
    <row r="9" spans="1:43" ht="12.75">
      <c r="A9" s="6"/>
      <c r="B9" s="89"/>
      <c r="C9" s="81"/>
      <c r="D9" s="81"/>
      <c r="E9" s="81"/>
      <c r="F9" s="81"/>
      <c r="G9" s="81"/>
      <c r="H9" s="90"/>
      <c r="I9" s="84"/>
      <c r="J9" s="81"/>
      <c r="K9" s="82"/>
      <c r="L9" s="9"/>
      <c r="M9" s="91">
        <v>9000</v>
      </c>
      <c r="N9" s="92"/>
      <c r="O9" s="93"/>
      <c r="P9" s="15">
        <v>2</v>
      </c>
      <c r="R9" s="100">
        <f>IF(B2&lt;&gt;"",SUM(F17:F32),"")</f>
        <v>2</v>
      </c>
      <c r="S9" s="92"/>
      <c r="T9" s="93"/>
      <c r="U9" s="10"/>
      <c r="V9" s="12"/>
      <c r="W9" s="6"/>
      <c r="X9" s="89"/>
      <c r="Y9" s="81"/>
      <c r="Z9" s="81"/>
      <c r="AA9" s="81"/>
      <c r="AB9" s="81"/>
      <c r="AC9" s="81"/>
      <c r="AD9" s="90"/>
      <c r="AE9" s="84"/>
      <c r="AF9" s="81"/>
      <c r="AG9" s="82"/>
      <c r="AH9" s="9"/>
      <c r="AI9" s="91">
        <v>13000</v>
      </c>
      <c r="AJ9" s="92"/>
      <c r="AK9" s="93"/>
      <c r="AL9" s="15">
        <v>4</v>
      </c>
      <c r="AN9" s="100">
        <f>IF(Z2&lt;&gt;"",SUM(AB17:AB32),"")</f>
        <v>0</v>
      </c>
      <c r="AO9" s="92"/>
      <c r="AP9" s="93"/>
      <c r="AQ9" s="10"/>
    </row>
    <row r="10" spans="1:43" ht="12.75">
      <c r="A10" s="6"/>
      <c r="B10" s="89"/>
      <c r="C10" s="81"/>
      <c r="D10" s="81"/>
      <c r="E10" s="81"/>
      <c r="F10" s="81"/>
      <c r="G10" s="81"/>
      <c r="H10" s="90"/>
      <c r="I10" s="84"/>
      <c r="J10" s="81"/>
      <c r="K10" s="82"/>
      <c r="L10" s="9"/>
      <c r="M10" s="9"/>
      <c r="N10" s="9"/>
      <c r="O10" s="9"/>
      <c r="P10" s="9"/>
      <c r="R10" s="105" t="s">
        <v>41</v>
      </c>
      <c r="S10" s="76"/>
      <c r="T10" s="76"/>
      <c r="U10" s="10"/>
      <c r="V10" s="12"/>
      <c r="W10" s="6"/>
      <c r="X10" s="89"/>
      <c r="Y10" s="81"/>
      <c r="Z10" s="81"/>
      <c r="AA10" s="81"/>
      <c r="AB10" s="81"/>
      <c r="AC10" s="81"/>
      <c r="AD10" s="90"/>
      <c r="AE10" s="84"/>
      <c r="AF10" s="81"/>
      <c r="AG10" s="82"/>
      <c r="AH10" s="9"/>
      <c r="AI10" s="9"/>
      <c r="AJ10" s="9"/>
      <c r="AK10" s="9"/>
      <c r="AL10" s="9"/>
      <c r="AN10" s="105" t="s">
        <v>41</v>
      </c>
      <c r="AO10" s="76"/>
      <c r="AP10" s="76"/>
      <c r="AQ10" s="10"/>
    </row>
    <row r="11" spans="1:43" ht="12.75">
      <c r="A11" s="16"/>
      <c r="B11" s="98"/>
      <c r="C11" s="96"/>
      <c r="D11" s="96"/>
      <c r="E11" s="96"/>
      <c r="F11" s="96"/>
      <c r="G11" s="96"/>
      <c r="H11" s="99"/>
      <c r="I11" s="123"/>
      <c r="J11" s="96"/>
      <c r="K11" s="97"/>
      <c r="L11" s="9"/>
      <c r="M11" s="94" t="s">
        <v>43</v>
      </c>
      <c r="N11" s="76"/>
      <c r="O11" s="100" t="str">
        <f>IF(B2&lt;&gt;"",IF(M9=AI9,"+0",IF(M9&gt;AI9,IF(M9&gt;=AI9*2,"+2","+1"),"+0")),"")</f>
        <v>+0</v>
      </c>
      <c r="P11" s="93"/>
      <c r="Q11" s="9"/>
      <c r="R11" s="122">
        <f>IF(B2&lt;&gt;"",SUM(G17:G32),"")</f>
        <v>0</v>
      </c>
      <c r="S11" s="92"/>
      <c r="T11" s="93"/>
      <c r="U11" s="17"/>
      <c r="V11" s="18"/>
      <c r="W11" s="6"/>
      <c r="X11" s="98"/>
      <c r="Y11" s="96"/>
      <c r="Z11" s="96"/>
      <c r="AA11" s="96"/>
      <c r="AB11" s="96"/>
      <c r="AC11" s="96"/>
      <c r="AD11" s="99"/>
      <c r="AE11" s="123"/>
      <c r="AF11" s="96"/>
      <c r="AG11" s="97"/>
      <c r="AH11" s="9"/>
      <c r="AI11" s="94" t="s">
        <v>43</v>
      </c>
      <c r="AJ11" s="76"/>
      <c r="AK11" s="100" t="str">
        <f>IF(Z2&lt;&gt;"",IF(AI9=M9,"+0",IF(AI9&gt;M9,IF(AI9&gt;=M9*2,"+2","+1"),"+0")),"")</f>
        <v>+1</v>
      </c>
      <c r="AL11" s="93"/>
      <c r="AM11" s="9"/>
      <c r="AN11" s="122">
        <f>IF(Z2&lt;&gt;"",SUM(AC17:AC32),"")</f>
        <v>0</v>
      </c>
      <c r="AO11" s="92"/>
      <c r="AP11" s="93"/>
      <c r="AQ11" s="10"/>
    </row>
    <row r="12" spans="1:43" ht="7.5" customHeight="1">
      <c r="A12" s="19"/>
      <c r="B12" s="20"/>
      <c r="C12" s="21"/>
      <c r="D12" s="22"/>
      <c r="E12" s="21"/>
      <c r="F12" s="21"/>
      <c r="G12" s="23"/>
      <c r="H12" s="24"/>
      <c r="I12" s="21"/>
      <c r="J12" s="22"/>
      <c r="K12" s="14"/>
      <c r="L12" s="14"/>
      <c r="M12" s="14"/>
      <c r="N12" s="14"/>
      <c r="O12" s="20"/>
      <c r="P12" s="20"/>
      <c r="Q12" s="20"/>
      <c r="R12" s="105" t="s">
        <v>44</v>
      </c>
      <c r="S12" s="76"/>
      <c r="T12" s="76"/>
      <c r="U12" s="25"/>
      <c r="V12" s="26"/>
      <c r="W12" s="19"/>
      <c r="X12" s="20"/>
      <c r="Y12" s="21"/>
      <c r="Z12" s="22"/>
      <c r="AA12" s="21"/>
      <c r="AB12" s="21"/>
      <c r="AC12" s="23"/>
      <c r="AD12" s="24"/>
      <c r="AE12" s="21"/>
      <c r="AF12" s="22"/>
      <c r="AG12" s="14"/>
      <c r="AH12" s="14"/>
      <c r="AI12" s="14"/>
      <c r="AJ12" s="14"/>
      <c r="AK12" s="20"/>
      <c r="AL12" s="20"/>
      <c r="AM12" s="20"/>
      <c r="AN12" s="105" t="s">
        <v>44</v>
      </c>
      <c r="AO12" s="76"/>
      <c r="AP12" s="76"/>
      <c r="AQ12" s="25"/>
    </row>
    <row r="13" spans="1:43" ht="8.25" customHeight="1">
      <c r="A13" s="6"/>
      <c r="B13" s="9"/>
      <c r="C13" s="85" t="s">
        <v>333</v>
      </c>
      <c r="D13" s="85" t="s">
        <v>334</v>
      </c>
      <c r="E13" s="85" t="s">
        <v>335</v>
      </c>
      <c r="F13" s="85" t="s">
        <v>337</v>
      </c>
      <c r="G13" s="88" t="s">
        <v>0</v>
      </c>
      <c r="H13" s="88" t="s">
        <v>1</v>
      </c>
      <c r="I13" s="85" t="s">
        <v>338</v>
      </c>
      <c r="J13" s="85" t="s">
        <v>45</v>
      </c>
      <c r="K13" s="14"/>
      <c r="L13" s="14"/>
      <c r="M13" s="14"/>
      <c r="N13" s="14"/>
      <c r="O13" s="9"/>
      <c r="P13" s="9"/>
      <c r="Q13" s="9"/>
      <c r="R13" s="76"/>
      <c r="S13" s="76"/>
      <c r="T13" s="76"/>
      <c r="U13" s="10"/>
      <c r="V13" s="12"/>
      <c r="W13" s="6"/>
      <c r="X13" s="9"/>
      <c r="Y13" s="85" t="s">
        <v>340</v>
      </c>
      <c r="Z13" s="85" t="s">
        <v>341</v>
      </c>
      <c r="AA13" s="85" t="s">
        <v>342</v>
      </c>
      <c r="AB13" s="85" t="s">
        <v>343</v>
      </c>
      <c r="AC13" s="88" t="s">
        <v>0</v>
      </c>
      <c r="AD13" s="88" t="s">
        <v>1</v>
      </c>
      <c r="AE13" s="85" t="s">
        <v>344</v>
      </c>
      <c r="AF13" s="85" t="s">
        <v>45</v>
      </c>
      <c r="AG13" s="14"/>
      <c r="AH13" s="14"/>
      <c r="AI13" s="14"/>
      <c r="AJ13" s="14"/>
      <c r="AK13" s="9"/>
      <c r="AL13" s="9"/>
      <c r="AM13" s="9"/>
      <c r="AN13" s="76"/>
      <c r="AO13" s="76"/>
      <c r="AP13" s="76"/>
      <c r="AQ13" s="10"/>
    </row>
    <row r="14" spans="1:43" ht="12.75">
      <c r="A14" s="6"/>
      <c r="B14" s="9"/>
      <c r="C14" s="86"/>
      <c r="D14" s="86"/>
      <c r="E14" s="86"/>
      <c r="F14" s="86"/>
      <c r="G14" s="86"/>
      <c r="H14" s="86"/>
      <c r="I14" s="86"/>
      <c r="J14" s="86"/>
      <c r="K14" s="138" t="s">
        <v>46</v>
      </c>
      <c r="L14" s="92"/>
      <c r="M14" s="92"/>
      <c r="N14" s="93"/>
      <c r="O14" s="9"/>
      <c r="P14" s="9"/>
      <c r="Q14" s="9"/>
      <c r="R14" s="104">
        <f>IF(B2&lt;&gt;"",SUM(H17:H32),"")</f>
        <v>0</v>
      </c>
      <c r="S14" s="92"/>
      <c r="T14" s="93"/>
      <c r="U14" s="10"/>
      <c r="V14" s="12"/>
      <c r="W14" s="6"/>
      <c r="X14" s="9"/>
      <c r="Y14" s="86"/>
      <c r="Z14" s="86"/>
      <c r="AA14" s="86"/>
      <c r="AB14" s="86"/>
      <c r="AC14" s="86"/>
      <c r="AD14" s="86"/>
      <c r="AE14" s="86"/>
      <c r="AF14" s="86"/>
      <c r="AG14" s="138" t="s">
        <v>46</v>
      </c>
      <c r="AH14" s="92"/>
      <c r="AI14" s="92"/>
      <c r="AJ14" s="93"/>
      <c r="AK14" s="9"/>
      <c r="AL14" s="9"/>
      <c r="AM14" s="9"/>
      <c r="AN14" s="104">
        <f>IF(Z2&lt;&gt;"",SUM(AD17:AD32),"")</f>
        <v>0</v>
      </c>
      <c r="AO14" s="92"/>
      <c r="AP14" s="93"/>
      <c r="AQ14" s="10"/>
    </row>
    <row r="15" spans="1:43" ht="12.75">
      <c r="A15" s="6"/>
      <c r="B15" s="9"/>
      <c r="C15" s="86"/>
      <c r="D15" s="86"/>
      <c r="E15" s="86"/>
      <c r="F15" s="86"/>
      <c r="G15" s="86"/>
      <c r="H15" s="86"/>
      <c r="I15" s="86"/>
      <c r="J15" s="86"/>
      <c r="K15" s="103" t="s">
        <v>47</v>
      </c>
      <c r="L15" s="103" t="s">
        <v>48</v>
      </c>
      <c r="M15" s="103" t="str">
        <f>"-Stat"</f>
        <v>-Stat</v>
      </c>
      <c r="N15" s="103" t="s">
        <v>49</v>
      </c>
      <c r="O15" s="9"/>
      <c r="P15" s="9"/>
      <c r="Q15" s="9"/>
      <c r="R15" s="9"/>
      <c r="S15" s="9"/>
      <c r="T15" s="9"/>
      <c r="U15" s="10"/>
      <c r="V15" s="12"/>
      <c r="W15" s="6"/>
      <c r="X15" s="9"/>
      <c r="Y15" s="86"/>
      <c r="Z15" s="86"/>
      <c r="AA15" s="86"/>
      <c r="AB15" s="86"/>
      <c r="AC15" s="86"/>
      <c r="AD15" s="86"/>
      <c r="AE15" s="86"/>
      <c r="AF15" s="86"/>
      <c r="AG15" s="103" t="s">
        <v>47</v>
      </c>
      <c r="AH15" s="103" t="s">
        <v>48</v>
      </c>
      <c r="AI15" s="103" t="str">
        <f>"-Stat"</f>
        <v>-Stat</v>
      </c>
      <c r="AJ15" s="103" t="s">
        <v>49</v>
      </c>
      <c r="AK15" s="9"/>
      <c r="AL15" s="9"/>
      <c r="AM15" s="9"/>
      <c r="AN15" s="9"/>
      <c r="AO15" s="9"/>
      <c r="AP15" s="9"/>
      <c r="AQ15" s="10"/>
    </row>
    <row r="16" spans="1:43" ht="12.75">
      <c r="A16" s="6"/>
      <c r="B16" s="27" t="s">
        <v>50</v>
      </c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102" t="s">
        <v>51</v>
      </c>
      <c r="P16" s="78"/>
      <c r="Q16" s="78"/>
      <c r="R16" s="78"/>
      <c r="S16" s="78"/>
      <c r="T16" s="79"/>
      <c r="U16" s="10"/>
      <c r="V16" s="12"/>
      <c r="W16" s="6"/>
      <c r="X16" s="27" t="s">
        <v>50</v>
      </c>
      <c r="Y16" s="87"/>
      <c r="Z16" s="87"/>
      <c r="AA16" s="87"/>
      <c r="AB16" s="87"/>
      <c r="AC16" s="87"/>
      <c r="AD16" s="87"/>
      <c r="AE16" s="87"/>
      <c r="AF16" s="87"/>
      <c r="AG16" s="87"/>
      <c r="AH16" s="87"/>
      <c r="AI16" s="87"/>
      <c r="AJ16" s="87"/>
      <c r="AK16" s="102" t="s">
        <v>51</v>
      </c>
      <c r="AL16" s="78"/>
      <c r="AM16" s="78"/>
      <c r="AN16" s="78"/>
      <c r="AO16" s="78"/>
      <c r="AP16" s="79"/>
      <c r="AQ16" s="10"/>
    </row>
    <row r="17" spans="1:43" ht="12.75">
      <c r="A17" s="6"/>
      <c r="B17" s="28">
        <v>1</v>
      </c>
      <c r="C17" s="29"/>
      <c r="D17" s="30"/>
      <c r="E17" s="30"/>
      <c r="F17" s="30"/>
      <c r="G17" s="31"/>
      <c r="H17" s="32"/>
      <c r="I17" s="33">
        <v>0</v>
      </c>
      <c r="J17" s="34">
        <f t="shared" ref="J17:J32" si="0">C17+D17*3+E17*2+F17*2+I17*5</f>
        <v>0</v>
      </c>
      <c r="K17" s="35"/>
      <c r="L17" s="31"/>
      <c r="M17" s="30"/>
      <c r="N17" s="36"/>
      <c r="O17" s="108"/>
      <c r="P17" s="109"/>
      <c r="Q17" s="109"/>
      <c r="R17" s="109"/>
      <c r="S17" s="109"/>
      <c r="T17" s="110"/>
      <c r="U17" s="10"/>
      <c r="V17" s="12"/>
      <c r="W17" s="6"/>
      <c r="X17" s="28">
        <v>1</v>
      </c>
      <c r="Y17" s="29">
        <v>1</v>
      </c>
      <c r="Z17" s="30"/>
      <c r="AA17" s="30"/>
      <c r="AB17" s="30"/>
      <c r="AC17" s="31"/>
      <c r="AD17" s="32"/>
      <c r="AE17" s="33"/>
      <c r="AF17" s="34">
        <f t="shared" ref="AF17:AF32" si="1">Y17+Z17*3+AA17*2+AB17*2+AE17*5</f>
        <v>1</v>
      </c>
      <c r="AG17" s="35"/>
      <c r="AH17" s="31"/>
      <c r="AI17" s="31"/>
      <c r="AJ17" s="36"/>
      <c r="AK17" s="108"/>
      <c r="AL17" s="109"/>
      <c r="AM17" s="109"/>
      <c r="AN17" s="109"/>
      <c r="AO17" s="109"/>
      <c r="AP17" s="110"/>
      <c r="AQ17" s="10"/>
    </row>
    <row r="18" spans="1:43" ht="12.75">
      <c r="A18" s="6"/>
      <c r="B18" s="37">
        <v>2</v>
      </c>
      <c r="C18" s="38"/>
      <c r="D18" s="39"/>
      <c r="E18" s="40"/>
      <c r="F18" s="44">
        <v>1</v>
      </c>
      <c r="G18" s="41"/>
      <c r="H18" s="42"/>
      <c r="I18" s="43">
        <v>1</v>
      </c>
      <c r="J18" s="45">
        <f t="shared" si="0"/>
        <v>7</v>
      </c>
      <c r="K18" s="38"/>
      <c r="L18" s="40"/>
      <c r="M18" s="44"/>
      <c r="N18" s="46"/>
      <c r="O18" s="80" t="s">
        <v>52</v>
      </c>
      <c r="P18" s="81"/>
      <c r="Q18" s="81"/>
      <c r="R18" s="81"/>
      <c r="S18" s="81"/>
      <c r="T18" s="82"/>
      <c r="U18" s="10"/>
      <c r="V18" s="12"/>
      <c r="W18" s="6"/>
      <c r="X18" s="37">
        <v>2</v>
      </c>
      <c r="Y18" s="47">
        <v>1</v>
      </c>
      <c r="Z18" s="48">
        <v>1</v>
      </c>
      <c r="AA18" s="40"/>
      <c r="AB18" s="40"/>
      <c r="AC18" s="41"/>
      <c r="AD18" s="42"/>
      <c r="AE18" s="43"/>
      <c r="AF18" s="45">
        <f t="shared" si="1"/>
        <v>4</v>
      </c>
      <c r="AG18" s="38"/>
      <c r="AH18" s="40"/>
      <c r="AI18" s="40"/>
      <c r="AJ18" s="46"/>
      <c r="AK18" s="80"/>
      <c r="AL18" s="81"/>
      <c r="AM18" s="81"/>
      <c r="AN18" s="81"/>
      <c r="AO18" s="81"/>
      <c r="AP18" s="82"/>
      <c r="AQ18" s="10"/>
    </row>
    <row r="19" spans="1:43" ht="12.75">
      <c r="A19" s="6"/>
      <c r="B19" s="37">
        <v>3</v>
      </c>
      <c r="C19" s="38"/>
      <c r="D19" s="39"/>
      <c r="E19" s="40"/>
      <c r="F19" s="44"/>
      <c r="G19" s="41"/>
      <c r="H19" s="41"/>
      <c r="I19" s="46"/>
      <c r="J19" s="45">
        <f t="shared" si="0"/>
        <v>0</v>
      </c>
      <c r="K19" s="38"/>
      <c r="L19" s="40"/>
      <c r="M19" s="40"/>
      <c r="N19" s="46"/>
      <c r="O19" s="80"/>
      <c r="P19" s="81"/>
      <c r="Q19" s="81"/>
      <c r="R19" s="81"/>
      <c r="S19" s="81"/>
      <c r="T19" s="82"/>
      <c r="U19" s="10"/>
      <c r="V19" s="12"/>
      <c r="W19" s="6"/>
      <c r="X19" s="37">
        <v>3</v>
      </c>
      <c r="Y19" s="38"/>
      <c r="Z19" s="48">
        <v>1</v>
      </c>
      <c r="AA19" s="40"/>
      <c r="AB19" s="44"/>
      <c r="AC19" s="41"/>
      <c r="AD19" s="41"/>
      <c r="AE19" s="46"/>
      <c r="AF19" s="45">
        <f t="shared" si="1"/>
        <v>3</v>
      </c>
      <c r="AG19" s="38"/>
      <c r="AH19" s="40"/>
      <c r="AI19" s="40"/>
      <c r="AJ19" s="46"/>
      <c r="AK19" s="80"/>
      <c r="AL19" s="81"/>
      <c r="AM19" s="81"/>
      <c r="AN19" s="81"/>
      <c r="AO19" s="81"/>
      <c r="AP19" s="82"/>
      <c r="AQ19" s="10"/>
    </row>
    <row r="20" spans="1:43" ht="12.75">
      <c r="A20" s="6"/>
      <c r="B20" s="49">
        <v>4</v>
      </c>
      <c r="C20" s="38"/>
      <c r="D20" s="39"/>
      <c r="E20" s="40"/>
      <c r="F20" s="44"/>
      <c r="G20" s="41"/>
      <c r="H20" s="41"/>
      <c r="I20" s="46"/>
      <c r="J20" s="45">
        <f t="shared" si="0"/>
        <v>0</v>
      </c>
      <c r="K20" s="38"/>
      <c r="L20" s="40"/>
      <c r="M20" s="40"/>
      <c r="N20" s="46"/>
      <c r="O20" s="80"/>
      <c r="P20" s="81"/>
      <c r="Q20" s="81"/>
      <c r="R20" s="81"/>
      <c r="S20" s="81"/>
      <c r="T20" s="82"/>
      <c r="U20" s="10"/>
      <c r="V20" s="12"/>
      <c r="W20" s="6"/>
      <c r="X20" s="49">
        <v>4</v>
      </c>
      <c r="Y20" s="38"/>
      <c r="Z20" s="39"/>
      <c r="AA20" s="40"/>
      <c r="AB20" s="44"/>
      <c r="AC20" s="41"/>
      <c r="AD20" s="41"/>
      <c r="AE20" s="46"/>
      <c r="AF20" s="45">
        <f t="shared" si="1"/>
        <v>0</v>
      </c>
      <c r="AG20" s="38"/>
      <c r="AH20" s="40"/>
      <c r="AI20" s="40"/>
      <c r="AJ20" s="46"/>
      <c r="AK20" s="80"/>
      <c r="AL20" s="81"/>
      <c r="AM20" s="81"/>
      <c r="AN20" s="81"/>
      <c r="AO20" s="81"/>
      <c r="AP20" s="82"/>
      <c r="AQ20" s="10"/>
    </row>
    <row r="21" spans="1:43" ht="12.75">
      <c r="A21" s="6"/>
      <c r="B21" s="37">
        <v>5</v>
      </c>
      <c r="C21" s="38"/>
      <c r="D21" s="39"/>
      <c r="E21" s="40"/>
      <c r="F21" s="40"/>
      <c r="G21" s="41"/>
      <c r="H21" s="41"/>
      <c r="I21" s="46"/>
      <c r="J21" s="45">
        <f t="shared" si="0"/>
        <v>0</v>
      </c>
      <c r="K21" s="38"/>
      <c r="L21" s="40"/>
      <c r="M21" s="40"/>
      <c r="N21" s="46"/>
      <c r="O21" s="80"/>
      <c r="P21" s="81"/>
      <c r="Q21" s="81"/>
      <c r="R21" s="81"/>
      <c r="S21" s="81"/>
      <c r="T21" s="82"/>
      <c r="U21" s="10"/>
      <c r="V21" s="12"/>
      <c r="W21" s="6"/>
      <c r="X21" s="37">
        <v>5</v>
      </c>
      <c r="Y21" s="38"/>
      <c r="Z21" s="39"/>
      <c r="AA21" s="40"/>
      <c r="AB21" s="40"/>
      <c r="AC21" s="41"/>
      <c r="AD21" s="41"/>
      <c r="AE21" s="46"/>
      <c r="AF21" s="45">
        <f t="shared" si="1"/>
        <v>0</v>
      </c>
      <c r="AG21" s="47" t="s">
        <v>53</v>
      </c>
      <c r="AH21" s="40"/>
      <c r="AI21" s="44" t="s">
        <v>307</v>
      </c>
      <c r="AJ21" s="46"/>
      <c r="AK21" s="80"/>
      <c r="AL21" s="81"/>
      <c r="AM21" s="81"/>
      <c r="AN21" s="81"/>
      <c r="AO21" s="81"/>
      <c r="AP21" s="82"/>
      <c r="AQ21" s="10"/>
    </row>
    <row r="22" spans="1:43" ht="12.75">
      <c r="A22" s="6"/>
      <c r="B22" s="37">
        <v>6</v>
      </c>
      <c r="C22" s="38"/>
      <c r="D22" s="39"/>
      <c r="E22" s="40"/>
      <c r="F22" s="40"/>
      <c r="G22" s="41"/>
      <c r="H22" s="41"/>
      <c r="I22" s="46"/>
      <c r="J22" s="45">
        <f t="shared" si="0"/>
        <v>0</v>
      </c>
      <c r="K22" s="38"/>
      <c r="L22" s="40"/>
      <c r="M22" s="40"/>
      <c r="N22" s="46"/>
      <c r="O22" s="80"/>
      <c r="P22" s="81"/>
      <c r="Q22" s="81"/>
      <c r="R22" s="81"/>
      <c r="S22" s="81"/>
      <c r="T22" s="82"/>
      <c r="U22" s="10"/>
      <c r="V22" s="12"/>
      <c r="W22" s="6"/>
      <c r="X22" s="37">
        <v>6</v>
      </c>
      <c r="Y22" s="38"/>
      <c r="Z22" s="39"/>
      <c r="AA22" s="40"/>
      <c r="AB22" s="40"/>
      <c r="AC22" s="41"/>
      <c r="AD22" s="41"/>
      <c r="AE22" s="46"/>
      <c r="AF22" s="45">
        <f t="shared" si="1"/>
        <v>0</v>
      </c>
      <c r="AG22" s="38"/>
      <c r="AH22" s="40"/>
      <c r="AI22" s="40"/>
      <c r="AJ22" s="46"/>
      <c r="AK22" s="80"/>
      <c r="AL22" s="81"/>
      <c r="AM22" s="81"/>
      <c r="AN22" s="81"/>
      <c r="AO22" s="81"/>
      <c r="AP22" s="82"/>
      <c r="AQ22" s="10"/>
    </row>
    <row r="23" spans="1:43" ht="12.75">
      <c r="A23" s="6"/>
      <c r="B23" s="37">
        <v>7</v>
      </c>
      <c r="C23" s="38"/>
      <c r="D23" s="39"/>
      <c r="E23" s="40"/>
      <c r="F23" s="44"/>
      <c r="G23" s="41"/>
      <c r="H23" s="41"/>
      <c r="I23" s="46"/>
      <c r="J23" s="45">
        <f t="shared" si="0"/>
        <v>0</v>
      </c>
      <c r="K23" s="38"/>
      <c r="L23" s="40"/>
      <c r="M23" s="40"/>
      <c r="N23" s="46"/>
      <c r="O23" s="80"/>
      <c r="P23" s="81"/>
      <c r="Q23" s="81"/>
      <c r="R23" s="81"/>
      <c r="S23" s="81"/>
      <c r="T23" s="82"/>
      <c r="U23" s="10"/>
      <c r="V23" s="12"/>
      <c r="W23" s="6"/>
      <c r="X23" s="37">
        <v>7</v>
      </c>
      <c r="Y23" s="38"/>
      <c r="Z23" s="39"/>
      <c r="AA23" s="40"/>
      <c r="AB23" s="44"/>
      <c r="AC23" s="41"/>
      <c r="AD23" s="41"/>
      <c r="AE23" s="46"/>
      <c r="AF23" s="45">
        <f t="shared" si="1"/>
        <v>0</v>
      </c>
      <c r="AG23" s="38"/>
      <c r="AH23" s="40"/>
      <c r="AI23" s="40"/>
      <c r="AJ23" s="46"/>
      <c r="AK23" s="80"/>
      <c r="AL23" s="81"/>
      <c r="AM23" s="81"/>
      <c r="AN23" s="81"/>
      <c r="AO23" s="81"/>
      <c r="AP23" s="82"/>
      <c r="AQ23" s="10"/>
    </row>
    <row r="24" spans="1:43" ht="12.75">
      <c r="A24" s="6"/>
      <c r="B24" s="37">
        <v>8</v>
      </c>
      <c r="C24" s="38"/>
      <c r="D24" s="39"/>
      <c r="E24" s="40"/>
      <c r="F24" s="40"/>
      <c r="G24" s="41"/>
      <c r="H24" s="41"/>
      <c r="I24" s="46"/>
      <c r="J24" s="45">
        <f t="shared" si="0"/>
        <v>0</v>
      </c>
      <c r="K24" s="38"/>
      <c r="L24" s="40"/>
      <c r="M24" s="40"/>
      <c r="N24" s="46"/>
      <c r="O24" s="80"/>
      <c r="P24" s="81"/>
      <c r="Q24" s="81"/>
      <c r="R24" s="81"/>
      <c r="S24" s="81"/>
      <c r="T24" s="82"/>
      <c r="U24" s="10"/>
      <c r="V24" s="12"/>
      <c r="W24" s="6"/>
      <c r="X24" s="37">
        <v>8</v>
      </c>
      <c r="Y24" s="38"/>
      <c r="Z24" s="39"/>
      <c r="AA24" s="40"/>
      <c r="AB24" s="40"/>
      <c r="AC24" s="41"/>
      <c r="AD24" s="41"/>
      <c r="AE24" s="46"/>
      <c r="AF24" s="45">
        <f t="shared" si="1"/>
        <v>0</v>
      </c>
      <c r="AG24" s="38"/>
      <c r="AH24" s="40"/>
      <c r="AI24" s="40"/>
      <c r="AJ24" s="46"/>
      <c r="AK24" s="80"/>
      <c r="AL24" s="81"/>
      <c r="AM24" s="81"/>
      <c r="AN24" s="81"/>
      <c r="AO24" s="81"/>
      <c r="AP24" s="82"/>
      <c r="AQ24" s="10"/>
    </row>
    <row r="25" spans="1:43" ht="12.75">
      <c r="A25" s="6"/>
      <c r="B25" s="37">
        <v>9</v>
      </c>
      <c r="C25" s="38"/>
      <c r="D25" s="39"/>
      <c r="E25" s="40"/>
      <c r="F25" s="40"/>
      <c r="G25" s="41"/>
      <c r="H25" s="41"/>
      <c r="I25" s="46"/>
      <c r="J25" s="45">
        <f t="shared" si="0"/>
        <v>0</v>
      </c>
      <c r="K25" s="38"/>
      <c r="L25" s="40"/>
      <c r="M25" s="40"/>
      <c r="N25" s="46"/>
      <c r="O25" s="80"/>
      <c r="P25" s="81"/>
      <c r="Q25" s="81"/>
      <c r="R25" s="81"/>
      <c r="S25" s="81"/>
      <c r="T25" s="82"/>
      <c r="U25" s="10"/>
      <c r="V25" s="12"/>
      <c r="W25" s="6"/>
      <c r="X25" s="37">
        <v>9</v>
      </c>
      <c r="Y25" s="38"/>
      <c r="Z25" s="39"/>
      <c r="AA25" s="40"/>
      <c r="AB25" s="40"/>
      <c r="AC25" s="41"/>
      <c r="AD25" s="41"/>
      <c r="AE25" s="46"/>
      <c r="AF25" s="45">
        <f t="shared" si="1"/>
        <v>0</v>
      </c>
      <c r="AG25" s="38"/>
      <c r="AH25" s="40"/>
      <c r="AI25" s="40"/>
      <c r="AJ25" s="46"/>
      <c r="AK25" s="80"/>
      <c r="AL25" s="81"/>
      <c r="AM25" s="81"/>
      <c r="AN25" s="81"/>
      <c r="AO25" s="81"/>
      <c r="AP25" s="82"/>
      <c r="AQ25" s="10"/>
    </row>
    <row r="26" spans="1:43" ht="12.75">
      <c r="A26" s="6"/>
      <c r="B26" s="37">
        <v>10</v>
      </c>
      <c r="C26" s="38"/>
      <c r="D26" s="48">
        <v>1</v>
      </c>
      <c r="E26" s="40"/>
      <c r="F26" s="40"/>
      <c r="G26" s="41"/>
      <c r="H26" s="41"/>
      <c r="I26" s="46"/>
      <c r="J26" s="45">
        <f t="shared" si="0"/>
        <v>3</v>
      </c>
      <c r="K26" s="38"/>
      <c r="L26" s="40"/>
      <c r="M26" s="40"/>
      <c r="N26" s="46"/>
      <c r="O26" s="80"/>
      <c r="P26" s="81"/>
      <c r="Q26" s="81"/>
      <c r="R26" s="81"/>
      <c r="S26" s="81"/>
      <c r="T26" s="82"/>
      <c r="U26" s="10"/>
      <c r="V26" s="12"/>
      <c r="W26" s="6"/>
      <c r="X26" s="37">
        <v>10</v>
      </c>
      <c r="Y26" s="38"/>
      <c r="Z26" s="39"/>
      <c r="AA26" s="40"/>
      <c r="AB26" s="40"/>
      <c r="AC26" s="41"/>
      <c r="AD26" s="41"/>
      <c r="AE26" s="46"/>
      <c r="AF26" s="45">
        <f t="shared" si="1"/>
        <v>0</v>
      </c>
      <c r="AG26" s="38"/>
      <c r="AH26" s="40"/>
      <c r="AI26" s="40"/>
      <c r="AJ26" s="46"/>
      <c r="AK26" s="80"/>
      <c r="AL26" s="81"/>
      <c r="AM26" s="81"/>
      <c r="AN26" s="81"/>
      <c r="AO26" s="81"/>
      <c r="AP26" s="82"/>
      <c r="AQ26" s="10"/>
    </row>
    <row r="27" spans="1:43" ht="12.75">
      <c r="A27" s="6"/>
      <c r="B27" s="37">
        <v>11</v>
      </c>
      <c r="C27" s="38"/>
      <c r="D27" s="39"/>
      <c r="E27" s="40"/>
      <c r="F27" s="40"/>
      <c r="G27" s="41"/>
      <c r="H27" s="41"/>
      <c r="I27" s="46"/>
      <c r="J27" s="45">
        <f t="shared" si="0"/>
        <v>0</v>
      </c>
      <c r="K27" s="38"/>
      <c r="L27" s="40"/>
      <c r="M27" s="40"/>
      <c r="N27" s="46"/>
      <c r="O27" s="80"/>
      <c r="P27" s="81"/>
      <c r="Q27" s="81"/>
      <c r="R27" s="81"/>
      <c r="S27" s="81"/>
      <c r="T27" s="82"/>
      <c r="U27" s="10"/>
      <c r="V27" s="12"/>
      <c r="W27" s="6"/>
      <c r="X27" s="37">
        <v>11</v>
      </c>
      <c r="Y27" s="38"/>
      <c r="Z27" s="39"/>
      <c r="AA27" s="40"/>
      <c r="AB27" s="40"/>
      <c r="AC27" s="41"/>
      <c r="AD27" s="41"/>
      <c r="AE27" s="46"/>
      <c r="AF27" s="45">
        <f t="shared" si="1"/>
        <v>0</v>
      </c>
      <c r="AG27" s="38"/>
      <c r="AH27" s="40"/>
      <c r="AI27" s="40"/>
      <c r="AJ27" s="46"/>
      <c r="AK27" s="80"/>
      <c r="AL27" s="81"/>
      <c r="AM27" s="81"/>
      <c r="AN27" s="81"/>
      <c r="AO27" s="81"/>
      <c r="AP27" s="82"/>
      <c r="AQ27" s="10"/>
    </row>
    <row r="28" spans="1:43" ht="12.75">
      <c r="A28" s="6"/>
      <c r="B28" s="37">
        <v>12</v>
      </c>
      <c r="C28" s="38"/>
      <c r="D28" s="39"/>
      <c r="E28" s="40"/>
      <c r="F28" s="40"/>
      <c r="G28" s="41"/>
      <c r="H28" s="41"/>
      <c r="I28" s="46"/>
      <c r="J28" s="45">
        <f t="shared" si="0"/>
        <v>0</v>
      </c>
      <c r="K28" s="38"/>
      <c r="L28" s="40"/>
      <c r="M28" s="40"/>
      <c r="N28" s="46"/>
      <c r="O28" s="80"/>
      <c r="P28" s="81"/>
      <c r="Q28" s="81"/>
      <c r="R28" s="81"/>
      <c r="S28" s="81"/>
      <c r="T28" s="82"/>
      <c r="U28" s="10"/>
      <c r="V28" s="12"/>
      <c r="W28" s="6"/>
      <c r="X28" s="37">
        <v>12</v>
      </c>
      <c r="Y28" s="38"/>
      <c r="Z28" s="39"/>
      <c r="AA28" s="40"/>
      <c r="AB28" s="40"/>
      <c r="AC28" s="41"/>
      <c r="AD28" s="41"/>
      <c r="AE28" s="46"/>
      <c r="AF28" s="45">
        <f t="shared" si="1"/>
        <v>0</v>
      </c>
      <c r="AG28" s="38"/>
      <c r="AH28" s="40"/>
      <c r="AI28" s="40"/>
      <c r="AK28" s="80"/>
      <c r="AL28" s="81"/>
      <c r="AM28" s="81"/>
      <c r="AN28" s="81"/>
      <c r="AO28" s="81"/>
      <c r="AP28" s="82"/>
      <c r="AQ28" s="10"/>
    </row>
    <row r="29" spans="1:43" ht="12.75">
      <c r="A29" s="6"/>
      <c r="B29" s="37">
        <v>13</v>
      </c>
      <c r="C29" s="38"/>
      <c r="D29" s="39"/>
      <c r="E29" s="40"/>
      <c r="F29" s="40"/>
      <c r="G29" s="41"/>
      <c r="H29" s="41"/>
      <c r="I29" s="46"/>
      <c r="J29" s="45">
        <f t="shared" si="0"/>
        <v>0</v>
      </c>
      <c r="K29" s="38"/>
      <c r="L29" s="40"/>
      <c r="M29" s="40"/>
      <c r="N29" s="46"/>
      <c r="O29" s="80"/>
      <c r="P29" s="81"/>
      <c r="Q29" s="81"/>
      <c r="R29" s="81"/>
      <c r="S29" s="81"/>
      <c r="T29" s="82"/>
      <c r="U29" s="10"/>
      <c r="V29" s="12"/>
      <c r="W29" s="6"/>
      <c r="X29" s="37">
        <v>13</v>
      </c>
      <c r="Y29" s="38"/>
      <c r="Z29" s="39"/>
      <c r="AA29" s="40"/>
      <c r="AB29" s="40"/>
      <c r="AC29" s="41"/>
      <c r="AD29" s="41"/>
      <c r="AE29" s="46"/>
      <c r="AF29" s="45">
        <f t="shared" si="1"/>
        <v>0</v>
      </c>
      <c r="AG29" s="38"/>
      <c r="AH29" s="40"/>
      <c r="AI29" s="40"/>
      <c r="AJ29" s="43" t="s">
        <v>57</v>
      </c>
      <c r="AK29" s="80"/>
      <c r="AL29" s="81"/>
      <c r="AM29" s="81"/>
      <c r="AN29" s="81"/>
      <c r="AO29" s="81"/>
      <c r="AP29" s="82"/>
      <c r="AQ29" s="10"/>
    </row>
    <row r="30" spans="1:43" ht="12.75">
      <c r="A30" s="6"/>
      <c r="B30" s="49">
        <v>14</v>
      </c>
      <c r="C30" s="47">
        <v>2</v>
      </c>
      <c r="D30" s="39"/>
      <c r="E30" s="40"/>
      <c r="F30" s="40"/>
      <c r="G30" s="41"/>
      <c r="H30" s="41"/>
      <c r="I30" s="46"/>
      <c r="J30" s="45">
        <f t="shared" si="0"/>
        <v>2</v>
      </c>
      <c r="K30" s="38"/>
      <c r="L30" s="40"/>
      <c r="M30" s="40"/>
      <c r="N30" s="46"/>
      <c r="O30" s="80" t="s">
        <v>346</v>
      </c>
      <c r="P30" s="81"/>
      <c r="Q30" s="81"/>
      <c r="R30" s="81"/>
      <c r="S30" s="81"/>
      <c r="T30" s="82"/>
      <c r="U30" s="10"/>
      <c r="V30" s="12"/>
      <c r="W30" s="6"/>
      <c r="X30" s="49">
        <v>14</v>
      </c>
      <c r="Y30" s="38"/>
      <c r="Z30" s="39"/>
      <c r="AA30" s="40"/>
      <c r="AB30" s="40"/>
      <c r="AC30" s="41"/>
      <c r="AD30" s="41"/>
      <c r="AE30" s="46"/>
      <c r="AF30" s="45">
        <f t="shared" si="1"/>
        <v>0</v>
      </c>
      <c r="AG30" s="38"/>
      <c r="AH30" s="40"/>
      <c r="AI30" s="40"/>
      <c r="AJ30" s="46"/>
      <c r="AK30" s="80"/>
      <c r="AL30" s="81"/>
      <c r="AM30" s="81"/>
      <c r="AN30" s="81"/>
      <c r="AO30" s="81"/>
      <c r="AP30" s="82"/>
      <c r="AQ30" s="10"/>
    </row>
    <row r="31" spans="1:43" ht="12.75">
      <c r="A31" s="6"/>
      <c r="B31" s="37">
        <v>15</v>
      </c>
      <c r="C31" s="38"/>
      <c r="D31" s="39"/>
      <c r="E31" s="40"/>
      <c r="F31" s="44">
        <v>1</v>
      </c>
      <c r="G31" s="41"/>
      <c r="H31" s="41"/>
      <c r="I31" s="46"/>
      <c r="J31" s="45">
        <f t="shared" si="0"/>
        <v>2</v>
      </c>
      <c r="K31" s="38"/>
      <c r="L31" s="40"/>
      <c r="M31" s="40"/>
      <c r="N31" s="46"/>
      <c r="O31" s="80"/>
      <c r="P31" s="81"/>
      <c r="Q31" s="81"/>
      <c r="R31" s="81"/>
      <c r="S31" s="81"/>
      <c r="T31" s="82"/>
      <c r="U31" s="10"/>
      <c r="V31" s="12"/>
      <c r="W31" s="6"/>
      <c r="X31" s="37">
        <v>15</v>
      </c>
      <c r="Y31" s="38"/>
      <c r="Z31" s="39"/>
      <c r="AA31" s="40"/>
      <c r="AB31" s="40"/>
      <c r="AC31" s="41"/>
      <c r="AD31" s="41"/>
      <c r="AE31" s="46"/>
      <c r="AF31" s="45">
        <f t="shared" si="1"/>
        <v>0</v>
      </c>
      <c r="AG31" s="38"/>
      <c r="AH31" s="40"/>
      <c r="AI31" s="40"/>
      <c r="AJ31" s="46"/>
      <c r="AK31" s="80"/>
      <c r="AL31" s="81"/>
      <c r="AM31" s="81"/>
      <c r="AN31" s="81"/>
      <c r="AO31" s="81"/>
      <c r="AP31" s="82"/>
      <c r="AQ31" s="10"/>
    </row>
    <row r="32" spans="1:43" ht="12.75">
      <c r="A32" s="6"/>
      <c r="B32" s="50">
        <v>16</v>
      </c>
      <c r="C32" s="51"/>
      <c r="D32" s="52"/>
      <c r="E32" s="52"/>
      <c r="F32" s="55"/>
      <c r="G32" s="53"/>
      <c r="H32" s="53"/>
      <c r="I32" s="54"/>
      <c r="J32" s="56">
        <f t="shared" si="0"/>
        <v>0</v>
      </c>
      <c r="K32" s="51"/>
      <c r="L32" s="52"/>
      <c r="M32" s="52"/>
      <c r="N32" s="54"/>
      <c r="O32" s="95"/>
      <c r="P32" s="96"/>
      <c r="Q32" s="96"/>
      <c r="R32" s="96"/>
      <c r="S32" s="96"/>
      <c r="T32" s="97"/>
      <c r="U32" s="10"/>
      <c r="V32" s="12"/>
      <c r="W32" s="6"/>
      <c r="X32" s="50">
        <v>16</v>
      </c>
      <c r="Y32" s="51"/>
      <c r="Z32" s="52"/>
      <c r="AA32" s="52"/>
      <c r="AB32" s="52"/>
      <c r="AC32" s="53"/>
      <c r="AD32" s="53"/>
      <c r="AE32" s="54"/>
      <c r="AF32" s="56">
        <f t="shared" si="1"/>
        <v>0</v>
      </c>
      <c r="AG32" s="51"/>
      <c r="AH32" s="52"/>
      <c r="AI32" s="52"/>
      <c r="AJ32" s="54"/>
      <c r="AK32" s="95"/>
      <c r="AL32" s="96"/>
      <c r="AM32" s="96"/>
      <c r="AN32" s="96"/>
      <c r="AO32" s="96"/>
      <c r="AP32" s="97"/>
      <c r="AQ32" s="10"/>
    </row>
    <row r="33" spans="1:43" ht="12.75">
      <c r="A33" s="19"/>
      <c r="B33" s="83" t="s">
        <v>61</v>
      </c>
      <c r="C33" s="76"/>
      <c r="D33" s="76"/>
      <c r="E33" s="76"/>
      <c r="F33" s="59"/>
      <c r="G33" s="83" t="s">
        <v>62</v>
      </c>
      <c r="H33" s="76"/>
      <c r="I33" s="76"/>
      <c r="J33" s="76"/>
      <c r="K33" s="76"/>
      <c r="L33" s="58"/>
      <c r="M33" s="83" t="s">
        <v>63</v>
      </c>
      <c r="N33" s="76"/>
      <c r="O33" s="76"/>
      <c r="P33" s="76"/>
      <c r="Q33" s="59"/>
      <c r="R33" s="83" t="s">
        <v>64</v>
      </c>
      <c r="S33" s="76"/>
      <c r="T33" s="76"/>
      <c r="U33" s="25"/>
      <c r="V33" s="26"/>
      <c r="W33" s="19"/>
      <c r="X33" s="83" t="s">
        <v>61</v>
      </c>
      <c r="Y33" s="76"/>
      <c r="Z33" s="76"/>
      <c r="AA33" s="76"/>
      <c r="AB33" s="59"/>
      <c r="AC33" s="83" t="s">
        <v>62</v>
      </c>
      <c r="AD33" s="76"/>
      <c r="AE33" s="76"/>
      <c r="AF33" s="76"/>
      <c r="AG33" s="76"/>
      <c r="AH33" s="58"/>
      <c r="AI33" s="83" t="s">
        <v>63</v>
      </c>
      <c r="AJ33" s="76"/>
      <c r="AK33" s="76"/>
      <c r="AL33" s="76"/>
      <c r="AM33" s="59"/>
      <c r="AN33" s="83" t="s">
        <v>64</v>
      </c>
      <c r="AO33" s="76"/>
      <c r="AP33" s="76"/>
      <c r="AQ33" s="25"/>
    </row>
    <row r="34" spans="1:43" ht="12.75">
      <c r="A34" s="6"/>
      <c r="B34" s="120">
        <v>60000</v>
      </c>
      <c r="C34" s="92"/>
      <c r="D34" s="92"/>
      <c r="E34" s="93"/>
      <c r="F34" s="60"/>
      <c r="G34" s="106">
        <v>0</v>
      </c>
      <c r="H34" s="92"/>
      <c r="I34" s="92"/>
      <c r="J34" s="92"/>
      <c r="K34" s="93"/>
      <c r="L34" s="61"/>
      <c r="M34" s="106"/>
      <c r="N34" s="92"/>
      <c r="O34" s="92"/>
      <c r="P34" s="93"/>
      <c r="Q34" s="62"/>
      <c r="R34" s="128">
        <f>0</f>
        <v>0</v>
      </c>
      <c r="S34" s="92"/>
      <c r="T34" s="93"/>
      <c r="U34" s="10"/>
      <c r="V34" s="12"/>
      <c r="W34" s="6"/>
      <c r="X34" s="120">
        <v>70000</v>
      </c>
      <c r="Y34" s="92"/>
      <c r="Z34" s="92"/>
      <c r="AA34" s="93"/>
      <c r="AB34" s="60"/>
      <c r="AC34" s="106">
        <v>0</v>
      </c>
      <c r="AD34" s="92"/>
      <c r="AE34" s="92"/>
      <c r="AF34" s="92"/>
      <c r="AG34" s="93"/>
      <c r="AH34" s="61"/>
      <c r="AI34" s="106"/>
      <c r="AJ34" s="92"/>
      <c r="AK34" s="92"/>
      <c r="AL34" s="93"/>
      <c r="AM34" s="62"/>
      <c r="AN34" s="128">
        <f>1</f>
        <v>1</v>
      </c>
      <c r="AO34" s="92"/>
      <c r="AP34" s="93"/>
      <c r="AQ34" s="10"/>
    </row>
    <row r="35" spans="1:43" ht="12.75">
      <c r="A35" s="19"/>
      <c r="B35" s="112" t="s">
        <v>65</v>
      </c>
      <c r="C35" s="76"/>
      <c r="D35" s="76"/>
      <c r="E35" s="76"/>
      <c r="F35" s="76"/>
      <c r="G35" s="76"/>
      <c r="H35" s="76"/>
      <c r="I35" s="112" t="s">
        <v>27</v>
      </c>
      <c r="J35" s="76"/>
      <c r="K35" s="76"/>
      <c r="L35" s="20"/>
      <c r="M35" s="112" t="s">
        <v>66</v>
      </c>
      <c r="N35" s="76"/>
      <c r="O35" s="76"/>
      <c r="P35" s="76"/>
      <c r="Q35" s="76"/>
      <c r="R35" s="76"/>
      <c r="S35" s="76"/>
      <c r="T35" s="76"/>
      <c r="U35" s="25"/>
      <c r="V35" s="26"/>
      <c r="W35" s="19"/>
      <c r="X35" s="112" t="s">
        <v>65</v>
      </c>
      <c r="Y35" s="76"/>
      <c r="Z35" s="76"/>
      <c r="AA35" s="76"/>
      <c r="AB35" s="76"/>
      <c r="AC35" s="76"/>
      <c r="AD35" s="76"/>
      <c r="AE35" s="112" t="s">
        <v>27</v>
      </c>
      <c r="AF35" s="76"/>
      <c r="AG35" s="76"/>
      <c r="AH35" s="20"/>
      <c r="AI35" s="112" t="s">
        <v>66</v>
      </c>
      <c r="AJ35" s="76"/>
      <c r="AK35" s="76"/>
      <c r="AL35" s="76"/>
      <c r="AM35" s="76"/>
      <c r="AN35" s="76"/>
      <c r="AO35" s="76"/>
      <c r="AP35" s="76"/>
      <c r="AQ35" s="25"/>
    </row>
    <row r="36" spans="1:43" ht="12.75">
      <c r="A36" s="6"/>
      <c r="B36" s="126" t="s">
        <v>67</v>
      </c>
      <c r="C36" s="109"/>
      <c r="D36" s="109"/>
      <c r="E36" s="109"/>
      <c r="F36" s="109"/>
      <c r="G36" s="109"/>
      <c r="H36" s="119"/>
      <c r="I36" s="127">
        <v>50000</v>
      </c>
      <c r="J36" s="109"/>
      <c r="K36" s="110"/>
      <c r="L36" s="9"/>
      <c r="M36" s="131"/>
      <c r="N36" s="78"/>
      <c r="O36" s="78"/>
      <c r="P36" s="78"/>
      <c r="Q36" s="78"/>
      <c r="R36" s="78"/>
      <c r="S36" s="78"/>
      <c r="T36" s="79"/>
      <c r="U36" s="10"/>
      <c r="V36" s="12"/>
      <c r="W36" s="6"/>
      <c r="X36" s="126" t="s">
        <v>260</v>
      </c>
      <c r="Y36" s="109"/>
      <c r="Z36" s="109"/>
      <c r="AA36" s="109"/>
      <c r="AB36" s="109"/>
      <c r="AC36" s="109"/>
      <c r="AD36" s="119"/>
      <c r="AE36" s="127">
        <v>90000</v>
      </c>
      <c r="AF36" s="109"/>
      <c r="AG36" s="110"/>
      <c r="AH36" s="9"/>
      <c r="AI36" s="131" t="s">
        <v>350</v>
      </c>
      <c r="AJ36" s="78"/>
      <c r="AK36" s="78"/>
      <c r="AL36" s="78"/>
      <c r="AM36" s="78"/>
      <c r="AN36" s="78"/>
      <c r="AO36" s="78"/>
      <c r="AP36" s="79"/>
      <c r="AQ36" s="10"/>
    </row>
    <row r="37" spans="1:43" ht="12.75">
      <c r="A37" s="6"/>
      <c r="B37" s="125"/>
      <c r="C37" s="81"/>
      <c r="D37" s="81"/>
      <c r="E37" s="81"/>
      <c r="F37" s="81"/>
      <c r="G37" s="81"/>
      <c r="H37" s="90"/>
      <c r="I37" s="129"/>
      <c r="J37" s="81"/>
      <c r="K37" s="82"/>
      <c r="L37" s="9"/>
      <c r="M37" s="132"/>
      <c r="N37" s="76"/>
      <c r="O37" s="76"/>
      <c r="P37" s="76"/>
      <c r="Q37" s="76"/>
      <c r="R37" s="76"/>
      <c r="S37" s="76"/>
      <c r="T37" s="133"/>
      <c r="U37" s="10"/>
      <c r="V37" s="12"/>
      <c r="W37" s="6"/>
      <c r="X37" s="125"/>
      <c r="Y37" s="81"/>
      <c r="Z37" s="81"/>
      <c r="AA37" s="81"/>
      <c r="AB37" s="81"/>
      <c r="AC37" s="81"/>
      <c r="AD37" s="90"/>
      <c r="AE37" s="129"/>
      <c r="AF37" s="81"/>
      <c r="AG37" s="82"/>
      <c r="AH37" s="9"/>
      <c r="AI37" s="132"/>
      <c r="AJ37" s="76"/>
      <c r="AK37" s="76"/>
      <c r="AL37" s="76"/>
      <c r="AM37" s="76"/>
      <c r="AN37" s="76"/>
      <c r="AO37" s="76"/>
      <c r="AP37" s="133"/>
      <c r="AQ37" s="10"/>
    </row>
    <row r="38" spans="1:43" ht="12.75">
      <c r="A38" s="6"/>
      <c r="B38" s="124"/>
      <c r="C38" s="96"/>
      <c r="D38" s="96"/>
      <c r="E38" s="96"/>
      <c r="F38" s="96"/>
      <c r="G38" s="96"/>
      <c r="H38" s="99"/>
      <c r="I38" s="130"/>
      <c r="J38" s="96"/>
      <c r="K38" s="97"/>
      <c r="L38" s="9"/>
      <c r="M38" s="134"/>
      <c r="N38" s="135"/>
      <c r="O38" s="135"/>
      <c r="P38" s="135"/>
      <c r="Q38" s="135"/>
      <c r="R38" s="135"/>
      <c r="S38" s="135"/>
      <c r="T38" s="136"/>
      <c r="U38" s="10"/>
      <c r="V38" s="12"/>
      <c r="W38" s="6"/>
      <c r="X38" s="124"/>
      <c r="Y38" s="96"/>
      <c r="Z38" s="96"/>
      <c r="AA38" s="96"/>
      <c r="AB38" s="96"/>
      <c r="AC38" s="96"/>
      <c r="AD38" s="99"/>
      <c r="AE38" s="130"/>
      <c r="AF38" s="96"/>
      <c r="AG38" s="97"/>
      <c r="AH38" s="9"/>
      <c r="AI38" s="134"/>
      <c r="AJ38" s="135"/>
      <c r="AK38" s="135"/>
      <c r="AL38" s="135"/>
      <c r="AM38" s="135"/>
      <c r="AN38" s="135"/>
      <c r="AO38" s="135"/>
      <c r="AP38" s="136"/>
      <c r="AQ38" s="10"/>
    </row>
    <row r="39" spans="1:43" ht="7.5" customHeight="1">
      <c r="A39" s="63"/>
      <c r="B39" s="64"/>
      <c r="C39" s="65"/>
      <c r="D39" s="65"/>
      <c r="E39" s="65"/>
      <c r="F39" s="65"/>
      <c r="G39" s="65"/>
      <c r="H39" s="64"/>
      <c r="I39" s="64"/>
      <c r="J39" s="65"/>
      <c r="K39" s="65"/>
      <c r="L39" s="65"/>
      <c r="M39" s="65"/>
      <c r="N39" s="65"/>
      <c r="O39" s="65"/>
      <c r="P39" s="64"/>
      <c r="Q39" s="65"/>
      <c r="R39" s="65"/>
      <c r="S39" s="65"/>
      <c r="T39" s="65"/>
      <c r="U39" s="66"/>
      <c r="V39" s="67"/>
      <c r="W39" s="63"/>
      <c r="X39" s="64"/>
      <c r="Y39" s="65"/>
      <c r="Z39" s="65"/>
      <c r="AA39" s="65"/>
      <c r="AB39" s="65"/>
      <c r="AC39" s="65"/>
      <c r="AD39" s="64"/>
      <c r="AE39" s="64"/>
      <c r="AF39" s="65"/>
      <c r="AG39" s="65"/>
      <c r="AH39" s="65"/>
      <c r="AI39" s="65"/>
      <c r="AJ39" s="65"/>
      <c r="AK39" s="65"/>
      <c r="AL39" s="64"/>
      <c r="AM39" s="65"/>
      <c r="AN39" s="65"/>
      <c r="AO39" s="65"/>
      <c r="AP39" s="65"/>
      <c r="AQ39" s="66"/>
    </row>
  </sheetData>
  <mergeCells count="174">
    <mergeCell ref="AE6:AG6"/>
    <mergeCell ref="AK31:AP31"/>
    <mergeCell ref="AK30:AP30"/>
    <mergeCell ref="AA13:AA16"/>
    <mergeCell ref="Z13:Z16"/>
    <mergeCell ref="AK11:AL11"/>
    <mergeCell ref="O17:T17"/>
    <mergeCell ref="AB13:AB16"/>
    <mergeCell ref="AC13:AC16"/>
    <mergeCell ref="AG14:AJ14"/>
    <mergeCell ref="AH15:AH16"/>
    <mergeCell ref="AJ15:AJ16"/>
    <mergeCell ref="AI15:AI16"/>
    <mergeCell ref="O24:T24"/>
    <mergeCell ref="O23:T23"/>
    <mergeCell ref="O18:T18"/>
    <mergeCell ref="AN11:AP11"/>
    <mergeCell ref="AI6:AL6"/>
    <mergeCell ref="AI7:AL7"/>
    <mergeCell ref="O11:P11"/>
    <mergeCell ref="AK29:AP29"/>
    <mergeCell ref="O20:T20"/>
    <mergeCell ref="X36:AD36"/>
    <mergeCell ref="X35:AD35"/>
    <mergeCell ref="AN33:AP33"/>
    <mergeCell ref="AN34:AP34"/>
    <mergeCell ref="AI35:AP35"/>
    <mergeCell ref="AI34:AL34"/>
    <mergeCell ref="AC34:AG34"/>
    <mergeCell ref="AI33:AL33"/>
    <mergeCell ref="X33:AA33"/>
    <mergeCell ref="X34:AA34"/>
    <mergeCell ref="AC33:AG33"/>
    <mergeCell ref="AE36:AG36"/>
    <mergeCell ref="AE35:AG35"/>
    <mergeCell ref="AE38:AG38"/>
    <mergeCell ref="X38:AD38"/>
    <mergeCell ref="X37:AD37"/>
    <mergeCell ref="M36:T38"/>
    <mergeCell ref="M35:T35"/>
    <mergeCell ref="T1:X1"/>
    <mergeCell ref="R4:T4"/>
    <mergeCell ref="R5:T5"/>
    <mergeCell ref="I4:K4"/>
    <mergeCell ref="X4:AC4"/>
    <mergeCell ref="AF13:AF16"/>
    <mergeCell ref="M15:M16"/>
    <mergeCell ref="N15:N16"/>
    <mergeCell ref="K14:N14"/>
    <mergeCell ref="AE8:AG8"/>
    <mergeCell ref="AE9:AG9"/>
    <mergeCell ref="X9:AD9"/>
    <mergeCell ref="X6:AD6"/>
    <mergeCell ref="X5:AD5"/>
    <mergeCell ref="R33:T33"/>
    <mergeCell ref="Z2:AJ2"/>
    <mergeCell ref="AI5:AL5"/>
    <mergeCell ref="AI36:AP38"/>
    <mergeCell ref="AE37:AG37"/>
    <mergeCell ref="B38:H38"/>
    <mergeCell ref="B37:H37"/>
    <mergeCell ref="B35:H35"/>
    <mergeCell ref="B36:H36"/>
    <mergeCell ref="I35:K35"/>
    <mergeCell ref="I36:K36"/>
    <mergeCell ref="R34:T34"/>
    <mergeCell ref="M34:P34"/>
    <mergeCell ref="G34:K34"/>
    <mergeCell ref="I37:K37"/>
    <mergeCell ref="I38:K38"/>
    <mergeCell ref="B33:E33"/>
    <mergeCell ref="G33:K33"/>
    <mergeCell ref="B34:E34"/>
    <mergeCell ref="M33:P33"/>
    <mergeCell ref="M9:O9"/>
    <mergeCell ref="M7:P7"/>
    <mergeCell ref="M8:O8"/>
    <mergeCell ref="F13:F16"/>
    <mergeCell ref="G13:G16"/>
    <mergeCell ref="I7:K7"/>
    <mergeCell ref="O22:T22"/>
    <mergeCell ref="O21:T21"/>
    <mergeCell ref="M11:N11"/>
    <mergeCell ref="R11:T11"/>
    <mergeCell ref="R12:T13"/>
    <mergeCell ref="O16:T16"/>
    <mergeCell ref="R14:T14"/>
    <mergeCell ref="C13:C16"/>
    <mergeCell ref="D13:D16"/>
    <mergeCell ref="I11:K11"/>
    <mergeCell ref="J13:J16"/>
    <mergeCell ref="K15:K16"/>
    <mergeCell ref="I13:I16"/>
    <mergeCell ref="L15:L16"/>
    <mergeCell ref="B4:G4"/>
    <mergeCell ref="M4:P4"/>
    <mergeCell ref="I5:K5"/>
    <mergeCell ref="I6:K6"/>
    <mergeCell ref="B1:L1"/>
    <mergeCell ref="B2:L2"/>
    <mergeCell ref="N1:R1"/>
    <mergeCell ref="N2:R2"/>
    <mergeCell ref="M6:P6"/>
    <mergeCell ref="M5:P5"/>
    <mergeCell ref="B5:H5"/>
    <mergeCell ref="B6:H6"/>
    <mergeCell ref="I9:K9"/>
    <mergeCell ref="R9:T9"/>
    <mergeCell ref="R10:T10"/>
    <mergeCell ref="R8:T8"/>
    <mergeCell ref="B10:H10"/>
    <mergeCell ref="B8:H8"/>
    <mergeCell ref="B9:H9"/>
    <mergeCell ref="I8:K8"/>
    <mergeCell ref="I10:K10"/>
    <mergeCell ref="E13:E16"/>
    <mergeCell ref="H13:H16"/>
    <mergeCell ref="B11:H11"/>
    <mergeCell ref="R7:T7"/>
    <mergeCell ref="R6:T6"/>
    <mergeCell ref="B7:H7"/>
    <mergeCell ref="Z1:AJ1"/>
    <mergeCell ref="AK23:AP23"/>
    <mergeCell ref="AE13:AE16"/>
    <mergeCell ref="AK16:AP16"/>
    <mergeCell ref="AG15:AG16"/>
    <mergeCell ref="AN14:AP14"/>
    <mergeCell ref="AN12:AP13"/>
    <mergeCell ref="AN10:AP10"/>
    <mergeCell ref="AN9:AP9"/>
    <mergeCell ref="AN6:AP6"/>
    <mergeCell ref="AN5:AP5"/>
    <mergeCell ref="AN4:AP4"/>
    <mergeCell ref="AL2:AP2"/>
    <mergeCell ref="AL1:AP1"/>
    <mergeCell ref="AK17:AP17"/>
    <mergeCell ref="AK18:AP18"/>
    <mergeCell ref="AN7:AP7"/>
    <mergeCell ref="T2:X2"/>
    <mergeCell ref="AK32:AP32"/>
    <mergeCell ref="AK26:AP26"/>
    <mergeCell ref="O26:T26"/>
    <mergeCell ref="O25:T25"/>
    <mergeCell ref="O28:T28"/>
    <mergeCell ref="O29:T29"/>
    <mergeCell ref="O27:T27"/>
    <mergeCell ref="O30:T30"/>
    <mergeCell ref="O31:T31"/>
    <mergeCell ref="O32:T32"/>
    <mergeCell ref="AK27:AP27"/>
    <mergeCell ref="AI4:AL4"/>
    <mergeCell ref="AE4:AG4"/>
    <mergeCell ref="AE5:AG5"/>
    <mergeCell ref="AK20:AP20"/>
    <mergeCell ref="AK19:AP19"/>
    <mergeCell ref="O19:T19"/>
    <mergeCell ref="AK28:AP28"/>
    <mergeCell ref="AK22:AP22"/>
    <mergeCell ref="AK21:AP21"/>
    <mergeCell ref="AI8:AK8"/>
    <mergeCell ref="AE7:AG7"/>
    <mergeCell ref="Y13:Y16"/>
    <mergeCell ref="AD13:AD16"/>
    <mergeCell ref="X8:AD8"/>
    <mergeCell ref="AN8:AP8"/>
    <mergeCell ref="X7:AD7"/>
    <mergeCell ref="AK25:AP25"/>
    <mergeCell ref="AK24:AP24"/>
    <mergeCell ref="AI9:AK9"/>
    <mergeCell ref="AI11:AJ11"/>
    <mergeCell ref="X10:AD10"/>
    <mergeCell ref="AE10:AG10"/>
    <mergeCell ref="X11:AD11"/>
    <mergeCell ref="AE11:AG11"/>
  </mergeCells>
  <conditionalFormatting sqref="I5:K6 AE5:AG5">
    <cfRule type="cellIs" dxfId="13" priority="1" operator="greaterThan">
      <formula>B5</formula>
    </cfRule>
  </conditionalFormatting>
  <dataValidations count="1">
    <dataValidation type="list" allowBlank="1" sqref="M5 AI5">
      <formula1>"Preseason,Regular,Postseason,Championship"</formula1>
    </dataValidation>
  </dataValidations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AQ39"/>
  <sheetViews>
    <sheetView showGridLines="0" workbookViewId="0">
      <selection activeCell="AL10" sqref="AL10"/>
    </sheetView>
  </sheetViews>
  <sheetFormatPr defaultColWidth="14.42578125" defaultRowHeight="15.75" customHeight="1"/>
  <cols>
    <col min="1" max="1" width="1.5703125" customWidth="1"/>
    <col min="2" max="20" width="3.7109375" customWidth="1"/>
    <col min="21" max="21" width="1.5703125" customWidth="1"/>
    <col min="22" max="22" width="3.7109375" customWidth="1"/>
    <col min="23" max="23" width="1.5703125" customWidth="1"/>
    <col min="24" max="42" width="3.7109375" customWidth="1"/>
    <col min="43" max="43" width="1.5703125" customWidth="1"/>
  </cols>
  <sheetData>
    <row r="1" spans="1:43" ht="12.75">
      <c r="A1" s="1"/>
      <c r="B1" s="101" t="s">
        <v>22</v>
      </c>
      <c r="C1" s="78"/>
      <c r="D1" s="78"/>
      <c r="E1" s="78"/>
      <c r="F1" s="78"/>
      <c r="G1" s="78"/>
      <c r="H1" s="78"/>
      <c r="I1" s="78"/>
      <c r="J1" s="78"/>
      <c r="K1" s="78"/>
      <c r="L1" s="78"/>
      <c r="M1" s="3"/>
      <c r="N1" s="107" t="s">
        <v>23</v>
      </c>
      <c r="O1" s="78"/>
      <c r="P1" s="78"/>
      <c r="Q1" s="78"/>
      <c r="R1" s="78"/>
      <c r="S1" s="3"/>
      <c r="T1" s="137" t="s">
        <v>24</v>
      </c>
      <c r="U1" s="76"/>
      <c r="V1" s="76"/>
      <c r="W1" s="76"/>
      <c r="X1" s="133"/>
      <c r="Y1" s="2"/>
      <c r="Z1" s="101" t="s">
        <v>25</v>
      </c>
      <c r="AA1" s="78"/>
      <c r="AB1" s="78"/>
      <c r="AC1" s="78"/>
      <c r="AD1" s="78"/>
      <c r="AE1" s="78"/>
      <c r="AF1" s="78"/>
      <c r="AG1" s="78"/>
      <c r="AH1" s="78"/>
      <c r="AI1" s="78"/>
      <c r="AJ1" s="78"/>
      <c r="AK1" s="4"/>
      <c r="AL1" s="107" t="s">
        <v>23</v>
      </c>
      <c r="AM1" s="78"/>
      <c r="AN1" s="78"/>
      <c r="AO1" s="78"/>
      <c r="AP1" s="78"/>
      <c r="AQ1" s="5"/>
    </row>
    <row r="2" spans="1:43" ht="12.75">
      <c r="A2" s="6"/>
      <c r="B2" s="114" t="s">
        <v>14</v>
      </c>
      <c r="C2" s="92"/>
      <c r="D2" s="92"/>
      <c r="E2" s="92"/>
      <c r="F2" s="92"/>
      <c r="G2" s="92"/>
      <c r="H2" s="92"/>
      <c r="I2" s="92"/>
      <c r="J2" s="92"/>
      <c r="K2" s="92"/>
      <c r="L2" s="93"/>
      <c r="N2" s="106">
        <v>1020000</v>
      </c>
      <c r="O2" s="92"/>
      <c r="P2" s="92"/>
      <c r="Q2" s="92"/>
      <c r="R2" s="93"/>
      <c r="T2" s="111">
        <v>43032</v>
      </c>
      <c r="U2" s="92"/>
      <c r="V2" s="92"/>
      <c r="W2" s="92"/>
      <c r="X2" s="93"/>
      <c r="Y2" s="8"/>
      <c r="Z2" s="114" t="s">
        <v>6</v>
      </c>
      <c r="AA2" s="92"/>
      <c r="AB2" s="92"/>
      <c r="AC2" s="92"/>
      <c r="AD2" s="92"/>
      <c r="AE2" s="92"/>
      <c r="AF2" s="92"/>
      <c r="AG2" s="92"/>
      <c r="AH2" s="92"/>
      <c r="AI2" s="92"/>
      <c r="AJ2" s="93"/>
      <c r="AK2" s="9"/>
      <c r="AL2" s="106">
        <v>1090000</v>
      </c>
      <c r="AM2" s="92"/>
      <c r="AN2" s="92"/>
      <c r="AO2" s="92"/>
      <c r="AP2" s="93"/>
      <c r="AQ2" s="10"/>
    </row>
    <row r="3" spans="1:43" ht="7.5" customHeight="1">
      <c r="A3" s="6"/>
      <c r="B3" s="11"/>
      <c r="C3" s="11"/>
      <c r="D3" s="11"/>
      <c r="E3" s="11"/>
      <c r="F3" s="11"/>
      <c r="G3" s="9"/>
      <c r="H3" s="11"/>
      <c r="I3" s="11"/>
      <c r="J3" s="11"/>
      <c r="K3" s="11"/>
      <c r="L3" s="11"/>
      <c r="M3" s="11"/>
      <c r="N3" s="11"/>
      <c r="O3" s="9"/>
      <c r="P3" s="11"/>
      <c r="Q3" s="11"/>
      <c r="R3" s="11"/>
      <c r="S3" s="11"/>
      <c r="T3" s="11"/>
      <c r="U3" s="10"/>
      <c r="V3" s="12"/>
      <c r="W3" s="6"/>
      <c r="X3" s="11"/>
      <c r="Y3" s="9"/>
      <c r="Z3" s="9"/>
      <c r="AA3" s="9"/>
      <c r="AB3" s="9"/>
      <c r="AC3" s="9"/>
      <c r="AD3" s="11"/>
      <c r="AE3" s="11"/>
      <c r="AF3" s="9"/>
      <c r="AG3" s="9"/>
      <c r="AH3" s="9"/>
      <c r="AI3" s="9"/>
      <c r="AJ3" s="9"/>
      <c r="AK3" s="9"/>
      <c r="AL3" s="11"/>
      <c r="AM3" s="9"/>
      <c r="AN3" s="9"/>
      <c r="AO3" s="9"/>
      <c r="AP3" s="9"/>
      <c r="AQ3" s="10"/>
    </row>
    <row r="4" spans="1:43" ht="12.75">
      <c r="A4" s="6"/>
      <c r="B4" s="112" t="s">
        <v>26</v>
      </c>
      <c r="C4" s="76"/>
      <c r="D4" s="76"/>
      <c r="E4" s="76"/>
      <c r="F4" s="76"/>
      <c r="G4" s="76"/>
      <c r="H4" s="13"/>
      <c r="I4" s="75" t="s">
        <v>27</v>
      </c>
      <c r="J4" s="76"/>
      <c r="K4" s="76"/>
      <c r="M4" s="75" t="s">
        <v>28</v>
      </c>
      <c r="N4" s="76"/>
      <c r="O4" s="76"/>
      <c r="P4" s="76"/>
      <c r="R4" s="83" t="s">
        <v>29</v>
      </c>
      <c r="S4" s="76"/>
      <c r="T4" s="76"/>
      <c r="U4" s="10"/>
      <c r="V4" s="12"/>
      <c r="W4" s="6"/>
      <c r="X4" s="112" t="s">
        <v>26</v>
      </c>
      <c r="Y4" s="76"/>
      <c r="Z4" s="76"/>
      <c r="AA4" s="76"/>
      <c r="AB4" s="76"/>
      <c r="AC4" s="76"/>
      <c r="AD4" s="13"/>
      <c r="AE4" s="75" t="s">
        <v>27</v>
      </c>
      <c r="AF4" s="76"/>
      <c r="AG4" s="76"/>
      <c r="AI4" s="75" t="s">
        <v>28</v>
      </c>
      <c r="AJ4" s="76"/>
      <c r="AK4" s="76"/>
      <c r="AL4" s="76"/>
      <c r="AN4" s="83" t="s">
        <v>29</v>
      </c>
      <c r="AO4" s="76"/>
      <c r="AP4" s="76"/>
      <c r="AQ4" s="10"/>
    </row>
    <row r="5" spans="1:43" ht="12.75">
      <c r="A5" s="6"/>
      <c r="B5" s="116">
        <f>IF(B2&lt;&gt;"",IF(N2&lt;AL2,AL2-N2+M7,IF(M7="",0,M7)),"")</f>
        <v>70000</v>
      </c>
      <c r="C5" s="78"/>
      <c r="D5" s="78"/>
      <c r="E5" s="78"/>
      <c r="F5" s="78"/>
      <c r="G5" s="78"/>
      <c r="H5" s="117"/>
      <c r="I5" s="77">
        <f>IF(B2&lt;&gt;"",SUM(I6:K11),"")</f>
        <v>50000</v>
      </c>
      <c r="J5" s="78"/>
      <c r="K5" s="79"/>
      <c r="M5" s="115" t="s">
        <v>152</v>
      </c>
      <c r="N5" s="92"/>
      <c r="O5" s="92"/>
      <c r="P5" s="93"/>
      <c r="R5" s="100" t="str">
        <f>IF(B2&lt;&gt;"",IF(R7&gt;AN7,"WIN",IF(R7&lt;AN7,"LOSS","TIE")),"")</f>
        <v>LOSS</v>
      </c>
      <c r="S5" s="92"/>
      <c r="T5" s="93"/>
      <c r="U5" s="10"/>
      <c r="V5" s="12"/>
      <c r="W5" s="6"/>
      <c r="X5" s="116">
        <f>IF(Z2&lt;&gt;"",IF(AL2&lt;N2,N2-AL2+AI7,IF(AI7="",0,AI7)),"")</f>
        <v>0</v>
      </c>
      <c r="Y5" s="78"/>
      <c r="Z5" s="78"/>
      <c r="AA5" s="78"/>
      <c r="AB5" s="78"/>
      <c r="AC5" s="78"/>
      <c r="AD5" s="117"/>
      <c r="AE5" s="77">
        <f>IF(Z2&lt;&gt;"",SUM(AE6:AG11),"")</f>
        <v>0</v>
      </c>
      <c r="AF5" s="78"/>
      <c r="AG5" s="79"/>
      <c r="AI5" s="115" t="s">
        <v>34</v>
      </c>
      <c r="AJ5" s="92"/>
      <c r="AK5" s="92"/>
      <c r="AL5" s="93"/>
      <c r="AN5" s="100" t="str">
        <f>IF(Z2&lt;&gt;"",IF(AN7&gt;R7,"WIN",IF(AN7&lt;R7,"LOSS","TIE")),"")</f>
        <v>WIN</v>
      </c>
      <c r="AO5" s="92"/>
      <c r="AP5" s="93"/>
      <c r="AQ5" s="10"/>
    </row>
    <row r="6" spans="1:43" ht="12.75">
      <c r="A6" s="6"/>
      <c r="B6" s="118" t="s">
        <v>345</v>
      </c>
      <c r="C6" s="109"/>
      <c r="D6" s="109"/>
      <c r="E6" s="109"/>
      <c r="F6" s="109"/>
      <c r="G6" s="109"/>
      <c r="H6" s="119"/>
      <c r="I6" s="113">
        <v>50000</v>
      </c>
      <c r="J6" s="109"/>
      <c r="K6" s="110"/>
      <c r="M6" s="105" t="s">
        <v>31</v>
      </c>
      <c r="N6" s="76"/>
      <c r="O6" s="76"/>
      <c r="P6" s="76"/>
      <c r="R6" s="83" t="s">
        <v>32</v>
      </c>
      <c r="S6" s="76"/>
      <c r="T6" s="76"/>
      <c r="U6" s="10"/>
      <c r="V6" s="12"/>
      <c r="W6" s="6"/>
      <c r="X6" s="118"/>
      <c r="Y6" s="109"/>
      <c r="Z6" s="109"/>
      <c r="AA6" s="109"/>
      <c r="AB6" s="109"/>
      <c r="AC6" s="109"/>
      <c r="AD6" s="119"/>
      <c r="AE6" s="113"/>
      <c r="AF6" s="109"/>
      <c r="AG6" s="110"/>
      <c r="AI6" s="105" t="s">
        <v>31</v>
      </c>
      <c r="AJ6" s="76"/>
      <c r="AK6" s="76"/>
      <c r="AL6" s="76"/>
      <c r="AN6" s="83" t="s">
        <v>32</v>
      </c>
      <c r="AO6" s="76"/>
      <c r="AP6" s="76"/>
      <c r="AQ6" s="10"/>
    </row>
    <row r="7" spans="1:43" ht="12.75">
      <c r="A7" s="6"/>
      <c r="B7" s="89"/>
      <c r="C7" s="81"/>
      <c r="D7" s="81"/>
      <c r="E7" s="81"/>
      <c r="F7" s="81"/>
      <c r="G7" s="81"/>
      <c r="H7" s="90"/>
      <c r="I7" s="84"/>
      <c r="J7" s="81"/>
      <c r="K7" s="82"/>
      <c r="L7" s="9"/>
      <c r="M7" s="121">
        <v>0</v>
      </c>
      <c r="N7" s="92"/>
      <c r="O7" s="92"/>
      <c r="P7" s="93"/>
      <c r="R7" s="100">
        <f>IF(B2&lt;&gt;"",SUM(D17:D32),"")</f>
        <v>1</v>
      </c>
      <c r="S7" s="92"/>
      <c r="T7" s="93"/>
      <c r="U7" s="10"/>
      <c r="V7" s="12"/>
      <c r="W7" s="6"/>
      <c r="X7" s="89"/>
      <c r="Y7" s="81"/>
      <c r="Z7" s="81"/>
      <c r="AA7" s="81"/>
      <c r="AB7" s="81"/>
      <c r="AC7" s="81"/>
      <c r="AD7" s="90"/>
      <c r="AE7" s="84"/>
      <c r="AF7" s="81"/>
      <c r="AG7" s="82"/>
      <c r="AH7" s="9"/>
      <c r="AI7" s="121">
        <v>0</v>
      </c>
      <c r="AJ7" s="92"/>
      <c r="AK7" s="92"/>
      <c r="AL7" s="93"/>
      <c r="AN7" s="100">
        <f>IF(Z2&lt;&gt;"",SUM(Z17:Z32),"")</f>
        <v>2</v>
      </c>
      <c r="AO7" s="92"/>
      <c r="AP7" s="93"/>
      <c r="AQ7" s="10"/>
    </row>
    <row r="8" spans="1:43" ht="12.75">
      <c r="A8" s="6"/>
      <c r="B8" s="89"/>
      <c r="C8" s="81"/>
      <c r="D8" s="81"/>
      <c r="E8" s="81"/>
      <c r="F8" s="81"/>
      <c r="G8" s="81"/>
      <c r="H8" s="90"/>
      <c r="I8" s="84"/>
      <c r="J8" s="81"/>
      <c r="K8" s="82"/>
      <c r="M8" s="83" t="s">
        <v>37</v>
      </c>
      <c r="N8" s="76"/>
      <c r="O8" s="76"/>
      <c r="P8" s="14" t="s">
        <v>38</v>
      </c>
      <c r="R8" s="83" t="s">
        <v>39</v>
      </c>
      <c r="S8" s="76"/>
      <c r="T8" s="76"/>
      <c r="U8" s="10"/>
      <c r="V8" s="12"/>
      <c r="W8" s="6"/>
      <c r="X8" s="89"/>
      <c r="Y8" s="81"/>
      <c r="Z8" s="81"/>
      <c r="AA8" s="81"/>
      <c r="AB8" s="81"/>
      <c r="AC8" s="81"/>
      <c r="AD8" s="90"/>
      <c r="AE8" s="84"/>
      <c r="AF8" s="81"/>
      <c r="AG8" s="82"/>
      <c r="AI8" s="83" t="s">
        <v>37</v>
      </c>
      <c r="AJ8" s="76"/>
      <c r="AK8" s="76"/>
      <c r="AL8" s="14" t="s">
        <v>38</v>
      </c>
      <c r="AN8" s="83" t="s">
        <v>39</v>
      </c>
      <c r="AO8" s="76"/>
      <c r="AP8" s="76"/>
      <c r="AQ8" s="10"/>
    </row>
    <row r="9" spans="1:43" ht="12.75">
      <c r="A9" s="6"/>
      <c r="B9" s="89"/>
      <c r="C9" s="81"/>
      <c r="D9" s="81"/>
      <c r="E9" s="81"/>
      <c r="F9" s="81"/>
      <c r="G9" s="81"/>
      <c r="H9" s="90"/>
      <c r="I9" s="84"/>
      <c r="J9" s="81"/>
      <c r="K9" s="82"/>
      <c r="L9" s="9"/>
      <c r="M9" s="91">
        <v>12000</v>
      </c>
      <c r="N9" s="92"/>
      <c r="O9" s="93"/>
      <c r="P9" s="15">
        <v>1</v>
      </c>
      <c r="R9" s="100">
        <f>IF(B2&lt;&gt;"",SUM(F17:F32),"")</f>
        <v>2</v>
      </c>
      <c r="S9" s="92"/>
      <c r="T9" s="93"/>
      <c r="U9" s="10"/>
      <c r="V9" s="12"/>
      <c r="W9" s="6"/>
      <c r="X9" s="89"/>
      <c r="Y9" s="81"/>
      <c r="Z9" s="81"/>
      <c r="AA9" s="81"/>
      <c r="AB9" s="81"/>
      <c r="AC9" s="81"/>
      <c r="AD9" s="90"/>
      <c r="AE9" s="84"/>
      <c r="AF9" s="81"/>
      <c r="AG9" s="82"/>
      <c r="AH9" s="9"/>
      <c r="AI9" s="91">
        <v>7000</v>
      </c>
      <c r="AJ9" s="92"/>
      <c r="AK9" s="93"/>
      <c r="AL9" s="15">
        <v>1</v>
      </c>
      <c r="AN9" s="100">
        <f>IF(Z2&lt;&gt;"",SUM(AB17:AB32),"")</f>
        <v>1</v>
      </c>
      <c r="AO9" s="92"/>
      <c r="AP9" s="93"/>
      <c r="AQ9" s="10"/>
    </row>
    <row r="10" spans="1:43" ht="12.75">
      <c r="A10" s="6"/>
      <c r="B10" s="89"/>
      <c r="C10" s="81"/>
      <c r="D10" s="81"/>
      <c r="E10" s="81"/>
      <c r="F10" s="81"/>
      <c r="G10" s="81"/>
      <c r="H10" s="90"/>
      <c r="I10" s="84"/>
      <c r="J10" s="81"/>
      <c r="K10" s="82"/>
      <c r="L10" s="9"/>
      <c r="M10" s="9"/>
      <c r="N10" s="9"/>
      <c r="O10" s="9"/>
      <c r="P10" s="9"/>
      <c r="R10" s="105" t="s">
        <v>41</v>
      </c>
      <c r="S10" s="76"/>
      <c r="T10" s="76"/>
      <c r="U10" s="10"/>
      <c r="V10" s="12"/>
      <c r="W10" s="6"/>
      <c r="X10" s="89"/>
      <c r="Y10" s="81"/>
      <c r="Z10" s="81"/>
      <c r="AA10" s="81"/>
      <c r="AB10" s="81"/>
      <c r="AC10" s="81"/>
      <c r="AD10" s="90"/>
      <c r="AE10" s="84"/>
      <c r="AF10" s="81"/>
      <c r="AG10" s="82"/>
      <c r="AH10" s="9"/>
      <c r="AI10" s="9"/>
      <c r="AJ10" s="9"/>
      <c r="AK10" s="9"/>
      <c r="AL10" s="9"/>
      <c r="AN10" s="105" t="s">
        <v>41</v>
      </c>
      <c r="AO10" s="76"/>
      <c r="AP10" s="76"/>
      <c r="AQ10" s="10"/>
    </row>
    <row r="11" spans="1:43" ht="12.75">
      <c r="A11" s="16"/>
      <c r="B11" s="98"/>
      <c r="C11" s="96"/>
      <c r="D11" s="96"/>
      <c r="E11" s="96"/>
      <c r="F11" s="96"/>
      <c r="G11" s="96"/>
      <c r="H11" s="99"/>
      <c r="I11" s="123"/>
      <c r="J11" s="96"/>
      <c r="K11" s="97"/>
      <c r="L11" s="9"/>
      <c r="M11" s="94" t="s">
        <v>43</v>
      </c>
      <c r="N11" s="76"/>
      <c r="O11" s="100" t="str">
        <f>IF(B2&lt;&gt;"",IF(M9=AI9,"+0",IF(M9&gt;AI9,IF(M9&gt;=AI9*2,"+2","+1"),"+0")),"")</f>
        <v>+1</v>
      </c>
      <c r="P11" s="93"/>
      <c r="Q11" s="9"/>
      <c r="R11" s="122">
        <f>IF(B2&lt;&gt;"",SUM(G17:G32),"")</f>
        <v>1</v>
      </c>
      <c r="S11" s="92"/>
      <c r="T11" s="93"/>
      <c r="U11" s="17"/>
      <c r="V11" s="18"/>
      <c r="W11" s="6"/>
      <c r="X11" s="98"/>
      <c r="Y11" s="96"/>
      <c r="Z11" s="96"/>
      <c r="AA11" s="96"/>
      <c r="AB11" s="96"/>
      <c r="AC11" s="96"/>
      <c r="AD11" s="99"/>
      <c r="AE11" s="123"/>
      <c r="AF11" s="96"/>
      <c r="AG11" s="97"/>
      <c r="AH11" s="9"/>
      <c r="AI11" s="94" t="s">
        <v>43</v>
      </c>
      <c r="AJ11" s="76"/>
      <c r="AK11" s="100" t="str">
        <f>IF(Z2&lt;&gt;"",IF(AI9=M9,"+0",IF(AI9&gt;M9,IF(AI9&gt;=M9*2,"+2","+1"),"+0")),"")</f>
        <v>+0</v>
      </c>
      <c r="AL11" s="93"/>
      <c r="AM11" s="9"/>
      <c r="AN11" s="122">
        <f>IF(Z2&lt;&gt;"",SUM(AC17:AC32),"")</f>
        <v>0</v>
      </c>
      <c r="AO11" s="92"/>
      <c r="AP11" s="93"/>
      <c r="AQ11" s="10"/>
    </row>
    <row r="12" spans="1:43" ht="7.5" customHeight="1">
      <c r="A12" s="19"/>
      <c r="B12" s="20"/>
      <c r="C12" s="21"/>
      <c r="D12" s="22"/>
      <c r="E12" s="21"/>
      <c r="F12" s="21"/>
      <c r="G12" s="23"/>
      <c r="H12" s="24"/>
      <c r="I12" s="21"/>
      <c r="J12" s="22"/>
      <c r="K12" s="14"/>
      <c r="L12" s="14"/>
      <c r="M12" s="14"/>
      <c r="N12" s="14"/>
      <c r="O12" s="20"/>
      <c r="P12" s="20"/>
      <c r="Q12" s="20"/>
      <c r="R12" s="105" t="s">
        <v>44</v>
      </c>
      <c r="S12" s="76"/>
      <c r="T12" s="76"/>
      <c r="U12" s="25"/>
      <c r="V12" s="26"/>
      <c r="W12" s="19"/>
      <c r="X12" s="20"/>
      <c r="Y12" s="21"/>
      <c r="Z12" s="22"/>
      <c r="AA12" s="21"/>
      <c r="AB12" s="21"/>
      <c r="AC12" s="23"/>
      <c r="AD12" s="24"/>
      <c r="AE12" s="21"/>
      <c r="AF12" s="22"/>
      <c r="AG12" s="14"/>
      <c r="AH12" s="14"/>
      <c r="AI12" s="14"/>
      <c r="AJ12" s="14"/>
      <c r="AK12" s="20"/>
      <c r="AL12" s="20"/>
      <c r="AM12" s="20"/>
      <c r="AN12" s="105" t="s">
        <v>44</v>
      </c>
      <c r="AO12" s="76"/>
      <c r="AP12" s="76"/>
      <c r="AQ12" s="25"/>
    </row>
    <row r="13" spans="1:43" ht="8.25" customHeight="1">
      <c r="A13" s="6"/>
      <c r="B13" s="9"/>
      <c r="C13" s="85" t="s">
        <v>347</v>
      </c>
      <c r="D13" s="85" t="s">
        <v>348</v>
      </c>
      <c r="E13" s="85" t="s">
        <v>349</v>
      </c>
      <c r="F13" s="85" t="s">
        <v>351</v>
      </c>
      <c r="G13" s="88" t="s">
        <v>0</v>
      </c>
      <c r="H13" s="88" t="s">
        <v>1</v>
      </c>
      <c r="I13" s="85" t="s">
        <v>352</v>
      </c>
      <c r="J13" s="85" t="s">
        <v>45</v>
      </c>
      <c r="K13" s="14"/>
      <c r="L13" s="14"/>
      <c r="M13" s="14"/>
      <c r="N13" s="14"/>
      <c r="O13" s="9"/>
      <c r="P13" s="9"/>
      <c r="Q13" s="9"/>
      <c r="R13" s="76"/>
      <c r="S13" s="76"/>
      <c r="T13" s="76"/>
      <c r="U13" s="10"/>
      <c r="V13" s="12"/>
      <c r="W13" s="6"/>
      <c r="X13" s="9"/>
      <c r="Y13" s="85" t="s">
        <v>353</v>
      </c>
      <c r="Z13" s="85" t="s">
        <v>354</v>
      </c>
      <c r="AA13" s="85" t="s">
        <v>355</v>
      </c>
      <c r="AB13" s="85" t="s">
        <v>356</v>
      </c>
      <c r="AC13" s="88" t="s">
        <v>0</v>
      </c>
      <c r="AD13" s="88" t="s">
        <v>1</v>
      </c>
      <c r="AE13" s="85" t="s">
        <v>357</v>
      </c>
      <c r="AF13" s="85" t="s">
        <v>45</v>
      </c>
      <c r="AG13" s="14"/>
      <c r="AH13" s="14"/>
      <c r="AI13" s="14"/>
      <c r="AJ13" s="14"/>
      <c r="AK13" s="9"/>
      <c r="AL13" s="9"/>
      <c r="AM13" s="9"/>
      <c r="AN13" s="76"/>
      <c r="AO13" s="76"/>
      <c r="AP13" s="76"/>
      <c r="AQ13" s="10"/>
    </row>
    <row r="14" spans="1:43" ht="12.75">
      <c r="A14" s="6"/>
      <c r="B14" s="9"/>
      <c r="C14" s="86"/>
      <c r="D14" s="86"/>
      <c r="E14" s="86"/>
      <c r="F14" s="86"/>
      <c r="G14" s="86"/>
      <c r="H14" s="86"/>
      <c r="I14" s="86"/>
      <c r="J14" s="86"/>
      <c r="K14" s="138" t="s">
        <v>46</v>
      </c>
      <c r="L14" s="92"/>
      <c r="M14" s="92"/>
      <c r="N14" s="93"/>
      <c r="O14" s="9"/>
      <c r="P14" s="9"/>
      <c r="Q14" s="9"/>
      <c r="R14" s="104">
        <f>IF(B2&lt;&gt;"",SUM(H17:H32),"")</f>
        <v>0</v>
      </c>
      <c r="S14" s="92"/>
      <c r="T14" s="93"/>
      <c r="U14" s="10"/>
      <c r="V14" s="12"/>
      <c r="W14" s="6"/>
      <c r="X14" s="9"/>
      <c r="Y14" s="86"/>
      <c r="Z14" s="86"/>
      <c r="AA14" s="86"/>
      <c r="AB14" s="86"/>
      <c r="AC14" s="86"/>
      <c r="AD14" s="86"/>
      <c r="AE14" s="86"/>
      <c r="AF14" s="86"/>
      <c r="AG14" s="138" t="s">
        <v>46</v>
      </c>
      <c r="AH14" s="92"/>
      <c r="AI14" s="92"/>
      <c r="AJ14" s="93"/>
      <c r="AK14" s="9"/>
      <c r="AL14" s="9"/>
      <c r="AM14" s="9"/>
      <c r="AN14" s="104">
        <f>IF(Z2&lt;&gt;"",SUM(AD17:AD32),"")</f>
        <v>0</v>
      </c>
      <c r="AO14" s="92"/>
      <c r="AP14" s="93"/>
      <c r="AQ14" s="10"/>
    </row>
    <row r="15" spans="1:43" ht="12.75">
      <c r="A15" s="6"/>
      <c r="B15" s="9"/>
      <c r="C15" s="86"/>
      <c r="D15" s="86"/>
      <c r="E15" s="86"/>
      <c r="F15" s="86"/>
      <c r="G15" s="86"/>
      <c r="H15" s="86"/>
      <c r="I15" s="86"/>
      <c r="J15" s="86"/>
      <c r="K15" s="103" t="s">
        <v>47</v>
      </c>
      <c r="L15" s="103" t="s">
        <v>48</v>
      </c>
      <c r="M15" s="103" t="str">
        <f>"-Stat"</f>
        <v>-Stat</v>
      </c>
      <c r="N15" s="103" t="s">
        <v>49</v>
      </c>
      <c r="O15" s="9"/>
      <c r="P15" s="9"/>
      <c r="Q15" s="9"/>
      <c r="R15" s="9"/>
      <c r="S15" s="9"/>
      <c r="T15" s="9"/>
      <c r="U15" s="10"/>
      <c r="V15" s="12"/>
      <c r="W15" s="6"/>
      <c r="X15" s="9"/>
      <c r="Y15" s="86"/>
      <c r="Z15" s="86"/>
      <c r="AA15" s="86"/>
      <c r="AB15" s="86"/>
      <c r="AC15" s="86"/>
      <c r="AD15" s="86"/>
      <c r="AE15" s="86"/>
      <c r="AF15" s="86"/>
      <c r="AG15" s="103" t="s">
        <v>47</v>
      </c>
      <c r="AH15" s="103" t="s">
        <v>48</v>
      </c>
      <c r="AI15" s="103" t="str">
        <f>"-Stat"</f>
        <v>-Stat</v>
      </c>
      <c r="AJ15" s="103" t="s">
        <v>49</v>
      </c>
      <c r="AK15" s="9"/>
      <c r="AL15" s="9"/>
      <c r="AM15" s="9"/>
      <c r="AN15" s="9"/>
      <c r="AO15" s="9"/>
      <c r="AP15" s="9"/>
      <c r="AQ15" s="10"/>
    </row>
    <row r="16" spans="1:43" ht="12.75">
      <c r="A16" s="6"/>
      <c r="B16" s="27" t="s">
        <v>50</v>
      </c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102" t="s">
        <v>51</v>
      </c>
      <c r="P16" s="78"/>
      <c r="Q16" s="78"/>
      <c r="R16" s="78"/>
      <c r="S16" s="78"/>
      <c r="T16" s="79"/>
      <c r="U16" s="10"/>
      <c r="V16" s="12"/>
      <c r="W16" s="6"/>
      <c r="X16" s="27" t="s">
        <v>50</v>
      </c>
      <c r="Y16" s="87"/>
      <c r="Z16" s="87"/>
      <c r="AA16" s="87"/>
      <c r="AB16" s="87"/>
      <c r="AC16" s="87"/>
      <c r="AD16" s="87"/>
      <c r="AE16" s="87"/>
      <c r="AF16" s="87"/>
      <c r="AG16" s="87"/>
      <c r="AH16" s="87"/>
      <c r="AI16" s="87"/>
      <c r="AJ16" s="87"/>
      <c r="AK16" s="102" t="s">
        <v>51</v>
      </c>
      <c r="AL16" s="78"/>
      <c r="AM16" s="78"/>
      <c r="AN16" s="78"/>
      <c r="AO16" s="78"/>
      <c r="AP16" s="79"/>
      <c r="AQ16" s="10"/>
    </row>
    <row r="17" spans="1:43" ht="12.75">
      <c r="A17" s="6"/>
      <c r="B17" s="28">
        <v>1</v>
      </c>
      <c r="C17" s="29"/>
      <c r="D17" s="30">
        <v>1</v>
      </c>
      <c r="E17" s="30"/>
      <c r="F17" s="30"/>
      <c r="G17" s="31"/>
      <c r="H17" s="32"/>
      <c r="I17" s="33"/>
      <c r="J17" s="34">
        <f t="shared" ref="J17:J32" si="0">C17+D17*3+E17*2+F17*2+I17*5</f>
        <v>3</v>
      </c>
      <c r="K17" s="35"/>
      <c r="L17" s="31"/>
      <c r="M17" s="30"/>
      <c r="N17" s="36"/>
      <c r="O17" s="108" t="s">
        <v>56</v>
      </c>
      <c r="P17" s="109"/>
      <c r="Q17" s="109"/>
      <c r="R17" s="109"/>
      <c r="S17" s="109"/>
      <c r="T17" s="110"/>
      <c r="U17" s="10"/>
      <c r="V17" s="12"/>
      <c r="W17" s="6"/>
      <c r="X17" s="28">
        <v>1</v>
      </c>
      <c r="Y17" s="29"/>
      <c r="Z17" s="30"/>
      <c r="AA17" s="30"/>
      <c r="AB17" s="30">
        <v>1</v>
      </c>
      <c r="AC17" s="31"/>
      <c r="AD17" s="32"/>
      <c r="AE17" s="33"/>
      <c r="AF17" s="34">
        <f t="shared" ref="AF17:AF32" si="1">Y17+Z17*3+AA17*2+AB17*2+AE17*5</f>
        <v>2</v>
      </c>
      <c r="AG17" s="35"/>
      <c r="AH17" s="31"/>
      <c r="AI17" s="31"/>
      <c r="AJ17" s="36"/>
      <c r="AK17" s="108"/>
      <c r="AL17" s="109"/>
      <c r="AM17" s="109"/>
      <c r="AN17" s="109"/>
      <c r="AO17" s="109"/>
      <c r="AP17" s="110"/>
      <c r="AQ17" s="10"/>
    </row>
    <row r="18" spans="1:43" ht="12.75">
      <c r="A18" s="6"/>
      <c r="B18" s="37">
        <v>2</v>
      </c>
      <c r="C18" s="38"/>
      <c r="D18" s="39"/>
      <c r="E18" s="40"/>
      <c r="F18" s="40"/>
      <c r="G18" s="41"/>
      <c r="H18" s="42"/>
      <c r="I18" s="43"/>
      <c r="J18" s="45">
        <f t="shared" si="0"/>
        <v>0</v>
      </c>
      <c r="K18" s="38"/>
      <c r="L18" s="40"/>
      <c r="M18" s="44"/>
      <c r="N18" s="46"/>
      <c r="O18" s="80"/>
      <c r="P18" s="81"/>
      <c r="Q18" s="81"/>
      <c r="R18" s="81"/>
      <c r="S18" s="81"/>
      <c r="T18" s="82"/>
      <c r="U18" s="10"/>
      <c r="V18" s="12"/>
      <c r="W18" s="6"/>
      <c r="X18" s="37">
        <v>2</v>
      </c>
      <c r="Y18" s="38"/>
      <c r="Z18" s="39"/>
      <c r="AA18" s="40"/>
      <c r="AB18" s="40"/>
      <c r="AC18" s="41"/>
      <c r="AD18" s="42"/>
      <c r="AE18" s="43"/>
      <c r="AF18" s="45">
        <f t="shared" si="1"/>
        <v>0</v>
      </c>
      <c r="AG18" s="38"/>
      <c r="AH18" s="40"/>
      <c r="AI18" s="40"/>
      <c r="AJ18" s="46"/>
      <c r="AK18" s="80"/>
      <c r="AL18" s="81"/>
      <c r="AM18" s="81"/>
      <c r="AN18" s="81"/>
      <c r="AO18" s="81"/>
      <c r="AP18" s="82"/>
      <c r="AQ18" s="10"/>
    </row>
    <row r="19" spans="1:43" ht="12.75">
      <c r="A19" s="6"/>
      <c r="B19" s="37">
        <v>3</v>
      </c>
      <c r="C19" s="38"/>
      <c r="D19" s="39"/>
      <c r="E19" s="40"/>
      <c r="F19" s="44"/>
      <c r="G19" s="41"/>
      <c r="H19" s="41"/>
      <c r="I19" s="46"/>
      <c r="J19" s="45">
        <f t="shared" si="0"/>
        <v>0</v>
      </c>
      <c r="K19" s="38"/>
      <c r="L19" s="40"/>
      <c r="M19" s="40"/>
      <c r="N19" s="46"/>
      <c r="O19" s="80"/>
      <c r="P19" s="81"/>
      <c r="Q19" s="81"/>
      <c r="R19" s="81"/>
      <c r="S19" s="81"/>
      <c r="T19" s="82"/>
      <c r="U19" s="10"/>
      <c r="V19" s="12"/>
      <c r="W19" s="6"/>
      <c r="X19" s="37">
        <v>3</v>
      </c>
      <c r="Y19" s="38"/>
      <c r="Z19" s="39"/>
      <c r="AA19" s="40"/>
      <c r="AB19" s="44"/>
      <c r="AC19" s="41"/>
      <c r="AD19" s="41"/>
      <c r="AE19" s="46"/>
      <c r="AF19" s="45">
        <f t="shared" si="1"/>
        <v>0</v>
      </c>
      <c r="AG19" s="38"/>
      <c r="AH19" s="40"/>
      <c r="AI19" s="40"/>
      <c r="AJ19" s="46"/>
      <c r="AK19" s="80"/>
      <c r="AL19" s="81"/>
      <c r="AM19" s="81"/>
      <c r="AN19" s="81"/>
      <c r="AO19" s="81"/>
      <c r="AP19" s="82"/>
      <c r="AQ19" s="10"/>
    </row>
    <row r="20" spans="1:43" ht="12.75">
      <c r="A20" s="6"/>
      <c r="B20" s="49">
        <v>4</v>
      </c>
      <c r="C20" s="38"/>
      <c r="D20" s="39"/>
      <c r="E20" s="40"/>
      <c r="F20" s="44"/>
      <c r="G20" s="41"/>
      <c r="H20" s="41"/>
      <c r="I20" s="46"/>
      <c r="J20" s="45">
        <f t="shared" si="0"/>
        <v>0</v>
      </c>
      <c r="K20" s="38"/>
      <c r="L20" s="40"/>
      <c r="M20" s="40"/>
      <c r="N20" s="46"/>
      <c r="O20" s="80"/>
      <c r="P20" s="81"/>
      <c r="Q20" s="81"/>
      <c r="R20" s="81"/>
      <c r="S20" s="81"/>
      <c r="T20" s="82"/>
      <c r="U20" s="10"/>
      <c r="V20" s="12"/>
      <c r="W20" s="6"/>
      <c r="X20" s="49">
        <v>4</v>
      </c>
      <c r="Y20" s="38"/>
      <c r="Z20" s="39"/>
      <c r="AA20" s="40"/>
      <c r="AB20" s="44"/>
      <c r="AC20" s="41"/>
      <c r="AD20" s="41"/>
      <c r="AE20" s="46"/>
      <c r="AF20" s="45">
        <f t="shared" si="1"/>
        <v>0</v>
      </c>
      <c r="AG20" s="38"/>
      <c r="AH20" s="40"/>
      <c r="AI20" s="40"/>
      <c r="AJ20" s="46"/>
      <c r="AK20" s="80"/>
      <c r="AL20" s="81"/>
      <c r="AM20" s="81"/>
      <c r="AN20" s="81"/>
      <c r="AO20" s="81"/>
      <c r="AP20" s="82"/>
      <c r="AQ20" s="10"/>
    </row>
    <row r="21" spans="1:43" ht="12.75">
      <c r="A21" s="6"/>
      <c r="B21" s="37">
        <v>5</v>
      </c>
      <c r="C21" s="47">
        <v>1</v>
      </c>
      <c r="D21" s="39"/>
      <c r="E21" s="40"/>
      <c r="F21" s="40"/>
      <c r="G21" s="41"/>
      <c r="H21" s="41"/>
      <c r="I21" s="46"/>
      <c r="J21" s="45">
        <f t="shared" si="0"/>
        <v>1</v>
      </c>
      <c r="K21" s="38"/>
      <c r="L21" s="40"/>
      <c r="M21" s="40"/>
      <c r="N21" s="46"/>
      <c r="O21" s="80"/>
      <c r="P21" s="81"/>
      <c r="Q21" s="81"/>
      <c r="R21" s="81"/>
      <c r="S21" s="81"/>
      <c r="T21" s="82"/>
      <c r="U21" s="10"/>
      <c r="V21" s="12"/>
      <c r="W21" s="6"/>
      <c r="X21" s="37">
        <v>5</v>
      </c>
      <c r="Y21" s="38"/>
      <c r="Z21" s="39"/>
      <c r="AA21" s="40"/>
      <c r="AB21" s="40"/>
      <c r="AC21" s="41"/>
      <c r="AD21" s="41"/>
      <c r="AE21" s="46"/>
      <c r="AF21" s="45">
        <f t="shared" si="1"/>
        <v>0</v>
      </c>
      <c r="AG21" s="38"/>
      <c r="AH21" s="40"/>
      <c r="AI21" s="40"/>
      <c r="AJ21" s="46"/>
      <c r="AK21" s="80"/>
      <c r="AL21" s="81"/>
      <c r="AM21" s="81"/>
      <c r="AN21" s="81"/>
      <c r="AO21" s="81"/>
      <c r="AP21" s="82"/>
      <c r="AQ21" s="10"/>
    </row>
    <row r="22" spans="1:43" ht="12.75">
      <c r="A22" s="6"/>
      <c r="B22" s="37">
        <v>6</v>
      </c>
      <c r="C22" s="38"/>
      <c r="D22" s="39"/>
      <c r="E22" s="40"/>
      <c r="F22" s="40"/>
      <c r="G22" s="41"/>
      <c r="H22" s="41"/>
      <c r="I22" s="46"/>
      <c r="J22" s="45">
        <f t="shared" si="0"/>
        <v>0</v>
      </c>
      <c r="K22" s="38"/>
      <c r="L22" s="40"/>
      <c r="M22" s="40"/>
      <c r="N22" s="46"/>
      <c r="O22" s="80"/>
      <c r="P22" s="81"/>
      <c r="Q22" s="81"/>
      <c r="R22" s="81"/>
      <c r="S22" s="81"/>
      <c r="T22" s="82"/>
      <c r="U22" s="10"/>
      <c r="V22" s="12"/>
      <c r="W22" s="6"/>
      <c r="X22" s="37">
        <v>6</v>
      </c>
      <c r="Y22" s="38"/>
      <c r="Z22" s="48">
        <v>2</v>
      </c>
      <c r="AA22" s="40"/>
      <c r="AB22" s="40"/>
      <c r="AC22" s="41"/>
      <c r="AD22" s="41"/>
      <c r="AE22" s="43">
        <v>1</v>
      </c>
      <c r="AF22" s="45">
        <f t="shared" si="1"/>
        <v>11</v>
      </c>
      <c r="AG22" s="38"/>
      <c r="AH22" s="40"/>
      <c r="AI22" s="40"/>
      <c r="AJ22" s="46"/>
      <c r="AK22" s="80" t="s">
        <v>60</v>
      </c>
      <c r="AL22" s="81"/>
      <c r="AM22" s="81"/>
      <c r="AN22" s="81"/>
      <c r="AO22" s="81"/>
      <c r="AP22" s="82"/>
      <c r="AQ22" s="10"/>
    </row>
    <row r="23" spans="1:43" ht="12.75">
      <c r="A23" s="6"/>
      <c r="B23" s="37">
        <v>7</v>
      </c>
      <c r="C23" s="38"/>
      <c r="D23" s="39"/>
      <c r="E23" s="40"/>
      <c r="F23" s="44"/>
      <c r="G23" s="41"/>
      <c r="H23" s="41"/>
      <c r="I23" s="46"/>
      <c r="J23" s="45">
        <f t="shared" si="0"/>
        <v>0</v>
      </c>
      <c r="K23" s="38"/>
      <c r="L23" s="40"/>
      <c r="M23" s="40"/>
      <c r="N23" s="46"/>
      <c r="O23" s="80"/>
      <c r="P23" s="81"/>
      <c r="Q23" s="81"/>
      <c r="R23" s="81"/>
      <c r="S23" s="81"/>
      <c r="T23" s="82"/>
      <c r="U23" s="10"/>
      <c r="V23" s="12"/>
      <c r="W23" s="6"/>
      <c r="X23" s="37">
        <v>7</v>
      </c>
      <c r="Y23" s="38"/>
      <c r="Z23" s="39"/>
      <c r="AA23" s="40"/>
      <c r="AB23" s="44"/>
      <c r="AC23" s="41"/>
      <c r="AD23" s="41"/>
      <c r="AE23" s="46"/>
      <c r="AF23" s="45">
        <f t="shared" si="1"/>
        <v>0</v>
      </c>
      <c r="AG23" s="38"/>
      <c r="AH23" s="40"/>
      <c r="AI23" s="40"/>
      <c r="AJ23" s="46"/>
      <c r="AK23" s="80"/>
      <c r="AL23" s="81"/>
      <c r="AM23" s="81"/>
      <c r="AN23" s="81"/>
      <c r="AO23" s="81"/>
      <c r="AP23" s="82"/>
      <c r="AQ23" s="10"/>
    </row>
    <row r="24" spans="1:43" ht="12.75">
      <c r="A24" s="6"/>
      <c r="B24" s="37">
        <v>8</v>
      </c>
      <c r="C24" s="38"/>
      <c r="D24" s="39"/>
      <c r="E24" s="40"/>
      <c r="F24" s="40"/>
      <c r="G24" s="41"/>
      <c r="H24" s="41"/>
      <c r="I24" s="46"/>
      <c r="J24" s="45">
        <f t="shared" si="0"/>
        <v>0</v>
      </c>
      <c r="K24" s="38"/>
      <c r="L24" s="40"/>
      <c r="M24" s="40"/>
      <c r="N24" s="46"/>
      <c r="O24" s="80"/>
      <c r="P24" s="81"/>
      <c r="Q24" s="81"/>
      <c r="R24" s="81"/>
      <c r="S24" s="81"/>
      <c r="T24" s="82"/>
      <c r="U24" s="10"/>
      <c r="V24" s="12"/>
      <c r="W24" s="6"/>
      <c r="X24" s="37">
        <v>8</v>
      </c>
      <c r="Y24" s="38"/>
      <c r="Z24" s="39"/>
      <c r="AA24" s="40"/>
      <c r="AB24" s="40"/>
      <c r="AC24" s="41"/>
      <c r="AD24" s="41"/>
      <c r="AE24" s="46"/>
      <c r="AF24" s="45">
        <f t="shared" si="1"/>
        <v>0</v>
      </c>
      <c r="AG24" s="38"/>
      <c r="AH24" s="40"/>
      <c r="AI24" s="40"/>
      <c r="AJ24" s="46"/>
      <c r="AK24" s="80"/>
      <c r="AL24" s="81"/>
      <c r="AM24" s="81"/>
      <c r="AN24" s="81"/>
      <c r="AO24" s="81"/>
      <c r="AP24" s="82"/>
      <c r="AQ24" s="10"/>
    </row>
    <row r="25" spans="1:43" ht="12.75">
      <c r="A25" s="6"/>
      <c r="B25" s="37">
        <v>9</v>
      </c>
      <c r="C25" s="38"/>
      <c r="D25" s="39"/>
      <c r="E25" s="40"/>
      <c r="F25" s="40"/>
      <c r="G25" s="41"/>
      <c r="H25" s="41"/>
      <c r="I25" s="46"/>
      <c r="J25" s="45">
        <f t="shared" si="0"/>
        <v>0</v>
      </c>
      <c r="K25" s="38"/>
      <c r="L25" s="40"/>
      <c r="M25" s="40"/>
      <c r="N25" s="46"/>
      <c r="O25" s="80"/>
      <c r="P25" s="81"/>
      <c r="Q25" s="81"/>
      <c r="R25" s="81"/>
      <c r="S25" s="81"/>
      <c r="T25" s="82"/>
      <c r="U25" s="10"/>
      <c r="V25" s="12"/>
      <c r="W25" s="6"/>
      <c r="X25" s="37">
        <v>9</v>
      </c>
      <c r="Y25" s="38"/>
      <c r="Z25" s="39"/>
      <c r="AA25" s="40"/>
      <c r="AB25" s="40"/>
      <c r="AC25" s="41"/>
      <c r="AD25" s="41"/>
      <c r="AE25" s="46"/>
      <c r="AF25" s="45">
        <f t="shared" si="1"/>
        <v>0</v>
      </c>
      <c r="AG25" s="38"/>
      <c r="AH25" s="40"/>
      <c r="AI25" s="40"/>
      <c r="AJ25" s="43" t="s">
        <v>57</v>
      </c>
      <c r="AK25" s="80"/>
      <c r="AL25" s="81"/>
      <c r="AM25" s="81"/>
      <c r="AN25" s="81"/>
      <c r="AO25" s="81"/>
      <c r="AP25" s="82"/>
      <c r="AQ25" s="10"/>
    </row>
    <row r="26" spans="1:43" ht="12.75">
      <c r="A26" s="6"/>
      <c r="B26" s="37">
        <v>10</v>
      </c>
      <c r="C26" s="38"/>
      <c r="D26" s="39"/>
      <c r="E26" s="40"/>
      <c r="F26" s="40"/>
      <c r="G26" s="41"/>
      <c r="H26" s="41"/>
      <c r="I26" s="46"/>
      <c r="J26" s="45">
        <f t="shared" si="0"/>
        <v>0</v>
      </c>
      <c r="K26" s="38"/>
      <c r="L26" s="40"/>
      <c r="M26" s="40"/>
      <c r="N26" s="46"/>
      <c r="O26" s="80"/>
      <c r="P26" s="81"/>
      <c r="Q26" s="81"/>
      <c r="R26" s="81"/>
      <c r="S26" s="81"/>
      <c r="T26" s="82"/>
      <c r="U26" s="10"/>
      <c r="V26" s="12"/>
      <c r="W26" s="6"/>
      <c r="X26" s="37">
        <v>10</v>
      </c>
      <c r="Y26" s="38"/>
      <c r="Z26" s="39"/>
      <c r="AA26" s="40"/>
      <c r="AB26" s="40"/>
      <c r="AC26" s="41"/>
      <c r="AD26" s="41"/>
      <c r="AE26" s="46"/>
      <c r="AF26" s="45">
        <f t="shared" si="1"/>
        <v>0</v>
      </c>
      <c r="AG26" s="47" t="s">
        <v>53</v>
      </c>
      <c r="AH26" s="40"/>
      <c r="AI26" s="40"/>
      <c r="AJ26" s="46"/>
      <c r="AK26" s="80"/>
      <c r="AL26" s="81"/>
      <c r="AM26" s="81"/>
      <c r="AN26" s="81"/>
      <c r="AO26" s="81"/>
      <c r="AP26" s="82"/>
      <c r="AQ26" s="10"/>
    </row>
    <row r="27" spans="1:43" ht="12.75">
      <c r="A27" s="6"/>
      <c r="B27" s="37">
        <v>11</v>
      </c>
      <c r="C27" s="38"/>
      <c r="D27" s="39"/>
      <c r="E27" s="40"/>
      <c r="F27" s="40"/>
      <c r="G27" s="41"/>
      <c r="H27" s="41"/>
      <c r="I27" s="46"/>
      <c r="J27" s="45">
        <f t="shared" si="0"/>
        <v>0</v>
      </c>
      <c r="K27" s="38"/>
      <c r="L27" s="40"/>
      <c r="M27" s="40"/>
      <c r="N27" s="46"/>
      <c r="O27" s="80"/>
      <c r="P27" s="81"/>
      <c r="Q27" s="81"/>
      <c r="R27" s="81"/>
      <c r="S27" s="81"/>
      <c r="T27" s="82"/>
      <c r="U27" s="10"/>
      <c r="V27" s="12"/>
      <c r="W27" s="6"/>
      <c r="X27" s="37">
        <v>11</v>
      </c>
      <c r="Y27" s="38"/>
      <c r="Z27" s="39"/>
      <c r="AA27" s="40"/>
      <c r="AB27" s="40"/>
      <c r="AC27" s="41"/>
      <c r="AD27" s="41"/>
      <c r="AE27" s="46"/>
      <c r="AF27" s="45">
        <f t="shared" si="1"/>
        <v>0</v>
      </c>
      <c r="AG27" s="38"/>
      <c r="AH27" s="40"/>
      <c r="AI27" s="40"/>
      <c r="AJ27" s="46"/>
      <c r="AK27" s="80"/>
      <c r="AL27" s="81"/>
      <c r="AM27" s="81"/>
      <c r="AN27" s="81"/>
      <c r="AO27" s="81"/>
      <c r="AP27" s="82"/>
      <c r="AQ27" s="10"/>
    </row>
    <row r="28" spans="1:43" ht="12.75">
      <c r="A28" s="6"/>
      <c r="B28" s="37">
        <v>12</v>
      </c>
      <c r="C28" s="38"/>
      <c r="D28" s="39"/>
      <c r="E28" s="40"/>
      <c r="F28" s="40"/>
      <c r="G28" s="41"/>
      <c r="H28" s="41"/>
      <c r="I28" s="46"/>
      <c r="J28" s="45">
        <f t="shared" si="0"/>
        <v>0</v>
      </c>
      <c r="K28" s="38"/>
      <c r="L28" s="40"/>
      <c r="M28" s="40"/>
      <c r="N28" s="46"/>
      <c r="O28" s="80"/>
      <c r="P28" s="81"/>
      <c r="Q28" s="81"/>
      <c r="R28" s="81"/>
      <c r="S28" s="81"/>
      <c r="T28" s="82"/>
      <c r="U28" s="10"/>
      <c r="V28" s="12"/>
      <c r="W28" s="6"/>
      <c r="X28" s="37">
        <v>12</v>
      </c>
      <c r="Y28" s="38"/>
      <c r="Z28" s="39"/>
      <c r="AA28" s="40"/>
      <c r="AB28" s="40"/>
      <c r="AC28" s="41"/>
      <c r="AD28" s="41"/>
      <c r="AE28" s="46"/>
      <c r="AF28" s="45">
        <f t="shared" si="1"/>
        <v>0</v>
      </c>
      <c r="AG28" s="38"/>
      <c r="AH28" s="40"/>
      <c r="AI28" s="40"/>
      <c r="AJ28" s="46"/>
      <c r="AK28" s="80"/>
      <c r="AL28" s="81"/>
      <c r="AM28" s="81"/>
      <c r="AN28" s="81"/>
      <c r="AO28" s="81"/>
      <c r="AP28" s="82"/>
      <c r="AQ28" s="10"/>
    </row>
    <row r="29" spans="1:43" ht="12.75">
      <c r="A29" s="6"/>
      <c r="B29" s="37">
        <v>13</v>
      </c>
      <c r="C29" s="38"/>
      <c r="D29" s="39"/>
      <c r="E29" s="40"/>
      <c r="F29" s="44">
        <v>1</v>
      </c>
      <c r="G29" s="41"/>
      <c r="H29" s="41"/>
      <c r="I29" s="46"/>
      <c r="J29" s="45">
        <f t="shared" si="0"/>
        <v>2</v>
      </c>
      <c r="K29" s="38"/>
      <c r="L29" s="40"/>
      <c r="M29" s="40"/>
      <c r="N29" s="46"/>
      <c r="O29" s="80"/>
      <c r="P29" s="81"/>
      <c r="Q29" s="81"/>
      <c r="R29" s="81"/>
      <c r="S29" s="81"/>
      <c r="T29" s="82"/>
      <c r="U29" s="10"/>
      <c r="V29" s="12"/>
      <c r="W29" s="6"/>
      <c r="X29" s="37">
        <v>13</v>
      </c>
      <c r="Y29" s="38"/>
      <c r="Z29" s="39"/>
      <c r="AA29" s="40"/>
      <c r="AB29" s="40"/>
      <c r="AC29" s="41"/>
      <c r="AD29" s="41"/>
      <c r="AE29" s="46"/>
      <c r="AF29" s="45">
        <f t="shared" si="1"/>
        <v>0</v>
      </c>
      <c r="AG29" s="38"/>
      <c r="AH29" s="40"/>
      <c r="AI29" s="40"/>
      <c r="AJ29" s="46"/>
      <c r="AK29" s="80"/>
      <c r="AL29" s="81"/>
      <c r="AM29" s="81"/>
      <c r="AN29" s="81"/>
      <c r="AO29" s="81"/>
      <c r="AP29" s="82"/>
      <c r="AQ29" s="10"/>
    </row>
    <row r="30" spans="1:43" ht="12.75">
      <c r="A30" s="6"/>
      <c r="B30" s="49">
        <v>14</v>
      </c>
      <c r="C30" s="38"/>
      <c r="D30" s="39"/>
      <c r="E30" s="40"/>
      <c r="F30" s="40"/>
      <c r="G30" s="41"/>
      <c r="H30" s="41"/>
      <c r="I30" s="46"/>
      <c r="J30" s="45">
        <f t="shared" si="0"/>
        <v>0</v>
      </c>
      <c r="K30" s="38"/>
      <c r="L30" s="40"/>
      <c r="M30" s="40"/>
      <c r="N30" s="46"/>
      <c r="O30" s="80"/>
      <c r="P30" s="81"/>
      <c r="Q30" s="81"/>
      <c r="R30" s="81"/>
      <c r="S30" s="81"/>
      <c r="T30" s="82"/>
      <c r="U30" s="10"/>
      <c r="V30" s="12"/>
      <c r="W30" s="6"/>
      <c r="X30" s="49">
        <v>14</v>
      </c>
      <c r="Y30" s="38"/>
      <c r="Z30" s="39"/>
      <c r="AA30" s="40"/>
      <c r="AB30" s="40"/>
      <c r="AC30" s="41"/>
      <c r="AD30" s="41"/>
      <c r="AE30" s="46"/>
      <c r="AF30" s="45">
        <f t="shared" si="1"/>
        <v>0</v>
      </c>
      <c r="AG30" s="38"/>
      <c r="AH30" s="40"/>
      <c r="AI30" s="40"/>
      <c r="AJ30" s="46"/>
      <c r="AK30" s="80"/>
      <c r="AL30" s="81"/>
      <c r="AM30" s="81"/>
      <c r="AN30" s="81"/>
      <c r="AO30" s="81"/>
      <c r="AP30" s="82"/>
      <c r="AQ30" s="10"/>
    </row>
    <row r="31" spans="1:43" ht="12.75">
      <c r="A31" s="6"/>
      <c r="B31" s="37">
        <v>15</v>
      </c>
      <c r="C31" s="38"/>
      <c r="D31" s="39"/>
      <c r="E31" s="40"/>
      <c r="F31" s="44">
        <v>1</v>
      </c>
      <c r="G31" s="42">
        <v>1</v>
      </c>
      <c r="H31" s="41"/>
      <c r="I31" s="43">
        <v>1</v>
      </c>
      <c r="J31" s="45">
        <f t="shared" si="0"/>
        <v>7</v>
      </c>
      <c r="K31" s="38"/>
      <c r="L31" s="40"/>
      <c r="M31" s="40"/>
      <c r="N31" s="46"/>
      <c r="O31" s="80" t="s">
        <v>52</v>
      </c>
      <c r="P31" s="81"/>
      <c r="Q31" s="81"/>
      <c r="R31" s="81"/>
      <c r="S31" s="81"/>
      <c r="T31" s="82"/>
      <c r="U31" s="10"/>
      <c r="V31" s="12"/>
      <c r="W31" s="6"/>
      <c r="X31" s="37">
        <v>15</v>
      </c>
      <c r="Y31" s="38"/>
      <c r="Z31" s="39"/>
      <c r="AA31" s="40"/>
      <c r="AB31" s="40"/>
      <c r="AC31" s="41"/>
      <c r="AD31" s="41"/>
      <c r="AE31" s="46"/>
      <c r="AF31" s="45">
        <f t="shared" si="1"/>
        <v>0</v>
      </c>
      <c r="AG31" s="38"/>
      <c r="AH31" s="40"/>
      <c r="AI31" s="40"/>
      <c r="AJ31" s="46"/>
      <c r="AK31" s="80"/>
      <c r="AL31" s="81"/>
      <c r="AM31" s="81"/>
      <c r="AN31" s="81"/>
      <c r="AO31" s="81"/>
      <c r="AP31" s="82"/>
      <c r="AQ31" s="10"/>
    </row>
    <row r="32" spans="1:43" ht="12.75">
      <c r="A32" s="6"/>
      <c r="B32" s="50">
        <v>16</v>
      </c>
      <c r="C32" s="51"/>
      <c r="D32" s="52"/>
      <c r="E32" s="52"/>
      <c r="F32" s="52"/>
      <c r="G32" s="53"/>
      <c r="H32" s="53"/>
      <c r="I32" s="54"/>
      <c r="J32" s="56">
        <f t="shared" si="0"/>
        <v>0</v>
      </c>
      <c r="K32" s="51"/>
      <c r="L32" s="52"/>
      <c r="M32" s="52"/>
      <c r="N32" s="54"/>
      <c r="O32" s="95"/>
      <c r="P32" s="96"/>
      <c r="Q32" s="96"/>
      <c r="R32" s="96"/>
      <c r="S32" s="96"/>
      <c r="T32" s="97"/>
      <c r="U32" s="10"/>
      <c r="V32" s="12"/>
      <c r="W32" s="6"/>
      <c r="X32" s="50">
        <v>16</v>
      </c>
      <c r="Y32" s="51"/>
      <c r="Z32" s="52"/>
      <c r="AA32" s="52"/>
      <c r="AB32" s="52"/>
      <c r="AC32" s="53"/>
      <c r="AD32" s="53"/>
      <c r="AE32" s="54"/>
      <c r="AF32" s="56">
        <f t="shared" si="1"/>
        <v>0</v>
      </c>
      <c r="AG32" s="51"/>
      <c r="AH32" s="52"/>
      <c r="AI32" s="52"/>
      <c r="AJ32" s="54"/>
      <c r="AK32" s="95"/>
      <c r="AL32" s="96"/>
      <c r="AM32" s="96"/>
      <c r="AN32" s="96"/>
      <c r="AO32" s="96"/>
      <c r="AP32" s="97"/>
      <c r="AQ32" s="10"/>
    </row>
    <row r="33" spans="1:43" ht="12.75">
      <c r="A33" s="19"/>
      <c r="B33" s="83" t="s">
        <v>61</v>
      </c>
      <c r="C33" s="76"/>
      <c r="D33" s="76"/>
      <c r="E33" s="76"/>
      <c r="F33" s="59"/>
      <c r="G33" s="83" t="s">
        <v>62</v>
      </c>
      <c r="H33" s="76"/>
      <c r="I33" s="76"/>
      <c r="J33" s="76"/>
      <c r="K33" s="76"/>
      <c r="L33" s="58"/>
      <c r="M33" s="83" t="s">
        <v>63</v>
      </c>
      <c r="N33" s="76"/>
      <c r="O33" s="76"/>
      <c r="P33" s="76"/>
      <c r="Q33" s="59"/>
      <c r="R33" s="83" t="s">
        <v>64</v>
      </c>
      <c r="S33" s="76"/>
      <c r="T33" s="76"/>
      <c r="U33" s="25"/>
      <c r="V33" s="26"/>
      <c r="W33" s="19"/>
      <c r="X33" s="83" t="s">
        <v>61</v>
      </c>
      <c r="Y33" s="76"/>
      <c r="Z33" s="76"/>
      <c r="AA33" s="76"/>
      <c r="AB33" s="59"/>
      <c r="AC33" s="83" t="s">
        <v>62</v>
      </c>
      <c r="AD33" s="76"/>
      <c r="AE33" s="76"/>
      <c r="AF33" s="76"/>
      <c r="AG33" s="76"/>
      <c r="AH33" s="58"/>
      <c r="AI33" s="83" t="s">
        <v>63</v>
      </c>
      <c r="AJ33" s="76"/>
      <c r="AK33" s="76"/>
      <c r="AL33" s="76"/>
      <c r="AM33" s="59"/>
      <c r="AN33" s="83" t="s">
        <v>64</v>
      </c>
      <c r="AO33" s="76"/>
      <c r="AP33" s="76"/>
      <c r="AQ33" s="25"/>
    </row>
    <row r="34" spans="1:43" ht="12.75">
      <c r="A34" s="6"/>
      <c r="B34" s="120">
        <v>70000</v>
      </c>
      <c r="C34" s="92"/>
      <c r="D34" s="92"/>
      <c r="E34" s="93"/>
      <c r="F34" s="60"/>
      <c r="G34" s="106"/>
      <c r="H34" s="92"/>
      <c r="I34" s="92"/>
      <c r="J34" s="92"/>
      <c r="K34" s="93"/>
      <c r="L34" s="61"/>
      <c r="M34" s="106">
        <v>60000</v>
      </c>
      <c r="N34" s="92"/>
      <c r="O34" s="92"/>
      <c r="P34" s="93"/>
      <c r="Q34" s="62"/>
      <c r="R34" s="128">
        <v>0</v>
      </c>
      <c r="S34" s="92"/>
      <c r="T34" s="93"/>
      <c r="U34" s="10"/>
      <c r="V34" s="12"/>
      <c r="W34" s="6"/>
      <c r="X34" s="120">
        <v>70000</v>
      </c>
      <c r="Y34" s="92"/>
      <c r="Z34" s="92"/>
      <c r="AA34" s="93"/>
      <c r="AB34" s="60"/>
      <c r="AC34" s="106"/>
      <c r="AD34" s="92"/>
      <c r="AE34" s="92"/>
      <c r="AF34" s="92"/>
      <c r="AG34" s="93"/>
      <c r="AH34" s="61"/>
      <c r="AI34" s="106">
        <v>0</v>
      </c>
      <c r="AJ34" s="92"/>
      <c r="AK34" s="92"/>
      <c r="AL34" s="93"/>
      <c r="AM34" s="62"/>
      <c r="AN34" s="128">
        <v>1</v>
      </c>
      <c r="AO34" s="92"/>
      <c r="AP34" s="93"/>
      <c r="AQ34" s="10"/>
    </row>
    <row r="35" spans="1:43" ht="12.75">
      <c r="A35" s="19"/>
      <c r="B35" s="112" t="s">
        <v>65</v>
      </c>
      <c r="C35" s="76"/>
      <c r="D35" s="76"/>
      <c r="E35" s="76"/>
      <c r="F35" s="76"/>
      <c r="G35" s="76"/>
      <c r="H35" s="76"/>
      <c r="I35" s="112" t="s">
        <v>27</v>
      </c>
      <c r="J35" s="76"/>
      <c r="K35" s="76"/>
      <c r="L35" s="20"/>
      <c r="M35" s="112" t="s">
        <v>66</v>
      </c>
      <c r="N35" s="76"/>
      <c r="O35" s="76"/>
      <c r="P35" s="76"/>
      <c r="Q35" s="76"/>
      <c r="R35" s="76"/>
      <c r="S35" s="76"/>
      <c r="T35" s="76"/>
      <c r="U35" s="25"/>
      <c r="V35" s="26"/>
      <c r="W35" s="19"/>
      <c r="X35" s="112" t="s">
        <v>65</v>
      </c>
      <c r="Y35" s="76"/>
      <c r="Z35" s="76"/>
      <c r="AA35" s="76"/>
      <c r="AB35" s="76"/>
      <c r="AC35" s="76"/>
      <c r="AD35" s="76"/>
      <c r="AE35" s="112" t="s">
        <v>27</v>
      </c>
      <c r="AF35" s="76"/>
      <c r="AG35" s="76"/>
      <c r="AH35" s="20"/>
      <c r="AI35" s="112" t="s">
        <v>66</v>
      </c>
      <c r="AJ35" s="76"/>
      <c r="AK35" s="76"/>
      <c r="AL35" s="76"/>
      <c r="AM35" s="76"/>
      <c r="AN35" s="76"/>
      <c r="AO35" s="76"/>
      <c r="AP35" s="76"/>
      <c r="AQ35" s="25"/>
    </row>
    <row r="36" spans="1:43" ht="12.75">
      <c r="A36" s="6"/>
      <c r="B36" s="126" t="s">
        <v>183</v>
      </c>
      <c r="C36" s="109"/>
      <c r="D36" s="109"/>
      <c r="E36" s="109"/>
      <c r="F36" s="109"/>
      <c r="G36" s="109"/>
      <c r="H36" s="119"/>
      <c r="I36" s="127">
        <v>50000</v>
      </c>
      <c r="J36" s="109"/>
      <c r="K36" s="110"/>
      <c r="L36" s="9"/>
      <c r="M36" s="131"/>
      <c r="N36" s="78"/>
      <c r="O36" s="78"/>
      <c r="P36" s="78"/>
      <c r="Q36" s="78"/>
      <c r="R36" s="78"/>
      <c r="S36" s="78"/>
      <c r="T36" s="79"/>
      <c r="U36" s="10"/>
      <c r="V36" s="12"/>
      <c r="W36" s="6"/>
      <c r="X36" s="126" t="s">
        <v>378</v>
      </c>
      <c r="Y36" s="109"/>
      <c r="Z36" s="109"/>
      <c r="AA36" s="109"/>
      <c r="AB36" s="109"/>
      <c r="AC36" s="109"/>
      <c r="AD36" s="119"/>
      <c r="AE36" s="127">
        <v>110000</v>
      </c>
      <c r="AF36" s="109"/>
      <c r="AG36" s="110"/>
      <c r="AH36" s="9"/>
      <c r="AI36" s="131"/>
      <c r="AJ36" s="78"/>
      <c r="AK36" s="78"/>
      <c r="AL36" s="78"/>
      <c r="AM36" s="78"/>
      <c r="AN36" s="78"/>
      <c r="AO36" s="78"/>
      <c r="AP36" s="79"/>
      <c r="AQ36" s="10"/>
    </row>
    <row r="37" spans="1:43" ht="12.75">
      <c r="A37" s="6"/>
      <c r="B37" s="125"/>
      <c r="C37" s="81"/>
      <c r="D37" s="81"/>
      <c r="E37" s="81"/>
      <c r="F37" s="81"/>
      <c r="G37" s="81"/>
      <c r="H37" s="90"/>
      <c r="I37" s="129"/>
      <c r="J37" s="81"/>
      <c r="K37" s="82"/>
      <c r="L37" s="9"/>
      <c r="M37" s="132"/>
      <c r="N37" s="76"/>
      <c r="O37" s="76"/>
      <c r="P37" s="76"/>
      <c r="Q37" s="76"/>
      <c r="R37" s="76"/>
      <c r="S37" s="76"/>
      <c r="T37" s="133"/>
      <c r="U37" s="10"/>
      <c r="V37" s="12"/>
      <c r="W37" s="6"/>
      <c r="X37" s="125"/>
      <c r="Y37" s="81"/>
      <c r="Z37" s="81"/>
      <c r="AA37" s="81"/>
      <c r="AB37" s="81"/>
      <c r="AC37" s="81"/>
      <c r="AD37" s="90"/>
      <c r="AE37" s="129"/>
      <c r="AF37" s="81"/>
      <c r="AG37" s="82"/>
      <c r="AH37" s="9"/>
      <c r="AI37" s="132"/>
      <c r="AJ37" s="76"/>
      <c r="AK37" s="76"/>
      <c r="AL37" s="76"/>
      <c r="AM37" s="76"/>
      <c r="AN37" s="76"/>
      <c r="AO37" s="76"/>
      <c r="AP37" s="133"/>
      <c r="AQ37" s="10"/>
    </row>
    <row r="38" spans="1:43" ht="12.75">
      <c r="A38" s="6"/>
      <c r="B38" s="124"/>
      <c r="C38" s="96"/>
      <c r="D38" s="96"/>
      <c r="E38" s="96"/>
      <c r="F38" s="96"/>
      <c r="G38" s="96"/>
      <c r="H38" s="99"/>
      <c r="I38" s="130"/>
      <c r="J38" s="96"/>
      <c r="K38" s="97"/>
      <c r="L38" s="9"/>
      <c r="M38" s="134"/>
      <c r="N38" s="135"/>
      <c r="O38" s="135"/>
      <c r="P38" s="135"/>
      <c r="Q38" s="135"/>
      <c r="R38" s="135"/>
      <c r="S38" s="135"/>
      <c r="T38" s="136"/>
      <c r="U38" s="10"/>
      <c r="V38" s="12"/>
      <c r="W38" s="6"/>
      <c r="X38" s="124"/>
      <c r="Y38" s="96"/>
      <c r="Z38" s="96"/>
      <c r="AA38" s="96"/>
      <c r="AB38" s="96"/>
      <c r="AC38" s="96"/>
      <c r="AD38" s="99"/>
      <c r="AE38" s="130"/>
      <c r="AF38" s="96"/>
      <c r="AG38" s="97"/>
      <c r="AH38" s="9"/>
      <c r="AI38" s="134"/>
      <c r="AJ38" s="135"/>
      <c r="AK38" s="135"/>
      <c r="AL38" s="135"/>
      <c r="AM38" s="135"/>
      <c r="AN38" s="135"/>
      <c r="AO38" s="135"/>
      <c r="AP38" s="136"/>
      <c r="AQ38" s="10"/>
    </row>
    <row r="39" spans="1:43" ht="7.5" customHeight="1">
      <c r="A39" s="63"/>
      <c r="B39" s="64"/>
      <c r="C39" s="65"/>
      <c r="D39" s="65"/>
      <c r="E39" s="65"/>
      <c r="F39" s="65"/>
      <c r="G39" s="65"/>
      <c r="H39" s="64"/>
      <c r="I39" s="64"/>
      <c r="J39" s="65"/>
      <c r="K39" s="65"/>
      <c r="L39" s="65"/>
      <c r="M39" s="65"/>
      <c r="N39" s="65"/>
      <c r="O39" s="65"/>
      <c r="P39" s="64"/>
      <c r="Q39" s="65"/>
      <c r="R39" s="65"/>
      <c r="S39" s="65"/>
      <c r="T39" s="65"/>
      <c r="U39" s="66"/>
      <c r="V39" s="67"/>
      <c r="W39" s="63"/>
      <c r="X39" s="64"/>
      <c r="Y39" s="65"/>
      <c r="Z39" s="65"/>
      <c r="AA39" s="65"/>
      <c r="AB39" s="65"/>
      <c r="AC39" s="65"/>
      <c r="AD39" s="64"/>
      <c r="AE39" s="64"/>
      <c r="AF39" s="65"/>
      <c r="AG39" s="65"/>
      <c r="AH39" s="65"/>
      <c r="AI39" s="65"/>
      <c r="AJ39" s="65"/>
      <c r="AK39" s="65"/>
      <c r="AL39" s="64"/>
      <c r="AM39" s="65"/>
      <c r="AN39" s="65"/>
      <c r="AO39" s="65"/>
      <c r="AP39" s="65"/>
      <c r="AQ39" s="66"/>
    </row>
  </sheetData>
  <mergeCells count="174">
    <mergeCell ref="AE6:AG6"/>
    <mergeCell ref="AK31:AP31"/>
    <mergeCell ref="AK30:AP30"/>
    <mergeCell ref="AA13:AA16"/>
    <mergeCell ref="Z13:Z16"/>
    <mergeCell ref="AK11:AL11"/>
    <mergeCell ref="O17:T17"/>
    <mergeCell ref="AB13:AB16"/>
    <mergeCell ref="AC13:AC16"/>
    <mergeCell ref="AG14:AJ14"/>
    <mergeCell ref="AH15:AH16"/>
    <mergeCell ref="AJ15:AJ16"/>
    <mergeCell ref="AI15:AI16"/>
    <mergeCell ref="O24:T24"/>
    <mergeCell ref="O23:T23"/>
    <mergeCell ref="O18:T18"/>
    <mergeCell ref="AN11:AP11"/>
    <mergeCell ref="AI6:AL6"/>
    <mergeCell ref="AI7:AL7"/>
    <mergeCell ref="O11:P11"/>
    <mergeCell ref="AK29:AP29"/>
    <mergeCell ref="O20:T20"/>
    <mergeCell ref="X36:AD36"/>
    <mergeCell ref="X35:AD35"/>
    <mergeCell ref="AN33:AP33"/>
    <mergeCell ref="AN34:AP34"/>
    <mergeCell ref="AI35:AP35"/>
    <mergeCell ref="AI34:AL34"/>
    <mergeCell ref="AC34:AG34"/>
    <mergeCell ref="AI33:AL33"/>
    <mergeCell ref="X33:AA33"/>
    <mergeCell ref="X34:AA34"/>
    <mergeCell ref="AC33:AG33"/>
    <mergeCell ref="AE36:AG36"/>
    <mergeCell ref="AE35:AG35"/>
    <mergeCell ref="AE38:AG38"/>
    <mergeCell ref="X38:AD38"/>
    <mergeCell ref="X37:AD37"/>
    <mergeCell ref="M36:T38"/>
    <mergeCell ref="M35:T35"/>
    <mergeCell ref="T1:X1"/>
    <mergeCell ref="R4:T4"/>
    <mergeCell ref="R5:T5"/>
    <mergeCell ref="I4:K4"/>
    <mergeCell ref="X4:AC4"/>
    <mergeCell ref="AF13:AF16"/>
    <mergeCell ref="M15:M16"/>
    <mergeCell ref="N15:N16"/>
    <mergeCell ref="K14:N14"/>
    <mergeCell ref="AE8:AG8"/>
    <mergeCell ref="AE9:AG9"/>
    <mergeCell ref="X9:AD9"/>
    <mergeCell ref="X6:AD6"/>
    <mergeCell ref="X5:AD5"/>
    <mergeCell ref="R33:T33"/>
    <mergeCell ref="Z2:AJ2"/>
    <mergeCell ref="AI5:AL5"/>
    <mergeCell ref="AI36:AP38"/>
    <mergeCell ref="AE37:AG37"/>
    <mergeCell ref="B38:H38"/>
    <mergeCell ref="B37:H37"/>
    <mergeCell ref="B35:H35"/>
    <mergeCell ref="B36:H36"/>
    <mergeCell ref="I35:K35"/>
    <mergeCell ref="I36:K36"/>
    <mergeCell ref="R34:T34"/>
    <mergeCell ref="M34:P34"/>
    <mergeCell ref="G34:K34"/>
    <mergeCell ref="I37:K37"/>
    <mergeCell ref="I38:K38"/>
    <mergeCell ref="B33:E33"/>
    <mergeCell ref="G33:K33"/>
    <mergeCell ref="B34:E34"/>
    <mergeCell ref="M33:P33"/>
    <mergeCell ref="M9:O9"/>
    <mergeCell ref="M7:P7"/>
    <mergeCell ref="M8:O8"/>
    <mergeCell ref="F13:F16"/>
    <mergeCell ref="G13:G16"/>
    <mergeCell ref="I7:K7"/>
    <mergeCell ref="O22:T22"/>
    <mergeCell ref="O21:T21"/>
    <mergeCell ref="M11:N11"/>
    <mergeCell ref="R11:T11"/>
    <mergeCell ref="R12:T13"/>
    <mergeCell ref="O16:T16"/>
    <mergeCell ref="R14:T14"/>
    <mergeCell ref="C13:C16"/>
    <mergeCell ref="D13:D16"/>
    <mergeCell ref="I11:K11"/>
    <mergeCell ref="J13:J16"/>
    <mergeCell ref="K15:K16"/>
    <mergeCell ref="I13:I16"/>
    <mergeCell ref="L15:L16"/>
    <mergeCell ref="B4:G4"/>
    <mergeCell ref="M4:P4"/>
    <mergeCell ref="I5:K5"/>
    <mergeCell ref="I6:K6"/>
    <mergeCell ref="B1:L1"/>
    <mergeCell ref="B2:L2"/>
    <mergeCell ref="N1:R1"/>
    <mergeCell ref="N2:R2"/>
    <mergeCell ref="M6:P6"/>
    <mergeCell ref="M5:P5"/>
    <mergeCell ref="B5:H5"/>
    <mergeCell ref="B6:H6"/>
    <mergeCell ref="I9:K9"/>
    <mergeCell ref="R9:T9"/>
    <mergeCell ref="R10:T10"/>
    <mergeCell ref="R8:T8"/>
    <mergeCell ref="B10:H10"/>
    <mergeCell ref="B8:H8"/>
    <mergeCell ref="B9:H9"/>
    <mergeCell ref="I8:K8"/>
    <mergeCell ref="I10:K10"/>
    <mergeCell ref="E13:E16"/>
    <mergeCell ref="H13:H16"/>
    <mergeCell ref="B11:H11"/>
    <mergeCell ref="R7:T7"/>
    <mergeCell ref="R6:T6"/>
    <mergeCell ref="B7:H7"/>
    <mergeCell ref="Z1:AJ1"/>
    <mergeCell ref="AK23:AP23"/>
    <mergeCell ref="AE13:AE16"/>
    <mergeCell ref="AK16:AP16"/>
    <mergeCell ref="AG15:AG16"/>
    <mergeCell ref="AN14:AP14"/>
    <mergeCell ref="AN12:AP13"/>
    <mergeCell ref="AN10:AP10"/>
    <mergeCell ref="AN9:AP9"/>
    <mergeCell ref="AN6:AP6"/>
    <mergeCell ref="AN5:AP5"/>
    <mergeCell ref="AN4:AP4"/>
    <mergeCell ref="AL2:AP2"/>
    <mergeCell ref="AL1:AP1"/>
    <mergeCell ref="AK17:AP17"/>
    <mergeCell ref="AK18:AP18"/>
    <mergeCell ref="AN7:AP7"/>
    <mergeCell ref="T2:X2"/>
    <mergeCell ref="AK32:AP32"/>
    <mergeCell ref="AK26:AP26"/>
    <mergeCell ref="O26:T26"/>
    <mergeCell ref="O25:T25"/>
    <mergeCell ref="O28:T28"/>
    <mergeCell ref="O29:T29"/>
    <mergeCell ref="O27:T27"/>
    <mergeCell ref="O30:T30"/>
    <mergeCell ref="O31:T31"/>
    <mergeCell ref="O32:T32"/>
    <mergeCell ref="AK27:AP27"/>
    <mergeCell ref="AI4:AL4"/>
    <mergeCell ref="AE4:AG4"/>
    <mergeCell ref="AE5:AG5"/>
    <mergeCell ref="AK20:AP20"/>
    <mergeCell ref="AK19:AP19"/>
    <mergeCell ref="O19:T19"/>
    <mergeCell ref="AK28:AP28"/>
    <mergeCell ref="AK22:AP22"/>
    <mergeCell ref="AK21:AP21"/>
    <mergeCell ref="AI8:AK8"/>
    <mergeCell ref="AE7:AG7"/>
    <mergeCell ref="Y13:Y16"/>
    <mergeCell ref="AD13:AD16"/>
    <mergeCell ref="X8:AD8"/>
    <mergeCell ref="AN8:AP8"/>
    <mergeCell ref="X7:AD7"/>
    <mergeCell ref="AK25:AP25"/>
    <mergeCell ref="AK24:AP24"/>
    <mergeCell ref="AI9:AK9"/>
    <mergeCell ref="AI11:AJ11"/>
    <mergeCell ref="X10:AD10"/>
    <mergeCell ref="AE10:AG10"/>
    <mergeCell ref="X11:AD11"/>
    <mergeCell ref="AE11:AG11"/>
  </mergeCells>
  <conditionalFormatting sqref="I5:K6 AE5:AG5">
    <cfRule type="cellIs" dxfId="12" priority="1" operator="greaterThan">
      <formula>B5</formula>
    </cfRule>
  </conditionalFormatting>
  <dataValidations count="1">
    <dataValidation type="list" allowBlank="1" sqref="M5 AI5">
      <formula1>"Preseason,Regular,Postseason,Championship"</formula1>
    </dataValidation>
  </dataValidations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AQ39"/>
  <sheetViews>
    <sheetView showGridLines="0" workbookViewId="0">
      <selection activeCell="O11" sqref="O11:P11"/>
    </sheetView>
  </sheetViews>
  <sheetFormatPr defaultColWidth="14.42578125" defaultRowHeight="15.75" customHeight="1"/>
  <cols>
    <col min="1" max="1" width="1.5703125" customWidth="1"/>
    <col min="2" max="20" width="3.7109375" customWidth="1"/>
    <col min="21" max="21" width="1.5703125" customWidth="1"/>
    <col min="22" max="22" width="3.7109375" customWidth="1"/>
    <col min="23" max="23" width="1.5703125" customWidth="1"/>
    <col min="24" max="42" width="3.7109375" customWidth="1"/>
    <col min="43" max="43" width="1.5703125" customWidth="1"/>
  </cols>
  <sheetData>
    <row r="1" spans="1:43" ht="12.75">
      <c r="A1" s="1"/>
      <c r="B1" s="101" t="s">
        <v>22</v>
      </c>
      <c r="C1" s="78"/>
      <c r="D1" s="78"/>
      <c r="E1" s="78"/>
      <c r="F1" s="78"/>
      <c r="G1" s="78"/>
      <c r="H1" s="78"/>
      <c r="I1" s="78"/>
      <c r="J1" s="78"/>
      <c r="K1" s="78"/>
      <c r="L1" s="78"/>
      <c r="M1" s="3"/>
      <c r="N1" s="107" t="s">
        <v>23</v>
      </c>
      <c r="O1" s="78"/>
      <c r="P1" s="78"/>
      <c r="Q1" s="78"/>
      <c r="R1" s="78"/>
      <c r="S1" s="3"/>
      <c r="T1" s="137" t="s">
        <v>24</v>
      </c>
      <c r="U1" s="76"/>
      <c r="V1" s="76"/>
      <c r="W1" s="76"/>
      <c r="X1" s="133"/>
      <c r="Y1" s="2"/>
      <c r="Z1" s="101" t="s">
        <v>25</v>
      </c>
      <c r="AA1" s="78"/>
      <c r="AB1" s="78"/>
      <c r="AC1" s="78"/>
      <c r="AD1" s="78"/>
      <c r="AE1" s="78"/>
      <c r="AF1" s="78"/>
      <c r="AG1" s="78"/>
      <c r="AH1" s="78"/>
      <c r="AI1" s="78"/>
      <c r="AJ1" s="78"/>
      <c r="AK1" s="4"/>
      <c r="AL1" s="107" t="s">
        <v>23</v>
      </c>
      <c r="AM1" s="78"/>
      <c r="AN1" s="78"/>
      <c r="AO1" s="78"/>
      <c r="AP1" s="78"/>
      <c r="AQ1" s="5"/>
    </row>
    <row r="2" spans="1:43" ht="12.75">
      <c r="A2" s="6"/>
      <c r="B2" s="114" t="s">
        <v>16</v>
      </c>
      <c r="C2" s="92"/>
      <c r="D2" s="92"/>
      <c r="E2" s="92"/>
      <c r="F2" s="92"/>
      <c r="G2" s="92"/>
      <c r="H2" s="92"/>
      <c r="I2" s="92"/>
      <c r="J2" s="92"/>
      <c r="K2" s="92"/>
      <c r="L2" s="93"/>
      <c r="N2" s="106">
        <v>970000</v>
      </c>
      <c r="O2" s="92"/>
      <c r="P2" s="92"/>
      <c r="Q2" s="92"/>
      <c r="R2" s="93"/>
      <c r="T2" s="111">
        <v>43028</v>
      </c>
      <c r="U2" s="92"/>
      <c r="V2" s="92"/>
      <c r="W2" s="92"/>
      <c r="X2" s="93"/>
      <c r="Y2" s="8"/>
      <c r="Z2" s="114" t="s">
        <v>5</v>
      </c>
      <c r="AA2" s="92"/>
      <c r="AB2" s="92"/>
      <c r="AC2" s="92"/>
      <c r="AD2" s="92"/>
      <c r="AE2" s="92"/>
      <c r="AF2" s="92"/>
      <c r="AG2" s="92"/>
      <c r="AH2" s="92"/>
      <c r="AI2" s="92"/>
      <c r="AJ2" s="93"/>
      <c r="AK2" s="9"/>
      <c r="AL2" s="106">
        <v>1050000</v>
      </c>
      <c r="AM2" s="92"/>
      <c r="AN2" s="92"/>
      <c r="AO2" s="92"/>
      <c r="AP2" s="93"/>
      <c r="AQ2" s="10"/>
    </row>
    <row r="3" spans="1:43" ht="7.5" customHeight="1">
      <c r="A3" s="6"/>
      <c r="B3" s="11"/>
      <c r="C3" s="11"/>
      <c r="D3" s="11"/>
      <c r="E3" s="11"/>
      <c r="F3" s="11"/>
      <c r="G3" s="9"/>
      <c r="H3" s="11"/>
      <c r="I3" s="11"/>
      <c r="J3" s="11"/>
      <c r="K3" s="11"/>
      <c r="L3" s="11"/>
      <c r="M3" s="11"/>
      <c r="N3" s="11"/>
      <c r="O3" s="9"/>
      <c r="P3" s="11"/>
      <c r="Q3" s="11"/>
      <c r="R3" s="11"/>
      <c r="S3" s="11"/>
      <c r="T3" s="11"/>
      <c r="U3" s="10"/>
      <c r="V3" s="12"/>
      <c r="W3" s="6"/>
      <c r="X3" s="11"/>
      <c r="Y3" s="9"/>
      <c r="Z3" s="9"/>
      <c r="AA3" s="9"/>
      <c r="AB3" s="9"/>
      <c r="AC3" s="9"/>
      <c r="AD3" s="11"/>
      <c r="AE3" s="11"/>
      <c r="AF3" s="9"/>
      <c r="AG3" s="9"/>
      <c r="AH3" s="9"/>
      <c r="AI3" s="9"/>
      <c r="AJ3" s="9"/>
      <c r="AK3" s="9"/>
      <c r="AL3" s="11"/>
      <c r="AM3" s="9"/>
      <c r="AN3" s="9"/>
      <c r="AO3" s="9"/>
      <c r="AP3" s="9"/>
      <c r="AQ3" s="10"/>
    </row>
    <row r="4" spans="1:43" ht="12.75">
      <c r="A4" s="6"/>
      <c r="B4" s="112" t="s">
        <v>26</v>
      </c>
      <c r="C4" s="76"/>
      <c r="D4" s="76"/>
      <c r="E4" s="76"/>
      <c r="F4" s="76"/>
      <c r="G4" s="76"/>
      <c r="H4" s="13"/>
      <c r="I4" s="75" t="s">
        <v>27</v>
      </c>
      <c r="J4" s="76"/>
      <c r="K4" s="76"/>
      <c r="M4" s="75" t="s">
        <v>28</v>
      </c>
      <c r="N4" s="76"/>
      <c r="O4" s="76"/>
      <c r="P4" s="76"/>
      <c r="R4" s="83" t="s">
        <v>29</v>
      </c>
      <c r="S4" s="76"/>
      <c r="T4" s="76"/>
      <c r="U4" s="10"/>
      <c r="V4" s="12"/>
      <c r="W4" s="6"/>
      <c r="X4" s="112" t="s">
        <v>26</v>
      </c>
      <c r="Y4" s="76"/>
      <c r="Z4" s="76"/>
      <c r="AA4" s="76"/>
      <c r="AB4" s="76"/>
      <c r="AC4" s="76"/>
      <c r="AD4" s="13"/>
      <c r="AE4" s="75" t="s">
        <v>27</v>
      </c>
      <c r="AF4" s="76"/>
      <c r="AG4" s="76"/>
      <c r="AI4" s="75" t="s">
        <v>28</v>
      </c>
      <c r="AJ4" s="76"/>
      <c r="AK4" s="76"/>
      <c r="AL4" s="76"/>
      <c r="AN4" s="83" t="s">
        <v>29</v>
      </c>
      <c r="AO4" s="76"/>
      <c r="AP4" s="76"/>
      <c r="AQ4" s="10"/>
    </row>
    <row r="5" spans="1:43" ht="12.75">
      <c r="A5" s="6"/>
      <c r="B5" s="116">
        <f>IF(B2&lt;&gt;"",IF(N2&lt;AL2,AL2-N2+M7,IF(M7="",0,M7)),"")</f>
        <v>80000</v>
      </c>
      <c r="C5" s="78"/>
      <c r="D5" s="78"/>
      <c r="E5" s="78"/>
      <c r="F5" s="78"/>
      <c r="G5" s="78"/>
      <c r="H5" s="117"/>
      <c r="I5" s="77">
        <f>IF(B2&lt;&gt;"",SUM(I6:K11),"")</f>
        <v>50000</v>
      </c>
      <c r="J5" s="78"/>
      <c r="K5" s="79"/>
      <c r="M5" s="115" t="s">
        <v>152</v>
      </c>
      <c r="N5" s="92"/>
      <c r="O5" s="92"/>
      <c r="P5" s="93"/>
      <c r="R5" s="100" t="str">
        <f>IF(B2&lt;&gt;"",IF(R7&gt;AN7,"WIN",IF(R7&lt;AN7,"LOSS","TIE")),"")</f>
        <v>WIN</v>
      </c>
      <c r="S5" s="92"/>
      <c r="T5" s="93"/>
      <c r="U5" s="10"/>
      <c r="V5" s="12"/>
      <c r="W5" s="6"/>
      <c r="X5" s="116">
        <f>IF(Z2&lt;&gt;"",IF(AL2&lt;N2,N2-AL2+AI7,IF(AI7="",0,AI7)),"")</f>
        <v>0</v>
      </c>
      <c r="Y5" s="78"/>
      <c r="Z5" s="78"/>
      <c r="AA5" s="78"/>
      <c r="AB5" s="78"/>
      <c r="AC5" s="78"/>
      <c r="AD5" s="117"/>
      <c r="AE5" s="77">
        <f>IF(Z2&lt;&gt;"",SUM(AE6:AG11),"")</f>
        <v>0</v>
      </c>
      <c r="AF5" s="78"/>
      <c r="AG5" s="79"/>
      <c r="AI5" s="115" t="s">
        <v>152</v>
      </c>
      <c r="AJ5" s="92"/>
      <c r="AK5" s="92"/>
      <c r="AL5" s="93"/>
      <c r="AN5" s="100" t="str">
        <f>IF(Z2&lt;&gt;"",IF(AN7&gt;R7,"WIN",IF(AN7&lt;R7,"LOSS","TIE")),"")</f>
        <v>LOSS</v>
      </c>
      <c r="AO5" s="92"/>
      <c r="AP5" s="93"/>
      <c r="AQ5" s="10"/>
    </row>
    <row r="6" spans="1:43" ht="12.75">
      <c r="A6" s="6"/>
      <c r="B6" s="118" t="s">
        <v>33</v>
      </c>
      <c r="C6" s="109"/>
      <c r="D6" s="109"/>
      <c r="E6" s="109"/>
      <c r="F6" s="109"/>
      <c r="G6" s="109"/>
      <c r="H6" s="119"/>
      <c r="I6" s="113">
        <v>50000</v>
      </c>
      <c r="J6" s="109"/>
      <c r="K6" s="110"/>
      <c r="M6" s="105" t="s">
        <v>31</v>
      </c>
      <c r="N6" s="76"/>
      <c r="O6" s="76"/>
      <c r="P6" s="76"/>
      <c r="R6" s="83" t="s">
        <v>32</v>
      </c>
      <c r="S6" s="76"/>
      <c r="T6" s="76"/>
      <c r="U6" s="10"/>
      <c r="V6" s="12"/>
      <c r="W6" s="6"/>
      <c r="X6" s="118"/>
      <c r="Y6" s="109"/>
      <c r="Z6" s="109"/>
      <c r="AA6" s="109"/>
      <c r="AB6" s="109"/>
      <c r="AC6" s="109"/>
      <c r="AD6" s="119"/>
      <c r="AE6" s="113"/>
      <c r="AF6" s="109"/>
      <c r="AG6" s="110"/>
      <c r="AI6" s="105" t="s">
        <v>31</v>
      </c>
      <c r="AJ6" s="76"/>
      <c r="AK6" s="76"/>
      <c r="AL6" s="76"/>
      <c r="AN6" s="83" t="s">
        <v>32</v>
      </c>
      <c r="AO6" s="76"/>
      <c r="AP6" s="76"/>
      <c r="AQ6" s="10"/>
    </row>
    <row r="7" spans="1:43" ht="12.75">
      <c r="A7" s="6"/>
      <c r="B7" s="89"/>
      <c r="C7" s="81"/>
      <c r="D7" s="81"/>
      <c r="E7" s="81"/>
      <c r="F7" s="81"/>
      <c r="G7" s="81"/>
      <c r="H7" s="90"/>
      <c r="I7" s="84"/>
      <c r="J7" s="81"/>
      <c r="K7" s="82"/>
      <c r="L7" s="9"/>
      <c r="M7" s="121">
        <v>0</v>
      </c>
      <c r="N7" s="92"/>
      <c r="O7" s="92"/>
      <c r="P7" s="93"/>
      <c r="R7" s="100">
        <f>IF(B2&lt;&gt;"",SUM(D17:D32),"")</f>
        <v>3</v>
      </c>
      <c r="S7" s="92"/>
      <c r="T7" s="93"/>
      <c r="U7" s="10"/>
      <c r="V7" s="12"/>
      <c r="W7" s="6"/>
      <c r="X7" s="89"/>
      <c r="Y7" s="81"/>
      <c r="Z7" s="81"/>
      <c r="AA7" s="81"/>
      <c r="AB7" s="81"/>
      <c r="AC7" s="81"/>
      <c r="AD7" s="90"/>
      <c r="AE7" s="84"/>
      <c r="AF7" s="81"/>
      <c r="AG7" s="82"/>
      <c r="AH7" s="9"/>
      <c r="AI7" s="121">
        <v>0</v>
      </c>
      <c r="AJ7" s="92"/>
      <c r="AK7" s="92"/>
      <c r="AL7" s="93"/>
      <c r="AN7" s="100">
        <f>IF(Z2&lt;&gt;"",SUM(Z17:Z32),"")</f>
        <v>0</v>
      </c>
      <c r="AO7" s="92"/>
      <c r="AP7" s="93"/>
      <c r="AQ7" s="10"/>
    </row>
    <row r="8" spans="1:43" ht="12.75">
      <c r="A8" s="6"/>
      <c r="B8" s="89"/>
      <c r="C8" s="81"/>
      <c r="D8" s="81"/>
      <c r="E8" s="81"/>
      <c r="F8" s="81"/>
      <c r="G8" s="81"/>
      <c r="H8" s="90"/>
      <c r="I8" s="84"/>
      <c r="J8" s="81"/>
      <c r="K8" s="82"/>
      <c r="M8" s="83" t="s">
        <v>37</v>
      </c>
      <c r="N8" s="76"/>
      <c r="O8" s="76"/>
      <c r="P8" s="14" t="s">
        <v>38</v>
      </c>
      <c r="R8" s="83" t="s">
        <v>39</v>
      </c>
      <c r="S8" s="76"/>
      <c r="T8" s="76"/>
      <c r="U8" s="10"/>
      <c r="V8" s="12"/>
      <c r="W8" s="6"/>
      <c r="X8" s="89"/>
      <c r="Y8" s="81"/>
      <c r="Z8" s="81"/>
      <c r="AA8" s="81"/>
      <c r="AB8" s="81"/>
      <c r="AC8" s="81"/>
      <c r="AD8" s="90"/>
      <c r="AE8" s="84"/>
      <c r="AF8" s="81"/>
      <c r="AG8" s="82"/>
      <c r="AI8" s="83" t="s">
        <v>37</v>
      </c>
      <c r="AJ8" s="76"/>
      <c r="AK8" s="76"/>
      <c r="AL8" s="14" t="s">
        <v>38</v>
      </c>
      <c r="AN8" s="83" t="s">
        <v>39</v>
      </c>
      <c r="AO8" s="76"/>
      <c r="AP8" s="76"/>
      <c r="AQ8" s="10"/>
    </row>
    <row r="9" spans="1:43" ht="12.75">
      <c r="A9" s="6"/>
      <c r="B9" s="89"/>
      <c r="C9" s="81"/>
      <c r="D9" s="81"/>
      <c r="E9" s="81"/>
      <c r="F9" s="81"/>
      <c r="G9" s="81"/>
      <c r="H9" s="90"/>
      <c r="I9" s="84"/>
      <c r="J9" s="81"/>
      <c r="K9" s="82"/>
      <c r="L9" s="9"/>
      <c r="M9" s="91">
        <v>9000</v>
      </c>
      <c r="N9" s="92"/>
      <c r="O9" s="93"/>
      <c r="P9" s="15">
        <v>1</v>
      </c>
      <c r="R9" s="100">
        <f>IF(B2&lt;&gt;"",SUM(F17:F32),"")</f>
        <v>0</v>
      </c>
      <c r="S9" s="92"/>
      <c r="T9" s="93"/>
      <c r="U9" s="10"/>
      <c r="V9" s="12"/>
      <c r="W9" s="6"/>
      <c r="X9" s="89"/>
      <c r="Y9" s="81"/>
      <c r="Z9" s="81"/>
      <c r="AA9" s="81"/>
      <c r="AB9" s="81"/>
      <c r="AC9" s="81"/>
      <c r="AD9" s="90"/>
      <c r="AE9" s="84"/>
      <c r="AF9" s="81"/>
      <c r="AG9" s="82"/>
      <c r="AH9" s="9"/>
      <c r="AI9" s="91">
        <v>4000</v>
      </c>
      <c r="AJ9" s="92"/>
      <c r="AK9" s="93"/>
      <c r="AL9" s="15">
        <v>2</v>
      </c>
      <c r="AN9" s="100">
        <f>IF(Z2&lt;&gt;"",SUM(AB17:AB32),"")</f>
        <v>2</v>
      </c>
      <c r="AO9" s="92"/>
      <c r="AP9" s="93"/>
      <c r="AQ9" s="10"/>
    </row>
    <row r="10" spans="1:43" ht="12.75">
      <c r="A10" s="6"/>
      <c r="B10" s="89"/>
      <c r="C10" s="81"/>
      <c r="D10" s="81"/>
      <c r="E10" s="81"/>
      <c r="F10" s="81"/>
      <c r="G10" s="81"/>
      <c r="H10" s="90"/>
      <c r="I10" s="84"/>
      <c r="J10" s="81"/>
      <c r="K10" s="82"/>
      <c r="L10" s="9"/>
      <c r="M10" s="9"/>
      <c r="N10" s="9"/>
      <c r="O10" s="9"/>
      <c r="P10" s="9"/>
      <c r="R10" s="105" t="s">
        <v>41</v>
      </c>
      <c r="S10" s="76"/>
      <c r="T10" s="76"/>
      <c r="U10" s="10"/>
      <c r="V10" s="12"/>
      <c r="W10" s="6"/>
      <c r="X10" s="89"/>
      <c r="Y10" s="81"/>
      <c r="Z10" s="81"/>
      <c r="AA10" s="81"/>
      <c r="AB10" s="81"/>
      <c r="AC10" s="81"/>
      <c r="AD10" s="90"/>
      <c r="AE10" s="84"/>
      <c r="AF10" s="81"/>
      <c r="AG10" s="82"/>
      <c r="AH10" s="9"/>
      <c r="AI10" s="9"/>
      <c r="AJ10" s="9"/>
      <c r="AK10" s="9"/>
      <c r="AL10" s="9"/>
      <c r="AN10" s="105" t="s">
        <v>41</v>
      </c>
      <c r="AO10" s="76"/>
      <c r="AP10" s="76"/>
      <c r="AQ10" s="10"/>
    </row>
    <row r="11" spans="1:43" ht="12.75">
      <c r="A11" s="16"/>
      <c r="B11" s="98"/>
      <c r="C11" s="96"/>
      <c r="D11" s="96"/>
      <c r="E11" s="96"/>
      <c r="F11" s="96"/>
      <c r="G11" s="96"/>
      <c r="H11" s="99"/>
      <c r="I11" s="123"/>
      <c r="J11" s="96"/>
      <c r="K11" s="97"/>
      <c r="L11" s="9"/>
      <c r="M11" s="94" t="s">
        <v>43</v>
      </c>
      <c r="N11" s="76"/>
      <c r="O11" s="100" t="str">
        <f>IF(B2&lt;&gt;"",IF(M9=AI9,"+0",IF(M9&gt;AI9,IF(M9&gt;=AI9*2,"+2","+1"),"+0")),"")</f>
        <v>+2</v>
      </c>
      <c r="P11" s="93"/>
      <c r="Q11" s="9"/>
      <c r="R11" s="122">
        <f>IF(B2&lt;&gt;"",SUM(G17:G32),"")</f>
        <v>0</v>
      </c>
      <c r="S11" s="92"/>
      <c r="T11" s="93"/>
      <c r="U11" s="17"/>
      <c r="V11" s="18"/>
      <c r="W11" s="6"/>
      <c r="X11" s="98"/>
      <c r="Y11" s="96"/>
      <c r="Z11" s="96"/>
      <c r="AA11" s="96"/>
      <c r="AB11" s="96"/>
      <c r="AC11" s="96"/>
      <c r="AD11" s="99"/>
      <c r="AE11" s="123"/>
      <c r="AF11" s="96"/>
      <c r="AG11" s="97"/>
      <c r="AH11" s="9"/>
      <c r="AI11" s="94" t="s">
        <v>43</v>
      </c>
      <c r="AJ11" s="76"/>
      <c r="AK11" s="100" t="str">
        <f>IF(Z2&lt;&gt;"",IF(AI9=M9,"+0",IF(AI9&gt;M9,IF(AI9&gt;=M9*2,"+2","+1"),"+0")),"")</f>
        <v>+0</v>
      </c>
      <c r="AL11" s="93"/>
      <c r="AM11" s="9"/>
      <c r="AN11" s="122">
        <f>IF(Z2&lt;&gt;"",SUM(AC17:AC32),"")</f>
        <v>0</v>
      </c>
      <c r="AO11" s="92"/>
      <c r="AP11" s="93"/>
      <c r="AQ11" s="10"/>
    </row>
    <row r="12" spans="1:43" ht="7.5" customHeight="1">
      <c r="A12" s="19"/>
      <c r="B12" s="20"/>
      <c r="C12" s="21"/>
      <c r="D12" s="22"/>
      <c r="E12" s="21"/>
      <c r="F12" s="21"/>
      <c r="G12" s="23"/>
      <c r="H12" s="24"/>
      <c r="I12" s="21"/>
      <c r="J12" s="22"/>
      <c r="K12" s="14"/>
      <c r="L12" s="14"/>
      <c r="M12" s="14"/>
      <c r="N12" s="14"/>
      <c r="O12" s="20"/>
      <c r="P12" s="20"/>
      <c r="Q12" s="20"/>
      <c r="R12" s="105" t="s">
        <v>44</v>
      </c>
      <c r="S12" s="76"/>
      <c r="T12" s="76"/>
      <c r="U12" s="25"/>
      <c r="V12" s="26"/>
      <c r="W12" s="19"/>
      <c r="X12" s="20"/>
      <c r="Y12" s="21"/>
      <c r="Z12" s="22"/>
      <c r="AA12" s="21"/>
      <c r="AB12" s="21"/>
      <c r="AC12" s="23"/>
      <c r="AD12" s="24"/>
      <c r="AE12" s="21"/>
      <c r="AF12" s="22"/>
      <c r="AG12" s="14"/>
      <c r="AH12" s="14"/>
      <c r="AI12" s="14"/>
      <c r="AJ12" s="14"/>
      <c r="AK12" s="20"/>
      <c r="AL12" s="20"/>
      <c r="AM12" s="20"/>
      <c r="AN12" s="105" t="s">
        <v>44</v>
      </c>
      <c r="AO12" s="76"/>
      <c r="AP12" s="76"/>
      <c r="AQ12" s="25"/>
    </row>
    <row r="13" spans="1:43" ht="8.25" customHeight="1">
      <c r="A13" s="6"/>
      <c r="B13" s="9"/>
      <c r="C13" s="85" t="s">
        <v>358</v>
      </c>
      <c r="D13" s="85" t="s">
        <v>359</v>
      </c>
      <c r="E13" s="85" t="s">
        <v>360</v>
      </c>
      <c r="F13" s="85" t="s">
        <v>361</v>
      </c>
      <c r="G13" s="88" t="s">
        <v>0</v>
      </c>
      <c r="H13" s="88" t="s">
        <v>1</v>
      </c>
      <c r="I13" s="85" t="s">
        <v>362</v>
      </c>
      <c r="J13" s="85" t="s">
        <v>45</v>
      </c>
      <c r="K13" s="14"/>
      <c r="L13" s="14"/>
      <c r="M13" s="14"/>
      <c r="N13" s="14"/>
      <c r="O13" s="9"/>
      <c r="P13" s="9"/>
      <c r="Q13" s="9"/>
      <c r="R13" s="76"/>
      <c r="S13" s="76"/>
      <c r="T13" s="76"/>
      <c r="U13" s="10"/>
      <c r="V13" s="12"/>
      <c r="W13" s="6"/>
      <c r="X13" s="9"/>
      <c r="Y13" s="85" t="s">
        <v>363</v>
      </c>
      <c r="Z13" s="85" t="s">
        <v>364</v>
      </c>
      <c r="AA13" s="85" t="s">
        <v>366</v>
      </c>
      <c r="AB13" s="85" t="s">
        <v>368</v>
      </c>
      <c r="AC13" s="88" t="s">
        <v>0</v>
      </c>
      <c r="AD13" s="88" t="s">
        <v>1</v>
      </c>
      <c r="AE13" s="85" t="s">
        <v>371</v>
      </c>
      <c r="AF13" s="85" t="s">
        <v>45</v>
      </c>
      <c r="AG13" s="14"/>
      <c r="AH13" s="14"/>
      <c r="AI13" s="14"/>
      <c r="AJ13" s="14"/>
      <c r="AK13" s="9"/>
      <c r="AL13" s="9"/>
      <c r="AM13" s="9"/>
      <c r="AN13" s="76"/>
      <c r="AO13" s="76"/>
      <c r="AP13" s="76"/>
      <c r="AQ13" s="10"/>
    </row>
    <row r="14" spans="1:43" ht="12.75">
      <c r="A14" s="6"/>
      <c r="B14" s="9"/>
      <c r="C14" s="86"/>
      <c r="D14" s="86"/>
      <c r="E14" s="86"/>
      <c r="F14" s="86"/>
      <c r="G14" s="86"/>
      <c r="H14" s="86"/>
      <c r="I14" s="86"/>
      <c r="J14" s="86"/>
      <c r="K14" s="138" t="s">
        <v>46</v>
      </c>
      <c r="L14" s="92"/>
      <c r="M14" s="92"/>
      <c r="N14" s="93"/>
      <c r="O14" s="9"/>
      <c r="P14" s="9"/>
      <c r="Q14" s="9"/>
      <c r="R14" s="104">
        <f>IF(B2&lt;&gt;"",SUM(H17:H32),"")</f>
        <v>0</v>
      </c>
      <c r="S14" s="92"/>
      <c r="T14" s="93"/>
      <c r="U14" s="10"/>
      <c r="V14" s="12"/>
      <c r="W14" s="6"/>
      <c r="X14" s="9"/>
      <c r="Y14" s="86"/>
      <c r="Z14" s="86"/>
      <c r="AA14" s="86"/>
      <c r="AB14" s="86"/>
      <c r="AC14" s="86"/>
      <c r="AD14" s="86"/>
      <c r="AE14" s="86"/>
      <c r="AF14" s="86"/>
      <c r="AG14" s="138" t="s">
        <v>46</v>
      </c>
      <c r="AH14" s="92"/>
      <c r="AI14" s="92"/>
      <c r="AJ14" s="93"/>
      <c r="AK14" s="9"/>
      <c r="AL14" s="9"/>
      <c r="AM14" s="9"/>
      <c r="AN14" s="104">
        <f>IF(Z2&lt;&gt;"",SUM(AD17:AD32),"")</f>
        <v>0</v>
      </c>
      <c r="AO14" s="92"/>
      <c r="AP14" s="93"/>
      <c r="AQ14" s="10"/>
    </row>
    <row r="15" spans="1:43" ht="12.75">
      <c r="A15" s="6"/>
      <c r="B15" s="9"/>
      <c r="C15" s="86"/>
      <c r="D15" s="86"/>
      <c r="E15" s="86"/>
      <c r="F15" s="86"/>
      <c r="G15" s="86"/>
      <c r="H15" s="86"/>
      <c r="I15" s="86"/>
      <c r="J15" s="86"/>
      <c r="K15" s="103" t="s">
        <v>47</v>
      </c>
      <c r="L15" s="103" t="s">
        <v>48</v>
      </c>
      <c r="M15" s="103" t="str">
        <f>"-Stat"</f>
        <v>-Stat</v>
      </c>
      <c r="N15" s="103" t="s">
        <v>49</v>
      </c>
      <c r="O15" s="9"/>
      <c r="P15" s="9"/>
      <c r="Q15" s="9"/>
      <c r="R15" s="9"/>
      <c r="S15" s="9"/>
      <c r="T15" s="9"/>
      <c r="U15" s="10"/>
      <c r="V15" s="12"/>
      <c r="W15" s="6"/>
      <c r="X15" s="9"/>
      <c r="Y15" s="86"/>
      <c r="Z15" s="86"/>
      <c r="AA15" s="86"/>
      <c r="AB15" s="86"/>
      <c r="AC15" s="86"/>
      <c r="AD15" s="86"/>
      <c r="AE15" s="86"/>
      <c r="AF15" s="86"/>
      <c r="AG15" s="103" t="s">
        <v>47</v>
      </c>
      <c r="AH15" s="103" t="s">
        <v>48</v>
      </c>
      <c r="AI15" s="103" t="str">
        <f>"-Stat"</f>
        <v>-Stat</v>
      </c>
      <c r="AJ15" s="103" t="s">
        <v>49</v>
      </c>
      <c r="AK15" s="9"/>
      <c r="AL15" s="9"/>
      <c r="AM15" s="9"/>
      <c r="AN15" s="9"/>
      <c r="AO15" s="9"/>
      <c r="AP15" s="9"/>
      <c r="AQ15" s="10"/>
    </row>
    <row r="16" spans="1:43" ht="12.75">
      <c r="A16" s="6"/>
      <c r="B16" s="27" t="s">
        <v>50</v>
      </c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102" t="s">
        <v>51</v>
      </c>
      <c r="P16" s="78"/>
      <c r="Q16" s="78"/>
      <c r="R16" s="78"/>
      <c r="S16" s="78"/>
      <c r="T16" s="79"/>
      <c r="U16" s="10"/>
      <c r="V16" s="12"/>
      <c r="W16" s="6"/>
      <c r="X16" s="27" t="s">
        <v>50</v>
      </c>
      <c r="Y16" s="87"/>
      <c r="Z16" s="87"/>
      <c r="AA16" s="87"/>
      <c r="AB16" s="87"/>
      <c r="AC16" s="87"/>
      <c r="AD16" s="87"/>
      <c r="AE16" s="87"/>
      <c r="AF16" s="87"/>
      <c r="AG16" s="87"/>
      <c r="AH16" s="87"/>
      <c r="AI16" s="87"/>
      <c r="AJ16" s="87"/>
      <c r="AK16" s="102" t="s">
        <v>51</v>
      </c>
      <c r="AL16" s="78"/>
      <c r="AM16" s="78"/>
      <c r="AN16" s="78"/>
      <c r="AO16" s="78"/>
      <c r="AP16" s="79"/>
      <c r="AQ16" s="10"/>
    </row>
    <row r="17" spans="1:43" ht="12.75">
      <c r="A17" s="6"/>
      <c r="B17" s="28">
        <v>1</v>
      </c>
      <c r="C17" s="29"/>
      <c r="D17" s="30">
        <v>1</v>
      </c>
      <c r="E17" s="30"/>
      <c r="F17" s="30"/>
      <c r="G17" s="31"/>
      <c r="H17" s="32"/>
      <c r="I17" s="33"/>
      <c r="J17" s="34">
        <f t="shared" ref="J17:J32" si="0">C17+D17*3+E17*2+F17*2+I17*5</f>
        <v>3</v>
      </c>
      <c r="K17" s="35"/>
      <c r="L17" s="31"/>
      <c r="M17" s="30"/>
      <c r="N17" s="36"/>
      <c r="O17" s="108"/>
      <c r="P17" s="109"/>
      <c r="Q17" s="109"/>
      <c r="R17" s="109"/>
      <c r="S17" s="109"/>
      <c r="T17" s="110"/>
      <c r="U17" s="10"/>
      <c r="V17" s="12"/>
      <c r="W17" s="6"/>
      <c r="X17" s="28">
        <v>1</v>
      </c>
      <c r="Y17" s="29"/>
      <c r="Z17" s="30"/>
      <c r="AA17" s="30"/>
      <c r="AB17" s="30">
        <v>1</v>
      </c>
      <c r="AC17" s="31"/>
      <c r="AD17" s="32"/>
      <c r="AE17" s="33"/>
      <c r="AF17" s="34">
        <f t="shared" ref="AF17:AF32" si="1">Y17+Z17*3+AA17*2+AB17*2+AE17*5</f>
        <v>2</v>
      </c>
      <c r="AG17" s="35"/>
      <c r="AH17" s="31"/>
      <c r="AI17" s="31"/>
      <c r="AJ17" s="36"/>
      <c r="AK17" s="108"/>
      <c r="AL17" s="109"/>
      <c r="AM17" s="109"/>
      <c r="AN17" s="109"/>
      <c r="AO17" s="109"/>
      <c r="AP17" s="110"/>
      <c r="AQ17" s="10"/>
    </row>
    <row r="18" spans="1:43" ht="12.75">
      <c r="A18" s="6"/>
      <c r="B18" s="37">
        <v>2</v>
      </c>
      <c r="C18" s="38"/>
      <c r="D18" s="48">
        <v>2</v>
      </c>
      <c r="E18" s="40"/>
      <c r="F18" s="40"/>
      <c r="G18" s="41"/>
      <c r="H18" s="42"/>
      <c r="I18" s="43"/>
      <c r="J18" s="45">
        <f t="shared" si="0"/>
        <v>6</v>
      </c>
      <c r="K18" s="38"/>
      <c r="L18" s="40"/>
      <c r="M18" s="44"/>
      <c r="N18" s="46"/>
      <c r="O18" s="139" t="s">
        <v>178</v>
      </c>
      <c r="P18" s="81"/>
      <c r="Q18" s="81"/>
      <c r="R18" s="81"/>
      <c r="S18" s="81"/>
      <c r="T18" s="82"/>
      <c r="U18" s="10"/>
      <c r="V18" s="12"/>
      <c r="W18" s="6"/>
      <c r="X18" s="37">
        <v>2</v>
      </c>
      <c r="Y18" s="38"/>
      <c r="Z18" s="39"/>
      <c r="AA18" s="40"/>
      <c r="AB18" s="44">
        <v>1</v>
      </c>
      <c r="AC18" s="41"/>
      <c r="AD18" s="42"/>
      <c r="AE18" s="43"/>
      <c r="AF18" s="45">
        <f t="shared" si="1"/>
        <v>2</v>
      </c>
      <c r="AG18" s="38"/>
      <c r="AH18" s="40"/>
      <c r="AI18" s="40"/>
      <c r="AJ18" s="46"/>
      <c r="AK18" s="80"/>
      <c r="AL18" s="81"/>
      <c r="AM18" s="81"/>
      <c r="AN18" s="81"/>
      <c r="AO18" s="81"/>
      <c r="AP18" s="82"/>
      <c r="AQ18" s="10"/>
    </row>
    <row r="19" spans="1:43" ht="12.75">
      <c r="A19" s="6"/>
      <c r="B19" s="37">
        <v>3</v>
      </c>
      <c r="C19" s="38"/>
      <c r="D19" s="39"/>
      <c r="E19" s="40"/>
      <c r="F19" s="44"/>
      <c r="G19" s="41"/>
      <c r="H19" s="41"/>
      <c r="I19" s="46"/>
      <c r="J19" s="45">
        <f t="shared" si="0"/>
        <v>0</v>
      </c>
      <c r="K19" s="38"/>
      <c r="L19" s="40"/>
      <c r="M19" s="40"/>
      <c r="N19" s="46"/>
      <c r="O19" s="80"/>
      <c r="P19" s="81"/>
      <c r="Q19" s="81"/>
      <c r="R19" s="81"/>
      <c r="S19" s="81"/>
      <c r="T19" s="82"/>
      <c r="U19" s="10"/>
      <c r="V19" s="12"/>
      <c r="W19" s="6"/>
      <c r="X19" s="37">
        <v>3</v>
      </c>
      <c r="Y19" s="38"/>
      <c r="Z19" s="39"/>
      <c r="AA19" s="40"/>
      <c r="AB19" s="44"/>
      <c r="AC19" s="41"/>
      <c r="AD19" s="41"/>
      <c r="AE19" s="46"/>
      <c r="AF19" s="45">
        <f t="shared" si="1"/>
        <v>0</v>
      </c>
      <c r="AG19" s="38"/>
      <c r="AH19" s="40"/>
      <c r="AI19" s="40"/>
      <c r="AJ19" s="46"/>
      <c r="AK19" s="80"/>
      <c r="AL19" s="81"/>
      <c r="AM19" s="81"/>
      <c r="AN19" s="81"/>
      <c r="AO19" s="81"/>
      <c r="AP19" s="82"/>
      <c r="AQ19" s="10"/>
    </row>
    <row r="20" spans="1:43" ht="12.75">
      <c r="A20" s="6"/>
      <c r="B20" s="49">
        <v>4</v>
      </c>
      <c r="C20" s="47">
        <v>2</v>
      </c>
      <c r="D20" s="39"/>
      <c r="E20" s="40"/>
      <c r="F20" s="44"/>
      <c r="G20" s="41"/>
      <c r="H20" s="41"/>
      <c r="I20" s="43">
        <v>1</v>
      </c>
      <c r="J20" s="45">
        <f t="shared" si="0"/>
        <v>7</v>
      </c>
      <c r="K20" s="38"/>
      <c r="L20" s="40"/>
      <c r="M20" s="40"/>
      <c r="N20" s="46"/>
      <c r="O20" s="80" t="s">
        <v>231</v>
      </c>
      <c r="P20" s="81"/>
      <c r="Q20" s="81"/>
      <c r="R20" s="81"/>
      <c r="S20" s="81"/>
      <c r="T20" s="82"/>
      <c r="U20" s="10"/>
      <c r="V20" s="12"/>
      <c r="W20" s="6"/>
      <c r="X20" s="49">
        <v>4</v>
      </c>
      <c r="Y20" s="38"/>
      <c r="Z20" s="39"/>
      <c r="AA20" s="40"/>
      <c r="AB20" s="44"/>
      <c r="AC20" s="41"/>
      <c r="AD20" s="41"/>
      <c r="AE20" s="46"/>
      <c r="AF20" s="45">
        <f t="shared" si="1"/>
        <v>0</v>
      </c>
      <c r="AG20" s="38"/>
      <c r="AH20" s="40"/>
      <c r="AI20" s="40"/>
      <c r="AJ20" s="46"/>
      <c r="AK20" s="80"/>
      <c r="AL20" s="81"/>
      <c r="AM20" s="81"/>
      <c r="AN20" s="81"/>
      <c r="AO20" s="81"/>
      <c r="AP20" s="82"/>
      <c r="AQ20" s="10"/>
    </row>
    <row r="21" spans="1:43" ht="12.75">
      <c r="A21" s="6"/>
      <c r="B21" s="37">
        <v>5</v>
      </c>
      <c r="C21" s="38"/>
      <c r="D21" s="39"/>
      <c r="E21" s="40"/>
      <c r="F21" s="40"/>
      <c r="G21" s="41"/>
      <c r="H21" s="41"/>
      <c r="I21" s="46"/>
      <c r="J21" s="45">
        <f t="shared" si="0"/>
        <v>0</v>
      </c>
      <c r="K21" s="38"/>
      <c r="L21" s="40"/>
      <c r="M21" s="40"/>
      <c r="N21" s="46"/>
      <c r="O21" s="80"/>
      <c r="P21" s="81"/>
      <c r="Q21" s="81"/>
      <c r="R21" s="81"/>
      <c r="S21" s="81"/>
      <c r="T21" s="82"/>
      <c r="U21" s="10"/>
      <c r="V21" s="12"/>
      <c r="W21" s="6"/>
      <c r="X21" s="37">
        <v>5</v>
      </c>
      <c r="Y21" s="38"/>
      <c r="Z21" s="39"/>
      <c r="AA21" s="40"/>
      <c r="AB21" s="40"/>
      <c r="AC21" s="41"/>
      <c r="AD21" s="41"/>
      <c r="AE21" s="46"/>
      <c r="AF21" s="45">
        <f t="shared" si="1"/>
        <v>0</v>
      </c>
      <c r="AG21" s="38"/>
      <c r="AH21" s="40"/>
      <c r="AI21" s="40"/>
      <c r="AJ21" s="46"/>
      <c r="AK21" s="80"/>
      <c r="AL21" s="81"/>
      <c r="AM21" s="81"/>
      <c r="AN21" s="81"/>
      <c r="AO21" s="81"/>
      <c r="AP21" s="82"/>
      <c r="AQ21" s="10"/>
    </row>
    <row r="22" spans="1:43" ht="12.75">
      <c r="A22" s="6"/>
      <c r="B22" s="37">
        <v>6</v>
      </c>
      <c r="C22" s="38"/>
      <c r="D22" s="39"/>
      <c r="E22" s="40"/>
      <c r="F22" s="40"/>
      <c r="G22" s="41"/>
      <c r="H22" s="41"/>
      <c r="I22" s="46"/>
      <c r="J22" s="45">
        <f t="shared" si="0"/>
        <v>0</v>
      </c>
      <c r="K22" s="38"/>
      <c r="L22" s="40"/>
      <c r="M22" s="40"/>
      <c r="N22" s="46"/>
      <c r="O22" s="80"/>
      <c r="P22" s="81"/>
      <c r="Q22" s="81"/>
      <c r="R22" s="81"/>
      <c r="S22" s="81"/>
      <c r="T22" s="82"/>
      <c r="U22" s="10"/>
      <c r="V22" s="12"/>
      <c r="W22" s="6"/>
      <c r="X22" s="37">
        <v>6</v>
      </c>
      <c r="Y22" s="38"/>
      <c r="Z22" s="39"/>
      <c r="AA22" s="40"/>
      <c r="AB22" s="40"/>
      <c r="AC22" s="41"/>
      <c r="AD22" s="41"/>
      <c r="AE22" s="46"/>
      <c r="AF22" s="45">
        <f t="shared" si="1"/>
        <v>0</v>
      </c>
      <c r="AG22" s="38"/>
      <c r="AH22" s="40"/>
      <c r="AI22" s="40"/>
      <c r="AJ22" s="46"/>
      <c r="AK22" s="80"/>
      <c r="AL22" s="81"/>
      <c r="AM22" s="81"/>
      <c r="AN22" s="81"/>
      <c r="AO22" s="81"/>
      <c r="AP22" s="82"/>
      <c r="AQ22" s="10"/>
    </row>
    <row r="23" spans="1:43" ht="12.75">
      <c r="A23" s="6"/>
      <c r="B23" s="37">
        <v>7</v>
      </c>
      <c r="C23" s="38"/>
      <c r="D23" s="39"/>
      <c r="E23" s="40"/>
      <c r="F23" s="44"/>
      <c r="G23" s="41"/>
      <c r="H23" s="41"/>
      <c r="I23" s="46"/>
      <c r="J23" s="45">
        <f t="shared" si="0"/>
        <v>0</v>
      </c>
      <c r="K23" s="38"/>
      <c r="L23" s="40"/>
      <c r="M23" s="40"/>
      <c r="N23" s="46"/>
      <c r="O23" s="80"/>
      <c r="P23" s="81"/>
      <c r="Q23" s="81"/>
      <c r="R23" s="81"/>
      <c r="S23" s="81"/>
      <c r="T23" s="82"/>
      <c r="U23" s="10"/>
      <c r="V23" s="12"/>
      <c r="W23" s="6"/>
      <c r="X23" s="37">
        <v>7</v>
      </c>
      <c r="Y23" s="38"/>
      <c r="Z23" s="39"/>
      <c r="AA23" s="40"/>
      <c r="AB23" s="44"/>
      <c r="AC23" s="41"/>
      <c r="AD23" s="41"/>
      <c r="AE23" s="46"/>
      <c r="AF23" s="45">
        <f t="shared" si="1"/>
        <v>0</v>
      </c>
      <c r="AG23" s="38"/>
      <c r="AH23" s="40"/>
      <c r="AI23" s="40"/>
      <c r="AJ23" s="46"/>
      <c r="AK23" s="80"/>
      <c r="AL23" s="81"/>
      <c r="AM23" s="81"/>
      <c r="AN23" s="81"/>
      <c r="AO23" s="81"/>
      <c r="AP23" s="82"/>
      <c r="AQ23" s="10"/>
    </row>
    <row r="24" spans="1:43" ht="12.75">
      <c r="A24" s="6"/>
      <c r="B24" s="37">
        <v>8</v>
      </c>
      <c r="C24" s="38"/>
      <c r="D24" s="39"/>
      <c r="E24" s="40"/>
      <c r="F24" s="40"/>
      <c r="G24" s="41"/>
      <c r="H24" s="41"/>
      <c r="I24" s="46"/>
      <c r="J24" s="45">
        <f t="shared" si="0"/>
        <v>0</v>
      </c>
      <c r="K24" s="38"/>
      <c r="L24" s="40"/>
      <c r="M24" s="40"/>
      <c r="N24" s="46"/>
      <c r="O24" s="80"/>
      <c r="P24" s="81"/>
      <c r="Q24" s="81"/>
      <c r="R24" s="81"/>
      <c r="S24" s="81"/>
      <c r="T24" s="82"/>
      <c r="U24" s="10"/>
      <c r="V24" s="12"/>
      <c r="W24" s="6"/>
      <c r="X24" s="37">
        <v>8</v>
      </c>
      <c r="Y24" s="38"/>
      <c r="Z24" s="39"/>
      <c r="AA24" s="40"/>
      <c r="AB24" s="40"/>
      <c r="AC24" s="41"/>
      <c r="AD24" s="41"/>
      <c r="AE24" s="46"/>
      <c r="AF24" s="45">
        <f t="shared" si="1"/>
        <v>0</v>
      </c>
      <c r="AG24" s="38"/>
      <c r="AH24" s="40"/>
      <c r="AI24" s="40"/>
      <c r="AJ24" s="46"/>
      <c r="AK24" s="80"/>
      <c r="AL24" s="81"/>
      <c r="AM24" s="81"/>
      <c r="AN24" s="81"/>
      <c r="AO24" s="81"/>
      <c r="AP24" s="82"/>
      <c r="AQ24" s="10"/>
    </row>
    <row r="25" spans="1:43" ht="12.75">
      <c r="A25" s="6"/>
      <c r="B25" s="37">
        <v>9</v>
      </c>
      <c r="C25" s="38"/>
      <c r="D25" s="39"/>
      <c r="E25" s="40"/>
      <c r="F25" s="40"/>
      <c r="G25" s="41"/>
      <c r="H25" s="41"/>
      <c r="I25" s="46"/>
      <c r="J25" s="45">
        <f t="shared" si="0"/>
        <v>0</v>
      </c>
      <c r="K25" s="38"/>
      <c r="L25" s="40"/>
      <c r="M25" s="40"/>
      <c r="N25" s="46"/>
      <c r="O25" s="80"/>
      <c r="P25" s="81"/>
      <c r="Q25" s="81"/>
      <c r="R25" s="81"/>
      <c r="S25" s="81"/>
      <c r="T25" s="82"/>
      <c r="U25" s="10"/>
      <c r="V25" s="12"/>
      <c r="W25" s="6"/>
      <c r="X25" s="37">
        <v>9</v>
      </c>
      <c r="Y25" s="38"/>
      <c r="Z25" s="39"/>
      <c r="AA25" s="40"/>
      <c r="AB25" s="40"/>
      <c r="AC25" s="41"/>
      <c r="AD25" s="41"/>
      <c r="AE25" s="43">
        <v>1</v>
      </c>
      <c r="AF25" s="45">
        <f t="shared" si="1"/>
        <v>5</v>
      </c>
      <c r="AG25" s="38"/>
      <c r="AH25" s="40"/>
      <c r="AI25" s="40"/>
      <c r="AJ25" s="46"/>
      <c r="AK25" s="139" t="s">
        <v>296</v>
      </c>
      <c r="AL25" s="81"/>
      <c r="AM25" s="81"/>
      <c r="AN25" s="81"/>
      <c r="AO25" s="81"/>
      <c r="AP25" s="82"/>
      <c r="AQ25" s="10"/>
    </row>
    <row r="26" spans="1:43" ht="12.75">
      <c r="A26" s="6"/>
      <c r="B26" s="37">
        <v>10</v>
      </c>
      <c r="C26" s="38"/>
      <c r="D26" s="39"/>
      <c r="E26" s="40"/>
      <c r="F26" s="40"/>
      <c r="G26" s="41"/>
      <c r="H26" s="41"/>
      <c r="I26" s="46"/>
      <c r="J26" s="45">
        <f t="shared" si="0"/>
        <v>0</v>
      </c>
      <c r="K26" s="38"/>
      <c r="L26" s="40"/>
      <c r="M26" s="40"/>
      <c r="N26" s="46"/>
      <c r="O26" s="80"/>
      <c r="P26" s="81"/>
      <c r="Q26" s="81"/>
      <c r="R26" s="81"/>
      <c r="S26" s="81"/>
      <c r="T26" s="82"/>
      <c r="U26" s="10"/>
      <c r="V26" s="12"/>
      <c r="W26" s="6"/>
      <c r="X26" s="37">
        <v>10</v>
      </c>
      <c r="Y26" s="38"/>
      <c r="Z26" s="39"/>
      <c r="AA26" s="40"/>
      <c r="AB26" s="40"/>
      <c r="AC26" s="41"/>
      <c r="AD26" s="41"/>
      <c r="AE26" s="46"/>
      <c r="AF26" s="45">
        <f t="shared" si="1"/>
        <v>0</v>
      </c>
      <c r="AG26" s="38"/>
      <c r="AH26" s="40"/>
      <c r="AI26" s="40"/>
      <c r="AJ26" s="46"/>
      <c r="AK26" s="80"/>
      <c r="AL26" s="81"/>
      <c r="AM26" s="81"/>
      <c r="AN26" s="81"/>
      <c r="AO26" s="81"/>
      <c r="AP26" s="82"/>
      <c r="AQ26" s="10"/>
    </row>
    <row r="27" spans="1:43" ht="12.75">
      <c r="A27" s="6"/>
      <c r="B27" s="37">
        <v>11</v>
      </c>
      <c r="C27" s="38"/>
      <c r="D27" s="39"/>
      <c r="E27" s="40"/>
      <c r="F27" s="40"/>
      <c r="G27" s="41"/>
      <c r="H27" s="41"/>
      <c r="I27" s="46"/>
      <c r="J27" s="45">
        <f t="shared" si="0"/>
        <v>0</v>
      </c>
      <c r="K27" s="38"/>
      <c r="L27" s="40"/>
      <c r="M27" s="40"/>
      <c r="N27" s="46"/>
      <c r="O27" s="80"/>
      <c r="P27" s="81"/>
      <c r="Q27" s="81"/>
      <c r="R27" s="81"/>
      <c r="S27" s="81"/>
      <c r="T27" s="82"/>
      <c r="U27" s="10"/>
      <c r="V27" s="12"/>
      <c r="W27" s="6"/>
      <c r="X27" s="37">
        <v>11</v>
      </c>
      <c r="Y27" s="38"/>
      <c r="Z27" s="39"/>
      <c r="AA27" s="40"/>
      <c r="AB27" s="40"/>
      <c r="AC27" s="41"/>
      <c r="AD27" s="41"/>
      <c r="AE27" s="46"/>
      <c r="AF27" s="45">
        <f t="shared" si="1"/>
        <v>0</v>
      </c>
      <c r="AG27" s="38"/>
      <c r="AH27" s="40"/>
      <c r="AI27" s="40"/>
      <c r="AJ27" s="46"/>
      <c r="AK27" s="80"/>
      <c r="AL27" s="81"/>
      <c r="AM27" s="81"/>
      <c r="AN27" s="81"/>
      <c r="AO27" s="81"/>
      <c r="AP27" s="82"/>
      <c r="AQ27" s="10"/>
    </row>
    <row r="28" spans="1:43" ht="12.75">
      <c r="A28" s="6"/>
      <c r="B28" s="37">
        <v>12</v>
      </c>
      <c r="C28" s="38"/>
      <c r="D28" s="39"/>
      <c r="E28" s="40"/>
      <c r="F28" s="40"/>
      <c r="G28" s="41"/>
      <c r="H28" s="41"/>
      <c r="I28" s="46"/>
      <c r="J28" s="45">
        <f t="shared" si="0"/>
        <v>0</v>
      </c>
      <c r="K28" s="38"/>
      <c r="L28" s="40"/>
      <c r="M28" s="40"/>
      <c r="N28" s="46"/>
      <c r="O28" s="80"/>
      <c r="P28" s="81"/>
      <c r="Q28" s="81"/>
      <c r="R28" s="81"/>
      <c r="S28" s="81"/>
      <c r="T28" s="82"/>
      <c r="U28" s="10"/>
      <c r="V28" s="12"/>
      <c r="W28" s="6"/>
      <c r="X28" s="37">
        <v>12</v>
      </c>
      <c r="Y28" s="38"/>
      <c r="Z28" s="39"/>
      <c r="AA28" s="40"/>
      <c r="AB28" s="40"/>
      <c r="AC28" s="41"/>
      <c r="AD28" s="41"/>
      <c r="AE28" s="46"/>
      <c r="AF28" s="45">
        <f t="shared" si="1"/>
        <v>0</v>
      </c>
      <c r="AG28" s="38"/>
      <c r="AH28" s="40"/>
      <c r="AI28" s="40"/>
      <c r="AJ28" s="46"/>
      <c r="AK28" s="80"/>
      <c r="AL28" s="81"/>
      <c r="AM28" s="81"/>
      <c r="AN28" s="81"/>
      <c r="AO28" s="81"/>
      <c r="AP28" s="82"/>
      <c r="AQ28" s="10"/>
    </row>
    <row r="29" spans="1:43" ht="12.75">
      <c r="A29" s="6"/>
      <c r="B29" s="37">
        <v>13</v>
      </c>
      <c r="C29" s="38"/>
      <c r="D29" s="39"/>
      <c r="E29" s="40"/>
      <c r="F29" s="40"/>
      <c r="G29" s="41"/>
      <c r="H29" s="41"/>
      <c r="I29" s="46"/>
      <c r="J29" s="45">
        <f t="shared" si="0"/>
        <v>0</v>
      </c>
      <c r="K29" s="38"/>
      <c r="L29" s="40"/>
      <c r="M29" s="40"/>
      <c r="N29" s="46"/>
      <c r="O29" s="80"/>
      <c r="P29" s="81"/>
      <c r="Q29" s="81"/>
      <c r="R29" s="81"/>
      <c r="S29" s="81"/>
      <c r="T29" s="82"/>
      <c r="U29" s="10"/>
      <c r="V29" s="12"/>
      <c r="W29" s="6"/>
      <c r="X29" s="37">
        <v>13</v>
      </c>
      <c r="Y29" s="38"/>
      <c r="Z29" s="39"/>
      <c r="AA29" s="40"/>
      <c r="AB29" s="40"/>
      <c r="AC29" s="41"/>
      <c r="AD29" s="41"/>
      <c r="AE29" s="46"/>
      <c r="AF29" s="45">
        <f t="shared" si="1"/>
        <v>0</v>
      </c>
      <c r="AG29" s="38"/>
      <c r="AH29" s="40"/>
      <c r="AI29" s="40"/>
      <c r="AJ29" s="46"/>
      <c r="AK29" s="80"/>
      <c r="AL29" s="81"/>
      <c r="AM29" s="81"/>
      <c r="AN29" s="81"/>
      <c r="AO29" s="81"/>
      <c r="AP29" s="82"/>
      <c r="AQ29" s="10"/>
    </row>
    <row r="30" spans="1:43" ht="12.75">
      <c r="A30" s="6"/>
      <c r="B30" s="49">
        <v>14</v>
      </c>
      <c r="C30" s="38"/>
      <c r="D30" s="39"/>
      <c r="E30" s="40"/>
      <c r="F30" s="40"/>
      <c r="G30" s="41"/>
      <c r="H30" s="41"/>
      <c r="I30" s="46"/>
      <c r="J30" s="45">
        <f t="shared" si="0"/>
        <v>0</v>
      </c>
      <c r="K30" s="38"/>
      <c r="L30" s="40"/>
      <c r="M30" s="40"/>
      <c r="N30" s="46"/>
      <c r="O30" s="80"/>
      <c r="P30" s="81"/>
      <c r="Q30" s="81"/>
      <c r="R30" s="81"/>
      <c r="S30" s="81"/>
      <c r="T30" s="82"/>
      <c r="U30" s="10"/>
      <c r="V30" s="12"/>
      <c r="W30" s="6"/>
      <c r="X30" s="49">
        <v>14</v>
      </c>
      <c r="Y30" s="38"/>
      <c r="Z30" s="39"/>
      <c r="AA30" s="40"/>
      <c r="AB30" s="40"/>
      <c r="AC30" s="41"/>
      <c r="AD30" s="41"/>
      <c r="AE30" s="46"/>
      <c r="AF30" s="45">
        <f t="shared" si="1"/>
        <v>0</v>
      </c>
      <c r="AG30" s="38"/>
      <c r="AH30" s="40"/>
      <c r="AI30" s="40"/>
      <c r="AJ30" s="46"/>
      <c r="AK30" s="80"/>
      <c r="AL30" s="81"/>
      <c r="AM30" s="81"/>
      <c r="AN30" s="81"/>
      <c r="AO30" s="81"/>
      <c r="AP30" s="82"/>
      <c r="AQ30" s="10"/>
    </row>
    <row r="31" spans="1:43" ht="12.75">
      <c r="A31" s="6"/>
      <c r="B31" s="37">
        <v>15</v>
      </c>
      <c r="C31" s="38"/>
      <c r="D31" s="39"/>
      <c r="E31" s="40"/>
      <c r="F31" s="40"/>
      <c r="G31" s="41"/>
      <c r="H31" s="41"/>
      <c r="I31" s="46"/>
      <c r="J31" s="45">
        <f t="shared" si="0"/>
        <v>0</v>
      </c>
      <c r="K31" s="38"/>
      <c r="L31" s="40"/>
      <c r="M31" s="40"/>
      <c r="N31" s="46"/>
      <c r="O31" s="80"/>
      <c r="P31" s="81"/>
      <c r="Q31" s="81"/>
      <c r="R31" s="81"/>
      <c r="S31" s="81"/>
      <c r="T31" s="82"/>
      <c r="U31" s="10"/>
      <c r="V31" s="12"/>
      <c r="W31" s="6"/>
      <c r="X31" s="37">
        <v>15</v>
      </c>
      <c r="Y31" s="38"/>
      <c r="Z31" s="39"/>
      <c r="AA31" s="40"/>
      <c r="AB31" s="40"/>
      <c r="AC31" s="41"/>
      <c r="AD31" s="41"/>
      <c r="AE31" s="46"/>
      <c r="AF31" s="45">
        <f t="shared" si="1"/>
        <v>0</v>
      </c>
      <c r="AG31" s="38"/>
      <c r="AH31" s="40"/>
      <c r="AI31" s="40"/>
      <c r="AJ31" s="46"/>
      <c r="AK31" s="80"/>
      <c r="AL31" s="81"/>
      <c r="AM31" s="81"/>
      <c r="AN31" s="81"/>
      <c r="AO31" s="81"/>
      <c r="AP31" s="82"/>
      <c r="AQ31" s="10"/>
    </row>
    <row r="32" spans="1:43" ht="12.75">
      <c r="A32" s="6"/>
      <c r="B32" s="50">
        <v>16</v>
      </c>
      <c r="C32" s="51"/>
      <c r="D32" s="52"/>
      <c r="E32" s="52"/>
      <c r="F32" s="52"/>
      <c r="G32" s="53"/>
      <c r="H32" s="53"/>
      <c r="I32" s="54"/>
      <c r="J32" s="56">
        <f t="shared" si="0"/>
        <v>0</v>
      </c>
      <c r="K32" s="51"/>
      <c r="L32" s="52"/>
      <c r="M32" s="52"/>
      <c r="N32" s="54"/>
      <c r="O32" s="95"/>
      <c r="P32" s="96"/>
      <c r="Q32" s="96"/>
      <c r="R32" s="96"/>
      <c r="S32" s="96"/>
      <c r="T32" s="97"/>
      <c r="U32" s="10"/>
      <c r="V32" s="12"/>
      <c r="W32" s="6"/>
      <c r="X32" s="50">
        <v>16</v>
      </c>
      <c r="Y32" s="51"/>
      <c r="Z32" s="52"/>
      <c r="AA32" s="52"/>
      <c r="AB32" s="52"/>
      <c r="AC32" s="53"/>
      <c r="AD32" s="53"/>
      <c r="AE32" s="54"/>
      <c r="AF32" s="56">
        <f t="shared" si="1"/>
        <v>0</v>
      </c>
      <c r="AG32" s="51"/>
      <c r="AH32" s="52"/>
      <c r="AI32" s="52"/>
      <c r="AJ32" s="54"/>
      <c r="AK32" s="95"/>
      <c r="AL32" s="96"/>
      <c r="AM32" s="96"/>
      <c r="AN32" s="96"/>
      <c r="AO32" s="96"/>
      <c r="AP32" s="97"/>
      <c r="AQ32" s="10"/>
    </row>
    <row r="33" spans="1:43" ht="12.75">
      <c r="A33" s="19"/>
      <c r="B33" s="83" t="s">
        <v>61</v>
      </c>
      <c r="C33" s="76"/>
      <c r="D33" s="76"/>
      <c r="E33" s="76"/>
      <c r="F33" s="59"/>
      <c r="G33" s="83" t="s">
        <v>62</v>
      </c>
      <c r="H33" s="76"/>
      <c r="I33" s="76"/>
      <c r="J33" s="76"/>
      <c r="K33" s="76"/>
      <c r="L33" s="58"/>
      <c r="M33" s="83" t="s">
        <v>63</v>
      </c>
      <c r="N33" s="76"/>
      <c r="O33" s="76"/>
      <c r="P33" s="76"/>
      <c r="Q33" s="59"/>
      <c r="R33" s="83" t="s">
        <v>64</v>
      </c>
      <c r="S33" s="76"/>
      <c r="T33" s="76"/>
      <c r="U33" s="25"/>
      <c r="V33" s="26"/>
      <c r="W33" s="19"/>
      <c r="X33" s="83" t="s">
        <v>61</v>
      </c>
      <c r="Y33" s="76"/>
      <c r="Z33" s="76"/>
      <c r="AA33" s="76"/>
      <c r="AB33" s="59"/>
      <c r="AC33" s="83" t="s">
        <v>62</v>
      </c>
      <c r="AD33" s="76"/>
      <c r="AE33" s="76"/>
      <c r="AF33" s="76"/>
      <c r="AG33" s="76"/>
      <c r="AH33" s="58"/>
      <c r="AI33" s="83" t="s">
        <v>63</v>
      </c>
      <c r="AJ33" s="76"/>
      <c r="AK33" s="76"/>
      <c r="AL33" s="76"/>
      <c r="AM33" s="59"/>
      <c r="AN33" s="83" t="s">
        <v>64</v>
      </c>
      <c r="AO33" s="76"/>
      <c r="AP33" s="76"/>
      <c r="AQ33" s="25"/>
    </row>
    <row r="34" spans="1:43" ht="12.75">
      <c r="A34" s="6"/>
      <c r="B34" s="120">
        <v>60000</v>
      </c>
      <c r="C34" s="92"/>
      <c r="D34" s="92"/>
      <c r="E34" s="93"/>
      <c r="F34" s="60"/>
      <c r="G34" s="106"/>
      <c r="H34" s="92"/>
      <c r="I34" s="92"/>
      <c r="J34" s="92"/>
      <c r="K34" s="93"/>
      <c r="L34" s="61"/>
      <c r="M34" s="106">
        <v>90000</v>
      </c>
      <c r="N34" s="92"/>
      <c r="O34" s="92"/>
      <c r="P34" s="93"/>
      <c r="Q34" s="62"/>
      <c r="R34" s="128">
        <f>1</f>
        <v>1</v>
      </c>
      <c r="S34" s="92"/>
      <c r="T34" s="93"/>
      <c r="U34" s="10"/>
      <c r="V34" s="12"/>
      <c r="W34" s="6"/>
      <c r="X34" s="120">
        <v>40000</v>
      </c>
      <c r="Y34" s="92"/>
      <c r="Z34" s="92"/>
      <c r="AA34" s="93"/>
      <c r="AB34" s="60"/>
      <c r="AC34" s="106">
        <v>0</v>
      </c>
      <c r="AD34" s="92"/>
      <c r="AE34" s="92"/>
      <c r="AF34" s="92"/>
      <c r="AG34" s="93"/>
      <c r="AH34" s="61"/>
      <c r="AI34" s="106">
        <v>50000</v>
      </c>
      <c r="AJ34" s="92"/>
      <c r="AK34" s="92"/>
      <c r="AL34" s="93"/>
      <c r="AM34" s="62"/>
      <c r="AN34" s="128">
        <f>0</f>
        <v>0</v>
      </c>
      <c r="AO34" s="92"/>
      <c r="AP34" s="93"/>
      <c r="AQ34" s="10"/>
    </row>
    <row r="35" spans="1:43" ht="12.75">
      <c r="A35" s="19"/>
      <c r="B35" s="112" t="s">
        <v>65</v>
      </c>
      <c r="C35" s="76"/>
      <c r="D35" s="76"/>
      <c r="E35" s="76"/>
      <c r="F35" s="76"/>
      <c r="G35" s="76"/>
      <c r="H35" s="76"/>
      <c r="I35" s="112" t="s">
        <v>27</v>
      </c>
      <c r="J35" s="76"/>
      <c r="K35" s="76"/>
      <c r="L35" s="20"/>
      <c r="M35" s="112" t="s">
        <v>66</v>
      </c>
      <c r="N35" s="76"/>
      <c r="O35" s="76"/>
      <c r="P35" s="76"/>
      <c r="Q35" s="76"/>
      <c r="R35" s="76"/>
      <c r="S35" s="76"/>
      <c r="T35" s="76"/>
      <c r="U35" s="25"/>
      <c r="V35" s="26"/>
      <c r="W35" s="19"/>
      <c r="X35" s="112" t="s">
        <v>65</v>
      </c>
      <c r="Y35" s="76"/>
      <c r="Z35" s="76"/>
      <c r="AA35" s="76"/>
      <c r="AB35" s="76"/>
      <c r="AC35" s="76"/>
      <c r="AD35" s="76"/>
      <c r="AE35" s="112" t="s">
        <v>27</v>
      </c>
      <c r="AF35" s="76"/>
      <c r="AG35" s="76"/>
      <c r="AH35" s="20"/>
      <c r="AI35" s="112" t="s">
        <v>66</v>
      </c>
      <c r="AJ35" s="76"/>
      <c r="AK35" s="76"/>
      <c r="AL35" s="76"/>
      <c r="AM35" s="76"/>
      <c r="AN35" s="76"/>
      <c r="AO35" s="76"/>
      <c r="AP35" s="76"/>
      <c r="AQ35" s="25"/>
    </row>
    <row r="36" spans="1:43" ht="12.75">
      <c r="A36" s="6"/>
      <c r="B36" s="126"/>
      <c r="C36" s="109"/>
      <c r="D36" s="109"/>
      <c r="E36" s="109"/>
      <c r="F36" s="109"/>
      <c r="G36" s="109"/>
      <c r="H36" s="119"/>
      <c r="I36" s="127"/>
      <c r="J36" s="109"/>
      <c r="K36" s="110"/>
      <c r="L36" s="9"/>
      <c r="M36" s="131"/>
      <c r="N36" s="78"/>
      <c r="O36" s="78"/>
      <c r="P36" s="78"/>
      <c r="Q36" s="78"/>
      <c r="R36" s="78"/>
      <c r="S36" s="78"/>
      <c r="T36" s="79"/>
      <c r="U36" s="10"/>
      <c r="V36" s="12"/>
      <c r="W36" s="6"/>
      <c r="X36" s="126" t="s">
        <v>183</v>
      </c>
      <c r="Y36" s="109"/>
      <c r="Z36" s="109"/>
      <c r="AA36" s="109"/>
      <c r="AB36" s="109"/>
      <c r="AC36" s="109"/>
      <c r="AD36" s="119"/>
      <c r="AE36" s="127">
        <v>50000</v>
      </c>
      <c r="AF36" s="109"/>
      <c r="AG36" s="110"/>
      <c r="AH36" s="9"/>
      <c r="AI36" s="131" t="s">
        <v>380</v>
      </c>
      <c r="AJ36" s="78"/>
      <c r="AK36" s="78"/>
      <c r="AL36" s="78"/>
      <c r="AM36" s="78"/>
      <c r="AN36" s="78"/>
      <c r="AO36" s="78"/>
      <c r="AP36" s="79"/>
      <c r="AQ36" s="10"/>
    </row>
    <row r="37" spans="1:43" ht="12.75">
      <c r="A37" s="6"/>
      <c r="B37" s="125"/>
      <c r="C37" s="81"/>
      <c r="D37" s="81"/>
      <c r="E37" s="81"/>
      <c r="F37" s="81"/>
      <c r="G37" s="81"/>
      <c r="H37" s="90"/>
      <c r="I37" s="129"/>
      <c r="J37" s="81"/>
      <c r="K37" s="82"/>
      <c r="L37" s="9"/>
      <c r="M37" s="132"/>
      <c r="N37" s="76"/>
      <c r="O37" s="76"/>
      <c r="P37" s="76"/>
      <c r="Q37" s="76"/>
      <c r="R37" s="76"/>
      <c r="S37" s="76"/>
      <c r="T37" s="133"/>
      <c r="U37" s="10"/>
      <c r="V37" s="12"/>
      <c r="W37" s="6"/>
      <c r="X37" s="125"/>
      <c r="Y37" s="81"/>
      <c r="Z37" s="81"/>
      <c r="AA37" s="81"/>
      <c r="AB37" s="81"/>
      <c r="AC37" s="81"/>
      <c r="AD37" s="90"/>
      <c r="AE37" s="129"/>
      <c r="AF37" s="81"/>
      <c r="AG37" s="82"/>
      <c r="AH37" s="9"/>
      <c r="AI37" s="132"/>
      <c r="AJ37" s="76"/>
      <c r="AK37" s="76"/>
      <c r="AL37" s="76"/>
      <c r="AM37" s="76"/>
      <c r="AN37" s="76"/>
      <c r="AO37" s="76"/>
      <c r="AP37" s="133"/>
      <c r="AQ37" s="10"/>
    </row>
    <row r="38" spans="1:43" ht="12.75">
      <c r="A38" s="6"/>
      <c r="B38" s="124"/>
      <c r="C38" s="96"/>
      <c r="D38" s="96"/>
      <c r="E38" s="96"/>
      <c r="F38" s="96"/>
      <c r="G38" s="96"/>
      <c r="H38" s="99"/>
      <c r="I38" s="130"/>
      <c r="J38" s="96"/>
      <c r="K38" s="97"/>
      <c r="L38" s="9"/>
      <c r="M38" s="134"/>
      <c r="N38" s="135"/>
      <c r="O38" s="135"/>
      <c r="P38" s="135"/>
      <c r="Q38" s="135"/>
      <c r="R38" s="135"/>
      <c r="S38" s="135"/>
      <c r="T38" s="136"/>
      <c r="U38" s="10"/>
      <c r="V38" s="12"/>
      <c r="W38" s="6"/>
      <c r="X38" s="124"/>
      <c r="Y38" s="96"/>
      <c r="Z38" s="96"/>
      <c r="AA38" s="96"/>
      <c r="AB38" s="96"/>
      <c r="AC38" s="96"/>
      <c r="AD38" s="99"/>
      <c r="AE38" s="130"/>
      <c r="AF38" s="96"/>
      <c r="AG38" s="97"/>
      <c r="AH38" s="9"/>
      <c r="AI38" s="134"/>
      <c r="AJ38" s="135"/>
      <c r="AK38" s="135"/>
      <c r="AL38" s="135"/>
      <c r="AM38" s="135"/>
      <c r="AN38" s="135"/>
      <c r="AO38" s="135"/>
      <c r="AP38" s="136"/>
      <c r="AQ38" s="10"/>
    </row>
    <row r="39" spans="1:43" ht="7.5" customHeight="1">
      <c r="A39" s="63"/>
      <c r="B39" s="64"/>
      <c r="C39" s="65"/>
      <c r="D39" s="65"/>
      <c r="E39" s="65"/>
      <c r="F39" s="65"/>
      <c r="G39" s="65"/>
      <c r="H39" s="64"/>
      <c r="I39" s="64"/>
      <c r="J39" s="65"/>
      <c r="K39" s="65"/>
      <c r="L39" s="65"/>
      <c r="M39" s="65"/>
      <c r="N39" s="65"/>
      <c r="O39" s="65"/>
      <c r="P39" s="64"/>
      <c r="Q39" s="65"/>
      <c r="R39" s="65"/>
      <c r="S39" s="65"/>
      <c r="T39" s="65"/>
      <c r="U39" s="66"/>
      <c r="V39" s="67"/>
      <c r="W39" s="63"/>
      <c r="X39" s="64"/>
      <c r="Y39" s="65"/>
      <c r="Z39" s="65"/>
      <c r="AA39" s="65"/>
      <c r="AB39" s="65"/>
      <c r="AC39" s="65"/>
      <c r="AD39" s="64"/>
      <c r="AE39" s="64"/>
      <c r="AF39" s="65"/>
      <c r="AG39" s="65"/>
      <c r="AH39" s="65"/>
      <c r="AI39" s="65"/>
      <c r="AJ39" s="65"/>
      <c r="AK39" s="65"/>
      <c r="AL39" s="64"/>
      <c r="AM39" s="65"/>
      <c r="AN39" s="65"/>
      <c r="AO39" s="65"/>
      <c r="AP39" s="65"/>
      <c r="AQ39" s="66"/>
    </row>
  </sheetData>
  <mergeCells count="174">
    <mergeCell ref="N1:R1"/>
    <mergeCell ref="N2:R2"/>
    <mergeCell ref="R7:T7"/>
    <mergeCell ref="R6:T6"/>
    <mergeCell ref="X7:AD7"/>
    <mergeCell ref="X6:AD6"/>
    <mergeCell ref="X5:AD5"/>
    <mergeCell ref="I6:K6"/>
    <mergeCell ref="I7:K7"/>
    <mergeCell ref="B1:L1"/>
    <mergeCell ref="B2:L2"/>
    <mergeCell ref="M7:P7"/>
    <mergeCell ref="M6:P6"/>
    <mergeCell ref="M5:P5"/>
    <mergeCell ref="M9:O9"/>
    <mergeCell ref="R9:T9"/>
    <mergeCell ref="B10:H10"/>
    <mergeCell ref="B8:H8"/>
    <mergeCell ref="B9:H9"/>
    <mergeCell ref="I8:K8"/>
    <mergeCell ref="I10:K10"/>
    <mergeCell ref="I4:K4"/>
    <mergeCell ref="R5:T5"/>
    <mergeCell ref="M4:P4"/>
    <mergeCell ref="B6:H6"/>
    <mergeCell ref="B5:H5"/>
    <mergeCell ref="B7:H7"/>
    <mergeCell ref="B4:G4"/>
    <mergeCell ref="R10:T10"/>
    <mergeCell ref="I36:K36"/>
    <mergeCell ref="I37:K37"/>
    <mergeCell ref="G34:K34"/>
    <mergeCell ref="G33:K33"/>
    <mergeCell ref="B38:H38"/>
    <mergeCell ref="B37:H37"/>
    <mergeCell ref="B35:H35"/>
    <mergeCell ref="B36:H36"/>
    <mergeCell ref="I35:K35"/>
    <mergeCell ref="I38:K38"/>
    <mergeCell ref="B33:E33"/>
    <mergeCell ref="B34:E34"/>
    <mergeCell ref="AI35:AP35"/>
    <mergeCell ref="AI34:AL34"/>
    <mergeCell ref="AE36:AG36"/>
    <mergeCell ref="AE35:AG35"/>
    <mergeCell ref="AK31:AP31"/>
    <mergeCell ref="AK32:AP32"/>
    <mergeCell ref="AK30:AP30"/>
    <mergeCell ref="AI36:AP38"/>
    <mergeCell ref="AE37:AG37"/>
    <mergeCell ref="AE38:AG38"/>
    <mergeCell ref="AI33:AL33"/>
    <mergeCell ref="X33:AA33"/>
    <mergeCell ref="X34:AA34"/>
    <mergeCell ref="X36:AD36"/>
    <mergeCell ref="X35:AD35"/>
    <mergeCell ref="X38:AD38"/>
    <mergeCell ref="X37:AD37"/>
    <mergeCell ref="O30:T30"/>
    <mergeCell ref="O31:T31"/>
    <mergeCell ref="O32:T32"/>
    <mergeCell ref="M34:P34"/>
    <mergeCell ref="M33:P33"/>
    <mergeCell ref="M36:T38"/>
    <mergeCell ref="M35:T35"/>
    <mergeCell ref="R33:T33"/>
    <mergeCell ref="F13:F16"/>
    <mergeCell ref="C13:C16"/>
    <mergeCell ref="D13:D16"/>
    <mergeCell ref="E13:E16"/>
    <mergeCell ref="J13:J16"/>
    <mergeCell ref="K15:K16"/>
    <mergeCell ref="I13:I16"/>
    <mergeCell ref="L15:L16"/>
    <mergeCell ref="M15:M16"/>
    <mergeCell ref="AN9:AP9"/>
    <mergeCell ref="AN6:AP6"/>
    <mergeCell ref="AN5:AP5"/>
    <mergeCell ref="AN4:AP4"/>
    <mergeCell ref="AN7:AP7"/>
    <mergeCell ref="AN11:AP11"/>
    <mergeCell ref="N15:N16"/>
    <mergeCell ref="G13:G16"/>
    <mergeCell ref="H13:H16"/>
    <mergeCell ref="K14:N14"/>
    <mergeCell ref="R14:T14"/>
    <mergeCell ref="AA13:AA16"/>
    <mergeCell ref="Z13:Z16"/>
    <mergeCell ref="O16:T16"/>
    <mergeCell ref="M8:O8"/>
    <mergeCell ref="I5:K5"/>
    <mergeCell ref="I9:K9"/>
    <mergeCell ref="R8:T8"/>
    <mergeCell ref="X4:AC4"/>
    <mergeCell ref="B11:H11"/>
    <mergeCell ref="O11:P11"/>
    <mergeCell ref="M11:N11"/>
    <mergeCell ref="R11:T11"/>
    <mergeCell ref="X11:AD11"/>
    <mergeCell ref="AL2:AP2"/>
    <mergeCell ref="AL1:AP1"/>
    <mergeCell ref="AK17:AP17"/>
    <mergeCell ref="AN8:AP8"/>
    <mergeCell ref="AK16:AP16"/>
    <mergeCell ref="T2:X2"/>
    <mergeCell ref="Z2:AJ2"/>
    <mergeCell ref="AE4:AG4"/>
    <mergeCell ref="AE5:AG5"/>
    <mergeCell ref="AI6:AL6"/>
    <mergeCell ref="AI7:AL7"/>
    <mergeCell ref="R4:T4"/>
    <mergeCell ref="T1:X1"/>
    <mergeCell ref="AE7:AG7"/>
    <mergeCell ref="AE6:AG6"/>
    <mergeCell ref="Z1:AJ1"/>
    <mergeCell ref="AB13:AB16"/>
    <mergeCell ref="AC13:AC16"/>
    <mergeCell ref="AG14:AJ14"/>
    <mergeCell ref="AH15:AH16"/>
    <mergeCell ref="AJ15:AJ16"/>
    <mergeCell ref="AI15:AI16"/>
    <mergeCell ref="AG15:AG16"/>
    <mergeCell ref="AK11:AL11"/>
    <mergeCell ref="AN10:AP10"/>
    <mergeCell ref="O17:T17"/>
    <mergeCell ref="O22:T22"/>
    <mergeCell ref="O21:T21"/>
    <mergeCell ref="O18:T18"/>
    <mergeCell ref="AK18:AP18"/>
    <mergeCell ref="AK20:AP20"/>
    <mergeCell ref="AK19:AP19"/>
    <mergeCell ref="AK22:AP22"/>
    <mergeCell ref="AK21:AP21"/>
    <mergeCell ref="O19:T19"/>
    <mergeCell ref="O20:T20"/>
    <mergeCell ref="I11:K11"/>
    <mergeCell ref="AE11:AG11"/>
    <mergeCell ref="AN33:AP33"/>
    <mergeCell ref="AN34:AP34"/>
    <mergeCell ref="AC34:AG34"/>
    <mergeCell ref="AC33:AG33"/>
    <mergeCell ref="R12:T13"/>
    <mergeCell ref="AN14:AP14"/>
    <mergeCell ref="AN12:AP13"/>
    <mergeCell ref="AK23:AP23"/>
    <mergeCell ref="AK29:AP29"/>
    <mergeCell ref="AK27:AP27"/>
    <mergeCell ref="AK28:AP28"/>
    <mergeCell ref="AK25:AP25"/>
    <mergeCell ref="AK24:AP24"/>
    <mergeCell ref="AK26:AP26"/>
    <mergeCell ref="O24:T24"/>
    <mergeCell ref="O23:T23"/>
    <mergeCell ref="R34:T34"/>
    <mergeCell ref="O26:T26"/>
    <mergeCell ref="O25:T25"/>
    <mergeCell ref="O28:T28"/>
    <mergeCell ref="O29:T29"/>
    <mergeCell ref="O27:T27"/>
    <mergeCell ref="AI9:AK9"/>
    <mergeCell ref="AI8:AK8"/>
    <mergeCell ref="AI5:AL5"/>
    <mergeCell ref="AI4:AL4"/>
    <mergeCell ref="AF13:AF16"/>
    <mergeCell ref="AE13:AE16"/>
    <mergeCell ref="Y13:Y16"/>
    <mergeCell ref="AD13:AD16"/>
    <mergeCell ref="X8:AD8"/>
    <mergeCell ref="AE8:AG8"/>
    <mergeCell ref="AE9:AG9"/>
    <mergeCell ref="X9:AD9"/>
    <mergeCell ref="AI11:AJ11"/>
    <mergeCell ref="X10:AD10"/>
    <mergeCell ref="AE10:AG10"/>
  </mergeCells>
  <conditionalFormatting sqref="I5:K6 AE5:AG5">
    <cfRule type="cellIs" dxfId="11" priority="1" operator="greaterThan">
      <formula>B5</formula>
    </cfRule>
  </conditionalFormatting>
  <dataValidations count="1">
    <dataValidation type="list" allowBlank="1" sqref="M5 AI5">
      <formula1>"Preseason,Regular,Postseason,Championship"</formula1>
    </dataValidation>
  </dataValidations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AQ39"/>
  <sheetViews>
    <sheetView showGridLines="0" workbookViewId="0">
      <selection activeCell="O11" sqref="O11:P11"/>
    </sheetView>
  </sheetViews>
  <sheetFormatPr defaultColWidth="14.42578125" defaultRowHeight="15.75" customHeight="1"/>
  <cols>
    <col min="1" max="1" width="1.5703125" customWidth="1"/>
    <col min="2" max="20" width="3.7109375" customWidth="1"/>
    <col min="21" max="21" width="1.5703125" customWidth="1"/>
    <col min="22" max="22" width="3.7109375" customWidth="1"/>
    <col min="23" max="23" width="1.5703125" customWidth="1"/>
    <col min="24" max="42" width="3.7109375" customWidth="1"/>
    <col min="43" max="43" width="1.5703125" customWidth="1"/>
  </cols>
  <sheetData>
    <row r="1" spans="1:43" ht="12.75">
      <c r="A1" s="1"/>
      <c r="B1" s="101" t="s">
        <v>22</v>
      </c>
      <c r="C1" s="78"/>
      <c r="D1" s="78"/>
      <c r="E1" s="78"/>
      <c r="F1" s="78"/>
      <c r="G1" s="78"/>
      <c r="H1" s="78"/>
      <c r="I1" s="78"/>
      <c r="J1" s="78"/>
      <c r="K1" s="78"/>
      <c r="L1" s="78"/>
      <c r="M1" s="3"/>
      <c r="N1" s="107" t="s">
        <v>23</v>
      </c>
      <c r="O1" s="78"/>
      <c r="P1" s="78"/>
      <c r="Q1" s="78"/>
      <c r="R1" s="78"/>
      <c r="S1" s="3"/>
      <c r="T1" s="137" t="s">
        <v>24</v>
      </c>
      <c r="U1" s="76"/>
      <c r="V1" s="76"/>
      <c r="W1" s="76"/>
      <c r="X1" s="133"/>
      <c r="Y1" s="2"/>
      <c r="Z1" s="101" t="s">
        <v>25</v>
      </c>
      <c r="AA1" s="78"/>
      <c r="AB1" s="78"/>
      <c r="AC1" s="78"/>
      <c r="AD1" s="78"/>
      <c r="AE1" s="78"/>
      <c r="AF1" s="78"/>
      <c r="AG1" s="78"/>
      <c r="AH1" s="78"/>
      <c r="AI1" s="78"/>
      <c r="AJ1" s="78"/>
      <c r="AK1" s="4"/>
      <c r="AL1" s="107" t="s">
        <v>23</v>
      </c>
      <c r="AM1" s="78"/>
      <c r="AN1" s="78"/>
      <c r="AO1" s="78"/>
      <c r="AP1" s="78"/>
      <c r="AQ1" s="5"/>
    </row>
    <row r="2" spans="1:43" ht="12.75">
      <c r="A2" s="6"/>
      <c r="B2" s="114" t="s">
        <v>4</v>
      </c>
      <c r="C2" s="92"/>
      <c r="D2" s="92"/>
      <c r="E2" s="92"/>
      <c r="F2" s="92"/>
      <c r="G2" s="92"/>
      <c r="H2" s="92"/>
      <c r="I2" s="92"/>
      <c r="J2" s="92"/>
      <c r="K2" s="92"/>
      <c r="L2" s="93"/>
      <c r="N2" s="106">
        <v>1230000</v>
      </c>
      <c r="O2" s="92"/>
      <c r="P2" s="92"/>
      <c r="Q2" s="92"/>
      <c r="R2" s="93"/>
      <c r="T2" s="111">
        <v>43025</v>
      </c>
      <c r="U2" s="92"/>
      <c r="V2" s="92"/>
      <c r="W2" s="92"/>
      <c r="X2" s="93"/>
      <c r="Y2" s="8"/>
      <c r="Z2" s="114" t="s">
        <v>16</v>
      </c>
      <c r="AA2" s="92"/>
      <c r="AB2" s="92"/>
      <c r="AC2" s="92"/>
      <c r="AD2" s="92"/>
      <c r="AE2" s="92"/>
      <c r="AF2" s="92"/>
      <c r="AG2" s="92"/>
      <c r="AH2" s="92"/>
      <c r="AI2" s="92"/>
      <c r="AJ2" s="93"/>
      <c r="AK2" s="9"/>
      <c r="AL2" s="106">
        <v>970000</v>
      </c>
      <c r="AM2" s="92"/>
      <c r="AN2" s="92"/>
      <c r="AO2" s="92"/>
      <c r="AP2" s="93"/>
      <c r="AQ2" s="10"/>
    </row>
    <row r="3" spans="1:43" ht="7.5" customHeight="1">
      <c r="A3" s="6"/>
      <c r="B3" s="11"/>
      <c r="C3" s="11"/>
      <c r="D3" s="11"/>
      <c r="E3" s="11"/>
      <c r="F3" s="11"/>
      <c r="G3" s="9"/>
      <c r="H3" s="11"/>
      <c r="I3" s="11"/>
      <c r="J3" s="11"/>
      <c r="K3" s="11"/>
      <c r="L3" s="11"/>
      <c r="M3" s="11"/>
      <c r="N3" s="11"/>
      <c r="O3" s="9"/>
      <c r="P3" s="11"/>
      <c r="Q3" s="11"/>
      <c r="R3" s="11"/>
      <c r="S3" s="11"/>
      <c r="T3" s="11"/>
      <c r="U3" s="10"/>
      <c r="V3" s="12"/>
      <c r="W3" s="6"/>
      <c r="X3" s="11"/>
      <c r="Y3" s="9"/>
      <c r="Z3" s="9"/>
      <c r="AA3" s="9"/>
      <c r="AB3" s="9"/>
      <c r="AC3" s="9"/>
      <c r="AD3" s="11"/>
      <c r="AE3" s="11"/>
      <c r="AF3" s="9"/>
      <c r="AG3" s="9"/>
      <c r="AH3" s="9"/>
      <c r="AI3" s="9"/>
      <c r="AJ3" s="9"/>
      <c r="AK3" s="9"/>
      <c r="AL3" s="11"/>
      <c r="AM3" s="9"/>
      <c r="AN3" s="9"/>
      <c r="AO3" s="9"/>
      <c r="AP3" s="9"/>
      <c r="AQ3" s="10"/>
    </row>
    <row r="4" spans="1:43" ht="12.75">
      <c r="A4" s="6"/>
      <c r="B4" s="112" t="s">
        <v>26</v>
      </c>
      <c r="C4" s="76"/>
      <c r="D4" s="76"/>
      <c r="E4" s="76"/>
      <c r="F4" s="76"/>
      <c r="G4" s="76"/>
      <c r="H4" s="13"/>
      <c r="I4" s="75" t="s">
        <v>27</v>
      </c>
      <c r="J4" s="76"/>
      <c r="K4" s="76"/>
      <c r="M4" s="75" t="s">
        <v>28</v>
      </c>
      <c r="N4" s="76"/>
      <c r="O4" s="76"/>
      <c r="P4" s="76"/>
      <c r="R4" s="83" t="s">
        <v>29</v>
      </c>
      <c r="S4" s="76"/>
      <c r="T4" s="76"/>
      <c r="U4" s="10"/>
      <c r="V4" s="12"/>
      <c r="W4" s="6"/>
      <c r="X4" s="112" t="s">
        <v>26</v>
      </c>
      <c r="Y4" s="76"/>
      <c r="Z4" s="76"/>
      <c r="AA4" s="76"/>
      <c r="AB4" s="76"/>
      <c r="AC4" s="76"/>
      <c r="AD4" s="13"/>
      <c r="AE4" s="75" t="s">
        <v>27</v>
      </c>
      <c r="AF4" s="76"/>
      <c r="AG4" s="76"/>
      <c r="AI4" s="75" t="s">
        <v>28</v>
      </c>
      <c r="AJ4" s="76"/>
      <c r="AK4" s="76"/>
      <c r="AL4" s="76"/>
      <c r="AN4" s="83" t="s">
        <v>29</v>
      </c>
      <c r="AO4" s="76"/>
      <c r="AP4" s="76"/>
      <c r="AQ4" s="10"/>
    </row>
    <row r="5" spans="1:43" ht="12.75">
      <c r="A5" s="6"/>
      <c r="B5" s="116">
        <f>IF(B2&lt;&gt;"",IF(N2&lt;AL2,AL2-N2+M7,IF(M7="",0,M7)),"")</f>
        <v>0</v>
      </c>
      <c r="C5" s="78"/>
      <c r="D5" s="78"/>
      <c r="E5" s="78"/>
      <c r="F5" s="78"/>
      <c r="G5" s="78"/>
      <c r="H5" s="117"/>
      <c r="I5" s="77">
        <f>IF(B2&lt;&gt;"",SUM(I6:K11),"")</f>
        <v>0</v>
      </c>
      <c r="J5" s="78"/>
      <c r="K5" s="79"/>
      <c r="M5" s="115" t="s">
        <v>34</v>
      </c>
      <c r="N5" s="92"/>
      <c r="O5" s="92"/>
      <c r="P5" s="93"/>
      <c r="R5" s="100" t="str">
        <f>IF(B2&lt;&gt;"",IF(R7&gt;AN7,"WIN",IF(R7&lt;AN7,"LOSS","TIE")),"")</f>
        <v>LOSS</v>
      </c>
      <c r="S5" s="92"/>
      <c r="T5" s="93"/>
      <c r="U5" s="10"/>
      <c r="V5" s="12"/>
      <c r="W5" s="6"/>
      <c r="X5" s="116">
        <f>IF(Z2&lt;&gt;"",IF(AL2&lt;N2,N2-AL2+AI7,IF(AI7="",0,AI7)),"")</f>
        <v>290000</v>
      </c>
      <c r="Y5" s="78"/>
      <c r="Z5" s="78"/>
      <c r="AA5" s="78"/>
      <c r="AB5" s="78"/>
      <c r="AC5" s="78"/>
      <c r="AD5" s="117"/>
      <c r="AE5" s="77">
        <f>IF(Z2&lt;&gt;"",SUM(AE6:AG11),"")</f>
        <v>260000</v>
      </c>
      <c r="AF5" s="78"/>
      <c r="AG5" s="79"/>
      <c r="AI5" s="115" t="s">
        <v>152</v>
      </c>
      <c r="AJ5" s="92"/>
      <c r="AK5" s="92"/>
      <c r="AL5" s="93"/>
      <c r="AN5" s="100" t="str">
        <f>IF(Z2&lt;&gt;"",IF(AN7&gt;R7,"WIN",IF(AN7&lt;R7,"LOSS","TIE")),"")</f>
        <v>WIN</v>
      </c>
      <c r="AO5" s="92"/>
      <c r="AP5" s="93"/>
      <c r="AQ5" s="10"/>
    </row>
    <row r="6" spans="1:43" ht="12.75">
      <c r="A6" s="6"/>
      <c r="B6" s="118"/>
      <c r="C6" s="109"/>
      <c r="D6" s="109"/>
      <c r="E6" s="109"/>
      <c r="F6" s="109"/>
      <c r="G6" s="109"/>
      <c r="H6" s="119"/>
      <c r="I6" s="113"/>
      <c r="J6" s="109"/>
      <c r="K6" s="110"/>
      <c r="M6" s="105" t="s">
        <v>31</v>
      </c>
      <c r="N6" s="76"/>
      <c r="O6" s="76"/>
      <c r="P6" s="76"/>
      <c r="R6" s="83" t="s">
        <v>32</v>
      </c>
      <c r="S6" s="76"/>
      <c r="T6" s="76"/>
      <c r="U6" s="10"/>
      <c r="V6" s="12"/>
      <c r="W6" s="6"/>
      <c r="X6" s="118" t="s">
        <v>36</v>
      </c>
      <c r="Y6" s="109"/>
      <c r="Z6" s="109"/>
      <c r="AA6" s="109"/>
      <c r="AB6" s="109"/>
      <c r="AC6" s="109"/>
      <c r="AD6" s="119"/>
      <c r="AE6" s="113">
        <v>260000</v>
      </c>
      <c r="AF6" s="109"/>
      <c r="AG6" s="110"/>
      <c r="AI6" s="105" t="s">
        <v>31</v>
      </c>
      <c r="AJ6" s="76"/>
      <c r="AK6" s="76"/>
      <c r="AL6" s="76"/>
      <c r="AN6" s="83" t="s">
        <v>32</v>
      </c>
      <c r="AO6" s="76"/>
      <c r="AP6" s="76"/>
      <c r="AQ6" s="10"/>
    </row>
    <row r="7" spans="1:43" ht="12.75">
      <c r="A7" s="6"/>
      <c r="B7" s="89"/>
      <c r="C7" s="81"/>
      <c r="D7" s="81"/>
      <c r="E7" s="81"/>
      <c r="F7" s="81"/>
      <c r="G7" s="81"/>
      <c r="H7" s="90"/>
      <c r="I7" s="84"/>
      <c r="J7" s="81"/>
      <c r="K7" s="82"/>
      <c r="L7" s="9"/>
      <c r="M7" s="121">
        <v>0</v>
      </c>
      <c r="N7" s="92"/>
      <c r="O7" s="92"/>
      <c r="P7" s="93"/>
      <c r="R7" s="100">
        <f>IF(B2&lt;&gt;"",SUM(D17:D32),"")</f>
        <v>1</v>
      </c>
      <c r="S7" s="92"/>
      <c r="T7" s="93"/>
      <c r="U7" s="10"/>
      <c r="V7" s="12"/>
      <c r="W7" s="6"/>
      <c r="X7" s="89"/>
      <c r="Y7" s="81"/>
      <c r="Z7" s="81"/>
      <c r="AA7" s="81"/>
      <c r="AB7" s="81"/>
      <c r="AC7" s="81"/>
      <c r="AD7" s="90"/>
      <c r="AE7" s="84"/>
      <c r="AF7" s="81"/>
      <c r="AG7" s="82"/>
      <c r="AH7" s="9"/>
      <c r="AI7" s="121">
        <v>30000</v>
      </c>
      <c r="AJ7" s="92"/>
      <c r="AK7" s="92"/>
      <c r="AL7" s="93"/>
      <c r="AN7" s="100">
        <f>IF(Z2&lt;&gt;"",SUM(Z17:Z32),"")</f>
        <v>2</v>
      </c>
      <c r="AO7" s="92"/>
      <c r="AP7" s="93"/>
      <c r="AQ7" s="10"/>
    </row>
    <row r="8" spans="1:43" ht="12.75">
      <c r="A8" s="6"/>
      <c r="B8" s="89"/>
      <c r="C8" s="81"/>
      <c r="D8" s="81"/>
      <c r="E8" s="81"/>
      <c r="F8" s="81"/>
      <c r="G8" s="81"/>
      <c r="H8" s="90"/>
      <c r="I8" s="84"/>
      <c r="J8" s="81"/>
      <c r="K8" s="82"/>
      <c r="M8" s="83" t="s">
        <v>37</v>
      </c>
      <c r="N8" s="76"/>
      <c r="O8" s="76"/>
      <c r="P8" s="14" t="s">
        <v>38</v>
      </c>
      <c r="R8" s="83" t="s">
        <v>39</v>
      </c>
      <c r="S8" s="76"/>
      <c r="T8" s="76"/>
      <c r="U8" s="10"/>
      <c r="V8" s="12"/>
      <c r="W8" s="6"/>
      <c r="X8" s="89"/>
      <c r="Y8" s="81"/>
      <c r="Z8" s="81"/>
      <c r="AA8" s="81"/>
      <c r="AB8" s="81"/>
      <c r="AC8" s="81"/>
      <c r="AD8" s="90"/>
      <c r="AE8" s="84"/>
      <c r="AF8" s="81"/>
      <c r="AG8" s="82"/>
      <c r="AI8" s="83" t="s">
        <v>37</v>
      </c>
      <c r="AJ8" s="76"/>
      <c r="AK8" s="76"/>
      <c r="AL8" s="14" t="s">
        <v>38</v>
      </c>
      <c r="AN8" s="83" t="s">
        <v>39</v>
      </c>
      <c r="AO8" s="76"/>
      <c r="AP8" s="76"/>
      <c r="AQ8" s="10"/>
    </row>
    <row r="9" spans="1:43" ht="12.75">
      <c r="A9" s="6"/>
      <c r="B9" s="89"/>
      <c r="C9" s="81"/>
      <c r="D9" s="81"/>
      <c r="E9" s="81"/>
      <c r="F9" s="81"/>
      <c r="G9" s="81"/>
      <c r="H9" s="90"/>
      <c r="I9" s="84"/>
      <c r="J9" s="81"/>
      <c r="K9" s="82"/>
      <c r="L9" s="9"/>
      <c r="M9" s="91">
        <v>13000</v>
      </c>
      <c r="N9" s="92"/>
      <c r="O9" s="93"/>
      <c r="P9" s="15">
        <v>5</v>
      </c>
      <c r="R9" s="100">
        <f>IF(B2&lt;&gt;"",SUM(F17:F32),"")</f>
        <v>3</v>
      </c>
      <c r="S9" s="92"/>
      <c r="T9" s="93"/>
      <c r="U9" s="10"/>
      <c r="V9" s="12"/>
      <c r="W9" s="6"/>
      <c r="X9" s="89"/>
      <c r="Y9" s="81"/>
      <c r="Z9" s="81"/>
      <c r="AA9" s="81"/>
      <c r="AB9" s="81"/>
      <c r="AC9" s="81"/>
      <c r="AD9" s="90"/>
      <c r="AE9" s="84"/>
      <c r="AF9" s="81"/>
      <c r="AG9" s="82"/>
      <c r="AH9" s="9"/>
      <c r="AI9" s="91">
        <v>7000</v>
      </c>
      <c r="AJ9" s="92"/>
      <c r="AK9" s="93"/>
      <c r="AL9" s="15">
        <v>0</v>
      </c>
      <c r="AN9" s="100">
        <f>IF(Z2&lt;&gt;"",SUM(AB17:AB32),"")</f>
        <v>1</v>
      </c>
      <c r="AO9" s="92"/>
      <c r="AP9" s="93"/>
      <c r="AQ9" s="10"/>
    </row>
    <row r="10" spans="1:43" ht="12.75">
      <c r="A10" s="6"/>
      <c r="B10" s="89"/>
      <c r="C10" s="81"/>
      <c r="D10" s="81"/>
      <c r="E10" s="81"/>
      <c r="F10" s="81"/>
      <c r="G10" s="81"/>
      <c r="H10" s="90"/>
      <c r="I10" s="84"/>
      <c r="J10" s="81"/>
      <c r="K10" s="82"/>
      <c r="L10" s="9"/>
      <c r="M10" s="9"/>
      <c r="N10" s="9"/>
      <c r="O10" s="9"/>
      <c r="P10" s="9"/>
      <c r="R10" s="105" t="s">
        <v>41</v>
      </c>
      <c r="S10" s="76"/>
      <c r="T10" s="76"/>
      <c r="U10" s="10"/>
      <c r="V10" s="12"/>
      <c r="W10" s="6"/>
      <c r="X10" s="89"/>
      <c r="Y10" s="81"/>
      <c r="Z10" s="81"/>
      <c r="AA10" s="81"/>
      <c r="AB10" s="81"/>
      <c r="AC10" s="81"/>
      <c r="AD10" s="90"/>
      <c r="AE10" s="84"/>
      <c r="AF10" s="81"/>
      <c r="AG10" s="82"/>
      <c r="AH10" s="9"/>
      <c r="AI10" s="9"/>
      <c r="AJ10" s="9"/>
      <c r="AK10" s="9"/>
      <c r="AL10" s="9"/>
      <c r="AN10" s="105" t="s">
        <v>41</v>
      </c>
      <c r="AO10" s="76"/>
      <c r="AP10" s="76"/>
      <c r="AQ10" s="10"/>
    </row>
    <row r="11" spans="1:43" ht="12.75">
      <c r="A11" s="16"/>
      <c r="B11" s="98"/>
      <c r="C11" s="96"/>
      <c r="D11" s="96"/>
      <c r="E11" s="96"/>
      <c r="F11" s="96"/>
      <c r="G11" s="96"/>
      <c r="H11" s="99"/>
      <c r="I11" s="123"/>
      <c r="J11" s="96"/>
      <c r="K11" s="97"/>
      <c r="L11" s="9"/>
      <c r="M11" s="94" t="s">
        <v>43</v>
      </c>
      <c r="N11" s="76"/>
      <c r="O11" s="100" t="str">
        <f>IF(B2&lt;&gt;"",IF(M9=AI9,"+0",IF(M9&gt;AI9,IF(M9&gt;=AI9*2,"+2","+1"),"+0")),"")</f>
        <v>+1</v>
      </c>
      <c r="P11" s="93"/>
      <c r="Q11" s="9"/>
      <c r="R11" s="122">
        <f>IF(B2&lt;&gt;"",SUM(G17:G32),"")</f>
        <v>2</v>
      </c>
      <c r="S11" s="92"/>
      <c r="T11" s="93"/>
      <c r="U11" s="17"/>
      <c r="V11" s="18"/>
      <c r="W11" s="6"/>
      <c r="X11" s="98"/>
      <c r="Y11" s="96"/>
      <c r="Z11" s="96"/>
      <c r="AA11" s="96"/>
      <c r="AB11" s="96"/>
      <c r="AC11" s="96"/>
      <c r="AD11" s="99"/>
      <c r="AE11" s="123"/>
      <c r="AF11" s="96"/>
      <c r="AG11" s="97"/>
      <c r="AH11" s="9"/>
      <c r="AI11" s="94" t="s">
        <v>43</v>
      </c>
      <c r="AJ11" s="76"/>
      <c r="AK11" s="100" t="str">
        <f>IF(Z2&lt;&gt;"",IF(AI9=M9,"+0",IF(AI9&gt;M9,IF(AI9&gt;=M9*2,"+2","+1"),"+0")),"")</f>
        <v>+0</v>
      </c>
      <c r="AL11" s="93"/>
      <c r="AM11" s="9"/>
      <c r="AN11" s="122">
        <f>IF(Z2&lt;&gt;"",SUM(AC17:AC32),"")</f>
        <v>0</v>
      </c>
      <c r="AO11" s="92"/>
      <c r="AP11" s="93"/>
      <c r="AQ11" s="10"/>
    </row>
    <row r="12" spans="1:43" ht="7.5" customHeight="1">
      <c r="A12" s="19"/>
      <c r="B12" s="20"/>
      <c r="C12" s="21"/>
      <c r="D12" s="22"/>
      <c r="E12" s="21"/>
      <c r="F12" s="21"/>
      <c r="G12" s="23"/>
      <c r="H12" s="24"/>
      <c r="I12" s="21"/>
      <c r="J12" s="22"/>
      <c r="K12" s="14"/>
      <c r="L12" s="14"/>
      <c r="M12" s="14"/>
      <c r="N12" s="14"/>
      <c r="O12" s="20"/>
      <c r="P12" s="20"/>
      <c r="Q12" s="20"/>
      <c r="R12" s="105" t="s">
        <v>44</v>
      </c>
      <c r="S12" s="76"/>
      <c r="T12" s="76"/>
      <c r="U12" s="25"/>
      <c r="V12" s="26"/>
      <c r="W12" s="19"/>
      <c r="X12" s="20"/>
      <c r="Y12" s="21"/>
      <c r="Z12" s="22"/>
      <c r="AA12" s="21"/>
      <c r="AB12" s="21"/>
      <c r="AC12" s="23"/>
      <c r="AD12" s="24"/>
      <c r="AE12" s="21"/>
      <c r="AF12" s="22"/>
      <c r="AG12" s="14"/>
      <c r="AH12" s="14"/>
      <c r="AI12" s="14"/>
      <c r="AJ12" s="14"/>
      <c r="AK12" s="20"/>
      <c r="AL12" s="20"/>
      <c r="AM12" s="20"/>
      <c r="AN12" s="105" t="s">
        <v>44</v>
      </c>
      <c r="AO12" s="76"/>
      <c r="AP12" s="76"/>
      <c r="AQ12" s="25"/>
    </row>
    <row r="13" spans="1:43" ht="8.25" customHeight="1">
      <c r="A13" s="6"/>
      <c r="B13" s="9"/>
      <c r="C13" s="85" t="s">
        <v>365</v>
      </c>
      <c r="D13" s="85" t="s">
        <v>367</v>
      </c>
      <c r="E13" s="85" t="s">
        <v>369</v>
      </c>
      <c r="F13" s="85" t="s">
        <v>370</v>
      </c>
      <c r="G13" s="88" t="s">
        <v>0</v>
      </c>
      <c r="H13" s="88" t="s">
        <v>1</v>
      </c>
      <c r="I13" s="85" t="s">
        <v>372</v>
      </c>
      <c r="J13" s="85" t="s">
        <v>45</v>
      </c>
      <c r="K13" s="14"/>
      <c r="L13" s="14"/>
      <c r="M13" s="14"/>
      <c r="N13" s="14"/>
      <c r="O13" s="9"/>
      <c r="P13" s="9"/>
      <c r="Q13" s="9"/>
      <c r="R13" s="76"/>
      <c r="S13" s="76"/>
      <c r="T13" s="76"/>
      <c r="U13" s="10"/>
      <c r="V13" s="12"/>
      <c r="W13" s="69"/>
      <c r="X13" s="70"/>
      <c r="Y13" s="85" t="s">
        <v>373</v>
      </c>
      <c r="Z13" s="85" t="s">
        <v>374</v>
      </c>
      <c r="AA13" s="85" t="s">
        <v>375</v>
      </c>
      <c r="AB13" s="85" t="s">
        <v>376</v>
      </c>
      <c r="AC13" s="88" t="s">
        <v>0</v>
      </c>
      <c r="AD13" s="88" t="s">
        <v>1</v>
      </c>
      <c r="AE13" s="85" t="s">
        <v>377</v>
      </c>
      <c r="AF13" s="85" t="s">
        <v>45</v>
      </c>
      <c r="AG13" s="14"/>
      <c r="AH13" s="14"/>
      <c r="AI13" s="14"/>
      <c r="AJ13" s="14"/>
      <c r="AK13" s="9"/>
      <c r="AL13" s="9"/>
      <c r="AM13" s="9"/>
      <c r="AN13" s="76"/>
      <c r="AO13" s="76"/>
      <c r="AP13" s="76"/>
      <c r="AQ13" s="10"/>
    </row>
    <row r="14" spans="1:43" ht="12.75">
      <c r="A14" s="6"/>
      <c r="B14" s="9"/>
      <c r="C14" s="86"/>
      <c r="D14" s="86"/>
      <c r="E14" s="86"/>
      <c r="F14" s="86"/>
      <c r="G14" s="86"/>
      <c r="H14" s="86"/>
      <c r="I14" s="86"/>
      <c r="J14" s="86"/>
      <c r="K14" s="138" t="s">
        <v>46</v>
      </c>
      <c r="L14" s="92"/>
      <c r="M14" s="92"/>
      <c r="N14" s="93"/>
      <c r="O14" s="9"/>
      <c r="P14" s="9"/>
      <c r="Q14" s="9"/>
      <c r="R14" s="104">
        <f>IF(B2&lt;&gt;"",SUM(H17:H32),"")</f>
        <v>0</v>
      </c>
      <c r="S14" s="92"/>
      <c r="T14" s="93"/>
      <c r="U14" s="10"/>
      <c r="V14" s="12"/>
      <c r="W14" s="69"/>
      <c r="X14" s="70"/>
      <c r="Y14" s="86"/>
      <c r="Z14" s="86"/>
      <c r="AA14" s="86"/>
      <c r="AB14" s="86"/>
      <c r="AC14" s="86"/>
      <c r="AD14" s="86"/>
      <c r="AE14" s="86"/>
      <c r="AF14" s="86"/>
      <c r="AG14" s="138" t="s">
        <v>46</v>
      </c>
      <c r="AH14" s="92"/>
      <c r="AI14" s="92"/>
      <c r="AJ14" s="93"/>
      <c r="AK14" s="9"/>
      <c r="AL14" s="9"/>
      <c r="AM14" s="9"/>
      <c r="AN14" s="104">
        <f>IF(Z2&lt;&gt;"",SUM(AD17:AD32),"")</f>
        <v>0</v>
      </c>
      <c r="AO14" s="92"/>
      <c r="AP14" s="93"/>
      <c r="AQ14" s="10"/>
    </row>
    <row r="15" spans="1:43" ht="12.75">
      <c r="A15" s="6"/>
      <c r="B15" s="9"/>
      <c r="C15" s="86"/>
      <c r="D15" s="86"/>
      <c r="E15" s="86"/>
      <c r="F15" s="86"/>
      <c r="G15" s="86"/>
      <c r="H15" s="86"/>
      <c r="I15" s="86"/>
      <c r="J15" s="86"/>
      <c r="K15" s="103" t="s">
        <v>47</v>
      </c>
      <c r="L15" s="103" t="s">
        <v>48</v>
      </c>
      <c r="M15" s="103" t="str">
        <f>"-Stat"</f>
        <v>-Stat</v>
      </c>
      <c r="N15" s="103" t="s">
        <v>49</v>
      </c>
      <c r="O15" s="9"/>
      <c r="P15" s="9"/>
      <c r="Q15" s="9"/>
      <c r="R15" s="9"/>
      <c r="S15" s="9"/>
      <c r="T15" s="9"/>
      <c r="U15" s="10"/>
      <c r="V15" s="12"/>
      <c r="W15" s="69"/>
      <c r="X15" s="70"/>
      <c r="Y15" s="86"/>
      <c r="Z15" s="86"/>
      <c r="AA15" s="86"/>
      <c r="AB15" s="86"/>
      <c r="AC15" s="86"/>
      <c r="AD15" s="86"/>
      <c r="AE15" s="86"/>
      <c r="AF15" s="86"/>
      <c r="AG15" s="103" t="s">
        <v>47</v>
      </c>
      <c r="AH15" s="103" t="s">
        <v>48</v>
      </c>
      <c r="AI15" s="103" t="str">
        <f>"-Stat"</f>
        <v>-Stat</v>
      </c>
      <c r="AJ15" s="103" t="s">
        <v>49</v>
      </c>
      <c r="AK15" s="9"/>
      <c r="AL15" s="9"/>
      <c r="AM15" s="9"/>
      <c r="AN15" s="9"/>
      <c r="AO15" s="9"/>
      <c r="AP15" s="9"/>
      <c r="AQ15" s="10"/>
    </row>
    <row r="16" spans="1:43" ht="12.75">
      <c r="A16" s="6"/>
      <c r="B16" s="27" t="s">
        <v>50</v>
      </c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102" t="s">
        <v>51</v>
      </c>
      <c r="P16" s="78"/>
      <c r="Q16" s="78"/>
      <c r="R16" s="78"/>
      <c r="S16" s="78"/>
      <c r="T16" s="79"/>
      <c r="U16" s="10"/>
      <c r="V16" s="12"/>
      <c r="W16" s="69"/>
      <c r="X16" s="27" t="s">
        <v>50</v>
      </c>
      <c r="Y16" s="87"/>
      <c r="Z16" s="87"/>
      <c r="AA16" s="87"/>
      <c r="AB16" s="87"/>
      <c r="AC16" s="87"/>
      <c r="AD16" s="87"/>
      <c r="AE16" s="87"/>
      <c r="AF16" s="87"/>
      <c r="AG16" s="87"/>
      <c r="AH16" s="87"/>
      <c r="AI16" s="87"/>
      <c r="AJ16" s="87"/>
      <c r="AK16" s="102" t="s">
        <v>51</v>
      </c>
      <c r="AL16" s="78"/>
      <c r="AM16" s="78"/>
      <c r="AN16" s="78"/>
      <c r="AO16" s="78"/>
      <c r="AP16" s="79"/>
      <c r="AQ16" s="10"/>
    </row>
    <row r="17" spans="1:43" ht="12.75">
      <c r="A17" s="6"/>
      <c r="B17" s="28">
        <v>1</v>
      </c>
      <c r="C17" s="29"/>
      <c r="D17" s="30"/>
      <c r="E17" s="30"/>
      <c r="F17" s="30"/>
      <c r="G17" s="31"/>
      <c r="H17" s="32"/>
      <c r="I17" s="33"/>
      <c r="J17" s="34">
        <f t="shared" ref="J17:J32" si="0">C17+D17*3+E17*2+F17*2+I17*5</f>
        <v>0</v>
      </c>
      <c r="K17" s="35"/>
      <c r="L17" s="31"/>
      <c r="M17" s="30"/>
      <c r="N17" s="36"/>
      <c r="O17" s="108"/>
      <c r="P17" s="109"/>
      <c r="Q17" s="109"/>
      <c r="R17" s="109"/>
      <c r="S17" s="109"/>
      <c r="T17" s="110"/>
      <c r="U17" s="10"/>
      <c r="V17" s="12"/>
      <c r="W17" s="69"/>
      <c r="X17" s="28">
        <v>1</v>
      </c>
      <c r="Y17" s="29"/>
      <c r="Z17" s="30">
        <v>1</v>
      </c>
      <c r="AA17" s="30"/>
      <c r="AB17" s="30"/>
      <c r="AC17" s="31"/>
      <c r="AD17" s="32"/>
      <c r="AE17" s="33"/>
      <c r="AF17" s="34">
        <f t="shared" ref="AF17:AF32" si="1">Y17+Z17*3+AA17*2+AB17*2+AE17*5</f>
        <v>3</v>
      </c>
      <c r="AG17" s="35"/>
      <c r="AH17" s="31"/>
      <c r="AI17" s="31"/>
      <c r="AJ17" s="36"/>
      <c r="AK17" s="108"/>
      <c r="AL17" s="109"/>
      <c r="AM17" s="109"/>
      <c r="AN17" s="109"/>
      <c r="AO17" s="109"/>
      <c r="AP17" s="110"/>
      <c r="AQ17" s="10"/>
    </row>
    <row r="18" spans="1:43" ht="12.75">
      <c r="A18" s="6"/>
      <c r="B18" s="37">
        <v>2</v>
      </c>
      <c r="C18" s="38"/>
      <c r="D18" s="39"/>
      <c r="E18" s="40"/>
      <c r="F18" s="44">
        <v>1</v>
      </c>
      <c r="G18" s="42">
        <v>1</v>
      </c>
      <c r="H18" s="42"/>
      <c r="I18" s="43">
        <v>1</v>
      </c>
      <c r="J18" s="45">
        <f t="shared" si="0"/>
        <v>7</v>
      </c>
      <c r="K18" s="38"/>
      <c r="L18" s="40"/>
      <c r="M18" s="44"/>
      <c r="N18" s="46"/>
      <c r="O18" s="80" t="s">
        <v>56</v>
      </c>
      <c r="P18" s="81"/>
      <c r="Q18" s="81"/>
      <c r="R18" s="81"/>
      <c r="S18" s="81"/>
      <c r="T18" s="82"/>
      <c r="U18" s="10"/>
      <c r="V18" s="12"/>
      <c r="W18" s="6"/>
      <c r="X18" s="37">
        <v>2</v>
      </c>
      <c r="Y18" s="38"/>
      <c r="Z18" s="48">
        <v>1</v>
      </c>
      <c r="AA18" s="40"/>
      <c r="AB18" s="40"/>
      <c r="AC18" s="41"/>
      <c r="AD18" s="42"/>
      <c r="AE18" s="43"/>
      <c r="AF18" s="45">
        <f t="shared" si="1"/>
        <v>3</v>
      </c>
      <c r="AG18" s="38"/>
      <c r="AH18" s="40"/>
      <c r="AI18" s="40"/>
      <c r="AJ18" s="46"/>
      <c r="AK18" s="80"/>
      <c r="AL18" s="81"/>
      <c r="AM18" s="81"/>
      <c r="AN18" s="81"/>
      <c r="AO18" s="81"/>
      <c r="AP18" s="82"/>
      <c r="AQ18" s="10"/>
    </row>
    <row r="19" spans="1:43" ht="12.75">
      <c r="A19" s="6"/>
      <c r="B19" s="37">
        <v>3</v>
      </c>
      <c r="C19" s="38"/>
      <c r="D19" s="39"/>
      <c r="E19" s="40"/>
      <c r="F19" s="44"/>
      <c r="G19" s="41"/>
      <c r="H19" s="41"/>
      <c r="I19" s="46"/>
      <c r="J19" s="45">
        <f t="shared" si="0"/>
        <v>0</v>
      </c>
      <c r="K19" s="38"/>
      <c r="L19" s="40"/>
      <c r="M19" s="40"/>
      <c r="N19" s="46"/>
      <c r="O19" s="80"/>
      <c r="P19" s="81"/>
      <c r="Q19" s="81"/>
      <c r="R19" s="81"/>
      <c r="S19" s="81"/>
      <c r="T19" s="82"/>
      <c r="U19" s="10"/>
      <c r="V19" s="12"/>
      <c r="W19" s="6"/>
      <c r="X19" s="37">
        <v>3</v>
      </c>
      <c r="Y19" s="38"/>
      <c r="Z19" s="39"/>
      <c r="AA19" s="40"/>
      <c r="AB19" s="44">
        <v>1</v>
      </c>
      <c r="AC19" s="41"/>
      <c r="AD19" s="41"/>
      <c r="AE19" s="43">
        <v>1</v>
      </c>
      <c r="AF19" s="45">
        <f t="shared" si="1"/>
        <v>7</v>
      </c>
      <c r="AG19" s="38"/>
      <c r="AH19" s="40"/>
      <c r="AI19" s="40"/>
      <c r="AJ19" s="46"/>
      <c r="AK19" s="80" t="s">
        <v>231</v>
      </c>
      <c r="AL19" s="81"/>
      <c r="AM19" s="81"/>
      <c r="AN19" s="81"/>
      <c r="AO19" s="81"/>
      <c r="AP19" s="82"/>
      <c r="AQ19" s="10"/>
    </row>
    <row r="20" spans="1:43" ht="12.75">
      <c r="A20" s="6"/>
      <c r="B20" s="49">
        <v>4</v>
      </c>
      <c r="C20" s="38"/>
      <c r="D20" s="39"/>
      <c r="E20" s="40"/>
      <c r="F20" s="44"/>
      <c r="G20" s="41"/>
      <c r="H20" s="41"/>
      <c r="I20" s="46"/>
      <c r="J20" s="45">
        <f t="shared" si="0"/>
        <v>0</v>
      </c>
      <c r="K20" s="38"/>
      <c r="L20" s="40"/>
      <c r="M20" s="40"/>
      <c r="N20" s="46"/>
      <c r="O20" s="80"/>
      <c r="P20" s="81"/>
      <c r="Q20" s="81"/>
      <c r="R20" s="81"/>
      <c r="S20" s="81"/>
      <c r="T20" s="82"/>
      <c r="U20" s="10"/>
      <c r="V20" s="12"/>
      <c r="W20" s="6"/>
      <c r="X20" s="49">
        <v>4</v>
      </c>
      <c r="Y20" s="38"/>
      <c r="Z20" s="39"/>
      <c r="AA20" s="40"/>
      <c r="AB20" s="44"/>
      <c r="AC20" s="41"/>
      <c r="AD20" s="41"/>
      <c r="AE20" s="46"/>
      <c r="AF20" s="45">
        <f t="shared" si="1"/>
        <v>0</v>
      </c>
      <c r="AG20" s="38"/>
      <c r="AH20" s="40"/>
      <c r="AI20" s="40"/>
      <c r="AJ20" s="46"/>
      <c r="AK20" s="80"/>
      <c r="AL20" s="81"/>
      <c r="AM20" s="81"/>
      <c r="AN20" s="81"/>
      <c r="AO20" s="81"/>
      <c r="AP20" s="82"/>
      <c r="AQ20" s="10"/>
    </row>
    <row r="21" spans="1:43" ht="12.75">
      <c r="A21" s="6"/>
      <c r="B21" s="37">
        <v>5</v>
      </c>
      <c r="C21" s="38"/>
      <c r="D21" s="39"/>
      <c r="E21" s="40"/>
      <c r="F21" s="40"/>
      <c r="G21" s="41"/>
      <c r="H21" s="41"/>
      <c r="I21" s="46"/>
      <c r="J21" s="45">
        <f t="shared" si="0"/>
        <v>0</v>
      </c>
      <c r="K21" s="38"/>
      <c r="L21" s="40"/>
      <c r="M21" s="40"/>
      <c r="N21" s="46"/>
      <c r="O21" s="80"/>
      <c r="P21" s="81"/>
      <c r="Q21" s="81"/>
      <c r="R21" s="81"/>
      <c r="S21" s="81"/>
      <c r="T21" s="82"/>
      <c r="U21" s="10"/>
      <c r="V21" s="12"/>
      <c r="W21" s="6"/>
      <c r="X21" s="37">
        <v>5</v>
      </c>
      <c r="Y21" s="38"/>
      <c r="Z21" s="39"/>
      <c r="AA21" s="40"/>
      <c r="AB21" s="40"/>
      <c r="AC21" s="41"/>
      <c r="AD21" s="41"/>
      <c r="AE21" s="46"/>
      <c r="AF21" s="45">
        <f t="shared" si="1"/>
        <v>0</v>
      </c>
      <c r="AG21" s="38"/>
      <c r="AH21" s="40"/>
      <c r="AI21" s="40"/>
      <c r="AJ21" s="46"/>
      <c r="AK21" s="80"/>
      <c r="AL21" s="81"/>
      <c r="AM21" s="81"/>
      <c r="AN21" s="81"/>
      <c r="AO21" s="81"/>
      <c r="AP21" s="82"/>
      <c r="AQ21" s="10"/>
    </row>
    <row r="22" spans="1:43" ht="12.75">
      <c r="A22" s="6"/>
      <c r="B22" s="37">
        <v>6</v>
      </c>
      <c r="C22" s="38"/>
      <c r="D22" s="39"/>
      <c r="E22" s="40"/>
      <c r="F22" s="40"/>
      <c r="G22" s="41"/>
      <c r="H22" s="41"/>
      <c r="I22" s="46"/>
      <c r="J22" s="45">
        <f t="shared" si="0"/>
        <v>0</v>
      </c>
      <c r="K22" s="38"/>
      <c r="L22" s="40"/>
      <c r="M22" s="40"/>
      <c r="N22" s="46"/>
      <c r="O22" s="80"/>
      <c r="P22" s="81"/>
      <c r="Q22" s="81"/>
      <c r="R22" s="81"/>
      <c r="S22" s="81"/>
      <c r="T22" s="82"/>
      <c r="U22" s="10"/>
      <c r="V22" s="12"/>
      <c r="W22" s="6"/>
      <c r="X22" s="37">
        <v>6</v>
      </c>
      <c r="Y22" s="38"/>
      <c r="Z22" s="39"/>
      <c r="AA22" s="40"/>
      <c r="AB22" s="40"/>
      <c r="AC22" s="41"/>
      <c r="AD22" s="41"/>
      <c r="AE22" s="46"/>
      <c r="AF22" s="45">
        <f t="shared" si="1"/>
        <v>0</v>
      </c>
      <c r="AG22" s="38"/>
      <c r="AH22" s="40"/>
      <c r="AI22" s="40"/>
      <c r="AJ22" s="46"/>
      <c r="AK22" s="80"/>
      <c r="AL22" s="81"/>
      <c r="AM22" s="81"/>
      <c r="AN22" s="81"/>
      <c r="AO22" s="81"/>
      <c r="AP22" s="82"/>
      <c r="AQ22" s="10"/>
    </row>
    <row r="23" spans="1:43" ht="12.75">
      <c r="A23" s="6"/>
      <c r="B23" s="37">
        <v>7</v>
      </c>
      <c r="C23" s="38"/>
      <c r="D23" s="39"/>
      <c r="E23" s="40"/>
      <c r="F23" s="44"/>
      <c r="G23" s="41"/>
      <c r="H23" s="41"/>
      <c r="I23" s="46"/>
      <c r="J23" s="45">
        <f t="shared" si="0"/>
        <v>0</v>
      </c>
      <c r="K23" s="38"/>
      <c r="L23" s="40"/>
      <c r="M23" s="40"/>
      <c r="N23" s="46"/>
      <c r="O23" s="80"/>
      <c r="P23" s="81"/>
      <c r="Q23" s="81"/>
      <c r="R23" s="81"/>
      <c r="S23" s="81"/>
      <c r="T23" s="82"/>
      <c r="U23" s="10"/>
      <c r="V23" s="12"/>
      <c r="W23" s="6"/>
      <c r="X23" s="37">
        <v>7</v>
      </c>
      <c r="Y23" s="38"/>
      <c r="Z23" s="39"/>
      <c r="AA23" s="40"/>
      <c r="AB23" s="44"/>
      <c r="AC23" s="41"/>
      <c r="AD23" s="41"/>
      <c r="AE23" s="46"/>
      <c r="AF23" s="45">
        <f t="shared" si="1"/>
        <v>0</v>
      </c>
      <c r="AG23" s="38"/>
      <c r="AH23" s="40"/>
      <c r="AI23" s="40"/>
      <c r="AJ23" s="46"/>
      <c r="AK23" s="80"/>
      <c r="AL23" s="81"/>
      <c r="AM23" s="81"/>
      <c r="AN23" s="81"/>
      <c r="AO23" s="81"/>
      <c r="AP23" s="82"/>
      <c r="AQ23" s="10"/>
    </row>
    <row r="24" spans="1:43" ht="12.75">
      <c r="A24" s="6"/>
      <c r="B24" s="37">
        <v>8</v>
      </c>
      <c r="C24" s="38"/>
      <c r="D24" s="39"/>
      <c r="E24" s="40"/>
      <c r="F24" s="40"/>
      <c r="G24" s="41"/>
      <c r="H24" s="41"/>
      <c r="I24" s="46"/>
      <c r="J24" s="45">
        <f t="shared" si="0"/>
        <v>0</v>
      </c>
      <c r="K24" s="38"/>
      <c r="L24" s="40"/>
      <c r="M24" s="40"/>
      <c r="N24" s="46"/>
      <c r="O24" s="80"/>
      <c r="P24" s="81"/>
      <c r="Q24" s="81"/>
      <c r="R24" s="81"/>
      <c r="S24" s="81"/>
      <c r="T24" s="82"/>
      <c r="U24" s="10"/>
      <c r="V24" s="12"/>
      <c r="W24" s="6"/>
      <c r="X24" s="37">
        <v>8</v>
      </c>
      <c r="Y24" s="38"/>
      <c r="Z24" s="39"/>
      <c r="AA24" s="40"/>
      <c r="AB24" s="40"/>
      <c r="AC24" s="41"/>
      <c r="AD24" s="41"/>
      <c r="AE24" s="46"/>
      <c r="AF24" s="45">
        <f t="shared" si="1"/>
        <v>0</v>
      </c>
      <c r="AG24" s="38"/>
      <c r="AH24" s="40"/>
      <c r="AI24" s="40"/>
      <c r="AJ24" s="46"/>
      <c r="AK24" s="80"/>
      <c r="AL24" s="81"/>
      <c r="AM24" s="81"/>
      <c r="AN24" s="81"/>
      <c r="AO24" s="81"/>
      <c r="AP24" s="82"/>
      <c r="AQ24" s="10"/>
    </row>
    <row r="25" spans="1:43" ht="12.75">
      <c r="A25" s="6"/>
      <c r="B25" s="37">
        <v>9</v>
      </c>
      <c r="C25" s="38"/>
      <c r="D25" s="39"/>
      <c r="E25" s="40"/>
      <c r="F25" s="40"/>
      <c r="G25" s="41"/>
      <c r="H25" s="41"/>
      <c r="I25" s="46"/>
      <c r="J25" s="45">
        <f t="shared" si="0"/>
        <v>0</v>
      </c>
      <c r="K25" s="38"/>
      <c r="L25" s="40"/>
      <c r="M25" s="40"/>
      <c r="N25" s="46"/>
      <c r="O25" s="80"/>
      <c r="P25" s="81"/>
      <c r="Q25" s="81"/>
      <c r="R25" s="81"/>
      <c r="S25" s="81"/>
      <c r="T25" s="82"/>
      <c r="U25" s="10"/>
      <c r="V25" s="12"/>
      <c r="W25" s="6"/>
      <c r="X25" s="37">
        <v>9</v>
      </c>
      <c r="Y25" s="38"/>
      <c r="Z25" s="39"/>
      <c r="AA25" s="40"/>
      <c r="AB25" s="40"/>
      <c r="AC25" s="41"/>
      <c r="AD25" s="41"/>
      <c r="AE25" s="46"/>
      <c r="AF25" s="45">
        <f t="shared" si="1"/>
        <v>0</v>
      </c>
      <c r="AG25" s="38"/>
      <c r="AH25" s="40"/>
      <c r="AI25" s="40"/>
      <c r="AJ25" s="46"/>
      <c r="AK25" s="80"/>
      <c r="AL25" s="81"/>
      <c r="AM25" s="81"/>
      <c r="AN25" s="81"/>
      <c r="AO25" s="81"/>
      <c r="AP25" s="82"/>
      <c r="AQ25" s="10"/>
    </row>
    <row r="26" spans="1:43" ht="12.75">
      <c r="A26" s="6"/>
      <c r="B26" s="37">
        <v>10</v>
      </c>
      <c r="C26" s="38"/>
      <c r="D26" s="39"/>
      <c r="E26" s="40"/>
      <c r="F26" s="40"/>
      <c r="G26" s="41"/>
      <c r="H26" s="41"/>
      <c r="I26" s="46"/>
      <c r="J26" s="45">
        <f t="shared" si="0"/>
        <v>0</v>
      </c>
      <c r="K26" s="38"/>
      <c r="L26" s="40"/>
      <c r="M26" s="40"/>
      <c r="N26" s="46"/>
      <c r="O26" s="80"/>
      <c r="P26" s="81"/>
      <c r="Q26" s="81"/>
      <c r="R26" s="81"/>
      <c r="S26" s="81"/>
      <c r="T26" s="82"/>
      <c r="U26" s="10"/>
      <c r="V26" s="12"/>
      <c r="W26" s="6"/>
      <c r="X26" s="37">
        <v>10</v>
      </c>
      <c r="Y26" s="38"/>
      <c r="Z26" s="39"/>
      <c r="AA26" s="40"/>
      <c r="AB26" s="40"/>
      <c r="AC26" s="41"/>
      <c r="AD26" s="41"/>
      <c r="AE26" s="46"/>
      <c r="AF26" s="45">
        <f t="shared" si="1"/>
        <v>0</v>
      </c>
      <c r="AG26" s="38"/>
      <c r="AH26" s="40"/>
      <c r="AI26" s="40"/>
      <c r="AJ26" s="46"/>
      <c r="AK26" s="80"/>
      <c r="AL26" s="81"/>
      <c r="AM26" s="81"/>
      <c r="AN26" s="81"/>
      <c r="AO26" s="81"/>
      <c r="AP26" s="82"/>
      <c r="AQ26" s="10"/>
    </row>
    <row r="27" spans="1:43" ht="12.75">
      <c r="A27" s="6"/>
      <c r="B27" s="37">
        <v>11</v>
      </c>
      <c r="C27" s="38"/>
      <c r="D27" s="39"/>
      <c r="E27" s="40"/>
      <c r="F27" s="40"/>
      <c r="G27" s="41"/>
      <c r="H27" s="41"/>
      <c r="I27" s="46"/>
      <c r="J27" s="45">
        <f t="shared" si="0"/>
        <v>0</v>
      </c>
      <c r="K27" s="38"/>
      <c r="L27" s="40"/>
      <c r="M27" s="40"/>
      <c r="N27" s="46"/>
      <c r="O27" s="80"/>
      <c r="P27" s="81"/>
      <c r="Q27" s="81"/>
      <c r="R27" s="81"/>
      <c r="S27" s="81"/>
      <c r="T27" s="82"/>
      <c r="U27" s="10"/>
      <c r="V27" s="12"/>
      <c r="W27" s="6"/>
      <c r="X27" s="37">
        <v>11</v>
      </c>
      <c r="Y27" s="38"/>
      <c r="Z27" s="39"/>
      <c r="AA27" s="40"/>
      <c r="AB27" s="40"/>
      <c r="AC27" s="41"/>
      <c r="AD27" s="41"/>
      <c r="AE27" s="46"/>
      <c r="AF27" s="45">
        <f t="shared" si="1"/>
        <v>0</v>
      </c>
      <c r="AG27" s="38"/>
      <c r="AH27" s="40"/>
      <c r="AI27" s="40"/>
      <c r="AJ27" s="46"/>
      <c r="AK27" s="80"/>
      <c r="AL27" s="81"/>
      <c r="AM27" s="81"/>
      <c r="AN27" s="81"/>
      <c r="AO27" s="81"/>
      <c r="AP27" s="82"/>
      <c r="AQ27" s="10"/>
    </row>
    <row r="28" spans="1:43" ht="12.75">
      <c r="A28" s="6"/>
      <c r="B28" s="37">
        <v>12</v>
      </c>
      <c r="C28" s="38"/>
      <c r="D28" s="39"/>
      <c r="E28" s="40"/>
      <c r="F28" s="40"/>
      <c r="G28" s="41"/>
      <c r="H28" s="41"/>
      <c r="I28" s="46"/>
      <c r="J28" s="45">
        <f t="shared" si="0"/>
        <v>0</v>
      </c>
      <c r="K28" s="38"/>
      <c r="L28" s="40"/>
      <c r="M28" s="40"/>
      <c r="N28" s="46"/>
      <c r="O28" s="80"/>
      <c r="P28" s="81"/>
      <c r="Q28" s="81"/>
      <c r="R28" s="81"/>
      <c r="S28" s="81"/>
      <c r="T28" s="82"/>
      <c r="U28" s="10"/>
      <c r="V28" s="12"/>
      <c r="W28" s="6"/>
      <c r="X28" s="37">
        <v>12</v>
      </c>
      <c r="Y28" s="38"/>
      <c r="Z28" s="39"/>
      <c r="AA28" s="40"/>
      <c r="AB28" s="40"/>
      <c r="AC28" s="41"/>
      <c r="AD28" s="41"/>
      <c r="AE28" s="46"/>
      <c r="AF28" s="45">
        <f t="shared" si="1"/>
        <v>0</v>
      </c>
      <c r="AG28" s="38"/>
      <c r="AH28" s="40"/>
      <c r="AI28" s="40"/>
      <c r="AJ28" s="46"/>
      <c r="AK28" s="80"/>
      <c r="AL28" s="81"/>
      <c r="AM28" s="81"/>
      <c r="AN28" s="81"/>
      <c r="AO28" s="81"/>
      <c r="AP28" s="82"/>
      <c r="AQ28" s="10"/>
    </row>
    <row r="29" spans="1:43" ht="12.75">
      <c r="A29" s="6"/>
      <c r="B29" s="37">
        <v>13</v>
      </c>
      <c r="C29" s="38"/>
      <c r="D29" s="39"/>
      <c r="E29" s="40"/>
      <c r="F29" s="44">
        <v>2</v>
      </c>
      <c r="G29" s="42">
        <v>1</v>
      </c>
      <c r="H29" s="41"/>
      <c r="I29" s="46"/>
      <c r="J29" s="45">
        <f t="shared" si="0"/>
        <v>4</v>
      </c>
      <c r="K29" s="38"/>
      <c r="L29" s="40"/>
      <c r="M29" s="40"/>
      <c r="N29" s="46"/>
      <c r="O29" s="80" t="s">
        <v>379</v>
      </c>
      <c r="P29" s="81"/>
      <c r="Q29" s="81"/>
      <c r="R29" s="81"/>
      <c r="S29" s="81"/>
      <c r="T29" s="82"/>
      <c r="U29" s="10"/>
      <c r="V29" s="12"/>
      <c r="W29" s="6"/>
      <c r="X29" s="37">
        <v>13</v>
      </c>
      <c r="Y29" s="38"/>
      <c r="Z29" s="39"/>
      <c r="AA29" s="40"/>
      <c r="AB29" s="40"/>
      <c r="AC29" s="41"/>
      <c r="AD29" s="41"/>
      <c r="AE29" s="46"/>
      <c r="AF29" s="45">
        <f t="shared" si="1"/>
        <v>0</v>
      </c>
      <c r="AG29" s="38"/>
      <c r="AH29" s="40"/>
      <c r="AI29" s="40"/>
      <c r="AJ29" s="46"/>
      <c r="AK29" s="80"/>
      <c r="AL29" s="81"/>
      <c r="AM29" s="81"/>
      <c r="AN29" s="81"/>
      <c r="AO29" s="81"/>
      <c r="AP29" s="82"/>
      <c r="AQ29" s="10"/>
    </row>
    <row r="30" spans="1:43" ht="12.75">
      <c r="A30" s="6"/>
      <c r="B30" s="49">
        <v>14</v>
      </c>
      <c r="C30" s="38"/>
      <c r="D30" s="48">
        <v>1</v>
      </c>
      <c r="E30" s="40"/>
      <c r="F30" s="40"/>
      <c r="G30" s="41"/>
      <c r="H30" s="41"/>
      <c r="I30" s="46"/>
      <c r="J30" s="45">
        <f t="shared" si="0"/>
        <v>3</v>
      </c>
      <c r="K30" s="38"/>
      <c r="L30" s="40"/>
      <c r="M30" s="40"/>
      <c r="N30" s="46"/>
      <c r="O30" s="80"/>
      <c r="P30" s="81"/>
      <c r="Q30" s="81"/>
      <c r="R30" s="81"/>
      <c r="S30" s="81"/>
      <c r="T30" s="82"/>
      <c r="U30" s="10"/>
      <c r="V30" s="12"/>
      <c r="W30" s="6"/>
      <c r="X30" s="49">
        <v>14</v>
      </c>
      <c r="Y30" s="38"/>
      <c r="Z30" s="39"/>
      <c r="AA30" s="40"/>
      <c r="AB30" s="40"/>
      <c r="AC30" s="41"/>
      <c r="AD30" s="41"/>
      <c r="AE30" s="46"/>
      <c r="AF30" s="45">
        <f t="shared" si="1"/>
        <v>0</v>
      </c>
      <c r="AG30" s="38"/>
      <c r="AH30" s="40"/>
      <c r="AI30" s="40"/>
      <c r="AJ30" s="46"/>
      <c r="AK30" s="80"/>
      <c r="AL30" s="81"/>
      <c r="AM30" s="81"/>
      <c r="AN30" s="81"/>
      <c r="AO30" s="81"/>
      <c r="AP30" s="82"/>
      <c r="AQ30" s="10"/>
    </row>
    <row r="31" spans="1:43" ht="12.75">
      <c r="A31" s="6"/>
      <c r="B31" s="37">
        <v>15</v>
      </c>
      <c r="C31" s="38"/>
      <c r="D31" s="39"/>
      <c r="E31" s="40"/>
      <c r="F31" s="40"/>
      <c r="G31" s="41"/>
      <c r="H31" s="41"/>
      <c r="I31" s="46"/>
      <c r="J31" s="45">
        <f t="shared" si="0"/>
        <v>0</v>
      </c>
      <c r="K31" s="38"/>
      <c r="L31" s="40"/>
      <c r="M31" s="40"/>
      <c r="N31" s="46"/>
      <c r="O31" s="80"/>
      <c r="P31" s="81"/>
      <c r="Q31" s="81"/>
      <c r="R31" s="81"/>
      <c r="S31" s="81"/>
      <c r="T31" s="82"/>
      <c r="U31" s="10"/>
      <c r="V31" s="12"/>
      <c r="W31" s="6"/>
      <c r="X31" s="37">
        <v>15</v>
      </c>
      <c r="Y31" s="38"/>
      <c r="Z31" s="39"/>
      <c r="AA31" s="40"/>
      <c r="AB31" s="40"/>
      <c r="AC31" s="41"/>
      <c r="AD31" s="41"/>
      <c r="AE31" s="46"/>
      <c r="AF31" s="45">
        <f t="shared" si="1"/>
        <v>0</v>
      </c>
      <c r="AG31" s="38"/>
      <c r="AH31" s="40"/>
      <c r="AI31" s="40"/>
      <c r="AJ31" s="46"/>
      <c r="AK31" s="80"/>
      <c r="AL31" s="81"/>
      <c r="AM31" s="81"/>
      <c r="AN31" s="81"/>
      <c r="AO31" s="81"/>
      <c r="AP31" s="82"/>
      <c r="AQ31" s="10"/>
    </row>
    <row r="32" spans="1:43" ht="12.75">
      <c r="A32" s="6"/>
      <c r="B32" s="50">
        <v>16</v>
      </c>
      <c r="C32" s="51"/>
      <c r="D32" s="52"/>
      <c r="E32" s="52"/>
      <c r="F32" s="52"/>
      <c r="G32" s="53"/>
      <c r="H32" s="53"/>
      <c r="I32" s="54"/>
      <c r="J32" s="56">
        <f t="shared" si="0"/>
        <v>0</v>
      </c>
      <c r="K32" s="51"/>
      <c r="L32" s="52"/>
      <c r="M32" s="52"/>
      <c r="N32" s="54"/>
      <c r="O32" s="95"/>
      <c r="P32" s="96"/>
      <c r="Q32" s="96"/>
      <c r="R32" s="96"/>
      <c r="S32" s="96"/>
      <c r="T32" s="97"/>
      <c r="U32" s="10"/>
      <c r="V32" s="12"/>
      <c r="W32" s="6"/>
      <c r="X32" s="50">
        <v>16</v>
      </c>
      <c r="Y32" s="51"/>
      <c r="Z32" s="52"/>
      <c r="AA32" s="52"/>
      <c r="AB32" s="52"/>
      <c r="AC32" s="53"/>
      <c r="AD32" s="53"/>
      <c r="AE32" s="54"/>
      <c r="AF32" s="56">
        <f t="shared" si="1"/>
        <v>0</v>
      </c>
      <c r="AG32" s="51"/>
      <c r="AH32" s="52"/>
      <c r="AI32" s="52"/>
      <c r="AJ32" s="54"/>
      <c r="AK32" s="95"/>
      <c r="AL32" s="96"/>
      <c r="AM32" s="96"/>
      <c r="AN32" s="96"/>
      <c r="AO32" s="96"/>
      <c r="AP32" s="97"/>
      <c r="AQ32" s="10"/>
    </row>
    <row r="33" spans="1:43" ht="12.75">
      <c r="A33" s="19"/>
      <c r="B33" s="83" t="s">
        <v>61</v>
      </c>
      <c r="C33" s="76"/>
      <c r="D33" s="76"/>
      <c r="E33" s="76"/>
      <c r="F33" s="59"/>
      <c r="G33" s="83" t="s">
        <v>62</v>
      </c>
      <c r="H33" s="76"/>
      <c r="I33" s="76"/>
      <c r="J33" s="76"/>
      <c r="K33" s="76"/>
      <c r="L33" s="58"/>
      <c r="M33" s="83" t="s">
        <v>63</v>
      </c>
      <c r="N33" s="76"/>
      <c r="O33" s="76"/>
      <c r="P33" s="76"/>
      <c r="Q33" s="59"/>
      <c r="R33" s="83" t="s">
        <v>64</v>
      </c>
      <c r="S33" s="76"/>
      <c r="T33" s="76"/>
      <c r="U33" s="25"/>
      <c r="V33" s="26"/>
      <c r="W33" s="19"/>
      <c r="X33" s="83" t="s">
        <v>61</v>
      </c>
      <c r="Y33" s="76"/>
      <c r="Z33" s="76"/>
      <c r="AA33" s="76"/>
      <c r="AB33" s="59"/>
      <c r="AC33" s="83" t="s">
        <v>62</v>
      </c>
      <c r="AD33" s="76"/>
      <c r="AE33" s="76"/>
      <c r="AF33" s="76"/>
      <c r="AG33" s="76"/>
      <c r="AH33" s="58"/>
      <c r="AI33" s="83" t="s">
        <v>63</v>
      </c>
      <c r="AJ33" s="76"/>
      <c r="AK33" s="76"/>
      <c r="AL33" s="76"/>
      <c r="AM33" s="59"/>
      <c r="AN33" s="83" t="s">
        <v>64</v>
      </c>
      <c r="AO33" s="76"/>
      <c r="AP33" s="76"/>
      <c r="AQ33" s="25"/>
    </row>
    <row r="34" spans="1:43" ht="12.75">
      <c r="A34" s="6"/>
      <c r="B34" s="120">
        <v>40000</v>
      </c>
      <c r="C34" s="92"/>
      <c r="D34" s="92"/>
      <c r="E34" s="93"/>
      <c r="F34" s="60"/>
      <c r="G34" s="106">
        <v>0</v>
      </c>
      <c r="H34" s="92"/>
      <c r="I34" s="92"/>
      <c r="J34" s="92"/>
      <c r="K34" s="93"/>
      <c r="L34" s="61"/>
      <c r="M34" s="106">
        <v>30000</v>
      </c>
      <c r="N34" s="92"/>
      <c r="O34" s="92"/>
      <c r="P34" s="93"/>
      <c r="Q34" s="62"/>
      <c r="R34" s="128"/>
      <c r="S34" s="92"/>
      <c r="T34" s="93"/>
      <c r="U34" s="10"/>
      <c r="V34" s="12"/>
      <c r="W34" s="6"/>
      <c r="X34" s="120">
        <v>50000</v>
      </c>
      <c r="Y34" s="92"/>
      <c r="Z34" s="92"/>
      <c r="AA34" s="93"/>
      <c r="AB34" s="60"/>
      <c r="AC34" s="106">
        <v>0</v>
      </c>
      <c r="AD34" s="92"/>
      <c r="AE34" s="92"/>
      <c r="AF34" s="92"/>
      <c r="AG34" s="93"/>
      <c r="AH34" s="61"/>
      <c r="AI34" s="106">
        <v>30000</v>
      </c>
      <c r="AJ34" s="92"/>
      <c r="AK34" s="92"/>
      <c r="AL34" s="93"/>
      <c r="AM34" s="62"/>
      <c r="AN34" s="128">
        <v>1</v>
      </c>
      <c r="AO34" s="92"/>
      <c r="AP34" s="93"/>
      <c r="AQ34" s="10"/>
    </row>
    <row r="35" spans="1:43" ht="12.75">
      <c r="A35" s="19"/>
      <c r="B35" s="112" t="s">
        <v>65</v>
      </c>
      <c r="C35" s="76"/>
      <c r="D35" s="76"/>
      <c r="E35" s="76"/>
      <c r="F35" s="76"/>
      <c r="G35" s="76"/>
      <c r="H35" s="76"/>
      <c r="I35" s="112" t="s">
        <v>27</v>
      </c>
      <c r="J35" s="76"/>
      <c r="K35" s="76"/>
      <c r="L35" s="20"/>
      <c r="M35" s="112" t="s">
        <v>66</v>
      </c>
      <c r="N35" s="76"/>
      <c r="O35" s="76"/>
      <c r="P35" s="76"/>
      <c r="Q35" s="76"/>
      <c r="R35" s="76"/>
      <c r="S35" s="76"/>
      <c r="T35" s="76"/>
      <c r="U35" s="25"/>
      <c r="V35" s="26"/>
      <c r="W35" s="19"/>
      <c r="X35" s="112" t="s">
        <v>65</v>
      </c>
      <c r="Y35" s="76"/>
      <c r="Z35" s="76"/>
      <c r="AA35" s="76"/>
      <c r="AB35" s="76"/>
      <c r="AC35" s="76"/>
      <c r="AD35" s="76"/>
      <c r="AE35" s="112" t="s">
        <v>27</v>
      </c>
      <c r="AF35" s="76"/>
      <c r="AG35" s="76"/>
      <c r="AH35" s="20"/>
      <c r="AI35" s="112" t="s">
        <v>66</v>
      </c>
      <c r="AJ35" s="76"/>
      <c r="AK35" s="76"/>
      <c r="AL35" s="76"/>
      <c r="AM35" s="76"/>
      <c r="AN35" s="76"/>
      <c r="AO35" s="76"/>
      <c r="AP35" s="76"/>
      <c r="AQ35" s="25"/>
    </row>
    <row r="36" spans="1:43" ht="12.75">
      <c r="A36" s="6"/>
      <c r="B36" s="126" t="s">
        <v>183</v>
      </c>
      <c r="C36" s="109"/>
      <c r="D36" s="109"/>
      <c r="E36" s="109"/>
      <c r="F36" s="109"/>
      <c r="G36" s="109"/>
      <c r="H36" s="119"/>
      <c r="I36" s="127">
        <v>50000</v>
      </c>
      <c r="J36" s="109"/>
      <c r="K36" s="110"/>
      <c r="L36" s="9"/>
      <c r="M36" s="131"/>
      <c r="N36" s="78"/>
      <c r="O36" s="78"/>
      <c r="P36" s="78"/>
      <c r="Q36" s="78"/>
      <c r="R36" s="78"/>
      <c r="S36" s="78"/>
      <c r="T36" s="79"/>
      <c r="U36" s="10"/>
      <c r="V36" s="12"/>
      <c r="W36" s="6"/>
      <c r="X36" s="126" t="s">
        <v>183</v>
      </c>
      <c r="Y36" s="109"/>
      <c r="Z36" s="109"/>
      <c r="AA36" s="109"/>
      <c r="AB36" s="109"/>
      <c r="AC36" s="109"/>
      <c r="AD36" s="119"/>
      <c r="AE36" s="127">
        <v>50000</v>
      </c>
      <c r="AF36" s="109"/>
      <c r="AG36" s="110"/>
      <c r="AH36" s="9"/>
      <c r="AI36" s="131"/>
      <c r="AJ36" s="78"/>
      <c r="AK36" s="78"/>
      <c r="AL36" s="78"/>
      <c r="AM36" s="78"/>
      <c r="AN36" s="78"/>
      <c r="AO36" s="78"/>
      <c r="AP36" s="79"/>
      <c r="AQ36" s="10"/>
    </row>
    <row r="37" spans="1:43" ht="12.75">
      <c r="A37" s="6"/>
      <c r="B37" s="125"/>
      <c r="C37" s="81"/>
      <c r="D37" s="81"/>
      <c r="E37" s="81"/>
      <c r="F37" s="81"/>
      <c r="G37" s="81"/>
      <c r="H37" s="90"/>
      <c r="I37" s="129"/>
      <c r="J37" s="81"/>
      <c r="K37" s="82"/>
      <c r="L37" s="9"/>
      <c r="M37" s="132"/>
      <c r="N37" s="76"/>
      <c r="O37" s="76"/>
      <c r="P37" s="76"/>
      <c r="Q37" s="76"/>
      <c r="R37" s="76"/>
      <c r="S37" s="76"/>
      <c r="T37" s="133"/>
      <c r="U37" s="10"/>
      <c r="V37" s="12"/>
      <c r="W37" s="6"/>
      <c r="X37" s="125"/>
      <c r="Y37" s="81"/>
      <c r="Z37" s="81"/>
      <c r="AA37" s="81"/>
      <c r="AB37" s="81"/>
      <c r="AC37" s="81"/>
      <c r="AD37" s="90"/>
      <c r="AE37" s="129"/>
      <c r="AF37" s="81"/>
      <c r="AG37" s="82"/>
      <c r="AH37" s="9"/>
      <c r="AI37" s="132"/>
      <c r="AJ37" s="76"/>
      <c r="AK37" s="76"/>
      <c r="AL37" s="76"/>
      <c r="AM37" s="76"/>
      <c r="AN37" s="76"/>
      <c r="AO37" s="76"/>
      <c r="AP37" s="133"/>
      <c r="AQ37" s="10"/>
    </row>
    <row r="38" spans="1:43" ht="12.75">
      <c r="A38" s="6"/>
      <c r="B38" s="124"/>
      <c r="C38" s="96"/>
      <c r="D38" s="96"/>
      <c r="E38" s="96"/>
      <c r="F38" s="96"/>
      <c r="G38" s="96"/>
      <c r="H38" s="99"/>
      <c r="I38" s="130"/>
      <c r="J38" s="96"/>
      <c r="K38" s="97"/>
      <c r="L38" s="9"/>
      <c r="M38" s="134"/>
      <c r="N38" s="135"/>
      <c r="O38" s="135"/>
      <c r="P38" s="135"/>
      <c r="Q38" s="135"/>
      <c r="R38" s="135"/>
      <c r="S38" s="135"/>
      <c r="T38" s="136"/>
      <c r="U38" s="10"/>
      <c r="V38" s="12"/>
      <c r="W38" s="6"/>
      <c r="X38" s="124"/>
      <c r="Y38" s="96"/>
      <c r="Z38" s="96"/>
      <c r="AA38" s="96"/>
      <c r="AB38" s="96"/>
      <c r="AC38" s="96"/>
      <c r="AD38" s="99"/>
      <c r="AE38" s="130"/>
      <c r="AF38" s="96"/>
      <c r="AG38" s="97"/>
      <c r="AH38" s="9"/>
      <c r="AI38" s="134"/>
      <c r="AJ38" s="135"/>
      <c r="AK38" s="135"/>
      <c r="AL38" s="135"/>
      <c r="AM38" s="135"/>
      <c r="AN38" s="135"/>
      <c r="AO38" s="135"/>
      <c r="AP38" s="136"/>
      <c r="AQ38" s="10"/>
    </row>
    <row r="39" spans="1:43" ht="7.5" customHeight="1">
      <c r="A39" s="63"/>
      <c r="B39" s="64"/>
      <c r="C39" s="65"/>
      <c r="D39" s="65"/>
      <c r="E39" s="65"/>
      <c r="F39" s="65"/>
      <c r="G39" s="65"/>
      <c r="H39" s="64"/>
      <c r="I39" s="64"/>
      <c r="J39" s="65"/>
      <c r="K39" s="65"/>
      <c r="L39" s="65"/>
      <c r="M39" s="65"/>
      <c r="N39" s="65"/>
      <c r="O39" s="65"/>
      <c r="P39" s="64"/>
      <c r="Q39" s="65"/>
      <c r="R39" s="65"/>
      <c r="S39" s="65"/>
      <c r="T39" s="65"/>
      <c r="U39" s="66"/>
      <c r="V39" s="67"/>
      <c r="W39" s="63"/>
      <c r="X39" s="64"/>
      <c r="Y39" s="65"/>
      <c r="Z39" s="65"/>
      <c r="AA39" s="65"/>
      <c r="AB39" s="65"/>
      <c r="AC39" s="65"/>
      <c r="AD39" s="64"/>
      <c r="AE39" s="64"/>
      <c r="AF39" s="65"/>
      <c r="AG39" s="65"/>
      <c r="AH39" s="65"/>
      <c r="AI39" s="65"/>
      <c r="AJ39" s="65"/>
      <c r="AK39" s="65"/>
      <c r="AL39" s="64"/>
      <c r="AM39" s="65"/>
      <c r="AN39" s="65"/>
      <c r="AO39" s="65"/>
      <c r="AP39" s="65"/>
      <c r="AQ39" s="66"/>
    </row>
  </sheetData>
  <mergeCells count="174">
    <mergeCell ref="AE6:AG6"/>
    <mergeCell ref="AK31:AP31"/>
    <mergeCell ref="AK30:AP30"/>
    <mergeCell ref="AA13:AA16"/>
    <mergeCell ref="Z13:Z16"/>
    <mergeCell ref="AK11:AL11"/>
    <mergeCell ref="O17:T17"/>
    <mergeCell ref="AB13:AB16"/>
    <mergeCell ref="AC13:AC16"/>
    <mergeCell ref="AG14:AJ14"/>
    <mergeCell ref="AH15:AH16"/>
    <mergeCell ref="AJ15:AJ16"/>
    <mergeCell ref="AI15:AI16"/>
    <mergeCell ref="O24:T24"/>
    <mergeCell ref="O23:T23"/>
    <mergeCell ref="O18:T18"/>
    <mergeCell ref="AN11:AP11"/>
    <mergeCell ref="AI6:AL6"/>
    <mergeCell ref="AI7:AL7"/>
    <mergeCell ref="O11:P11"/>
    <mergeCell ref="AK29:AP29"/>
    <mergeCell ref="O20:T20"/>
    <mergeCell ref="X36:AD36"/>
    <mergeCell ref="X35:AD35"/>
    <mergeCell ref="AN33:AP33"/>
    <mergeCell ref="AN34:AP34"/>
    <mergeCell ref="AI35:AP35"/>
    <mergeCell ref="AI34:AL34"/>
    <mergeCell ref="AC34:AG34"/>
    <mergeCell ref="AI33:AL33"/>
    <mergeCell ref="X33:AA33"/>
    <mergeCell ref="X34:AA34"/>
    <mergeCell ref="AC33:AG33"/>
    <mergeCell ref="AE36:AG36"/>
    <mergeCell ref="AE35:AG35"/>
    <mergeCell ref="AE38:AG38"/>
    <mergeCell ref="X38:AD38"/>
    <mergeCell ref="X37:AD37"/>
    <mergeCell ref="M36:T38"/>
    <mergeCell ref="M35:T35"/>
    <mergeCell ref="T1:X1"/>
    <mergeCell ref="R4:T4"/>
    <mergeCell ref="R5:T5"/>
    <mergeCell ref="I4:K4"/>
    <mergeCell ref="X4:AC4"/>
    <mergeCell ref="AF13:AF16"/>
    <mergeCell ref="M15:M16"/>
    <mergeCell ref="N15:N16"/>
    <mergeCell ref="K14:N14"/>
    <mergeCell ref="AE8:AG8"/>
    <mergeCell ref="AE9:AG9"/>
    <mergeCell ref="X9:AD9"/>
    <mergeCell ref="X6:AD6"/>
    <mergeCell ref="X5:AD5"/>
    <mergeCell ref="R33:T33"/>
    <mergeCell ref="Z2:AJ2"/>
    <mergeCell ref="AI5:AL5"/>
    <mergeCell ref="AI36:AP38"/>
    <mergeCell ref="AE37:AG37"/>
    <mergeCell ref="B38:H38"/>
    <mergeCell ref="B37:H37"/>
    <mergeCell ref="B35:H35"/>
    <mergeCell ref="B36:H36"/>
    <mergeCell ref="I35:K35"/>
    <mergeCell ref="I36:K36"/>
    <mergeCell ref="R34:T34"/>
    <mergeCell ref="M34:P34"/>
    <mergeCell ref="G34:K34"/>
    <mergeCell ref="I37:K37"/>
    <mergeCell ref="I38:K38"/>
    <mergeCell ref="B33:E33"/>
    <mergeCell ref="G33:K33"/>
    <mergeCell ref="B34:E34"/>
    <mergeCell ref="M33:P33"/>
    <mergeCell ref="M9:O9"/>
    <mergeCell ref="M7:P7"/>
    <mergeCell ref="M8:O8"/>
    <mergeCell ref="F13:F16"/>
    <mergeCell ref="G13:G16"/>
    <mergeCell ref="I7:K7"/>
    <mergeCell ref="O22:T22"/>
    <mergeCell ref="O21:T21"/>
    <mergeCell ref="M11:N11"/>
    <mergeCell ref="R11:T11"/>
    <mergeCell ref="R12:T13"/>
    <mergeCell ref="O16:T16"/>
    <mergeCell ref="R14:T14"/>
    <mergeCell ref="C13:C16"/>
    <mergeCell ref="D13:D16"/>
    <mergeCell ref="I11:K11"/>
    <mergeCell ref="J13:J16"/>
    <mergeCell ref="K15:K16"/>
    <mergeCell ref="I13:I16"/>
    <mergeCell ref="L15:L16"/>
    <mergeCell ref="B4:G4"/>
    <mergeCell ref="M4:P4"/>
    <mergeCell ref="I5:K5"/>
    <mergeCell ref="I6:K6"/>
    <mergeCell ref="B1:L1"/>
    <mergeCell ref="B2:L2"/>
    <mergeCell ref="N1:R1"/>
    <mergeCell ref="N2:R2"/>
    <mergeCell ref="M6:P6"/>
    <mergeCell ref="M5:P5"/>
    <mergeCell ref="B5:H5"/>
    <mergeCell ref="B6:H6"/>
    <mergeCell ref="I9:K9"/>
    <mergeCell ref="R9:T9"/>
    <mergeCell ref="R10:T10"/>
    <mergeCell ref="R8:T8"/>
    <mergeCell ref="B10:H10"/>
    <mergeCell ref="B8:H8"/>
    <mergeCell ref="B9:H9"/>
    <mergeCell ref="I8:K8"/>
    <mergeCell ref="I10:K10"/>
    <mergeCell ref="E13:E16"/>
    <mergeCell ref="H13:H16"/>
    <mergeCell ref="B11:H11"/>
    <mergeCell ref="R7:T7"/>
    <mergeCell ref="R6:T6"/>
    <mergeCell ref="B7:H7"/>
    <mergeCell ref="Z1:AJ1"/>
    <mergeCell ref="AK23:AP23"/>
    <mergeCell ref="AE13:AE16"/>
    <mergeCell ref="AK16:AP16"/>
    <mergeCell ref="AG15:AG16"/>
    <mergeCell ref="AN14:AP14"/>
    <mergeCell ref="AN12:AP13"/>
    <mergeCell ref="AN10:AP10"/>
    <mergeCell ref="AN9:AP9"/>
    <mergeCell ref="AN6:AP6"/>
    <mergeCell ref="AN5:AP5"/>
    <mergeCell ref="AN4:AP4"/>
    <mergeCell ref="AL2:AP2"/>
    <mergeCell ref="AL1:AP1"/>
    <mergeCell ref="AK17:AP17"/>
    <mergeCell ref="AK18:AP18"/>
    <mergeCell ref="AN7:AP7"/>
    <mergeCell ref="T2:X2"/>
    <mergeCell ref="AK32:AP32"/>
    <mergeCell ref="AK26:AP26"/>
    <mergeCell ref="O26:T26"/>
    <mergeCell ref="O25:T25"/>
    <mergeCell ref="O28:T28"/>
    <mergeCell ref="O29:T29"/>
    <mergeCell ref="O27:T27"/>
    <mergeCell ref="O30:T30"/>
    <mergeCell ref="O31:T31"/>
    <mergeCell ref="O32:T32"/>
    <mergeCell ref="AK27:AP27"/>
    <mergeCell ref="AI4:AL4"/>
    <mergeCell ref="AE4:AG4"/>
    <mergeCell ref="AE5:AG5"/>
    <mergeCell ref="AK20:AP20"/>
    <mergeCell ref="AK19:AP19"/>
    <mergeCell ref="O19:T19"/>
    <mergeCell ref="AK28:AP28"/>
    <mergeCell ref="AK22:AP22"/>
    <mergeCell ref="AK21:AP21"/>
    <mergeCell ref="AI8:AK8"/>
    <mergeCell ref="AE7:AG7"/>
    <mergeCell ref="Y13:Y16"/>
    <mergeCell ref="AD13:AD16"/>
    <mergeCell ref="X8:AD8"/>
    <mergeCell ref="AN8:AP8"/>
    <mergeCell ref="X7:AD7"/>
    <mergeCell ref="AK25:AP25"/>
    <mergeCell ref="AK24:AP24"/>
    <mergeCell ref="AI9:AK9"/>
    <mergeCell ref="AI11:AJ11"/>
    <mergeCell ref="X10:AD10"/>
    <mergeCell ref="AE10:AG10"/>
    <mergeCell ref="X11:AD11"/>
    <mergeCell ref="AE11:AG11"/>
  </mergeCells>
  <conditionalFormatting sqref="I5:K6 AE5:AG5">
    <cfRule type="cellIs" dxfId="10" priority="1" operator="greaterThan">
      <formula>B5</formula>
    </cfRule>
  </conditionalFormatting>
  <dataValidations count="1">
    <dataValidation type="list" allowBlank="1" sqref="M5 AI5">
      <formula1>"Preseason,Regular,Postseason,Championship"</formula1>
    </dataValidation>
  </dataValidations>
  <pageMargins left="0.7" right="0.7" top="0.75" bottom="0.75" header="0.3" footer="0.3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AQ39"/>
  <sheetViews>
    <sheetView showGridLines="0" workbookViewId="0"/>
  </sheetViews>
  <sheetFormatPr defaultColWidth="14.42578125" defaultRowHeight="15.75" customHeight="1"/>
  <cols>
    <col min="1" max="1" width="1.5703125" customWidth="1"/>
    <col min="2" max="20" width="3.7109375" customWidth="1"/>
    <col min="21" max="21" width="1.5703125" customWidth="1"/>
    <col min="22" max="22" width="3.7109375" customWidth="1"/>
    <col min="23" max="23" width="1.5703125" customWidth="1"/>
    <col min="24" max="42" width="3.7109375" customWidth="1"/>
    <col min="43" max="43" width="1.5703125" customWidth="1"/>
  </cols>
  <sheetData>
    <row r="1" spans="1:43" ht="12.75">
      <c r="A1" s="1"/>
      <c r="B1" s="101" t="s">
        <v>22</v>
      </c>
      <c r="C1" s="78"/>
      <c r="D1" s="78"/>
      <c r="E1" s="78"/>
      <c r="F1" s="78"/>
      <c r="G1" s="78"/>
      <c r="H1" s="78"/>
      <c r="I1" s="78"/>
      <c r="J1" s="78"/>
      <c r="K1" s="78"/>
      <c r="L1" s="78"/>
      <c r="M1" s="3"/>
      <c r="N1" s="107" t="s">
        <v>23</v>
      </c>
      <c r="O1" s="78"/>
      <c r="P1" s="78"/>
      <c r="Q1" s="78"/>
      <c r="R1" s="78"/>
      <c r="S1" s="3"/>
      <c r="T1" s="137" t="s">
        <v>24</v>
      </c>
      <c r="U1" s="76"/>
      <c r="V1" s="76"/>
      <c r="W1" s="76"/>
      <c r="X1" s="133"/>
      <c r="Y1" s="2"/>
      <c r="Z1" s="101" t="s">
        <v>25</v>
      </c>
      <c r="AA1" s="78"/>
      <c r="AB1" s="78"/>
      <c r="AC1" s="78"/>
      <c r="AD1" s="78"/>
      <c r="AE1" s="78"/>
      <c r="AF1" s="78"/>
      <c r="AG1" s="78"/>
      <c r="AH1" s="78"/>
      <c r="AI1" s="78"/>
      <c r="AJ1" s="78"/>
      <c r="AK1" s="4"/>
      <c r="AL1" s="107" t="s">
        <v>23</v>
      </c>
      <c r="AM1" s="78"/>
      <c r="AN1" s="78"/>
      <c r="AO1" s="78"/>
      <c r="AP1" s="78"/>
      <c r="AQ1" s="5"/>
    </row>
    <row r="2" spans="1:43" ht="12.75">
      <c r="A2" s="6"/>
      <c r="B2" s="7" t="s">
        <v>14</v>
      </c>
      <c r="C2" s="71"/>
      <c r="D2" s="71"/>
      <c r="E2" s="71"/>
      <c r="F2" s="71"/>
      <c r="G2" s="71"/>
      <c r="H2" s="71"/>
      <c r="I2" s="71"/>
      <c r="J2" s="71"/>
      <c r="K2" s="71"/>
      <c r="L2" s="72"/>
      <c r="N2" s="106">
        <v>990000</v>
      </c>
      <c r="O2" s="92"/>
      <c r="P2" s="92"/>
      <c r="Q2" s="92"/>
      <c r="R2" s="93"/>
      <c r="T2" s="111">
        <v>43025</v>
      </c>
      <c r="U2" s="92"/>
      <c r="V2" s="92"/>
      <c r="W2" s="92"/>
      <c r="X2" s="93"/>
      <c r="Y2" s="8"/>
      <c r="Z2" s="114" t="s">
        <v>15</v>
      </c>
      <c r="AA2" s="92"/>
      <c r="AB2" s="92"/>
      <c r="AC2" s="92"/>
      <c r="AD2" s="92"/>
      <c r="AE2" s="92"/>
      <c r="AF2" s="92"/>
      <c r="AG2" s="92"/>
      <c r="AH2" s="92"/>
      <c r="AI2" s="92"/>
      <c r="AJ2" s="93"/>
      <c r="AK2" s="9"/>
      <c r="AL2" s="106">
        <v>1340000</v>
      </c>
      <c r="AM2" s="92"/>
      <c r="AN2" s="92"/>
      <c r="AO2" s="92"/>
      <c r="AP2" s="93"/>
      <c r="AQ2" s="10"/>
    </row>
    <row r="3" spans="1:43" ht="7.5" customHeight="1">
      <c r="A3" s="6"/>
      <c r="B3" s="11"/>
      <c r="C3" s="11"/>
      <c r="D3" s="11"/>
      <c r="E3" s="11"/>
      <c r="F3" s="11"/>
      <c r="G3" s="9"/>
      <c r="H3" s="11"/>
      <c r="I3" s="11"/>
      <c r="J3" s="11"/>
      <c r="K3" s="11"/>
      <c r="L3" s="11"/>
      <c r="M3" s="11"/>
      <c r="N3" s="11"/>
      <c r="O3" s="9"/>
      <c r="P3" s="11"/>
      <c r="Q3" s="11"/>
      <c r="R3" s="11"/>
      <c r="S3" s="11"/>
      <c r="T3" s="11"/>
      <c r="U3" s="10"/>
      <c r="V3" s="12"/>
      <c r="W3" s="6"/>
      <c r="X3" s="11"/>
      <c r="Y3" s="9"/>
      <c r="Z3" s="9"/>
      <c r="AA3" s="9"/>
      <c r="AB3" s="9"/>
      <c r="AC3" s="9"/>
      <c r="AD3" s="11"/>
      <c r="AE3" s="11"/>
      <c r="AF3" s="9"/>
      <c r="AG3" s="9"/>
      <c r="AH3" s="9"/>
      <c r="AI3" s="9"/>
      <c r="AJ3" s="9"/>
      <c r="AK3" s="9"/>
      <c r="AL3" s="11"/>
      <c r="AM3" s="9"/>
      <c r="AN3" s="9"/>
      <c r="AO3" s="9"/>
      <c r="AP3" s="9"/>
      <c r="AQ3" s="10"/>
    </row>
    <row r="4" spans="1:43" ht="12.75">
      <c r="A4" s="6"/>
      <c r="B4" s="112" t="s">
        <v>26</v>
      </c>
      <c r="C4" s="76"/>
      <c r="D4" s="76"/>
      <c r="E4" s="76"/>
      <c r="F4" s="76"/>
      <c r="G4" s="76"/>
      <c r="H4" s="13"/>
      <c r="I4" s="75" t="s">
        <v>27</v>
      </c>
      <c r="J4" s="76"/>
      <c r="K4" s="76"/>
      <c r="M4" s="75" t="s">
        <v>28</v>
      </c>
      <c r="N4" s="76"/>
      <c r="O4" s="76"/>
      <c r="P4" s="76"/>
      <c r="R4" s="83" t="s">
        <v>29</v>
      </c>
      <c r="S4" s="76"/>
      <c r="T4" s="76"/>
      <c r="U4" s="10"/>
      <c r="V4" s="12"/>
      <c r="W4" s="6"/>
      <c r="X4" s="112" t="s">
        <v>26</v>
      </c>
      <c r="Y4" s="76"/>
      <c r="Z4" s="76"/>
      <c r="AA4" s="76"/>
      <c r="AB4" s="76"/>
      <c r="AC4" s="76"/>
      <c r="AD4" s="13"/>
      <c r="AE4" s="75" t="s">
        <v>27</v>
      </c>
      <c r="AF4" s="76"/>
      <c r="AG4" s="76"/>
      <c r="AI4" s="75" t="s">
        <v>28</v>
      </c>
      <c r="AJ4" s="76"/>
      <c r="AK4" s="76"/>
      <c r="AL4" s="76"/>
      <c r="AN4" s="83" t="s">
        <v>29</v>
      </c>
      <c r="AO4" s="76"/>
      <c r="AP4" s="76"/>
      <c r="AQ4" s="10"/>
    </row>
    <row r="5" spans="1:43" ht="12.75">
      <c r="A5" s="6"/>
      <c r="B5" s="116">
        <f>IF(B2&lt;&gt;"",IF(N2&lt;AL2,AL2-N2+M7,IF(M7="",0,M7)),"")</f>
        <v>350000</v>
      </c>
      <c r="C5" s="78"/>
      <c r="D5" s="78"/>
      <c r="E5" s="78"/>
      <c r="F5" s="78"/>
      <c r="G5" s="78"/>
      <c r="H5" s="117"/>
      <c r="I5" s="77">
        <f>IF(B2&lt;&gt;"",SUM(I6:K11),"")</f>
        <v>340000</v>
      </c>
      <c r="J5" s="78"/>
      <c r="K5" s="79"/>
      <c r="M5" s="115" t="s">
        <v>34</v>
      </c>
      <c r="N5" s="92"/>
      <c r="O5" s="92"/>
      <c r="P5" s="93"/>
      <c r="R5" s="100" t="str">
        <f>IF(B2&lt;&gt;"",IF(R7&gt;AN7,"WIN",IF(R7&lt;AN7,"LOSS","TIE")),"")</f>
        <v>TIE</v>
      </c>
      <c r="S5" s="92"/>
      <c r="T5" s="93"/>
      <c r="U5" s="10"/>
      <c r="V5" s="12"/>
      <c r="W5" s="6"/>
      <c r="X5" s="116">
        <f>IF(Z2&lt;&gt;"",IF(AL2&lt;N2,N2-AL2+AI7,IF(AI7="",0,AI7)),"")</f>
        <v>0</v>
      </c>
      <c r="Y5" s="78"/>
      <c r="Z5" s="78"/>
      <c r="AA5" s="78"/>
      <c r="AB5" s="78"/>
      <c r="AC5" s="78"/>
      <c r="AD5" s="117"/>
      <c r="AE5" s="77">
        <f>IF(Z2&lt;&gt;"",SUM(AE6:AG11),"")</f>
        <v>0</v>
      </c>
      <c r="AF5" s="78"/>
      <c r="AG5" s="79"/>
      <c r="AI5" s="115" t="s">
        <v>34</v>
      </c>
      <c r="AJ5" s="92"/>
      <c r="AK5" s="92"/>
      <c r="AL5" s="93"/>
      <c r="AN5" s="100" t="str">
        <f>IF(Z2&lt;&gt;"",IF(AN7&gt;R7,"WIN",IF(AN7&lt;R7,"LOSS","TIE")),"")</f>
        <v>TIE</v>
      </c>
      <c r="AO5" s="92"/>
      <c r="AP5" s="93"/>
      <c r="AQ5" s="10"/>
    </row>
    <row r="6" spans="1:43" ht="12.75">
      <c r="A6" s="6"/>
      <c r="B6" s="118" t="s">
        <v>381</v>
      </c>
      <c r="C6" s="109"/>
      <c r="D6" s="109"/>
      <c r="E6" s="109"/>
      <c r="F6" s="109"/>
      <c r="G6" s="109"/>
      <c r="H6" s="119"/>
      <c r="I6" s="113">
        <v>50000</v>
      </c>
      <c r="J6" s="109"/>
      <c r="K6" s="110"/>
      <c r="M6" s="105" t="s">
        <v>31</v>
      </c>
      <c r="N6" s="76"/>
      <c r="O6" s="76"/>
      <c r="P6" s="76"/>
      <c r="R6" s="83" t="s">
        <v>32</v>
      </c>
      <c r="S6" s="76"/>
      <c r="T6" s="76"/>
      <c r="U6" s="10"/>
      <c r="V6" s="12"/>
      <c r="W6" s="6"/>
      <c r="X6" s="118"/>
      <c r="Y6" s="109"/>
      <c r="Z6" s="109"/>
      <c r="AA6" s="109"/>
      <c r="AB6" s="109"/>
      <c r="AC6" s="109"/>
      <c r="AD6" s="119"/>
      <c r="AE6" s="113"/>
      <c r="AF6" s="109"/>
      <c r="AG6" s="110"/>
      <c r="AI6" s="105" t="s">
        <v>31</v>
      </c>
      <c r="AJ6" s="76"/>
      <c r="AK6" s="76"/>
      <c r="AL6" s="76"/>
      <c r="AN6" s="83" t="s">
        <v>32</v>
      </c>
      <c r="AO6" s="76"/>
      <c r="AP6" s="76"/>
      <c r="AQ6" s="10"/>
    </row>
    <row r="7" spans="1:43" ht="12.75">
      <c r="A7" s="6"/>
      <c r="B7" s="89" t="s">
        <v>382</v>
      </c>
      <c r="C7" s="81"/>
      <c r="D7" s="81"/>
      <c r="E7" s="81"/>
      <c r="F7" s="81"/>
      <c r="G7" s="81"/>
      <c r="H7" s="90"/>
      <c r="I7" s="84">
        <v>290000</v>
      </c>
      <c r="J7" s="81"/>
      <c r="K7" s="82"/>
      <c r="L7" s="9"/>
      <c r="M7" s="121">
        <v>0</v>
      </c>
      <c r="N7" s="92"/>
      <c r="O7" s="92"/>
      <c r="P7" s="93"/>
      <c r="R7" s="100">
        <f>IF(B2&lt;&gt;"",SUM(D17:D32),"")</f>
        <v>1</v>
      </c>
      <c r="S7" s="92"/>
      <c r="T7" s="93"/>
      <c r="U7" s="10"/>
      <c r="V7" s="12"/>
      <c r="W7" s="6"/>
      <c r="X7" s="89"/>
      <c r="Y7" s="81"/>
      <c r="Z7" s="81"/>
      <c r="AA7" s="81"/>
      <c r="AB7" s="81"/>
      <c r="AC7" s="81"/>
      <c r="AD7" s="90"/>
      <c r="AE7" s="84"/>
      <c r="AF7" s="81"/>
      <c r="AG7" s="82"/>
      <c r="AH7" s="9"/>
      <c r="AI7" s="121">
        <v>0</v>
      </c>
      <c r="AJ7" s="92"/>
      <c r="AK7" s="92"/>
      <c r="AL7" s="93"/>
      <c r="AN7" s="100">
        <f>IF(Z2&lt;&gt;"",SUM(Z17:Z32),"")</f>
        <v>1</v>
      </c>
      <c r="AO7" s="92"/>
      <c r="AP7" s="93"/>
      <c r="AQ7" s="10"/>
    </row>
    <row r="8" spans="1:43" ht="12.75">
      <c r="A8" s="6"/>
      <c r="B8" s="89"/>
      <c r="C8" s="81"/>
      <c r="D8" s="81"/>
      <c r="E8" s="81"/>
      <c r="F8" s="81"/>
      <c r="G8" s="81"/>
      <c r="H8" s="90"/>
      <c r="I8" s="84"/>
      <c r="J8" s="81"/>
      <c r="K8" s="82"/>
      <c r="M8" s="83" t="s">
        <v>37</v>
      </c>
      <c r="N8" s="76"/>
      <c r="O8" s="76"/>
      <c r="P8" s="14" t="s">
        <v>38</v>
      </c>
      <c r="R8" s="83" t="s">
        <v>39</v>
      </c>
      <c r="S8" s="76"/>
      <c r="T8" s="76"/>
      <c r="U8" s="10"/>
      <c r="V8" s="12"/>
      <c r="W8" s="6"/>
      <c r="X8" s="89"/>
      <c r="Y8" s="81"/>
      <c r="Z8" s="81"/>
      <c r="AA8" s="81"/>
      <c r="AB8" s="81"/>
      <c r="AC8" s="81"/>
      <c r="AD8" s="90"/>
      <c r="AE8" s="84"/>
      <c r="AF8" s="81"/>
      <c r="AG8" s="82"/>
      <c r="AI8" s="83" t="s">
        <v>37</v>
      </c>
      <c r="AJ8" s="76"/>
      <c r="AK8" s="76"/>
      <c r="AL8" s="14" t="s">
        <v>38</v>
      </c>
      <c r="AN8" s="83" t="s">
        <v>39</v>
      </c>
      <c r="AO8" s="76"/>
      <c r="AP8" s="76"/>
      <c r="AQ8" s="10"/>
    </row>
    <row r="9" spans="1:43" ht="12.75">
      <c r="A9" s="6"/>
      <c r="B9" s="89"/>
      <c r="C9" s="81"/>
      <c r="D9" s="81"/>
      <c r="E9" s="81"/>
      <c r="F9" s="81"/>
      <c r="G9" s="81"/>
      <c r="H9" s="90"/>
      <c r="I9" s="84"/>
      <c r="J9" s="81"/>
      <c r="K9" s="82"/>
      <c r="L9" s="9"/>
      <c r="M9" s="91">
        <v>60000</v>
      </c>
      <c r="N9" s="92"/>
      <c r="O9" s="93"/>
      <c r="P9" s="15">
        <v>0</v>
      </c>
      <c r="R9" s="100">
        <f>IF(B2&lt;&gt;"",SUM(F17:F32),"")</f>
        <v>2</v>
      </c>
      <c r="S9" s="92"/>
      <c r="T9" s="93"/>
      <c r="U9" s="10"/>
      <c r="V9" s="12"/>
      <c r="W9" s="6"/>
      <c r="X9" s="89"/>
      <c r="Y9" s="81"/>
      <c r="Z9" s="81"/>
      <c r="AA9" s="81"/>
      <c r="AB9" s="81"/>
      <c r="AC9" s="81"/>
      <c r="AD9" s="90"/>
      <c r="AE9" s="84"/>
      <c r="AF9" s="81"/>
      <c r="AG9" s="82"/>
      <c r="AH9" s="9"/>
      <c r="AI9" s="91">
        <v>90000</v>
      </c>
      <c r="AJ9" s="92"/>
      <c r="AK9" s="93"/>
      <c r="AL9" s="15">
        <v>5</v>
      </c>
      <c r="AN9" s="100">
        <f>IF(Z2&lt;&gt;"",SUM(AB17:AB32),"")</f>
        <v>1</v>
      </c>
      <c r="AO9" s="92"/>
      <c r="AP9" s="93"/>
      <c r="AQ9" s="10"/>
    </row>
    <row r="10" spans="1:43" ht="12.75">
      <c r="A10" s="6"/>
      <c r="B10" s="89"/>
      <c r="C10" s="81"/>
      <c r="D10" s="81"/>
      <c r="E10" s="81"/>
      <c r="F10" s="81"/>
      <c r="G10" s="81"/>
      <c r="H10" s="90"/>
      <c r="I10" s="84"/>
      <c r="J10" s="81"/>
      <c r="K10" s="82"/>
      <c r="L10" s="9"/>
      <c r="M10" s="9"/>
      <c r="N10" s="9"/>
      <c r="O10" s="9"/>
      <c r="P10" s="9"/>
      <c r="R10" s="105" t="s">
        <v>41</v>
      </c>
      <c r="S10" s="76"/>
      <c r="T10" s="76"/>
      <c r="U10" s="10"/>
      <c r="V10" s="12"/>
      <c r="W10" s="6"/>
      <c r="X10" s="89"/>
      <c r="Y10" s="81"/>
      <c r="Z10" s="81"/>
      <c r="AA10" s="81"/>
      <c r="AB10" s="81"/>
      <c r="AC10" s="81"/>
      <c r="AD10" s="90"/>
      <c r="AE10" s="84"/>
      <c r="AF10" s="81"/>
      <c r="AG10" s="82"/>
      <c r="AH10" s="9"/>
      <c r="AI10" s="9"/>
      <c r="AJ10" s="9"/>
      <c r="AK10" s="9"/>
      <c r="AL10" s="9"/>
      <c r="AN10" s="105" t="s">
        <v>41</v>
      </c>
      <c r="AO10" s="76"/>
      <c r="AP10" s="76"/>
      <c r="AQ10" s="10"/>
    </row>
    <row r="11" spans="1:43" ht="12.75">
      <c r="A11" s="16"/>
      <c r="B11" s="98"/>
      <c r="C11" s="96"/>
      <c r="D11" s="96"/>
      <c r="E11" s="96"/>
      <c r="F11" s="96"/>
      <c r="G11" s="96"/>
      <c r="H11" s="99"/>
      <c r="I11" s="123"/>
      <c r="J11" s="96"/>
      <c r="K11" s="97"/>
      <c r="L11" s="9"/>
      <c r="M11" s="94" t="s">
        <v>43</v>
      </c>
      <c r="N11" s="76"/>
      <c r="O11" s="100" t="str">
        <f>IF(B2&lt;&gt;"",IF(M9=AI9,"+0",IF(M9&gt;AI9,IF(M9&gt;=AI9*2,"+2","+1"),"+0")),"")</f>
        <v>+0</v>
      </c>
      <c r="P11" s="93"/>
      <c r="Q11" s="9"/>
      <c r="R11" s="122">
        <f>IF(B2&lt;&gt;"",SUM(G17:G32),"")</f>
        <v>0</v>
      </c>
      <c r="S11" s="92"/>
      <c r="T11" s="93"/>
      <c r="U11" s="17"/>
      <c r="V11" s="18"/>
      <c r="W11" s="6"/>
      <c r="X11" s="98"/>
      <c r="Y11" s="96"/>
      <c r="Z11" s="96"/>
      <c r="AA11" s="96"/>
      <c r="AB11" s="96"/>
      <c r="AC11" s="96"/>
      <c r="AD11" s="99"/>
      <c r="AE11" s="123"/>
      <c r="AF11" s="96"/>
      <c r="AG11" s="97"/>
      <c r="AH11" s="9"/>
      <c r="AI11" s="94" t="s">
        <v>43</v>
      </c>
      <c r="AJ11" s="76"/>
      <c r="AK11" s="100" t="str">
        <f>IF(Z2&lt;&gt;"",IF(AI9=M9,"+0",IF(AI9&gt;M9,IF(AI9&gt;=M9*2,"+2","+1"),"+0")),"")</f>
        <v>+1</v>
      </c>
      <c r="AL11" s="93"/>
      <c r="AM11" s="9"/>
      <c r="AN11" s="122">
        <f>IF(Z2&lt;&gt;"",SUM(AC17:AC32),"")</f>
        <v>0</v>
      </c>
      <c r="AO11" s="92"/>
      <c r="AP11" s="93"/>
      <c r="AQ11" s="10"/>
    </row>
    <row r="12" spans="1:43" ht="7.5" customHeight="1">
      <c r="A12" s="19"/>
      <c r="B12" s="20"/>
      <c r="C12" s="21"/>
      <c r="D12" s="22"/>
      <c r="E12" s="21"/>
      <c r="F12" s="21"/>
      <c r="G12" s="23"/>
      <c r="H12" s="24"/>
      <c r="I12" s="21"/>
      <c r="J12" s="22"/>
      <c r="K12" s="14"/>
      <c r="L12" s="14"/>
      <c r="M12" s="14"/>
      <c r="N12" s="14"/>
      <c r="O12" s="20"/>
      <c r="P12" s="20"/>
      <c r="Q12" s="20"/>
      <c r="R12" s="105" t="s">
        <v>44</v>
      </c>
      <c r="S12" s="76"/>
      <c r="T12" s="76"/>
      <c r="U12" s="25"/>
      <c r="V12" s="26"/>
      <c r="W12" s="19"/>
      <c r="X12" s="20"/>
      <c r="Y12" s="21"/>
      <c r="Z12" s="22"/>
      <c r="AA12" s="21"/>
      <c r="AB12" s="21"/>
      <c r="AC12" s="23"/>
      <c r="AD12" s="24"/>
      <c r="AE12" s="21"/>
      <c r="AF12" s="22"/>
      <c r="AG12" s="14"/>
      <c r="AH12" s="14"/>
      <c r="AI12" s="14"/>
      <c r="AJ12" s="14"/>
      <c r="AK12" s="20"/>
      <c r="AL12" s="20"/>
      <c r="AM12" s="20"/>
      <c r="AN12" s="105" t="s">
        <v>44</v>
      </c>
      <c r="AO12" s="76"/>
      <c r="AP12" s="76"/>
      <c r="AQ12" s="25"/>
    </row>
    <row r="13" spans="1:43" ht="8.25" customHeight="1">
      <c r="A13" s="6"/>
      <c r="B13" s="9"/>
      <c r="C13" s="85" t="s">
        <v>383</v>
      </c>
      <c r="D13" s="85" t="s">
        <v>384</v>
      </c>
      <c r="E13" s="85" t="s">
        <v>385</v>
      </c>
      <c r="F13" s="85" t="s">
        <v>386</v>
      </c>
      <c r="G13" s="88" t="s">
        <v>0</v>
      </c>
      <c r="H13" s="88" t="s">
        <v>1</v>
      </c>
      <c r="I13" s="85" t="s">
        <v>387</v>
      </c>
      <c r="J13" s="85" t="s">
        <v>45</v>
      </c>
      <c r="K13" s="14"/>
      <c r="L13" s="14"/>
      <c r="M13" s="14"/>
      <c r="N13" s="14"/>
      <c r="O13" s="9"/>
      <c r="P13" s="9"/>
      <c r="Q13" s="9"/>
      <c r="R13" s="76"/>
      <c r="S13" s="76"/>
      <c r="T13" s="76"/>
      <c r="U13" s="10"/>
      <c r="V13" s="12"/>
      <c r="W13" s="6"/>
      <c r="X13" s="9"/>
      <c r="Y13" s="85" t="s">
        <v>388</v>
      </c>
      <c r="Z13" s="85" t="s">
        <v>389</v>
      </c>
      <c r="AA13" s="85" t="s">
        <v>391</v>
      </c>
      <c r="AB13" s="85" t="s">
        <v>392</v>
      </c>
      <c r="AC13" s="88" t="s">
        <v>0</v>
      </c>
      <c r="AD13" s="88" t="s">
        <v>1</v>
      </c>
      <c r="AE13" s="85" t="s">
        <v>393</v>
      </c>
      <c r="AF13" s="85" t="s">
        <v>45</v>
      </c>
      <c r="AG13" s="14"/>
      <c r="AH13" s="14"/>
      <c r="AI13" s="14"/>
      <c r="AJ13" s="14"/>
      <c r="AK13" s="9"/>
      <c r="AL13" s="9"/>
      <c r="AM13" s="9"/>
      <c r="AN13" s="76"/>
      <c r="AO13" s="76"/>
      <c r="AP13" s="76"/>
      <c r="AQ13" s="10"/>
    </row>
    <row r="14" spans="1:43" ht="12.75">
      <c r="A14" s="6"/>
      <c r="B14" s="9"/>
      <c r="C14" s="86"/>
      <c r="D14" s="86"/>
      <c r="E14" s="86"/>
      <c r="F14" s="86"/>
      <c r="G14" s="86"/>
      <c r="H14" s="86"/>
      <c r="I14" s="86"/>
      <c r="J14" s="86"/>
      <c r="K14" s="138" t="s">
        <v>46</v>
      </c>
      <c r="L14" s="92"/>
      <c r="M14" s="92"/>
      <c r="N14" s="93"/>
      <c r="O14" s="9"/>
      <c r="P14" s="9"/>
      <c r="Q14" s="9"/>
      <c r="R14" s="104">
        <f>IF(B2&lt;&gt;"",SUM(H17:H32),"")</f>
        <v>0</v>
      </c>
      <c r="S14" s="92"/>
      <c r="T14" s="93"/>
      <c r="U14" s="10"/>
      <c r="V14" s="12"/>
      <c r="W14" s="6"/>
      <c r="X14" s="9"/>
      <c r="Y14" s="86"/>
      <c r="Z14" s="86"/>
      <c r="AA14" s="86"/>
      <c r="AB14" s="86"/>
      <c r="AC14" s="86"/>
      <c r="AD14" s="86"/>
      <c r="AE14" s="86"/>
      <c r="AF14" s="86"/>
      <c r="AG14" s="138" t="s">
        <v>46</v>
      </c>
      <c r="AH14" s="92"/>
      <c r="AI14" s="92"/>
      <c r="AJ14" s="93"/>
      <c r="AK14" s="9"/>
      <c r="AL14" s="9"/>
      <c r="AM14" s="9"/>
      <c r="AN14" s="104">
        <f>IF(Z2&lt;&gt;"",SUM(AD17:AD32),"")</f>
        <v>0</v>
      </c>
      <c r="AO14" s="92"/>
      <c r="AP14" s="93"/>
      <c r="AQ14" s="10"/>
    </row>
    <row r="15" spans="1:43" ht="12.75">
      <c r="A15" s="6"/>
      <c r="B15" s="9"/>
      <c r="C15" s="86"/>
      <c r="D15" s="86"/>
      <c r="E15" s="86"/>
      <c r="F15" s="86"/>
      <c r="G15" s="86"/>
      <c r="H15" s="86"/>
      <c r="I15" s="86"/>
      <c r="J15" s="86"/>
      <c r="K15" s="103" t="s">
        <v>47</v>
      </c>
      <c r="L15" s="103" t="s">
        <v>48</v>
      </c>
      <c r="M15" s="103" t="str">
        <f>"-Stat"</f>
        <v>-Stat</v>
      </c>
      <c r="N15" s="103" t="s">
        <v>49</v>
      </c>
      <c r="O15" s="9"/>
      <c r="P15" s="9"/>
      <c r="Q15" s="9"/>
      <c r="R15" s="9"/>
      <c r="S15" s="9"/>
      <c r="T15" s="9"/>
      <c r="U15" s="10"/>
      <c r="V15" s="12"/>
      <c r="W15" s="6"/>
      <c r="X15" s="9"/>
      <c r="Y15" s="86"/>
      <c r="Z15" s="86"/>
      <c r="AA15" s="86"/>
      <c r="AB15" s="86"/>
      <c r="AC15" s="86"/>
      <c r="AD15" s="86"/>
      <c r="AE15" s="86"/>
      <c r="AF15" s="86"/>
      <c r="AG15" s="103" t="s">
        <v>47</v>
      </c>
      <c r="AH15" s="103" t="s">
        <v>48</v>
      </c>
      <c r="AI15" s="103" t="str">
        <f>"-Stat"</f>
        <v>-Stat</v>
      </c>
      <c r="AJ15" s="103" t="s">
        <v>49</v>
      </c>
      <c r="AK15" s="9"/>
      <c r="AL15" s="9"/>
      <c r="AM15" s="9"/>
      <c r="AN15" s="9"/>
      <c r="AO15" s="9"/>
      <c r="AP15" s="9"/>
      <c r="AQ15" s="10"/>
    </row>
    <row r="16" spans="1:43" ht="12.75">
      <c r="A16" s="6"/>
      <c r="B16" s="27" t="s">
        <v>50</v>
      </c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102" t="s">
        <v>51</v>
      </c>
      <c r="P16" s="78"/>
      <c r="Q16" s="78"/>
      <c r="R16" s="78"/>
      <c r="S16" s="78"/>
      <c r="T16" s="79"/>
      <c r="U16" s="10"/>
      <c r="V16" s="12"/>
      <c r="W16" s="6"/>
      <c r="X16" s="27" t="s">
        <v>50</v>
      </c>
      <c r="Y16" s="87"/>
      <c r="Z16" s="87"/>
      <c r="AA16" s="87"/>
      <c r="AB16" s="87"/>
      <c r="AC16" s="87"/>
      <c r="AD16" s="87"/>
      <c r="AE16" s="87"/>
      <c r="AF16" s="87"/>
      <c r="AG16" s="87"/>
      <c r="AH16" s="87"/>
      <c r="AI16" s="87"/>
      <c r="AJ16" s="87"/>
      <c r="AK16" s="102" t="s">
        <v>51</v>
      </c>
      <c r="AL16" s="78"/>
      <c r="AM16" s="78"/>
      <c r="AN16" s="78"/>
      <c r="AO16" s="78"/>
      <c r="AP16" s="79"/>
      <c r="AQ16" s="10"/>
    </row>
    <row r="17" spans="1:43" ht="12.75">
      <c r="A17" s="6"/>
      <c r="B17" s="28">
        <v>1</v>
      </c>
      <c r="C17" s="29"/>
      <c r="D17" s="30">
        <v>1</v>
      </c>
      <c r="E17" s="30"/>
      <c r="F17" s="30"/>
      <c r="G17" s="31"/>
      <c r="H17" s="32"/>
      <c r="I17" s="33"/>
      <c r="J17" s="34">
        <f t="shared" ref="J17:J32" si="0">C17+D17*3+E17*2+F17*2+I17*5</f>
        <v>3</v>
      </c>
      <c r="K17" s="35"/>
      <c r="L17" s="31"/>
      <c r="M17" s="30"/>
      <c r="N17" s="36"/>
      <c r="O17" s="108"/>
      <c r="P17" s="109"/>
      <c r="Q17" s="109"/>
      <c r="R17" s="109"/>
      <c r="S17" s="109"/>
      <c r="T17" s="110"/>
      <c r="U17" s="10"/>
      <c r="V17" s="12"/>
      <c r="W17" s="6"/>
      <c r="X17" s="28">
        <v>1</v>
      </c>
      <c r="Y17" s="29"/>
      <c r="Z17" s="30"/>
      <c r="AA17" s="30"/>
      <c r="AB17" s="30">
        <v>1</v>
      </c>
      <c r="AC17" s="31"/>
      <c r="AD17" s="32"/>
      <c r="AE17" s="33"/>
      <c r="AF17" s="34">
        <f t="shared" ref="AF17:AF32" si="1">Y17+Z17*3+AA17*2+AB17*2+AE17*5</f>
        <v>2</v>
      </c>
      <c r="AG17" s="35"/>
      <c r="AH17" s="31"/>
      <c r="AI17" s="31"/>
      <c r="AJ17" s="36"/>
      <c r="AK17" s="108"/>
      <c r="AL17" s="109"/>
      <c r="AM17" s="109"/>
      <c r="AN17" s="109"/>
      <c r="AO17" s="109"/>
      <c r="AP17" s="110"/>
      <c r="AQ17" s="10"/>
    </row>
    <row r="18" spans="1:43" ht="12.75">
      <c r="A18" s="6"/>
      <c r="B18" s="37">
        <v>2</v>
      </c>
      <c r="C18" s="38"/>
      <c r="D18" s="39"/>
      <c r="E18" s="40"/>
      <c r="F18" s="40"/>
      <c r="G18" s="41"/>
      <c r="H18" s="42"/>
      <c r="I18" s="43"/>
      <c r="J18" s="45">
        <f t="shared" si="0"/>
        <v>0</v>
      </c>
      <c r="K18" s="38"/>
      <c r="L18" s="40"/>
      <c r="M18" s="44"/>
      <c r="N18" s="46"/>
      <c r="O18" s="80"/>
      <c r="P18" s="81"/>
      <c r="Q18" s="81"/>
      <c r="R18" s="81"/>
      <c r="S18" s="81"/>
      <c r="T18" s="82"/>
      <c r="U18" s="10"/>
      <c r="V18" s="12"/>
      <c r="W18" s="6"/>
      <c r="X18" s="37">
        <v>2</v>
      </c>
      <c r="Y18" s="38"/>
      <c r="Z18" s="39"/>
      <c r="AA18" s="40"/>
      <c r="AB18" s="40"/>
      <c r="AC18" s="41"/>
      <c r="AD18" s="42"/>
      <c r="AE18" s="43"/>
      <c r="AF18" s="45">
        <f t="shared" si="1"/>
        <v>0</v>
      </c>
      <c r="AG18" s="38"/>
      <c r="AH18" s="40"/>
      <c r="AI18" s="40"/>
      <c r="AJ18" s="46"/>
      <c r="AK18" s="80"/>
      <c r="AL18" s="81"/>
      <c r="AM18" s="81"/>
      <c r="AN18" s="81"/>
      <c r="AO18" s="81"/>
      <c r="AP18" s="82"/>
      <c r="AQ18" s="10"/>
    </row>
    <row r="19" spans="1:43" ht="12.75">
      <c r="A19" s="6"/>
      <c r="B19" s="37">
        <v>3</v>
      </c>
      <c r="C19" s="38"/>
      <c r="D19" s="39"/>
      <c r="E19" s="40"/>
      <c r="F19" s="44"/>
      <c r="G19" s="41"/>
      <c r="H19" s="41"/>
      <c r="I19" s="46"/>
      <c r="J19" s="45">
        <f t="shared" si="0"/>
        <v>0</v>
      </c>
      <c r="K19" s="38"/>
      <c r="L19" s="40"/>
      <c r="M19" s="40"/>
      <c r="N19" s="46"/>
      <c r="O19" s="80"/>
      <c r="P19" s="81"/>
      <c r="Q19" s="81"/>
      <c r="R19" s="81"/>
      <c r="S19" s="81"/>
      <c r="T19" s="82"/>
      <c r="U19" s="10"/>
      <c r="V19" s="12"/>
      <c r="W19" s="6"/>
      <c r="X19" s="37">
        <v>3</v>
      </c>
      <c r="Y19" s="38"/>
      <c r="Z19" s="39"/>
      <c r="AA19" s="40"/>
      <c r="AB19" s="44"/>
      <c r="AC19" s="41"/>
      <c r="AD19" s="41"/>
      <c r="AE19" s="46"/>
      <c r="AF19" s="45">
        <f t="shared" si="1"/>
        <v>0</v>
      </c>
      <c r="AG19" s="38"/>
      <c r="AH19" s="40"/>
      <c r="AI19" s="40"/>
      <c r="AJ19" s="46"/>
      <c r="AK19" s="80"/>
      <c r="AL19" s="81"/>
      <c r="AM19" s="81"/>
      <c r="AN19" s="81"/>
      <c r="AO19" s="81"/>
      <c r="AP19" s="82"/>
      <c r="AQ19" s="10"/>
    </row>
    <row r="20" spans="1:43" ht="12.75">
      <c r="A20" s="6"/>
      <c r="B20" s="49">
        <v>4</v>
      </c>
      <c r="C20" s="38"/>
      <c r="D20" s="39"/>
      <c r="E20" s="40"/>
      <c r="F20" s="44"/>
      <c r="G20" s="41"/>
      <c r="H20" s="41"/>
      <c r="I20" s="46"/>
      <c r="J20" s="45">
        <f t="shared" si="0"/>
        <v>0</v>
      </c>
      <c r="K20" s="38"/>
      <c r="L20" s="40"/>
      <c r="M20" s="40"/>
      <c r="N20" s="46"/>
      <c r="O20" s="80"/>
      <c r="P20" s="81"/>
      <c r="Q20" s="81"/>
      <c r="R20" s="81"/>
      <c r="S20" s="81"/>
      <c r="T20" s="82"/>
      <c r="U20" s="10"/>
      <c r="V20" s="12"/>
      <c r="W20" s="6"/>
      <c r="X20" s="49">
        <v>4</v>
      </c>
      <c r="Y20" s="47">
        <v>1</v>
      </c>
      <c r="Z20" s="39"/>
      <c r="AA20" s="40"/>
      <c r="AB20" s="44"/>
      <c r="AC20" s="41"/>
      <c r="AD20" s="41"/>
      <c r="AE20" s="43">
        <v>1</v>
      </c>
      <c r="AF20" s="45">
        <f t="shared" si="1"/>
        <v>6</v>
      </c>
      <c r="AG20" s="38"/>
      <c r="AH20" s="40"/>
      <c r="AI20" s="40"/>
      <c r="AJ20" s="46"/>
      <c r="AK20" s="80" t="s">
        <v>230</v>
      </c>
      <c r="AL20" s="81"/>
      <c r="AM20" s="81"/>
      <c r="AN20" s="81"/>
      <c r="AO20" s="81"/>
      <c r="AP20" s="82"/>
      <c r="AQ20" s="10"/>
    </row>
    <row r="21" spans="1:43" ht="12.75">
      <c r="A21" s="6"/>
      <c r="B21" s="37">
        <v>5</v>
      </c>
      <c r="C21" s="38"/>
      <c r="D21" s="39"/>
      <c r="E21" s="40"/>
      <c r="F21" s="40"/>
      <c r="G21" s="41"/>
      <c r="H21" s="41"/>
      <c r="I21" s="46"/>
      <c r="J21" s="45">
        <f t="shared" si="0"/>
        <v>0</v>
      </c>
      <c r="K21" s="38"/>
      <c r="L21" s="40"/>
      <c r="M21" s="40"/>
      <c r="N21" s="46"/>
      <c r="O21" s="80"/>
      <c r="P21" s="81"/>
      <c r="Q21" s="81"/>
      <c r="R21" s="81"/>
      <c r="S21" s="81"/>
      <c r="T21" s="82"/>
      <c r="U21" s="10"/>
      <c r="V21" s="12"/>
      <c r="W21" s="6"/>
      <c r="X21" s="37">
        <v>5</v>
      </c>
      <c r="Y21" s="38"/>
      <c r="Z21" s="39"/>
      <c r="AA21" s="40"/>
      <c r="AB21" s="40"/>
      <c r="AC21" s="41"/>
      <c r="AD21" s="41"/>
      <c r="AE21" s="46"/>
      <c r="AF21" s="45">
        <f t="shared" si="1"/>
        <v>0</v>
      </c>
      <c r="AG21" s="38"/>
      <c r="AH21" s="40"/>
      <c r="AI21" s="40"/>
      <c r="AJ21" s="46"/>
      <c r="AK21" s="80"/>
      <c r="AL21" s="81"/>
      <c r="AM21" s="81"/>
      <c r="AN21" s="81"/>
      <c r="AO21" s="81"/>
      <c r="AP21" s="82"/>
      <c r="AQ21" s="10"/>
    </row>
    <row r="22" spans="1:43" ht="12.75">
      <c r="A22" s="6"/>
      <c r="B22" s="37">
        <v>6</v>
      </c>
      <c r="C22" s="38"/>
      <c r="D22" s="39"/>
      <c r="E22" s="40"/>
      <c r="F22" s="40"/>
      <c r="G22" s="41"/>
      <c r="H22" s="41"/>
      <c r="I22" s="46"/>
      <c r="J22" s="45">
        <f t="shared" si="0"/>
        <v>0</v>
      </c>
      <c r="K22" s="38"/>
      <c r="L22" s="40"/>
      <c r="M22" s="40"/>
      <c r="N22" s="46"/>
      <c r="O22" s="80"/>
      <c r="P22" s="81"/>
      <c r="Q22" s="81"/>
      <c r="R22" s="81"/>
      <c r="S22" s="81"/>
      <c r="T22" s="82"/>
      <c r="U22" s="10"/>
      <c r="V22" s="12"/>
      <c r="W22" s="6"/>
      <c r="X22" s="37">
        <v>6</v>
      </c>
      <c r="Y22" s="38"/>
      <c r="Z22" s="39"/>
      <c r="AA22" s="40"/>
      <c r="AB22" s="40"/>
      <c r="AC22" s="41"/>
      <c r="AD22" s="41"/>
      <c r="AE22" s="46"/>
      <c r="AF22" s="45">
        <f t="shared" si="1"/>
        <v>0</v>
      </c>
      <c r="AG22" s="38"/>
      <c r="AH22" s="40"/>
      <c r="AI22" s="40"/>
      <c r="AJ22" s="46"/>
      <c r="AK22" s="80"/>
      <c r="AL22" s="81"/>
      <c r="AM22" s="81"/>
      <c r="AN22" s="81"/>
      <c r="AO22" s="81"/>
      <c r="AP22" s="82"/>
      <c r="AQ22" s="10"/>
    </row>
    <row r="23" spans="1:43" ht="12.75">
      <c r="A23" s="6"/>
      <c r="B23" s="37">
        <v>7</v>
      </c>
      <c r="C23" s="38"/>
      <c r="D23" s="39"/>
      <c r="E23" s="40"/>
      <c r="F23" s="44"/>
      <c r="G23" s="41"/>
      <c r="H23" s="41"/>
      <c r="I23" s="46"/>
      <c r="J23" s="45">
        <f t="shared" si="0"/>
        <v>0</v>
      </c>
      <c r="K23" s="38"/>
      <c r="L23" s="40"/>
      <c r="M23" s="40"/>
      <c r="N23" s="46"/>
      <c r="O23" s="80"/>
      <c r="P23" s="81"/>
      <c r="Q23" s="81"/>
      <c r="R23" s="81"/>
      <c r="S23" s="81"/>
      <c r="T23" s="82"/>
      <c r="U23" s="10"/>
      <c r="V23" s="12"/>
      <c r="W23" s="6"/>
      <c r="X23" s="37">
        <v>7</v>
      </c>
      <c r="Y23" s="38"/>
      <c r="Z23" s="48">
        <v>1</v>
      </c>
      <c r="AA23" s="40"/>
      <c r="AB23" s="44"/>
      <c r="AC23" s="41"/>
      <c r="AD23" s="41"/>
      <c r="AE23" s="46"/>
      <c r="AF23" s="45">
        <f t="shared" si="1"/>
        <v>3</v>
      </c>
      <c r="AG23" s="38"/>
      <c r="AH23" s="40"/>
      <c r="AI23" s="40"/>
      <c r="AJ23" s="46"/>
      <c r="AK23" s="80" t="s">
        <v>414</v>
      </c>
      <c r="AL23" s="81"/>
      <c r="AM23" s="81"/>
      <c r="AN23" s="81"/>
      <c r="AO23" s="81"/>
      <c r="AP23" s="82"/>
      <c r="AQ23" s="10"/>
    </row>
    <row r="24" spans="1:43" ht="12.75">
      <c r="A24" s="6"/>
      <c r="B24" s="37">
        <v>8</v>
      </c>
      <c r="C24" s="38"/>
      <c r="D24" s="39"/>
      <c r="E24" s="40"/>
      <c r="F24" s="40"/>
      <c r="G24" s="41"/>
      <c r="H24" s="41"/>
      <c r="I24" s="46"/>
      <c r="J24" s="45">
        <f t="shared" si="0"/>
        <v>0</v>
      </c>
      <c r="K24" s="38"/>
      <c r="L24" s="40"/>
      <c r="M24" s="40"/>
      <c r="N24" s="46"/>
      <c r="O24" s="80"/>
      <c r="P24" s="81"/>
      <c r="Q24" s="81"/>
      <c r="R24" s="81"/>
      <c r="S24" s="81"/>
      <c r="T24" s="82"/>
      <c r="U24" s="10"/>
      <c r="V24" s="12"/>
      <c r="W24" s="6"/>
      <c r="X24" s="37">
        <v>8</v>
      </c>
      <c r="Y24" s="38"/>
      <c r="Z24" s="39"/>
      <c r="AA24" s="40"/>
      <c r="AB24" s="40"/>
      <c r="AC24" s="41"/>
      <c r="AD24" s="41"/>
      <c r="AE24" s="46"/>
      <c r="AF24" s="45">
        <f t="shared" si="1"/>
        <v>0</v>
      </c>
      <c r="AG24" s="38"/>
      <c r="AH24" s="40"/>
      <c r="AI24" s="40"/>
      <c r="AJ24" s="46"/>
      <c r="AK24" s="80"/>
      <c r="AL24" s="81"/>
      <c r="AM24" s="81"/>
      <c r="AN24" s="81"/>
      <c r="AO24" s="81"/>
      <c r="AP24" s="82"/>
      <c r="AQ24" s="10"/>
    </row>
    <row r="25" spans="1:43" ht="12.75">
      <c r="A25" s="6"/>
      <c r="B25" s="37">
        <v>9</v>
      </c>
      <c r="C25" s="38"/>
      <c r="D25" s="39"/>
      <c r="E25" s="40"/>
      <c r="F25" s="40"/>
      <c r="G25" s="41"/>
      <c r="H25" s="41"/>
      <c r="I25" s="46"/>
      <c r="J25" s="45">
        <f t="shared" si="0"/>
        <v>0</v>
      </c>
      <c r="K25" s="38"/>
      <c r="L25" s="40"/>
      <c r="M25" s="40"/>
      <c r="N25" s="46"/>
      <c r="O25" s="80"/>
      <c r="P25" s="81"/>
      <c r="Q25" s="81"/>
      <c r="R25" s="81"/>
      <c r="S25" s="81"/>
      <c r="T25" s="82"/>
      <c r="U25" s="10"/>
      <c r="V25" s="12"/>
      <c r="W25" s="6"/>
      <c r="X25" s="37">
        <v>9</v>
      </c>
      <c r="Y25" s="38"/>
      <c r="Z25" s="39"/>
      <c r="AA25" s="40"/>
      <c r="AB25" s="40"/>
      <c r="AC25" s="41"/>
      <c r="AD25" s="41"/>
      <c r="AE25" s="46"/>
      <c r="AF25" s="45">
        <f t="shared" si="1"/>
        <v>0</v>
      </c>
      <c r="AG25" s="38"/>
      <c r="AH25" s="40"/>
      <c r="AI25" s="40"/>
      <c r="AJ25" s="46"/>
      <c r="AK25" s="80"/>
      <c r="AL25" s="81"/>
      <c r="AM25" s="81"/>
      <c r="AN25" s="81"/>
      <c r="AO25" s="81"/>
      <c r="AP25" s="82"/>
      <c r="AQ25" s="10"/>
    </row>
    <row r="26" spans="1:43" ht="12.75">
      <c r="A26" s="6"/>
      <c r="B26" s="37">
        <v>10</v>
      </c>
      <c r="C26" s="38"/>
      <c r="D26" s="39"/>
      <c r="E26" s="40"/>
      <c r="F26" s="40"/>
      <c r="G26" s="41"/>
      <c r="H26" s="41"/>
      <c r="I26" s="46"/>
      <c r="J26" s="45">
        <f t="shared" si="0"/>
        <v>0</v>
      </c>
      <c r="K26" s="38"/>
      <c r="L26" s="40"/>
      <c r="M26" s="40"/>
      <c r="N26" s="46"/>
      <c r="O26" s="80"/>
      <c r="P26" s="81"/>
      <c r="Q26" s="81"/>
      <c r="R26" s="81"/>
      <c r="S26" s="81"/>
      <c r="T26" s="82"/>
      <c r="U26" s="10"/>
      <c r="V26" s="12"/>
      <c r="W26" s="6"/>
      <c r="X26" s="37">
        <v>10</v>
      </c>
      <c r="Y26" s="38"/>
      <c r="Z26" s="39"/>
      <c r="AA26" s="40"/>
      <c r="AB26" s="40"/>
      <c r="AC26" s="41"/>
      <c r="AD26" s="41"/>
      <c r="AE26" s="46"/>
      <c r="AF26" s="45">
        <f t="shared" si="1"/>
        <v>0</v>
      </c>
      <c r="AG26" s="38"/>
      <c r="AH26" s="40"/>
      <c r="AI26" s="40"/>
      <c r="AJ26" s="46"/>
      <c r="AK26" s="80"/>
      <c r="AL26" s="81"/>
      <c r="AM26" s="81"/>
      <c r="AN26" s="81"/>
      <c r="AO26" s="81"/>
      <c r="AP26" s="82"/>
      <c r="AQ26" s="10"/>
    </row>
    <row r="27" spans="1:43" ht="12.75">
      <c r="A27" s="6"/>
      <c r="B27" s="37">
        <v>11</v>
      </c>
      <c r="C27" s="38"/>
      <c r="D27" s="39"/>
      <c r="E27" s="40"/>
      <c r="F27" s="40"/>
      <c r="G27" s="41"/>
      <c r="H27" s="41"/>
      <c r="I27" s="46"/>
      <c r="J27" s="45">
        <f t="shared" si="0"/>
        <v>0</v>
      </c>
      <c r="K27" s="38"/>
      <c r="L27" s="40"/>
      <c r="M27" s="40"/>
      <c r="N27" s="46"/>
      <c r="O27" s="80"/>
      <c r="P27" s="81"/>
      <c r="Q27" s="81"/>
      <c r="R27" s="81"/>
      <c r="S27" s="81"/>
      <c r="T27" s="82"/>
      <c r="U27" s="10"/>
      <c r="V27" s="12"/>
      <c r="W27" s="6"/>
      <c r="X27" s="37">
        <v>11</v>
      </c>
      <c r="Y27" s="38"/>
      <c r="Z27" s="39"/>
      <c r="AA27" s="40"/>
      <c r="AB27" s="40"/>
      <c r="AC27" s="41"/>
      <c r="AD27" s="41"/>
      <c r="AE27" s="46"/>
      <c r="AF27" s="45">
        <f t="shared" si="1"/>
        <v>0</v>
      </c>
      <c r="AG27" s="38"/>
      <c r="AH27" s="40"/>
      <c r="AI27" s="40"/>
      <c r="AJ27" s="46"/>
      <c r="AK27" s="80"/>
      <c r="AL27" s="81"/>
      <c r="AM27" s="81"/>
      <c r="AN27" s="81"/>
      <c r="AO27" s="81"/>
      <c r="AP27" s="82"/>
      <c r="AQ27" s="10"/>
    </row>
    <row r="28" spans="1:43" ht="12.75">
      <c r="A28" s="6"/>
      <c r="B28" s="37">
        <v>12</v>
      </c>
      <c r="C28" s="38"/>
      <c r="D28" s="39"/>
      <c r="E28" s="40"/>
      <c r="F28" s="44">
        <v>1</v>
      </c>
      <c r="G28" s="41"/>
      <c r="H28" s="41"/>
      <c r="I28" s="43">
        <v>1</v>
      </c>
      <c r="J28" s="45">
        <f t="shared" si="0"/>
        <v>7</v>
      </c>
      <c r="K28" s="38"/>
      <c r="L28" s="40"/>
      <c r="M28" s="40"/>
      <c r="N28" s="46"/>
      <c r="O28" s="80" t="s">
        <v>52</v>
      </c>
      <c r="P28" s="81"/>
      <c r="Q28" s="81"/>
      <c r="R28" s="81"/>
      <c r="S28" s="81"/>
      <c r="T28" s="82"/>
      <c r="U28" s="10"/>
      <c r="V28" s="12"/>
      <c r="W28" s="6"/>
      <c r="X28" s="37">
        <v>12</v>
      </c>
      <c r="Y28" s="38"/>
      <c r="Z28" s="39"/>
      <c r="AA28" s="40"/>
      <c r="AB28" s="40"/>
      <c r="AC28" s="41"/>
      <c r="AD28" s="41"/>
      <c r="AE28" s="46"/>
      <c r="AF28" s="45">
        <f t="shared" si="1"/>
        <v>0</v>
      </c>
      <c r="AG28" s="38"/>
      <c r="AH28" s="40"/>
      <c r="AI28" s="40"/>
      <c r="AJ28" s="46"/>
      <c r="AK28" s="80"/>
      <c r="AL28" s="81"/>
      <c r="AM28" s="81"/>
      <c r="AN28" s="81"/>
      <c r="AO28" s="81"/>
      <c r="AP28" s="82"/>
      <c r="AQ28" s="10"/>
    </row>
    <row r="29" spans="1:43" ht="12.75">
      <c r="A29" s="6"/>
      <c r="B29" s="37">
        <v>13</v>
      </c>
      <c r="C29" s="38"/>
      <c r="D29" s="39"/>
      <c r="E29" s="40"/>
      <c r="F29" s="40"/>
      <c r="G29" s="41"/>
      <c r="H29" s="41"/>
      <c r="I29" s="46"/>
      <c r="J29" s="45">
        <f t="shared" si="0"/>
        <v>0</v>
      </c>
      <c r="K29" s="38"/>
      <c r="L29" s="40"/>
      <c r="M29" s="40"/>
      <c r="N29" s="46"/>
      <c r="O29" s="80"/>
      <c r="P29" s="81"/>
      <c r="Q29" s="81"/>
      <c r="R29" s="81"/>
      <c r="S29" s="81"/>
      <c r="T29" s="82"/>
      <c r="U29" s="10"/>
      <c r="V29" s="12"/>
      <c r="W29" s="6"/>
      <c r="X29" s="37">
        <v>13</v>
      </c>
      <c r="Y29" s="38"/>
      <c r="Z29" s="39"/>
      <c r="AA29" s="40"/>
      <c r="AB29" s="40"/>
      <c r="AC29" s="41"/>
      <c r="AD29" s="41"/>
      <c r="AE29" s="46"/>
      <c r="AF29" s="45">
        <f t="shared" si="1"/>
        <v>0</v>
      </c>
      <c r="AG29" s="38"/>
      <c r="AH29" s="40"/>
      <c r="AI29" s="40"/>
      <c r="AJ29" s="46"/>
      <c r="AK29" s="80"/>
      <c r="AL29" s="81"/>
      <c r="AM29" s="81"/>
      <c r="AN29" s="81"/>
      <c r="AO29" s="81"/>
      <c r="AP29" s="82"/>
      <c r="AQ29" s="10"/>
    </row>
    <row r="30" spans="1:43" ht="12.75">
      <c r="A30" s="6"/>
      <c r="B30" s="49">
        <v>14</v>
      </c>
      <c r="C30" s="38"/>
      <c r="D30" s="39"/>
      <c r="E30" s="40"/>
      <c r="F30" s="40"/>
      <c r="G30" s="41"/>
      <c r="H30" s="41"/>
      <c r="I30" s="46"/>
      <c r="J30" s="45">
        <f t="shared" si="0"/>
        <v>0</v>
      </c>
      <c r="K30" s="38"/>
      <c r="L30" s="40"/>
      <c r="M30" s="40"/>
      <c r="N30" s="46"/>
      <c r="O30" s="80"/>
      <c r="P30" s="81"/>
      <c r="Q30" s="81"/>
      <c r="R30" s="81"/>
      <c r="S30" s="81"/>
      <c r="T30" s="82"/>
      <c r="U30" s="10"/>
      <c r="V30" s="12"/>
      <c r="W30" s="6"/>
      <c r="X30" s="49">
        <v>14</v>
      </c>
      <c r="Y30" s="38"/>
      <c r="Z30" s="39"/>
      <c r="AA30" s="40"/>
      <c r="AB30" s="40"/>
      <c r="AC30" s="41"/>
      <c r="AD30" s="41"/>
      <c r="AE30" s="46"/>
      <c r="AF30" s="45">
        <f t="shared" si="1"/>
        <v>0</v>
      </c>
      <c r="AG30" s="38"/>
      <c r="AH30" s="40"/>
      <c r="AI30" s="40"/>
      <c r="AJ30" s="46"/>
      <c r="AK30" s="80"/>
      <c r="AL30" s="81"/>
      <c r="AM30" s="81"/>
      <c r="AN30" s="81"/>
      <c r="AO30" s="81"/>
      <c r="AP30" s="82"/>
      <c r="AQ30" s="10"/>
    </row>
    <row r="31" spans="1:43" ht="12.75">
      <c r="A31" s="6"/>
      <c r="B31" s="37">
        <v>15</v>
      </c>
      <c r="C31" s="38"/>
      <c r="D31" s="39"/>
      <c r="E31" s="40"/>
      <c r="F31" s="44">
        <v>1</v>
      </c>
      <c r="G31" s="41"/>
      <c r="H31" s="41"/>
      <c r="I31" s="46"/>
      <c r="J31" s="45">
        <f t="shared" si="0"/>
        <v>2</v>
      </c>
      <c r="K31" s="38"/>
      <c r="L31" s="40"/>
      <c r="M31" s="40"/>
      <c r="N31" s="46"/>
      <c r="O31" s="80"/>
      <c r="P31" s="81"/>
      <c r="Q31" s="81"/>
      <c r="R31" s="81"/>
      <c r="S31" s="81"/>
      <c r="T31" s="82"/>
      <c r="U31" s="10"/>
      <c r="V31" s="12"/>
      <c r="W31" s="6"/>
      <c r="X31" s="37">
        <v>15</v>
      </c>
      <c r="Y31" s="38"/>
      <c r="Z31" s="39"/>
      <c r="AA31" s="40"/>
      <c r="AB31" s="40"/>
      <c r="AC31" s="41"/>
      <c r="AD31" s="41"/>
      <c r="AE31" s="46"/>
      <c r="AF31" s="45">
        <f t="shared" si="1"/>
        <v>0</v>
      </c>
      <c r="AG31" s="38"/>
      <c r="AH31" s="40"/>
      <c r="AI31" s="40"/>
      <c r="AJ31" s="46"/>
      <c r="AK31" s="80"/>
      <c r="AL31" s="81"/>
      <c r="AM31" s="81"/>
      <c r="AN31" s="81"/>
      <c r="AO31" s="81"/>
      <c r="AP31" s="82"/>
      <c r="AQ31" s="10"/>
    </row>
    <row r="32" spans="1:43" ht="12.75">
      <c r="A32" s="6"/>
      <c r="B32" s="50">
        <v>16</v>
      </c>
      <c r="C32" s="51"/>
      <c r="D32" s="52"/>
      <c r="E32" s="52"/>
      <c r="F32" s="55"/>
      <c r="G32" s="53"/>
      <c r="H32" s="53"/>
      <c r="I32" s="54"/>
      <c r="J32" s="56">
        <f t="shared" si="0"/>
        <v>0</v>
      </c>
      <c r="K32" s="51"/>
      <c r="L32" s="52"/>
      <c r="M32" s="52"/>
      <c r="N32" s="54"/>
      <c r="O32" s="95"/>
      <c r="P32" s="96"/>
      <c r="Q32" s="96"/>
      <c r="R32" s="96"/>
      <c r="S32" s="96"/>
      <c r="T32" s="97"/>
      <c r="U32" s="10"/>
      <c r="V32" s="12"/>
      <c r="W32" s="6"/>
      <c r="X32" s="50">
        <v>16</v>
      </c>
      <c r="Y32" s="51"/>
      <c r="Z32" s="52"/>
      <c r="AA32" s="52"/>
      <c r="AB32" s="52"/>
      <c r="AC32" s="53"/>
      <c r="AD32" s="53"/>
      <c r="AE32" s="54"/>
      <c r="AF32" s="56">
        <f t="shared" si="1"/>
        <v>0</v>
      </c>
      <c r="AG32" s="51"/>
      <c r="AH32" s="52"/>
      <c r="AI32" s="52"/>
      <c r="AJ32" s="54"/>
      <c r="AK32" s="95"/>
      <c r="AL32" s="96"/>
      <c r="AM32" s="96"/>
      <c r="AN32" s="96"/>
      <c r="AO32" s="96"/>
      <c r="AP32" s="97"/>
      <c r="AQ32" s="10"/>
    </row>
    <row r="33" spans="1:43" ht="12.75">
      <c r="A33" s="19"/>
      <c r="B33" s="83" t="s">
        <v>61</v>
      </c>
      <c r="C33" s="76"/>
      <c r="D33" s="76"/>
      <c r="E33" s="76"/>
      <c r="F33" s="59"/>
      <c r="G33" s="83" t="s">
        <v>62</v>
      </c>
      <c r="H33" s="76"/>
      <c r="I33" s="76"/>
      <c r="J33" s="76"/>
      <c r="K33" s="76"/>
      <c r="L33" s="58"/>
      <c r="M33" s="83" t="s">
        <v>63</v>
      </c>
      <c r="N33" s="76"/>
      <c r="O33" s="76"/>
      <c r="P33" s="76"/>
      <c r="Q33" s="59"/>
      <c r="R33" s="83" t="s">
        <v>64</v>
      </c>
      <c r="S33" s="76"/>
      <c r="T33" s="76"/>
      <c r="U33" s="25"/>
      <c r="V33" s="26"/>
      <c r="W33" s="19"/>
      <c r="X33" s="83" t="s">
        <v>61</v>
      </c>
      <c r="Y33" s="76"/>
      <c r="Z33" s="76"/>
      <c r="AA33" s="76"/>
      <c r="AB33" s="59"/>
      <c r="AC33" s="83" t="s">
        <v>62</v>
      </c>
      <c r="AD33" s="76"/>
      <c r="AE33" s="76"/>
      <c r="AF33" s="76"/>
      <c r="AG33" s="76"/>
      <c r="AH33" s="58"/>
      <c r="AI33" s="83" t="s">
        <v>63</v>
      </c>
      <c r="AJ33" s="76"/>
      <c r="AK33" s="76"/>
      <c r="AL33" s="76"/>
      <c r="AM33" s="59"/>
      <c r="AN33" s="83" t="s">
        <v>64</v>
      </c>
      <c r="AO33" s="76"/>
      <c r="AP33" s="76"/>
      <c r="AQ33" s="25"/>
    </row>
    <row r="34" spans="1:43" ht="12.75">
      <c r="A34" s="6"/>
      <c r="B34" s="120">
        <v>30000</v>
      </c>
      <c r="C34" s="92"/>
      <c r="D34" s="92"/>
      <c r="E34" s="93"/>
      <c r="F34" s="60"/>
      <c r="G34" s="106" t="s">
        <v>149</v>
      </c>
      <c r="H34" s="92"/>
      <c r="I34" s="92"/>
      <c r="J34" s="92"/>
      <c r="K34" s="93"/>
      <c r="L34" s="61"/>
      <c r="M34" s="106">
        <v>40000</v>
      </c>
      <c r="N34" s="92"/>
      <c r="O34" s="92"/>
      <c r="P34" s="93"/>
      <c r="Q34" s="62"/>
      <c r="R34" s="128">
        <f>1</f>
        <v>1</v>
      </c>
      <c r="S34" s="92"/>
      <c r="T34" s="93"/>
      <c r="U34" s="10"/>
      <c r="V34" s="12"/>
      <c r="W34" s="6"/>
      <c r="X34" s="120">
        <v>30000</v>
      </c>
      <c r="Y34" s="92"/>
      <c r="Z34" s="92"/>
      <c r="AA34" s="93"/>
      <c r="AB34" s="60"/>
      <c r="AC34" s="106" t="s">
        <v>149</v>
      </c>
      <c r="AD34" s="92"/>
      <c r="AE34" s="92"/>
      <c r="AF34" s="92"/>
      <c r="AG34" s="93"/>
      <c r="AH34" s="61"/>
      <c r="AI34" s="106">
        <v>180000</v>
      </c>
      <c r="AJ34" s="92"/>
      <c r="AK34" s="92"/>
      <c r="AL34" s="93"/>
      <c r="AM34" s="62"/>
      <c r="AN34" s="128">
        <f>1</f>
        <v>1</v>
      </c>
      <c r="AO34" s="92"/>
      <c r="AP34" s="93"/>
      <c r="AQ34" s="10"/>
    </row>
    <row r="35" spans="1:43" ht="12.75">
      <c r="A35" s="19"/>
      <c r="B35" s="112" t="s">
        <v>65</v>
      </c>
      <c r="C35" s="76"/>
      <c r="D35" s="76"/>
      <c r="E35" s="76"/>
      <c r="F35" s="76"/>
      <c r="G35" s="76"/>
      <c r="H35" s="76"/>
      <c r="I35" s="112" t="s">
        <v>27</v>
      </c>
      <c r="J35" s="76"/>
      <c r="K35" s="76"/>
      <c r="L35" s="20"/>
      <c r="M35" s="112" t="s">
        <v>66</v>
      </c>
      <c r="N35" s="76"/>
      <c r="O35" s="76"/>
      <c r="P35" s="76"/>
      <c r="Q35" s="76"/>
      <c r="R35" s="76"/>
      <c r="S35" s="76"/>
      <c r="T35" s="76"/>
      <c r="U35" s="25"/>
      <c r="V35" s="26"/>
      <c r="W35" s="19"/>
      <c r="X35" s="112" t="s">
        <v>65</v>
      </c>
      <c r="Y35" s="76"/>
      <c r="Z35" s="76"/>
      <c r="AA35" s="76"/>
      <c r="AB35" s="76"/>
      <c r="AC35" s="76"/>
      <c r="AD35" s="76"/>
      <c r="AE35" s="112" t="s">
        <v>27</v>
      </c>
      <c r="AF35" s="76"/>
      <c r="AG35" s="76"/>
      <c r="AH35" s="20"/>
      <c r="AI35" s="112" t="s">
        <v>66</v>
      </c>
      <c r="AJ35" s="76"/>
      <c r="AK35" s="76"/>
      <c r="AL35" s="76"/>
      <c r="AM35" s="76"/>
      <c r="AN35" s="76"/>
      <c r="AO35" s="76"/>
      <c r="AP35" s="76"/>
      <c r="AQ35" s="25"/>
    </row>
    <row r="36" spans="1:43" ht="12.75">
      <c r="A36" s="6"/>
      <c r="B36" s="126"/>
      <c r="C36" s="109"/>
      <c r="D36" s="109"/>
      <c r="E36" s="109"/>
      <c r="F36" s="109"/>
      <c r="G36" s="109"/>
      <c r="H36" s="119"/>
      <c r="I36" s="127"/>
      <c r="J36" s="109"/>
      <c r="K36" s="110"/>
      <c r="L36" s="9"/>
      <c r="M36" s="131"/>
      <c r="N36" s="78"/>
      <c r="O36" s="78"/>
      <c r="P36" s="78"/>
      <c r="Q36" s="78"/>
      <c r="R36" s="78"/>
      <c r="S36" s="78"/>
      <c r="T36" s="79"/>
      <c r="U36" s="10"/>
      <c r="V36" s="12"/>
      <c r="W36" s="6"/>
      <c r="X36" s="126"/>
      <c r="Y36" s="109"/>
      <c r="Z36" s="109"/>
      <c r="AA36" s="109"/>
      <c r="AB36" s="109"/>
      <c r="AC36" s="109"/>
      <c r="AD36" s="119"/>
      <c r="AE36" s="127"/>
      <c r="AF36" s="109"/>
      <c r="AG36" s="110"/>
      <c r="AH36" s="9"/>
      <c r="AI36" s="131"/>
      <c r="AJ36" s="78"/>
      <c r="AK36" s="78"/>
      <c r="AL36" s="78"/>
      <c r="AM36" s="78"/>
      <c r="AN36" s="78"/>
      <c r="AO36" s="78"/>
      <c r="AP36" s="79"/>
      <c r="AQ36" s="10"/>
    </row>
    <row r="37" spans="1:43" ht="12.75">
      <c r="A37" s="6"/>
      <c r="B37" s="125"/>
      <c r="C37" s="81"/>
      <c r="D37" s="81"/>
      <c r="E37" s="81"/>
      <c r="F37" s="81"/>
      <c r="G37" s="81"/>
      <c r="H37" s="90"/>
      <c r="I37" s="129"/>
      <c r="J37" s="81"/>
      <c r="K37" s="82"/>
      <c r="L37" s="9"/>
      <c r="M37" s="132"/>
      <c r="N37" s="76"/>
      <c r="O37" s="76"/>
      <c r="P37" s="76"/>
      <c r="Q37" s="76"/>
      <c r="R37" s="76"/>
      <c r="S37" s="76"/>
      <c r="T37" s="133"/>
      <c r="U37" s="10"/>
      <c r="V37" s="12"/>
      <c r="W37" s="6"/>
      <c r="X37" s="125"/>
      <c r="Y37" s="81"/>
      <c r="Z37" s="81"/>
      <c r="AA37" s="81"/>
      <c r="AB37" s="81"/>
      <c r="AC37" s="81"/>
      <c r="AD37" s="90"/>
      <c r="AE37" s="129"/>
      <c r="AF37" s="81"/>
      <c r="AG37" s="82"/>
      <c r="AH37" s="9"/>
      <c r="AI37" s="132"/>
      <c r="AJ37" s="76"/>
      <c r="AK37" s="76"/>
      <c r="AL37" s="76"/>
      <c r="AM37" s="76"/>
      <c r="AN37" s="76"/>
      <c r="AO37" s="76"/>
      <c r="AP37" s="133"/>
      <c r="AQ37" s="10"/>
    </row>
    <row r="38" spans="1:43" ht="12.75">
      <c r="A38" s="6"/>
      <c r="B38" s="124"/>
      <c r="C38" s="96"/>
      <c r="D38" s="96"/>
      <c r="E38" s="96"/>
      <c r="F38" s="96"/>
      <c r="G38" s="96"/>
      <c r="H38" s="99"/>
      <c r="I38" s="130"/>
      <c r="J38" s="96"/>
      <c r="K38" s="97"/>
      <c r="L38" s="9"/>
      <c r="M38" s="134"/>
      <c r="N38" s="135"/>
      <c r="O38" s="135"/>
      <c r="P38" s="135"/>
      <c r="Q38" s="135"/>
      <c r="R38" s="135"/>
      <c r="S38" s="135"/>
      <c r="T38" s="136"/>
      <c r="U38" s="10"/>
      <c r="V38" s="12"/>
      <c r="W38" s="6"/>
      <c r="X38" s="124"/>
      <c r="Y38" s="96"/>
      <c r="Z38" s="96"/>
      <c r="AA38" s="96"/>
      <c r="AB38" s="96"/>
      <c r="AC38" s="96"/>
      <c r="AD38" s="99"/>
      <c r="AE38" s="130"/>
      <c r="AF38" s="96"/>
      <c r="AG38" s="97"/>
      <c r="AH38" s="9"/>
      <c r="AI38" s="134"/>
      <c r="AJ38" s="135"/>
      <c r="AK38" s="135"/>
      <c r="AL38" s="135"/>
      <c r="AM38" s="135"/>
      <c r="AN38" s="135"/>
      <c r="AO38" s="135"/>
      <c r="AP38" s="136"/>
      <c r="AQ38" s="10"/>
    </row>
    <row r="39" spans="1:43" ht="7.5" customHeight="1">
      <c r="A39" s="63"/>
      <c r="B39" s="64"/>
      <c r="C39" s="65"/>
      <c r="D39" s="65"/>
      <c r="E39" s="65"/>
      <c r="F39" s="65"/>
      <c r="G39" s="65"/>
      <c r="H39" s="64"/>
      <c r="I39" s="64"/>
      <c r="J39" s="65"/>
      <c r="K39" s="65"/>
      <c r="L39" s="65"/>
      <c r="M39" s="65"/>
      <c r="N39" s="65"/>
      <c r="O39" s="65"/>
      <c r="P39" s="64"/>
      <c r="Q39" s="65"/>
      <c r="R39" s="65"/>
      <c r="S39" s="65"/>
      <c r="T39" s="65"/>
      <c r="U39" s="66"/>
      <c r="V39" s="67"/>
      <c r="W39" s="63"/>
      <c r="X39" s="64"/>
      <c r="Y39" s="65"/>
      <c r="Z39" s="65"/>
      <c r="AA39" s="65"/>
      <c r="AB39" s="65"/>
      <c r="AC39" s="65"/>
      <c r="AD39" s="64"/>
      <c r="AE39" s="64"/>
      <c r="AF39" s="65"/>
      <c r="AG39" s="65"/>
      <c r="AH39" s="65"/>
      <c r="AI39" s="65"/>
      <c r="AJ39" s="65"/>
      <c r="AK39" s="65"/>
      <c r="AL39" s="64"/>
      <c r="AM39" s="65"/>
      <c r="AN39" s="65"/>
      <c r="AO39" s="65"/>
      <c r="AP39" s="65"/>
      <c r="AQ39" s="66"/>
    </row>
  </sheetData>
  <mergeCells count="173">
    <mergeCell ref="B9:H9"/>
    <mergeCell ref="I7:K7"/>
    <mergeCell ref="I8:K8"/>
    <mergeCell ref="I9:K9"/>
    <mergeCell ref="R9:T9"/>
    <mergeCell ref="AL1:AP1"/>
    <mergeCell ref="AL2:AP2"/>
    <mergeCell ref="B1:L1"/>
    <mergeCell ref="X4:AC4"/>
    <mergeCell ref="X5:AD5"/>
    <mergeCell ref="AN7:AP7"/>
    <mergeCell ref="AN4:AP4"/>
    <mergeCell ref="I5:K5"/>
    <mergeCell ref="I4:K4"/>
    <mergeCell ref="B6:H6"/>
    <mergeCell ref="B5:H5"/>
    <mergeCell ref="B4:G4"/>
    <mergeCell ref="I6:K6"/>
    <mergeCell ref="B7:H7"/>
    <mergeCell ref="B8:H8"/>
    <mergeCell ref="AN8:AP8"/>
    <mergeCell ref="AN9:AP9"/>
    <mergeCell ref="AN6:AP6"/>
    <mergeCell ref="AN5:AP5"/>
    <mergeCell ref="O24:T24"/>
    <mergeCell ref="O23:T23"/>
    <mergeCell ref="AK11:AL11"/>
    <mergeCell ref="X11:AD11"/>
    <mergeCell ref="AE11:AG11"/>
    <mergeCell ref="AI4:AL4"/>
    <mergeCell ref="AE5:AG5"/>
    <mergeCell ref="AE4:AG4"/>
    <mergeCell ref="N1:R1"/>
    <mergeCell ref="T1:X1"/>
    <mergeCell ref="T2:X2"/>
    <mergeCell ref="AI7:AL7"/>
    <mergeCell ref="Z2:AJ2"/>
    <mergeCell ref="Z1:AJ1"/>
    <mergeCell ref="AI8:AK8"/>
    <mergeCell ref="R4:T4"/>
    <mergeCell ref="R8:T8"/>
    <mergeCell ref="R5:T5"/>
    <mergeCell ref="R7:T7"/>
    <mergeCell ref="X7:AD7"/>
    <mergeCell ref="X8:AD8"/>
    <mergeCell ref="AE8:AG8"/>
    <mergeCell ref="AE7:AG7"/>
    <mergeCell ref="AI5:AL5"/>
    <mergeCell ref="AI36:AP38"/>
    <mergeCell ref="AI35:AP35"/>
    <mergeCell ref="M34:P34"/>
    <mergeCell ref="M33:P33"/>
    <mergeCell ref="I35:K35"/>
    <mergeCell ref="G34:K34"/>
    <mergeCell ref="G33:K33"/>
    <mergeCell ref="I10:K10"/>
    <mergeCell ref="B11:H11"/>
    <mergeCell ref="B10:H10"/>
    <mergeCell ref="I11:K11"/>
    <mergeCell ref="O27:T27"/>
    <mergeCell ref="O26:T26"/>
    <mergeCell ref="O32:T32"/>
    <mergeCell ref="O31:T31"/>
    <mergeCell ref="R14:T14"/>
    <mergeCell ref="R12:T13"/>
    <mergeCell ref="R11:T11"/>
    <mergeCell ref="O21:T21"/>
    <mergeCell ref="O22:T22"/>
    <mergeCell ref="B33:E33"/>
    <mergeCell ref="B34:E34"/>
    <mergeCell ref="M35:T35"/>
    <mergeCell ref="O25:T25"/>
    <mergeCell ref="B37:H37"/>
    <mergeCell ref="B36:H36"/>
    <mergeCell ref="I37:K37"/>
    <mergeCell ref="I38:K38"/>
    <mergeCell ref="B38:H38"/>
    <mergeCell ref="B35:H35"/>
    <mergeCell ref="AC33:AG33"/>
    <mergeCell ref="AC34:AG34"/>
    <mergeCell ref="AE36:AG36"/>
    <mergeCell ref="X36:AD36"/>
    <mergeCell ref="M36:T38"/>
    <mergeCell ref="X37:AD37"/>
    <mergeCell ref="X38:AD38"/>
    <mergeCell ref="AE37:AG37"/>
    <mergeCell ref="AE38:AG38"/>
    <mergeCell ref="R34:T34"/>
    <mergeCell ref="R33:T33"/>
    <mergeCell ref="X33:AA33"/>
    <mergeCell ref="I36:K36"/>
    <mergeCell ref="X34:AA34"/>
    <mergeCell ref="AE35:AG35"/>
    <mergeCell ref="X35:AD35"/>
    <mergeCell ref="AI6:AL6"/>
    <mergeCell ref="R6:T6"/>
    <mergeCell ref="X6:AD6"/>
    <mergeCell ref="AE6:AG6"/>
    <mergeCell ref="X10:AD10"/>
    <mergeCell ref="AE10:AG10"/>
    <mergeCell ref="X9:AD9"/>
    <mergeCell ref="AE9:AG9"/>
    <mergeCell ref="AN12:AP13"/>
    <mergeCell ref="Y13:Y16"/>
    <mergeCell ref="AC13:AC16"/>
    <mergeCell ref="Z13:Z16"/>
    <mergeCell ref="AA13:AA16"/>
    <mergeCell ref="AI11:AJ11"/>
    <mergeCell ref="AI9:AK9"/>
    <mergeCell ref="AN14:AP14"/>
    <mergeCell ref="AK20:AP20"/>
    <mergeCell ref="AK17:AP17"/>
    <mergeCell ref="AK19:AP19"/>
    <mergeCell ref="AK18:AP18"/>
    <mergeCell ref="AK16:AP16"/>
    <mergeCell ref="AG15:AG16"/>
    <mergeCell ref="AH15:AH16"/>
    <mergeCell ref="AG14:AJ14"/>
    <mergeCell ref="AJ15:AJ16"/>
    <mergeCell ref="M7:P7"/>
    <mergeCell ref="N2:R2"/>
    <mergeCell ref="M6:P6"/>
    <mergeCell ref="R10:T10"/>
    <mergeCell ref="M11:N11"/>
    <mergeCell ref="O11:P11"/>
    <mergeCell ref="M5:P5"/>
    <mergeCell ref="M4:P4"/>
    <mergeCell ref="O20:T20"/>
    <mergeCell ref="O19:T19"/>
    <mergeCell ref="O17:T17"/>
    <mergeCell ref="O18:T18"/>
    <mergeCell ref="M9:O9"/>
    <mergeCell ref="M8:O8"/>
    <mergeCell ref="AI34:AL34"/>
    <mergeCell ref="AI33:AL33"/>
    <mergeCell ref="AK21:AP21"/>
    <mergeCell ref="AK22:AP22"/>
    <mergeCell ref="AK23:AP23"/>
    <mergeCell ref="AN33:AP33"/>
    <mergeCell ref="AK32:AP32"/>
    <mergeCell ref="AK31:AP31"/>
    <mergeCell ref="AN34:AP34"/>
    <mergeCell ref="AK30:AP30"/>
    <mergeCell ref="AK29:AP29"/>
    <mergeCell ref="AK27:AP27"/>
    <mergeCell ref="AK24:AP24"/>
    <mergeCell ref="AK28:AP28"/>
    <mergeCell ref="AK25:AP25"/>
    <mergeCell ref="AK26:AP26"/>
    <mergeCell ref="O30:T30"/>
    <mergeCell ref="O29:T29"/>
    <mergeCell ref="O28:T28"/>
    <mergeCell ref="AN11:AP11"/>
    <mergeCell ref="AN10:AP10"/>
    <mergeCell ref="G13:G16"/>
    <mergeCell ref="H13:H16"/>
    <mergeCell ref="F13:F16"/>
    <mergeCell ref="C13:C16"/>
    <mergeCell ref="D13:D16"/>
    <mergeCell ref="E13:E16"/>
    <mergeCell ref="I13:I16"/>
    <mergeCell ref="J13:J16"/>
    <mergeCell ref="AF13:AF16"/>
    <mergeCell ref="AE13:AE16"/>
    <mergeCell ref="K15:K16"/>
    <mergeCell ref="K14:N14"/>
    <mergeCell ref="N15:N16"/>
    <mergeCell ref="M15:M16"/>
    <mergeCell ref="O16:T16"/>
    <mergeCell ref="L15:L16"/>
    <mergeCell ref="AI15:AI16"/>
    <mergeCell ref="AB13:AB16"/>
    <mergeCell ref="AD13:AD16"/>
  </mergeCells>
  <conditionalFormatting sqref="I5:K6 AE5:AG5">
    <cfRule type="cellIs" dxfId="9" priority="1" operator="greaterThan">
      <formula>B5</formula>
    </cfRule>
  </conditionalFormatting>
  <dataValidations count="1">
    <dataValidation type="list" allowBlank="1" sqref="M5 AI5">
      <formula1>"Preseason,Regular,Postseason,Championship"</formula1>
    </dataValidation>
  </dataValidations>
  <pageMargins left="0.7" right="0.7" top="0.75" bottom="0.75" header="0.3" footer="0.3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AQ39"/>
  <sheetViews>
    <sheetView showGridLines="0" workbookViewId="0"/>
  </sheetViews>
  <sheetFormatPr defaultColWidth="14.42578125" defaultRowHeight="15.75" customHeight="1"/>
  <cols>
    <col min="1" max="1" width="1.5703125" customWidth="1"/>
    <col min="2" max="20" width="3.7109375" customWidth="1"/>
    <col min="21" max="21" width="1.5703125" customWidth="1"/>
    <col min="22" max="22" width="3.7109375" customWidth="1"/>
    <col min="23" max="23" width="1.5703125" customWidth="1"/>
    <col min="24" max="42" width="3.7109375" customWidth="1"/>
    <col min="43" max="43" width="1.5703125" customWidth="1"/>
  </cols>
  <sheetData>
    <row r="1" spans="1:43" ht="12.75">
      <c r="A1" s="1"/>
      <c r="B1" s="101" t="s">
        <v>22</v>
      </c>
      <c r="C1" s="78"/>
      <c r="D1" s="78"/>
      <c r="E1" s="78"/>
      <c r="F1" s="78"/>
      <c r="G1" s="78"/>
      <c r="H1" s="78"/>
      <c r="I1" s="78"/>
      <c r="J1" s="78"/>
      <c r="K1" s="78"/>
      <c r="L1" s="78"/>
      <c r="M1" s="3"/>
      <c r="N1" s="107" t="s">
        <v>23</v>
      </c>
      <c r="O1" s="78"/>
      <c r="P1" s="78"/>
      <c r="Q1" s="78"/>
      <c r="R1" s="78"/>
      <c r="S1" s="3"/>
      <c r="T1" s="137" t="s">
        <v>24</v>
      </c>
      <c r="U1" s="76"/>
      <c r="V1" s="76"/>
      <c r="W1" s="76"/>
      <c r="X1" s="133"/>
      <c r="Y1" s="2"/>
      <c r="Z1" s="101" t="s">
        <v>25</v>
      </c>
      <c r="AA1" s="78"/>
      <c r="AB1" s="78"/>
      <c r="AC1" s="78"/>
      <c r="AD1" s="78"/>
      <c r="AE1" s="78"/>
      <c r="AF1" s="78"/>
      <c r="AG1" s="78"/>
      <c r="AH1" s="78"/>
      <c r="AI1" s="78"/>
      <c r="AJ1" s="78"/>
      <c r="AK1" s="4"/>
      <c r="AL1" s="107" t="s">
        <v>23</v>
      </c>
      <c r="AM1" s="78"/>
      <c r="AN1" s="78"/>
      <c r="AO1" s="78"/>
      <c r="AP1" s="78"/>
      <c r="AQ1" s="5"/>
    </row>
    <row r="2" spans="1:43" ht="12.75">
      <c r="A2" s="6"/>
      <c r="B2" s="114" t="s">
        <v>10</v>
      </c>
      <c r="C2" s="92"/>
      <c r="D2" s="92"/>
      <c r="E2" s="92"/>
      <c r="F2" s="92"/>
      <c r="G2" s="92"/>
      <c r="H2" s="92"/>
      <c r="I2" s="92"/>
      <c r="J2" s="92"/>
      <c r="K2" s="92"/>
      <c r="L2" s="93"/>
      <c r="N2" s="106">
        <v>1060000</v>
      </c>
      <c r="O2" s="92"/>
      <c r="P2" s="92"/>
      <c r="Q2" s="92"/>
      <c r="R2" s="93"/>
      <c r="T2" s="111">
        <v>43025</v>
      </c>
      <c r="U2" s="92"/>
      <c r="V2" s="92"/>
      <c r="W2" s="92"/>
      <c r="X2" s="93"/>
      <c r="Y2" s="8"/>
      <c r="Z2" s="114" t="s">
        <v>12</v>
      </c>
      <c r="AA2" s="92"/>
      <c r="AB2" s="92"/>
      <c r="AC2" s="92"/>
      <c r="AD2" s="92"/>
      <c r="AE2" s="92"/>
      <c r="AF2" s="92"/>
      <c r="AG2" s="92"/>
      <c r="AH2" s="92"/>
      <c r="AI2" s="92"/>
      <c r="AJ2" s="93"/>
      <c r="AK2" s="9"/>
      <c r="AL2" s="106">
        <v>1340000</v>
      </c>
      <c r="AM2" s="92"/>
      <c r="AN2" s="92"/>
      <c r="AO2" s="92"/>
      <c r="AP2" s="93"/>
      <c r="AQ2" s="10"/>
    </row>
    <row r="3" spans="1:43" ht="7.5" customHeight="1">
      <c r="A3" s="6"/>
      <c r="B3" s="11"/>
      <c r="C3" s="11"/>
      <c r="D3" s="11"/>
      <c r="E3" s="11"/>
      <c r="F3" s="11"/>
      <c r="G3" s="9"/>
      <c r="H3" s="11"/>
      <c r="I3" s="11"/>
      <c r="J3" s="11"/>
      <c r="K3" s="11"/>
      <c r="L3" s="11"/>
      <c r="M3" s="11"/>
      <c r="N3" s="11"/>
      <c r="O3" s="9"/>
      <c r="P3" s="11"/>
      <c r="Q3" s="11"/>
      <c r="R3" s="11"/>
      <c r="S3" s="11"/>
      <c r="T3" s="11"/>
      <c r="U3" s="10"/>
      <c r="V3" s="12"/>
      <c r="W3" s="6"/>
      <c r="X3" s="11"/>
      <c r="Y3" s="9"/>
      <c r="Z3" s="9"/>
      <c r="AA3" s="9"/>
      <c r="AB3" s="9"/>
      <c r="AC3" s="9"/>
      <c r="AD3" s="11"/>
      <c r="AE3" s="11"/>
      <c r="AF3" s="9"/>
      <c r="AG3" s="9"/>
      <c r="AH3" s="9"/>
      <c r="AI3" s="9"/>
      <c r="AJ3" s="9"/>
      <c r="AK3" s="9"/>
      <c r="AL3" s="11"/>
      <c r="AM3" s="9"/>
      <c r="AN3" s="9"/>
      <c r="AO3" s="9"/>
      <c r="AP3" s="9"/>
      <c r="AQ3" s="10"/>
    </row>
    <row r="4" spans="1:43" ht="12.75">
      <c r="A4" s="6"/>
      <c r="B4" s="112" t="s">
        <v>26</v>
      </c>
      <c r="C4" s="76"/>
      <c r="D4" s="76"/>
      <c r="E4" s="76"/>
      <c r="F4" s="76"/>
      <c r="G4" s="76"/>
      <c r="H4" s="13"/>
      <c r="I4" s="75" t="s">
        <v>27</v>
      </c>
      <c r="J4" s="76"/>
      <c r="K4" s="76"/>
      <c r="M4" s="75" t="s">
        <v>28</v>
      </c>
      <c r="N4" s="76"/>
      <c r="O4" s="76"/>
      <c r="P4" s="76"/>
      <c r="R4" s="83" t="s">
        <v>29</v>
      </c>
      <c r="S4" s="76"/>
      <c r="T4" s="76"/>
      <c r="U4" s="10"/>
      <c r="V4" s="12"/>
      <c r="W4" s="6"/>
      <c r="X4" s="112" t="s">
        <v>26</v>
      </c>
      <c r="Y4" s="76"/>
      <c r="Z4" s="76"/>
      <c r="AA4" s="76"/>
      <c r="AB4" s="76"/>
      <c r="AC4" s="76"/>
      <c r="AD4" s="13"/>
      <c r="AE4" s="75" t="s">
        <v>27</v>
      </c>
      <c r="AF4" s="76"/>
      <c r="AG4" s="76"/>
      <c r="AI4" s="75" t="s">
        <v>28</v>
      </c>
      <c r="AJ4" s="76"/>
      <c r="AK4" s="76"/>
      <c r="AL4" s="76"/>
      <c r="AN4" s="83" t="s">
        <v>29</v>
      </c>
      <c r="AO4" s="76"/>
      <c r="AP4" s="76"/>
      <c r="AQ4" s="10"/>
    </row>
    <row r="5" spans="1:43" ht="12.75">
      <c r="A5" s="6"/>
      <c r="B5" s="116">
        <f>IF(B2&lt;&gt;"",IF(N2&lt;AL2,AL2-N2+M7,IF(M7="",0,M7)),"")</f>
        <v>280000</v>
      </c>
      <c r="C5" s="78"/>
      <c r="D5" s="78"/>
      <c r="E5" s="78"/>
      <c r="F5" s="78"/>
      <c r="G5" s="78"/>
      <c r="H5" s="117"/>
      <c r="I5" s="77">
        <f>IF(B2&lt;&gt;"",SUM(I6:K11),"")</f>
        <v>280000</v>
      </c>
      <c r="J5" s="78"/>
      <c r="K5" s="79"/>
      <c r="M5" s="115" t="s">
        <v>152</v>
      </c>
      <c r="N5" s="92"/>
      <c r="O5" s="92"/>
      <c r="P5" s="93"/>
      <c r="R5" s="100" t="str">
        <f>IF(B2&lt;&gt;"",IF(R7&gt;AN7,"WIN",IF(R7&lt;AN7,"LOSS","TIE")),"")</f>
        <v>TIE</v>
      </c>
      <c r="S5" s="92"/>
      <c r="T5" s="93"/>
      <c r="U5" s="10"/>
      <c r="V5" s="12"/>
      <c r="W5" s="6"/>
      <c r="X5" s="116">
        <f>IF(Z2&lt;&gt;"",IF(AL2&lt;N2,N2-AL2+AI7,IF(AI7="",0,AI7)),"")</f>
        <v>0</v>
      </c>
      <c r="Y5" s="78"/>
      <c r="Z5" s="78"/>
      <c r="AA5" s="78"/>
      <c r="AB5" s="78"/>
      <c r="AC5" s="78"/>
      <c r="AD5" s="117"/>
      <c r="AE5" s="77">
        <f>IF(Z2&lt;&gt;"",SUM(AE6:AG11),"")</f>
        <v>0</v>
      </c>
      <c r="AF5" s="78"/>
      <c r="AG5" s="79"/>
      <c r="AI5" s="115" t="s">
        <v>34</v>
      </c>
      <c r="AJ5" s="92"/>
      <c r="AK5" s="92"/>
      <c r="AL5" s="93"/>
      <c r="AN5" s="100" t="str">
        <f>IF(Z2&lt;&gt;"",IF(AN7&gt;R7,"WIN",IF(AN7&lt;R7,"LOSS","TIE")),"")</f>
        <v>TIE</v>
      </c>
      <c r="AO5" s="92"/>
      <c r="AP5" s="93"/>
      <c r="AQ5" s="10"/>
    </row>
    <row r="6" spans="1:43" ht="12.75">
      <c r="A6" s="6"/>
      <c r="B6" s="118" t="s">
        <v>390</v>
      </c>
      <c r="C6" s="109"/>
      <c r="D6" s="109"/>
      <c r="E6" s="109"/>
      <c r="F6" s="109"/>
      <c r="G6" s="109"/>
      <c r="H6" s="119"/>
      <c r="I6" s="113">
        <v>110000</v>
      </c>
      <c r="J6" s="109"/>
      <c r="K6" s="110"/>
      <c r="M6" s="105" t="s">
        <v>31</v>
      </c>
      <c r="N6" s="76"/>
      <c r="O6" s="76"/>
      <c r="P6" s="76"/>
      <c r="R6" s="83" t="s">
        <v>32</v>
      </c>
      <c r="S6" s="76"/>
      <c r="T6" s="76"/>
      <c r="U6" s="10"/>
      <c r="V6" s="12"/>
      <c r="W6" s="6"/>
      <c r="X6" s="118"/>
      <c r="Y6" s="109"/>
      <c r="Z6" s="109"/>
      <c r="AA6" s="109"/>
      <c r="AB6" s="109"/>
      <c r="AC6" s="109"/>
      <c r="AD6" s="119"/>
      <c r="AE6" s="113"/>
      <c r="AF6" s="109"/>
      <c r="AG6" s="110"/>
      <c r="AI6" s="105" t="s">
        <v>31</v>
      </c>
      <c r="AJ6" s="76"/>
      <c r="AK6" s="76"/>
      <c r="AL6" s="76"/>
      <c r="AN6" s="83" t="s">
        <v>32</v>
      </c>
      <c r="AO6" s="76"/>
      <c r="AP6" s="76"/>
      <c r="AQ6" s="10"/>
    </row>
    <row r="7" spans="1:43" ht="12.75">
      <c r="A7" s="6"/>
      <c r="B7" s="89" t="s">
        <v>70</v>
      </c>
      <c r="C7" s="81"/>
      <c r="D7" s="81"/>
      <c r="E7" s="81"/>
      <c r="F7" s="81"/>
      <c r="G7" s="81"/>
      <c r="H7" s="90"/>
      <c r="I7" s="84">
        <v>150000</v>
      </c>
      <c r="J7" s="81"/>
      <c r="K7" s="82"/>
      <c r="L7" s="9"/>
      <c r="M7" s="121">
        <v>0</v>
      </c>
      <c r="N7" s="92"/>
      <c r="O7" s="92"/>
      <c r="P7" s="93"/>
      <c r="R7" s="100">
        <f>IF(B2&lt;&gt;"",SUM(D17:D32),"")</f>
        <v>1</v>
      </c>
      <c r="S7" s="92"/>
      <c r="T7" s="93"/>
      <c r="U7" s="10"/>
      <c r="V7" s="12"/>
      <c r="W7" s="6"/>
      <c r="X7" s="89"/>
      <c r="Y7" s="81"/>
      <c r="Z7" s="81"/>
      <c r="AA7" s="81"/>
      <c r="AB7" s="81"/>
      <c r="AC7" s="81"/>
      <c r="AD7" s="90"/>
      <c r="AE7" s="84"/>
      <c r="AF7" s="81"/>
      <c r="AG7" s="82"/>
      <c r="AH7" s="9"/>
      <c r="AI7" s="121">
        <v>0</v>
      </c>
      <c r="AJ7" s="92"/>
      <c r="AK7" s="92"/>
      <c r="AL7" s="93"/>
      <c r="AN7" s="100">
        <f>IF(Z2&lt;&gt;"",SUM(Z17:Z32),"")</f>
        <v>1</v>
      </c>
      <c r="AO7" s="92"/>
      <c r="AP7" s="93"/>
      <c r="AQ7" s="10"/>
    </row>
    <row r="8" spans="1:43" ht="12.75">
      <c r="A8" s="6"/>
      <c r="B8" s="89" t="s">
        <v>74</v>
      </c>
      <c r="C8" s="81"/>
      <c r="D8" s="81"/>
      <c r="E8" s="81"/>
      <c r="F8" s="81"/>
      <c r="G8" s="81"/>
      <c r="H8" s="90"/>
      <c r="I8" s="84">
        <v>20000</v>
      </c>
      <c r="J8" s="81"/>
      <c r="K8" s="82"/>
      <c r="M8" s="83" t="s">
        <v>37</v>
      </c>
      <c r="N8" s="76"/>
      <c r="O8" s="76"/>
      <c r="P8" s="14" t="s">
        <v>38</v>
      </c>
      <c r="R8" s="83" t="s">
        <v>39</v>
      </c>
      <c r="S8" s="76"/>
      <c r="T8" s="76"/>
      <c r="U8" s="10"/>
      <c r="V8" s="12"/>
      <c r="W8" s="6"/>
      <c r="X8" s="89"/>
      <c r="Y8" s="81"/>
      <c r="Z8" s="81"/>
      <c r="AA8" s="81"/>
      <c r="AB8" s="81"/>
      <c r="AC8" s="81"/>
      <c r="AD8" s="90"/>
      <c r="AE8" s="84"/>
      <c r="AF8" s="81"/>
      <c r="AG8" s="82"/>
      <c r="AI8" s="83" t="s">
        <v>37</v>
      </c>
      <c r="AJ8" s="76"/>
      <c r="AK8" s="76"/>
      <c r="AL8" s="14" t="s">
        <v>38</v>
      </c>
      <c r="AN8" s="83" t="s">
        <v>39</v>
      </c>
      <c r="AO8" s="76"/>
      <c r="AP8" s="76"/>
      <c r="AQ8" s="10"/>
    </row>
    <row r="9" spans="1:43" ht="12.75">
      <c r="A9" s="6"/>
      <c r="B9" s="89"/>
      <c r="C9" s="81"/>
      <c r="D9" s="81"/>
      <c r="E9" s="81"/>
      <c r="F9" s="81"/>
      <c r="G9" s="81"/>
      <c r="H9" s="90"/>
      <c r="I9" s="84"/>
      <c r="J9" s="81"/>
      <c r="K9" s="82"/>
      <c r="L9" s="9"/>
      <c r="M9" s="91">
        <v>11000</v>
      </c>
      <c r="N9" s="92"/>
      <c r="O9" s="93"/>
      <c r="P9" s="15">
        <v>1</v>
      </c>
      <c r="R9" s="100">
        <f>IF(B2&lt;&gt;"",SUM(F17:F32),"")</f>
        <v>4</v>
      </c>
      <c r="S9" s="92"/>
      <c r="T9" s="93"/>
      <c r="U9" s="10"/>
      <c r="V9" s="12"/>
      <c r="W9" s="6"/>
      <c r="X9" s="89"/>
      <c r="Y9" s="81"/>
      <c r="Z9" s="81"/>
      <c r="AA9" s="81"/>
      <c r="AB9" s="81"/>
      <c r="AC9" s="81"/>
      <c r="AD9" s="90"/>
      <c r="AE9" s="84"/>
      <c r="AF9" s="81"/>
      <c r="AG9" s="82"/>
      <c r="AH9" s="9"/>
      <c r="AI9" s="91">
        <v>14000</v>
      </c>
      <c r="AJ9" s="92"/>
      <c r="AK9" s="93"/>
      <c r="AL9" s="15">
        <v>4</v>
      </c>
      <c r="AN9" s="100">
        <f>IF(Z2&lt;&gt;"",SUM(AB17:AB32),"")</f>
        <v>0</v>
      </c>
      <c r="AO9" s="92"/>
      <c r="AP9" s="93"/>
      <c r="AQ9" s="10"/>
    </row>
    <row r="10" spans="1:43" ht="12.75">
      <c r="A10" s="6"/>
      <c r="B10" s="89"/>
      <c r="C10" s="81"/>
      <c r="D10" s="81"/>
      <c r="E10" s="81"/>
      <c r="F10" s="81"/>
      <c r="G10" s="81"/>
      <c r="H10" s="90"/>
      <c r="I10" s="84"/>
      <c r="J10" s="81"/>
      <c r="K10" s="82"/>
      <c r="L10" s="9"/>
      <c r="M10" s="9"/>
      <c r="N10" s="9"/>
      <c r="O10" s="9"/>
      <c r="P10" s="9"/>
      <c r="R10" s="105" t="s">
        <v>41</v>
      </c>
      <c r="S10" s="76"/>
      <c r="T10" s="76"/>
      <c r="U10" s="10"/>
      <c r="V10" s="12"/>
      <c r="W10" s="6"/>
      <c r="X10" s="89"/>
      <c r="Y10" s="81"/>
      <c r="Z10" s="81"/>
      <c r="AA10" s="81"/>
      <c r="AB10" s="81"/>
      <c r="AC10" s="81"/>
      <c r="AD10" s="90"/>
      <c r="AE10" s="84"/>
      <c r="AF10" s="81"/>
      <c r="AG10" s="82"/>
      <c r="AH10" s="9"/>
      <c r="AI10" s="9"/>
      <c r="AJ10" s="9"/>
      <c r="AK10" s="9"/>
      <c r="AL10" s="9"/>
      <c r="AN10" s="105" t="s">
        <v>41</v>
      </c>
      <c r="AO10" s="76"/>
      <c r="AP10" s="76"/>
      <c r="AQ10" s="10"/>
    </row>
    <row r="11" spans="1:43" ht="12.75">
      <c r="A11" s="16"/>
      <c r="B11" s="98"/>
      <c r="C11" s="96"/>
      <c r="D11" s="96"/>
      <c r="E11" s="96"/>
      <c r="F11" s="96"/>
      <c r="G11" s="96"/>
      <c r="H11" s="99"/>
      <c r="I11" s="123"/>
      <c r="J11" s="96"/>
      <c r="K11" s="97"/>
      <c r="L11" s="9"/>
      <c r="M11" s="94" t="s">
        <v>43</v>
      </c>
      <c r="N11" s="76"/>
      <c r="O11" s="100" t="str">
        <f>IF(B2&lt;&gt;"",IF(M9=AI9,"+0",IF(M9&gt;AI9,IF(M9&gt;=AI9*2,"+2","+1"),"+0")),"")</f>
        <v>+0</v>
      </c>
      <c r="P11" s="93"/>
      <c r="Q11" s="9"/>
      <c r="R11" s="122">
        <f>IF(B2&lt;&gt;"",SUM(G17:G32),"")</f>
        <v>0</v>
      </c>
      <c r="S11" s="92"/>
      <c r="T11" s="93"/>
      <c r="U11" s="17"/>
      <c r="V11" s="18"/>
      <c r="W11" s="6"/>
      <c r="X11" s="98"/>
      <c r="Y11" s="96"/>
      <c r="Z11" s="96"/>
      <c r="AA11" s="96"/>
      <c r="AB11" s="96"/>
      <c r="AC11" s="96"/>
      <c r="AD11" s="99"/>
      <c r="AE11" s="123"/>
      <c r="AF11" s="96"/>
      <c r="AG11" s="97"/>
      <c r="AH11" s="9"/>
      <c r="AI11" s="94" t="s">
        <v>43</v>
      </c>
      <c r="AJ11" s="76"/>
      <c r="AK11" s="100" t="str">
        <f>IF(Z2&lt;&gt;"",IF(AI9=M9,"+0",IF(AI9&gt;M9,IF(AI9&gt;=M9*2,"+2","+1"),"+0")),"")</f>
        <v>+1</v>
      </c>
      <c r="AL11" s="93"/>
      <c r="AM11" s="9"/>
      <c r="AN11" s="122">
        <f>IF(Z2&lt;&gt;"",SUM(AC17:AC32),"")</f>
        <v>0</v>
      </c>
      <c r="AO11" s="92"/>
      <c r="AP11" s="93"/>
      <c r="AQ11" s="10"/>
    </row>
    <row r="12" spans="1:43" ht="7.5" customHeight="1">
      <c r="A12" s="19"/>
      <c r="B12" s="20"/>
      <c r="C12" s="21"/>
      <c r="D12" s="22"/>
      <c r="E12" s="21"/>
      <c r="F12" s="21"/>
      <c r="G12" s="23"/>
      <c r="H12" s="24"/>
      <c r="I12" s="21"/>
      <c r="J12" s="22"/>
      <c r="K12" s="14"/>
      <c r="L12" s="14"/>
      <c r="M12" s="14"/>
      <c r="N12" s="14"/>
      <c r="O12" s="20"/>
      <c r="P12" s="20"/>
      <c r="Q12" s="20"/>
      <c r="R12" s="105" t="s">
        <v>44</v>
      </c>
      <c r="S12" s="76"/>
      <c r="T12" s="76"/>
      <c r="U12" s="25"/>
      <c r="V12" s="26"/>
      <c r="W12" s="19"/>
      <c r="X12" s="20"/>
      <c r="Y12" s="21"/>
      <c r="Z12" s="22"/>
      <c r="AA12" s="21"/>
      <c r="AB12" s="21"/>
      <c r="AC12" s="23"/>
      <c r="AD12" s="24"/>
      <c r="AE12" s="21"/>
      <c r="AF12" s="22"/>
      <c r="AG12" s="14"/>
      <c r="AH12" s="14"/>
      <c r="AI12" s="14"/>
      <c r="AJ12" s="14"/>
      <c r="AK12" s="20"/>
      <c r="AL12" s="20"/>
      <c r="AM12" s="20"/>
      <c r="AN12" s="105" t="s">
        <v>44</v>
      </c>
      <c r="AO12" s="76"/>
      <c r="AP12" s="76"/>
      <c r="AQ12" s="25"/>
    </row>
    <row r="13" spans="1:43" ht="8.25" customHeight="1">
      <c r="A13" s="6"/>
      <c r="B13" s="9"/>
      <c r="C13" s="85" t="s">
        <v>394</v>
      </c>
      <c r="D13" s="85" t="s">
        <v>395</v>
      </c>
      <c r="E13" s="85" t="s">
        <v>396</v>
      </c>
      <c r="F13" s="85" t="s">
        <v>397</v>
      </c>
      <c r="G13" s="88" t="s">
        <v>0</v>
      </c>
      <c r="H13" s="88" t="s">
        <v>1</v>
      </c>
      <c r="I13" s="85" t="s">
        <v>398</v>
      </c>
      <c r="J13" s="85" t="s">
        <v>45</v>
      </c>
      <c r="K13" s="14"/>
      <c r="L13" s="14"/>
      <c r="M13" s="14"/>
      <c r="N13" s="14"/>
      <c r="O13" s="9"/>
      <c r="P13" s="9"/>
      <c r="Q13" s="9"/>
      <c r="R13" s="76"/>
      <c r="S13" s="76"/>
      <c r="T13" s="76"/>
      <c r="U13" s="10"/>
      <c r="V13" s="12"/>
      <c r="W13" s="6"/>
      <c r="X13" s="9"/>
      <c r="Y13" s="85" t="s">
        <v>399</v>
      </c>
      <c r="Z13" s="85" t="s">
        <v>400</v>
      </c>
      <c r="AA13" s="85" t="s">
        <v>401</v>
      </c>
      <c r="AB13" s="85" t="s">
        <v>402</v>
      </c>
      <c r="AC13" s="88" t="s">
        <v>0</v>
      </c>
      <c r="AD13" s="88" t="s">
        <v>1</v>
      </c>
      <c r="AE13" s="85" t="s">
        <v>403</v>
      </c>
      <c r="AF13" s="85" t="s">
        <v>45</v>
      </c>
      <c r="AG13" s="14"/>
      <c r="AH13" s="14"/>
      <c r="AI13" s="14"/>
      <c r="AJ13" s="14"/>
      <c r="AK13" s="9"/>
      <c r="AL13" s="9"/>
      <c r="AM13" s="9"/>
      <c r="AN13" s="76"/>
      <c r="AO13" s="76"/>
      <c r="AP13" s="76"/>
      <c r="AQ13" s="10"/>
    </row>
    <row r="14" spans="1:43" ht="12.75">
      <c r="A14" s="6"/>
      <c r="B14" s="9"/>
      <c r="C14" s="86"/>
      <c r="D14" s="86"/>
      <c r="E14" s="86"/>
      <c r="F14" s="86"/>
      <c r="G14" s="86"/>
      <c r="H14" s="86"/>
      <c r="I14" s="86"/>
      <c r="J14" s="86"/>
      <c r="K14" s="138" t="s">
        <v>46</v>
      </c>
      <c r="L14" s="92"/>
      <c r="M14" s="92"/>
      <c r="N14" s="93"/>
      <c r="O14" s="9"/>
      <c r="P14" s="9"/>
      <c r="Q14" s="9"/>
      <c r="R14" s="104">
        <f>IF(B2&lt;&gt;"",SUM(H17:H32),"")</f>
        <v>0</v>
      </c>
      <c r="S14" s="92"/>
      <c r="T14" s="93"/>
      <c r="U14" s="10"/>
      <c r="V14" s="12"/>
      <c r="W14" s="6"/>
      <c r="X14" s="9"/>
      <c r="Y14" s="86"/>
      <c r="Z14" s="86"/>
      <c r="AA14" s="86"/>
      <c r="AB14" s="86"/>
      <c r="AC14" s="86"/>
      <c r="AD14" s="86"/>
      <c r="AE14" s="86"/>
      <c r="AF14" s="86"/>
      <c r="AG14" s="138" t="s">
        <v>46</v>
      </c>
      <c r="AH14" s="92"/>
      <c r="AI14" s="92"/>
      <c r="AJ14" s="93"/>
      <c r="AK14" s="9"/>
      <c r="AL14" s="9"/>
      <c r="AM14" s="9"/>
      <c r="AN14" s="104">
        <f>IF(Z2&lt;&gt;"",SUM(AD17:AD32),"")</f>
        <v>0</v>
      </c>
      <c r="AO14" s="92"/>
      <c r="AP14" s="93"/>
      <c r="AQ14" s="10"/>
    </row>
    <row r="15" spans="1:43" ht="12.75">
      <c r="A15" s="6"/>
      <c r="B15" s="9"/>
      <c r="C15" s="86"/>
      <c r="D15" s="86"/>
      <c r="E15" s="86"/>
      <c r="F15" s="86"/>
      <c r="G15" s="86"/>
      <c r="H15" s="86"/>
      <c r="I15" s="86"/>
      <c r="J15" s="86"/>
      <c r="K15" s="103" t="s">
        <v>47</v>
      </c>
      <c r="L15" s="103" t="s">
        <v>48</v>
      </c>
      <c r="M15" s="103" t="str">
        <f>"-Stat"</f>
        <v>-Stat</v>
      </c>
      <c r="N15" s="103" t="s">
        <v>49</v>
      </c>
      <c r="O15" s="9"/>
      <c r="P15" s="9"/>
      <c r="Q15" s="9"/>
      <c r="R15" s="9"/>
      <c r="S15" s="9"/>
      <c r="T15" s="9"/>
      <c r="U15" s="10"/>
      <c r="V15" s="12"/>
      <c r="W15" s="6"/>
      <c r="X15" s="9"/>
      <c r="Y15" s="86"/>
      <c r="Z15" s="86"/>
      <c r="AA15" s="86"/>
      <c r="AB15" s="86"/>
      <c r="AC15" s="86"/>
      <c r="AD15" s="86"/>
      <c r="AE15" s="86"/>
      <c r="AF15" s="86"/>
      <c r="AG15" s="103" t="s">
        <v>47</v>
      </c>
      <c r="AH15" s="103" t="s">
        <v>48</v>
      </c>
      <c r="AI15" s="103" t="str">
        <f>"-Stat"</f>
        <v>-Stat</v>
      </c>
      <c r="AJ15" s="103" t="s">
        <v>49</v>
      </c>
      <c r="AK15" s="9"/>
      <c r="AL15" s="9"/>
      <c r="AM15" s="9"/>
      <c r="AN15" s="9"/>
      <c r="AO15" s="9"/>
      <c r="AP15" s="9"/>
      <c r="AQ15" s="10"/>
    </row>
    <row r="16" spans="1:43" ht="12.75">
      <c r="A16" s="6"/>
      <c r="B16" s="27" t="s">
        <v>50</v>
      </c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102" t="s">
        <v>51</v>
      </c>
      <c r="P16" s="78"/>
      <c r="Q16" s="78"/>
      <c r="R16" s="78"/>
      <c r="S16" s="78"/>
      <c r="T16" s="79"/>
      <c r="U16" s="10"/>
      <c r="V16" s="12"/>
      <c r="W16" s="6"/>
      <c r="X16" s="27" t="s">
        <v>50</v>
      </c>
      <c r="Y16" s="87"/>
      <c r="Z16" s="87"/>
      <c r="AA16" s="87"/>
      <c r="AB16" s="87"/>
      <c r="AC16" s="87"/>
      <c r="AD16" s="87"/>
      <c r="AE16" s="87"/>
      <c r="AF16" s="87"/>
      <c r="AG16" s="87"/>
      <c r="AH16" s="87"/>
      <c r="AI16" s="87"/>
      <c r="AJ16" s="87"/>
      <c r="AK16" s="102" t="s">
        <v>51</v>
      </c>
      <c r="AL16" s="78"/>
      <c r="AM16" s="78"/>
      <c r="AN16" s="78"/>
      <c r="AO16" s="78"/>
      <c r="AP16" s="79"/>
      <c r="AQ16" s="10"/>
    </row>
    <row r="17" spans="1:43" ht="12.75">
      <c r="A17" s="6"/>
      <c r="B17" s="28">
        <v>1</v>
      </c>
      <c r="C17" s="29"/>
      <c r="D17" s="30"/>
      <c r="E17" s="30"/>
      <c r="F17" s="30"/>
      <c r="G17" s="31"/>
      <c r="H17" s="32"/>
      <c r="I17" s="33">
        <v>1</v>
      </c>
      <c r="J17" s="34">
        <f t="shared" ref="J17:J32" si="0">C17+D17*3+E17*2+F17*2+I17*5</f>
        <v>5</v>
      </c>
      <c r="K17" s="35"/>
      <c r="L17" s="31"/>
      <c r="M17" s="30"/>
      <c r="N17" s="36"/>
      <c r="O17" s="108" t="s">
        <v>230</v>
      </c>
      <c r="P17" s="109"/>
      <c r="Q17" s="109"/>
      <c r="R17" s="109"/>
      <c r="S17" s="109"/>
      <c r="T17" s="110"/>
      <c r="U17" s="10"/>
      <c r="V17" s="12"/>
      <c r="W17" s="6"/>
      <c r="X17" s="28">
        <v>1</v>
      </c>
      <c r="Y17" s="29"/>
      <c r="Z17" s="30"/>
      <c r="AA17" s="30"/>
      <c r="AB17" s="30"/>
      <c r="AC17" s="31"/>
      <c r="AD17" s="32"/>
      <c r="AE17" s="33"/>
      <c r="AF17" s="34">
        <f t="shared" ref="AF17:AF32" si="1">Y17+Z17*3+AA17*2+AB17*2+AE17*5</f>
        <v>0</v>
      </c>
      <c r="AG17" s="35"/>
      <c r="AH17" s="31"/>
      <c r="AI17" s="31"/>
      <c r="AJ17" s="36"/>
      <c r="AK17" s="108"/>
      <c r="AL17" s="109"/>
      <c r="AM17" s="109"/>
      <c r="AN17" s="109"/>
      <c r="AO17" s="109"/>
      <c r="AP17" s="110"/>
      <c r="AQ17" s="10"/>
    </row>
    <row r="18" spans="1:43" ht="12.75">
      <c r="A18" s="6"/>
      <c r="B18" s="37">
        <v>2</v>
      </c>
      <c r="C18" s="38"/>
      <c r="D18" s="39"/>
      <c r="E18" s="40"/>
      <c r="F18" s="40"/>
      <c r="G18" s="41"/>
      <c r="H18" s="42"/>
      <c r="I18" s="43"/>
      <c r="J18" s="45">
        <f t="shared" si="0"/>
        <v>0</v>
      </c>
      <c r="K18" s="38"/>
      <c r="L18" s="40"/>
      <c r="M18" s="44"/>
      <c r="N18" s="46"/>
      <c r="O18" s="80"/>
      <c r="P18" s="81"/>
      <c r="Q18" s="81"/>
      <c r="R18" s="81"/>
      <c r="S18" s="81"/>
      <c r="T18" s="82"/>
      <c r="U18" s="10"/>
      <c r="V18" s="12"/>
      <c r="W18" s="6"/>
      <c r="X18" s="37">
        <v>2</v>
      </c>
      <c r="Y18" s="47">
        <v>1</v>
      </c>
      <c r="Z18" s="39"/>
      <c r="AA18" s="40"/>
      <c r="AB18" s="40"/>
      <c r="AC18" s="41"/>
      <c r="AD18" s="42"/>
      <c r="AE18" s="43"/>
      <c r="AF18" s="45">
        <f t="shared" si="1"/>
        <v>1</v>
      </c>
      <c r="AG18" s="38"/>
      <c r="AH18" s="40"/>
      <c r="AI18" s="40"/>
      <c r="AJ18" s="46"/>
      <c r="AK18" s="80"/>
      <c r="AL18" s="81"/>
      <c r="AM18" s="81"/>
      <c r="AN18" s="81"/>
      <c r="AO18" s="81"/>
      <c r="AP18" s="82"/>
      <c r="AQ18" s="10"/>
    </row>
    <row r="19" spans="1:43" ht="12.75">
      <c r="A19" s="6"/>
      <c r="B19" s="37">
        <v>3</v>
      </c>
      <c r="C19" s="38"/>
      <c r="D19" s="39"/>
      <c r="E19" s="40"/>
      <c r="F19" s="44">
        <v>1</v>
      </c>
      <c r="G19" s="41"/>
      <c r="H19" s="41"/>
      <c r="I19" s="46"/>
      <c r="J19" s="45">
        <f t="shared" si="0"/>
        <v>2</v>
      </c>
      <c r="K19" s="38"/>
      <c r="L19" s="40"/>
      <c r="M19" s="40"/>
      <c r="N19" s="46"/>
      <c r="O19" s="80"/>
      <c r="P19" s="81"/>
      <c r="Q19" s="81"/>
      <c r="R19" s="81"/>
      <c r="S19" s="81"/>
      <c r="T19" s="82"/>
      <c r="U19" s="10"/>
      <c r="V19" s="12"/>
      <c r="W19" s="6"/>
      <c r="X19" s="37">
        <v>3</v>
      </c>
      <c r="Y19" s="38"/>
      <c r="Z19" s="39"/>
      <c r="AA19" s="40"/>
      <c r="AB19" s="44"/>
      <c r="AC19" s="41"/>
      <c r="AD19" s="41"/>
      <c r="AE19" s="43">
        <v>1</v>
      </c>
      <c r="AF19" s="45">
        <f t="shared" si="1"/>
        <v>5</v>
      </c>
      <c r="AG19" s="38"/>
      <c r="AH19" s="40"/>
      <c r="AI19" s="40"/>
      <c r="AJ19" s="46"/>
      <c r="AK19" s="80" t="str">
        <f>"+ST"</f>
        <v>+ST</v>
      </c>
      <c r="AL19" s="81"/>
      <c r="AM19" s="81"/>
      <c r="AN19" s="81"/>
      <c r="AO19" s="81"/>
      <c r="AP19" s="82"/>
      <c r="AQ19" s="10"/>
    </row>
    <row r="20" spans="1:43" ht="12.75">
      <c r="A20" s="6"/>
      <c r="B20" s="49">
        <v>4</v>
      </c>
      <c r="C20" s="38"/>
      <c r="D20" s="48">
        <v>1</v>
      </c>
      <c r="E20" s="40"/>
      <c r="F20" s="44">
        <v>1</v>
      </c>
      <c r="G20" s="41"/>
      <c r="H20" s="41"/>
      <c r="I20" s="46"/>
      <c r="J20" s="45">
        <f t="shared" si="0"/>
        <v>5</v>
      </c>
      <c r="K20" s="38"/>
      <c r="L20" s="40"/>
      <c r="M20" s="40"/>
      <c r="N20" s="46"/>
      <c r="O20" s="80"/>
      <c r="P20" s="81"/>
      <c r="Q20" s="81"/>
      <c r="R20" s="81"/>
      <c r="S20" s="81"/>
      <c r="T20" s="82"/>
      <c r="U20" s="10"/>
      <c r="V20" s="12"/>
      <c r="W20" s="6"/>
      <c r="X20" s="49">
        <v>4</v>
      </c>
      <c r="Y20" s="47"/>
      <c r="Z20" s="39"/>
      <c r="AA20" s="40"/>
      <c r="AB20" s="44"/>
      <c r="AC20" s="41"/>
      <c r="AD20" s="41"/>
      <c r="AE20" s="46"/>
      <c r="AF20" s="45">
        <f t="shared" si="1"/>
        <v>0</v>
      </c>
      <c r="AG20" s="38"/>
      <c r="AH20" s="40"/>
      <c r="AI20" s="40"/>
      <c r="AJ20" s="46"/>
      <c r="AK20" s="80"/>
      <c r="AL20" s="81"/>
      <c r="AM20" s="81"/>
      <c r="AN20" s="81"/>
      <c r="AO20" s="81"/>
      <c r="AP20" s="82"/>
      <c r="AQ20" s="10"/>
    </row>
    <row r="21" spans="1:43" ht="12.75">
      <c r="A21" s="6"/>
      <c r="B21" s="37">
        <v>5</v>
      </c>
      <c r="C21" s="38"/>
      <c r="D21" s="39"/>
      <c r="E21" s="40"/>
      <c r="F21" s="44">
        <v>2</v>
      </c>
      <c r="G21" s="41"/>
      <c r="H21" s="41"/>
      <c r="I21" s="46"/>
      <c r="J21" s="45">
        <f t="shared" si="0"/>
        <v>4</v>
      </c>
      <c r="K21" s="38"/>
      <c r="L21" s="40"/>
      <c r="M21" s="40"/>
      <c r="N21" s="46"/>
      <c r="O21" s="80" t="s">
        <v>56</v>
      </c>
      <c r="P21" s="81"/>
      <c r="Q21" s="81"/>
      <c r="R21" s="81"/>
      <c r="S21" s="81"/>
      <c r="T21" s="82"/>
      <c r="U21" s="10"/>
      <c r="V21" s="12"/>
      <c r="W21" s="6"/>
      <c r="X21" s="37">
        <v>5</v>
      </c>
      <c r="Y21" s="38"/>
      <c r="Z21" s="39"/>
      <c r="AA21" s="40"/>
      <c r="AB21" s="40"/>
      <c r="AC21" s="41"/>
      <c r="AD21" s="41"/>
      <c r="AE21" s="46"/>
      <c r="AF21" s="45">
        <f t="shared" si="1"/>
        <v>0</v>
      </c>
      <c r="AG21" s="38"/>
      <c r="AH21" s="40"/>
      <c r="AI21" s="40"/>
      <c r="AJ21" s="46"/>
      <c r="AK21" s="80"/>
      <c r="AL21" s="81"/>
      <c r="AM21" s="81"/>
      <c r="AN21" s="81"/>
      <c r="AO21" s="81"/>
      <c r="AP21" s="82"/>
      <c r="AQ21" s="10"/>
    </row>
    <row r="22" spans="1:43" ht="12.75">
      <c r="A22" s="6"/>
      <c r="B22" s="37">
        <v>6</v>
      </c>
      <c r="C22" s="38"/>
      <c r="D22" s="39"/>
      <c r="E22" s="40"/>
      <c r="F22" s="40"/>
      <c r="G22" s="41"/>
      <c r="H22" s="41"/>
      <c r="I22" s="46"/>
      <c r="J22" s="45">
        <f t="shared" si="0"/>
        <v>0</v>
      </c>
      <c r="K22" s="38"/>
      <c r="L22" s="40"/>
      <c r="M22" s="40"/>
      <c r="N22" s="46"/>
      <c r="O22" s="80"/>
      <c r="P22" s="81"/>
      <c r="Q22" s="81"/>
      <c r="R22" s="81"/>
      <c r="S22" s="81"/>
      <c r="T22" s="82"/>
      <c r="U22" s="10"/>
      <c r="V22" s="12"/>
      <c r="W22" s="6"/>
      <c r="X22" s="37">
        <v>6</v>
      </c>
      <c r="Y22" s="38"/>
      <c r="Z22" s="39"/>
      <c r="AA22" s="40"/>
      <c r="AB22" s="40"/>
      <c r="AC22" s="41"/>
      <c r="AD22" s="41"/>
      <c r="AE22" s="46"/>
      <c r="AF22" s="45">
        <f t="shared" si="1"/>
        <v>0</v>
      </c>
      <c r="AG22" s="38"/>
      <c r="AH22" s="40"/>
      <c r="AI22" s="40"/>
      <c r="AJ22" s="46"/>
      <c r="AK22" s="80"/>
      <c r="AL22" s="81"/>
      <c r="AM22" s="81"/>
      <c r="AN22" s="81"/>
      <c r="AO22" s="81"/>
      <c r="AP22" s="82"/>
      <c r="AQ22" s="10"/>
    </row>
    <row r="23" spans="1:43" ht="12.75">
      <c r="A23" s="6"/>
      <c r="B23" s="37">
        <v>7</v>
      </c>
      <c r="C23" s="38"/>
      <c r="D23" s="39"/>
      <c r="E23" s="40"/>
      <c r="F23" s="44"/>
      <c r="G23" s="41"/>
      <c r="H23" s="41"/>
      <c r="I23" s="46"/>
      <c r="J23" s="45">
        <f t="shared" si="0"/>
        <v>0</v>
      </c>
      <c r="K23" s="38"/>
      <c r="L23" s="40"/>
      <c r="M23" s="40"/>
      <c r="N23" s="46"/>
      <c r="O23" s="80"/>
      <c r="P23" s="81"/>
      <c r="Q23" s="81"/>
      <c r="R23" s="81"/>
      <c r="S23" s="81"/>
      <c r="T23" s="82"/>
      <c r="U23" s="10"/>
      <c r="V23" s="12"/>
      <c r="W23" s="6"/>
      <c r="X23" s="37">
        <v>7</v>
      </c>
      <c r="Y23" s="38"/>
      <c r="Z23" s="39"/>
      <c r="AA23" s="40"/>
      <c r="AB23" s="44"/>
      <c r="AC23" s="41"/>
      <c r="AD23" s="41"/>
      <c r="AE23" s="46"/>
      <c r="AF23" s="45">
        <f t="shared" si="1"/>
        <v>0</v>
      </c>
      <c r="AG23" s="38"/>
      <c r="AH23" s="40"/>
      <c r="AI23" s="40"/>
      <c r="AJ23" s="46"/>
      <c r="AK23" s="80"/>
      <c r="AL23" s="81"/>
      <c r="AM23" s="81"/>
      <c r="AN23" s="81"/>
      <c r="AO23" s="81"/>
      <c r="AP23" s="82"/>
      <c r="AQ23" s="10"/>
    </row>
    <row r="24" spans="1:43" ht="12.75">
      <c r="A24" s="6"/>
      <c r="B24" s="37">
        <v>8</v>
      </c>
      <c r="C24" s="38"/>
      <c r="D24" s="39"/>
      <c r="E24" s="40"/>
      <c r="F24" s="40"/>
      <c r="G24" s="41"/>
      <c r="H24" s="41"/>
      <c r="I24" s="46"/>
      <c r="J24" s="45">
        <f t="shared" si="0"/>
        <v>0</v>
      </c>
      <c r="K24" s="38"/>
      <c r="L24" s="40"/>
      <c r="M24" s="40"/>
      <c r="N24" s="46"/>
      <c r="O24" s="80"/>
      <c r="P24" s="81"/>
      <c r="Q24" s="81"/>
      <c r="R24" s="81"/>
      <c r="S24" s="81"/>
      <c r="T24" s="82"/>
      <c r="U24" s="10"/>
      <c r="V24" s="12"/>
      <c r="W24" s="6"/>
      <c r="X24" s="37">
        <v>8</v>
      </c>
      <c r="Y24" s="38"/>
      <c r="Z24" s="39"/>
      <c r="AA24" s="40"/>
      <c r="AB24" s="40"/>
      <c r="AC24" s="41"/>
      <c r="AD24" s="41"/>
      <c r="AE24" s="46"/>
      <c r="AF24" s="45">
        <f t="shared" si="1"/>
        <v>0</v>
      </c>
      <c r="AG24" s="38"/>
      <c r="AH24" s="40"/>
      <c r="AI24" s="40"/>
      <c r="AJ24" s="46"/>
      <c r="AK24" s="80"/>
      <c r="AL24" s="81"/>
      <c r="AM24" s="81"/>
      <c r="AN24" s="81"/>
      <c r="AO24" s="81"/>
      <c r="AP24" s="82"/>
      <c r="AQ24" s="10"/>
    </row>
    <row r="25" spans="1:43" ht="12.75">
      <c r="A25" s="6"/>
      <c r="B25" s="37">
        <v>9</v>
      </c>
      <c r="C25" s="38"/>
      <c r="D25" s="39"/>
      <c r="E25" s="40"/>
      <c r="F25" s="40"/>
      <c r="G25" s="41"/>
      <c r="H25" s="41"/>
      <c r="I25" s="46"/>
      <c r="J25" s="45">
        <f t="shared" si="0"/>
        <v>0</v>
      </c>
      <c r="K25" s="38"/>
      <c r="L25" s="40"/>
      <c r="M25" s="40"/>
      <c r="N25" s="46"/>
      <c r="O25" s="80"/>
      <c r="P25" s="81"/>
      <c r="Q25" s="81"/>
      <c r="R25" s="81"/>
      <c r="S25" s="81"/>
      <c r="T25" s="82"/>
      <c r="U25" s="10"/>
      <c r="V25" s="12"/>
      <c r="W25" s="6"/>
      <c r="X25" s="37">
        <v>9</v>
      </c>
      <c r="Y25" s="38"/>
      <c r="Z25" s="48">
        <v>1</v>
      </c>
      <c r="AA25" s="40"/>
      <c r="AB25" s="40"/>
      <c r="AC25" s="41"/>
      <c r="AD25" s="41"/>
      <c r="AE25" s="46"/>
      <c r="AF25" s="45">
        <f t="shared" si="1"/>
        <v>3</v>
      </c>
      <c r="AG25" s="38"/>
      <c r="AH25" s="40"/>
      <c r="AI25" s="40"/>
      <c r="AJ25" s="46"/>
      <c r="AK25" s="80"/>
      <c r="AL25" s="81"/>
      <c r="AM25" s="81"/>
      <c r="AN25" s="81"/>
      <c r="AO25" s="81"/>
      <c r="AP25" s="82"/>
      <c r="AQ25" s="10"/>
    </row>
    <row r="26" spans="1:43" ht="12.75">
      <c r="A26" s="6"/>
      <c r="B26" s="37">
        <v>10</v>
      </c>
      <c r="C26" s="38"/>
      <c r="D26" s="39"/>
      <c r="E26" s="40"/>
      <c r="F26" s="40"/>
      <c r="G26" s="41"/>
      <c r="H26" s="41"/>
      <c r="I26" s="46"/>
      <c r="J26" s="45">
        <f t="shared" si="0"/>
        <v>0</v>
      </c>
      <c r="K26" s="38"/>
      <c r="L26" s="40"/>
      <c r="M26" s="40"/>
      <c r="N26" s="46"/>
      <c r="O26" s="80"/>
      <c r="P26" s="81"/>
      <c r="Q26" s="81"/>
      <c r="R26" s="81"/>
      <c r="S26" s="81"/>
      <c r="T26" s="82"/>
      <c r="U26" s="10"/>
      <c r="V26" s="12"/>
      <c r="W26" s="6"/>
      <c r="X26" s="37">
        <v>10</v>
      </c>
      <c r="Y26" s="38"/>
      <c r="Z26" s="39"/>
      <c r="AA26" s="40"/>
      <c r="AB26" s="40"/>
      <c r="AC26" s="41"/>
      <c r="AD26" s="41"/>
      <c r="AE26" s="46"/>
      <c r="AF26" s="45">
        <f t="shared" si="1"/>
        <v>0</v>
      </c>
      <c r="AG26" s="38"/>
      <c r="AH26" s="40"/>
      <c r="AI26" s="40"/>
      <c r="AJ26" s="46"/>
      <c r="AK26" s="80"/>
      <c r="AL26" s="81"/>
      <c r="AM26" s="81"/>
      <c r="AN26" s="81"/>
      <c r="AO26" s="81"/>
      <c r="AP26" s="82"/>
      <c r="AQ26" s="10"/>
    </row>
    <row r="27" spans="1:43" ht="12.75">
      <c r="A27" s="6"/>
      <c r="B27" s="37">
        <v>11</v>
      </c>
      <c r="C27" s="38"/>
      <c r="D27" s="39"/>
      <c r="E27" s="40"/>
      <c r="F27" s="40"/>
      <c r="G27" s="41"/>
      <c r="H27" s="41"/>
      <c r="I27" s="46"/>
      <c r="J27" s="45">
        <f t="shared" si="0"/>
        <v>0</v>
      </c>
      <c r="K27" s="38"/>
      <c r="L27" s="40"/>
      <c r="M27" s="40"/>
      <c r="N27" s="46"/>
      <c r="O27" s="80"/>
      <c r="P27" s="81"/>
      <c r="Q27" s="81"/>
      <c r="R27" s="81"/>
      <c r="S27" s="81"/>
      <c r="T27" s="82"/>
      <c r="U27" s="10"/>
      <c r="V27" s="12"/>
      <c r="W27" s="6"/>
      <c r="X27" s="37">
        <v>11</v>
      </c>
      <c r="Y27" s="38"/>
      <c r="Z27" s="39"/>
      <c r="AA27" s="40"/>
      <c r="AB27" s="40"/>
      <c r="AC27" s="41"/>
      <c r="AD27" s="41"/>
      <c r="AE27" s="46"/>
      <c r="AF27" s="45">
        <f t="shared" si="1"/>
        <v>0</v>
      </c>
      <c r="AG27" s="38"/>
      <c r="AH27" s="40"/>
      <c r="AI27" s="40"/>
      <c r="AJ27" s="46"/>
      <c r="AK27" s="80"/>
      <c r="AL27" s="81"/>
      <c r="AM27" s="81"/>
      <c r="AN27" s="81"/>
      <c r="AO27" s="81"/>
      <c r="AP27" s="82"/>
      <c r="AQ27" s="10"/>
    </row>
    <row r="28" spans="1:43" ht="12.75">
      <c r="A28" s="6"/>
      <c r="B28" s="37">
        <v>12</v>
      </c>
      <c r="C28" s="38"/>
      <c r="D28" s="39"/>
      <c r="E28" s="40"/>
      <c r="F28" s="40"/>
      <c r="G28" s="41"/>
      <c r="H28" s="41"/>
      <c r="I28" s="46"/>
      <c r="J28" s="45">
        <f t="shared" si="0"/>
        <v>0</v>
      </c>
      <c r="K28" s="38"/>
      <c r="L28" s="40"/>
      <c r="M28" s="40"/>
      <c r="N28" s="46"/>
      <c r="O28" s="80"/>
      <c r="P28" s="81"/>
      <c r="Q28" s="81"/>
      <c r="R28" s="81"/>
      <c r="S28" s="81"/>
      <c r="T28" s="82"/>
      <c r="U28" s="10"/>
      <c r="V28" s="12"/>
      <c r="W28" s="6"/>
      <c r="X28" s="37">
        <v>12</v>
      </c>
      <c r="Y28" s="38"/>
      <c r="Z28" s="39"/>
      <c r="AA28" s="40"/>
      <c r="AB28" s="40"/>
      <c r="AC28" s="41"/>
      <c r="AD28" s="41"/>
      <c r="AE28" s="46"/>
      <c r="AF28" s="45">
        <f t="shared" si="1"/>
        <v>0</v>
      </c>
      <c r="AG28" s="38"/>
      <c r="AH28" s="40"/>
      <c r="AI28" s="40"/>
      <c r="AJ28" s="46"/>
      <c r="AK28" s="80"/>
      <c r="AL28" s="81"/>
      <c r="AM28" s="81"/>
      <c r="AN28" s="81"/>
      <c r="AO28" s="81"/>
      <c r="AP28" s="82"/>
      <c r="AQ28" s="10"/>
    </row>
    <row r="29" spans="1:43" ht="12.75">
      <c r="A29" s="6"/>
      <c r="B29" s="37">
        <v>13</v>
      </c>
      <c r="C29" s="38"/>
      <c r="D29" s="39"/>
      <c r="E29" s="40"/>
      <c r="F29" s="40"/>
      <c r="G29" s="41"/>
      <c r="H29" s="41"/>
      <c r="I29" s="46"/>
      <c r="J29" s="45">
        <f t="shared" si="0"/>
        <v>0</v>
      </c>
      <c r="K29" s="38"/>
      <c r="L29" s="40"/>
      <c r="M29" s="40"/>
      <c r="N29" s="46"/>
      <c r="O29" s="80"/>
      <c r="P29" s="81"/>
      <c r="Q29" s="81"/>
      <c r="R29" s="81"/>
      <c r="S29" s="81"/>
      <c r="T29" s="82"/>
      <c r="U29" s="10"/>
      <c r="V29" s="12"/>
      <c r="W29" s="6"/>
      <c r="X29" s="37">
        <v>13</v>
      </c>
      <c r="Y29" s="38"/>
      <c r="Z29" s="39"/>
      <c r="AA29" s="40"/>
      <c r="AB29" s="40"/>
      <c r="AC29" s="41"/>
      <c r="AD29" s="41"/>
      <c r="AE29" s="46"/>
      <c r="AF29" s="45">
        <f t="shared" si="1"/>
        <v>0</v>
      </c>
      <c r="AG29" s="38"/>
      <c r="AH29" s="40"/>
      <c r="AI29" s="40"/>
      <c r="AJ29" s="46"/>
      <c r="AK29" s="80"/>
      <c r="AL29" s="81"/>
      <c r="AM29" s="81"/>
      <c r="AN29" s="81"/>
      <c r="AO29" s="81"/>
      <c r="AP29" s="82"/>
      <c r="AQ29" s="10"/>
    </row>
    <row r="30" spans="1:43" ht="12.75">
      <c r="A30" s="6"/>
      <c r="B30" s="49">
        <v>14</v>
      </c>
      <c r="C30" s="38"/>
      <c r="D30" s="39"/>
      <c r="E30" s="40"/>
      <c r="F30" s="40"/>
      <c r="G30" s="41"/>
      <c r="H30" s="41"/>
      <c r="I30" s="46"/>
      <c r="J30" s="45">
        <f t="shared" si="0"/>
        <v>0</v>
      </c>
      <c r="K30" s="38"/>
      <c r="L30" s="40"/>
      <c r="M30" s="40"/>
      <c r="N30" s="46"/>
      <c r="O30" s="80"/>
      <c r="P30" s="81"/>
      <c r="Q30" s="81"/>
      <c r="R30" s="81"/>
      <c r="S30" s="81"/>
      <c r="T30" s="82"/>
      <c r="U30" s="10"/>
      <c r="V30" s="12"/>
      <c r="W30" s="6"/>
      <c r="X30" s="49">
        <v>14</v>
      </c>
      <c r="Y30" s="38"/>
      <c r="Z30" s="39"/>
      <c r="AA30" s="40"/>
      <c r="AB30" s="40"/>
      <c r="AC30" s="41"/>
      <c r="AD30" s="41"/>
      <c r="AE30" s="46"/>
      <c r="AF30" s="45">
        <f t="shared" si="1"/>
        <v>0</v>
      </c>
      <c r="AG30" s="38"/>
      <c r="AH30" s="40"/>
      <c r="AI30" s="40"/>
      <c r="AJ30" s="46"/>
      <c r="AK30" s="80"/>
      <c r="AL30" s="81"/>
      <c r="AM30" s="81"/>
      <c r="AN30" s="81"/>
      <c r="AO30" s="81"/>
      <c r="AP30" s="82"/>
      <c r="AQ30" s="10"/>
    </row>
    <row r="31" spans="1:43" ht="12.75">
      <c r="A31" s="6"/>
      <c r="B31" s="37">
        <v>15</v>
      </c>
      <c r="C31" s="38"/>
      <c r="D31" s="39"/>
      <c r="E31" s="40"/>
      <c r="F31" s="40"/>
      <c r="G31" s="41"/>
      <c r="H31" s="41"/>
      <c r="I31" s="46"/>
      <c r="J31" s="45">
        <f t="shared" si="0"/>
        <v>0</v>
      </c>
      <c r="K31" s="38"/>
      <c r="L31" s="40"/>
      <c r="M31" s="40"/>
      <c r="N31" s="46"/>
      <c r="O31" s="80"/>
      <c r="P31" s="81"/>
      <c r="Q31" s="81"/>
      <c r="R31" s="81"/>
      <c r="S31" s="81"/>
      <c r="T31" s="82"/>
      <c r="U31" s="10"/>
      <c r="V31" s="12"/>
      <c r="W31" s="6"/>
      <c r="X31" s="37">
        <v>15</v>
      </c>
      <c r="Y31" s="38"/>
      <c r="Z31" s="39"/>
      <c r="AA31" s="40"/>
      <c r="AB31" s="40"/>
      <c r="AC31" s="41"/>
      <c r="AD31" s="41"/>
      <c r="AE31" s="46"/>
      <c r="AF31" s="45">
        <f t="shared" si="1"/>
        <v>0</v>
      </c>
      <c r="AG31" s="38"/>
      <c r="AH31" s="40"/>
      <c r="AI31" s="40"/>
      <c r="AJ31" s="46"/>
      <c r="AK31" s="80"/>
      <c r="AL31" s="81"/>
      <c r="AM31" s="81"/>
      <c r="AN31" s="81"/>
      <c r="AO31" s="81"/>
      <c r="AP31" s="82"/>
      <c r="AQ31" s="10"/>
    </row>
    <row r="32" spans="1:43" ht="12.75">
      <c r="A32" s="6"/>
      <c r="B32" s="50">
        <v>16</v>
      </c>
      <c r="C32" s="51"/>
      <c r="D32" s="52"/>
      <c r="E32" s="52"/>
      <c r="F32" s="52"/>
      <c r="G32" s="53"/>
      <c r="H32" s="53"/>
      <c r="I32" s="54"/>
      <c r="J32" s="56">
        <f t="shared" si="0"/>
        <v>0</v>
      </c>
      <c r="K32" s="51"/>
      <c r="L32" s="52"/>
      <c r="M32" s="52"/>
      <c r="N32" s="54"/>
      <c r="O32" s="95"/>
      <c r="P32" s="96"/>
      <c r="Q32" s="96"/>
      <c r="R32" s="96"/>
      <c r="S32" s="96"/>
      <c r="T32" s="97"/>
      <c r="U32" s="10"/>
      <c r="V32" s="12"/>
      <c r="W32" s="6"/>
      <c r="X32" s="50">
        <v>16</v>
      </c>
      <c r="Y32" s="51"/>
      <c r="Z32" s="52"/>
      <c r="AA32" s="52"/>
      <c r="AB32" s="52"/>
      <c r="AC32" s="53"/>
      <c r="AD32" s="53"/>
      <c r="AE32" s="54"/>
      <c r="AF32" s="56">
        <f t="shared" si="1"/>
        <v>0</v>
      </c>
      <c r="AG32" s="51"/>
      <c r="AH32" s="52"/>
      <c r="AI32" s="52"/>
      <c r="AJ32" s="54"/>
      <c r="AK32" s="95"/>
      <c r="AL32" s="96"/>
      <c r="AM32" s="96"/>
      <c r="AN32" s="96"/>
      <c r="AO32" s="96"/>
      <c r="AP32" s="97"/>
      <c r="AQ32" s="10"/>
    </row>
    <row r="33" spans="1:43" ht="12.75">
      <c r="A33" s="19"/>
      <c r="B33" s="83" t="s">
        <v>61</v>
      </c>
      <c r="C33" s="76"/>
      <c r="D33" s="76"/>
      <c r="E33" s="76"/>
      <c r="F33" s="59"/>
      <c r="G33" s="83" t="s">
        <v>62</v>
      </c>
      <c r="H33" s="76"/>
      <c r="I33" s="76"/>
      <c r="J33" s="76"/>
      <c r="K33" s="76"/>
      <c r="L33" s="58"/>
      <c r="M33" s="83" t="s">
        <v>63</v>
      </c>
      <c r="N33" s="76"/>
      <c r="O33" s="76"/>
      <c r="P33" s="76"/>
      <c r="Q33" s="59"/>
      <c r="R33" s="83" t="s">
        <v>64</v>
      </c>
      <c r="S33" s="76"/>
      <c r="T33" s="76"/>
      <c r="U33" s="25"/>
      <c r="V33" s="26"/>
      <c r="W33" s="19"/>
      <c r="X33" s="83" t="s">
        <v>61</v>
      </c>
      <c r="Y33" s="76"/>
      <c r="Z33" s="76"/>
      <c r="AA33" s="76"/>
      <c r="AB33" s="59"/>
      <c r="AC33" s="83" t="s">
        <v>62</v>
      </c>
      <c r="AD33" s="76"/>
      <c r="AE33" s="76"/>
      <c r="AF33" s="76"/>
      <c r="AG33" s="76"/>
      <c r="AH33" s="58"/>
      <c r="AI33" s="83" t="s">
        <v>63</v>
      </c>
      <c r="AJ33" s="76"/>
      <c r="AK33" s="76"/>
      <c r="AL33" s="76"/>
      <c r="AM33" s="59"/>
      <c r="AN33" s="83" t="s">
        <v>64</v>
      </c>
      <c r="AO33" s="76"/>
      <c r="AP33" s="76"/>
      <c r="AQ33" s="25"/>
    </row>
    <row r="34" spans="1:43" ht="12.75">
      <c r="A34" s="6"/>
      <c r="B34" s="120">
        <v>50000</v>
      </c>
      <c r="C34" s="92"/>
      <c r="D34" s="92"/>
      <c r="E34" s="93"/>
      <c r="F34" s="60"/>
      <c r="G34" s="106">
        <v>0</v>
      </c>
      <c r="H34" s="92"/>
      <c r="I34" s="92"/>
      <c r="J34" s="92"/>
      <c r="K34" s="93"/>
      <c r="L34" s="61"/>
      <c r="M34" s="106">
        <v>40000</v>
      </c>
      <c r="N34" s="92"/>
      <c r="O34" s="92"/>
      <c r="P34" s="93"/>
      <c r="Q34" s="62"/>
      <c r="R34" s="128">
        <v>1</v>
      </c>
      <c r="S34" s="92"/>
      <c r="T34" s="93"/>
      <c r="U34" s="10"/>
      <c r="V34" s="12"/>
      <c r="W34" s="6"/>
      <c r="X34" s="120">
        <v>40000</v>
      </c>
      <c r="Y34" s="92"/>
      <c r="Z34" s="92"/>
      <c r="AA34" s="93"/>
      <c r="AB34" s="60"/>
      <c r="AC34" s="106">
        <v>0</v>
      </c>
      <c r="AD34" s="92"/>
      <c r="AE34" s="92"/>
      <c r="AF34" s="92"/>
      <c r="AG34" s="93"/>
      <c r="AH34" s="61"/>
      <c r="AI34" s="106">
        <v>10000</v>
      </c>
      <c r="AJ34" s="92"/>
      <c r="AK34" s="92"/>
      <c r="AL34" s="93"/>
      <c r="AM34" s="62"/>
      <c r="AN34" s="128">
        <v>1</v>
      </c>
      <c r="AO34" s="92"/>
      <c r="AP34" s="93"/>
      <c r="AQ34" s="10"/>
    </row>
    <row r="35" spans="1:43" ht="12.75">
      <c r="A35" s="19"/>
      <c r="B35" s="112" t="s">
        <v>65</v>
      </c>
      <c r="C35" s="76"/>
      <c r="D35" s="76"/>
      <c r="E35" s="76"/>
      <c r="F35" s="76"/>
      <c r="G35" s="76"/>
      <c r="H35" s="76"/>
      <c r="I35" s="112" t="s">
        <v>27</v>
      </c>
      <c r="J35" s="76"/>
      <c r="K35" s="76"/>
      <c r="L35" s="20"/>
      <c r="M35" s="112" t="s">
        <v>66</v>
      </c>
      <c r="N35" s="76"/>
      <c r="O35" s="76"/>
      <c r="P35" s="76"/>
      <c r="Q35" s="76"/>
      <c r="R35" s="76"/>
      <c r="S35" s="76"/>
      <c r="T35" s="76"/>
      <c r="U35" s="25"/>
      <c r="V35" s="26"/>
      <c r="W35" s="19"/>
      <c r="X35" s="112" t="s">
        <v>65</v>
      </c>
      <c r="Y35" s="76"/>
      <c r="Z35" s="76"/>
      <c r="AA35" s="76"/>
      <c r="AB35" s="76"/>
      <c r="AC35" s="76"/>
      <c r="AD35" s="76"/>
      <c r="AE35" s="112" t="s">
        <v>27</v>
      </c>
      <c r="AF35" s="76"/>
      <c r="AG35" s="76"/>
      <c r="AH35" s="20"/>
      <c r="AI35" s="112" t="s">
        <v>66</v>
      </c>
      <c r="AJ35" s="76"/>
      <c r="AK35" s="76"/>
      <c r="AL35" s="76"/>
      <c r="AM35" s="76"/>
      <c r="AN35" s="76"/>
      <c r="AO35" s="76"/>
      <c r="AP35" s="76"/>
      <c r="AQ35" s="25"/>
    </row>
    <row r="36" spans="1:43" ht="12.75">
      <c r="A36" s="6"/>
      <c r="B36" s="126" t="s">
        <v>183</v>
      </c>
      <c r="C36" s="109"/>
      <c r="D36" s="109"/>
      <c r="E36" s="109"/>
      <c r="F36" s="109"/>
      <c r="G36" s="109"/>
      <c r="H36" s="119"/>
      <c r="I36" s="127">
        <v>50000</v>
      </c>
      <c r="J36" s="109"/>
      <c r="K36" s="110"/>
      <c r="L36" s="9"/>
      <c r="M36" s="131"/>
      <c r="N36" s="78"/>
      <c r="O36" s="78"/>
      <c r="P36" s="78"/>
      <c r="Q36" s="78"/>
      <c r="R36" s="78"/>
      <c r="S36" s="78"/>
      <c r="T36" s="79"/>
      <c r="U36" s="10"/>
      <c r="V36" s="12"/>
      <c r="W36" s="6"/>
      <c r="X36" s="126" t="s">
        <v>67</v>
      </c>
      <c r="Y36" s="109"/>
      <c r="Z36" s="109"/>
      <c r="AA36" s="109"/>
      <c r="AB36" s="109"/>
      <c r="AC36" s="109"/>
      <c r="AD36" s="119"/>
      <c r="AE36" s="127">
        <v>70000</v>
      </c>
      <c r="AF36" s="109"/>
      <c r="AG36" s="110"/>
      <c r="AH36" s="9"/>
      <c r="AI36" s="131"/>
      <c r="AJ36" s="78"/>
      <c r="AK36" s="78"/>
      <c r="AL36" s="78"/>
      <c r="AM36" s="78"/>
      <c r="AN36" s="78"/>
      <c r="AO36" s="78"/>
      <c r="AP36" s="79"/>
      <c r="AQ36" s="10"/>
    </row>
    <row r="37" spans="1:43" ht="12.75">
      <c r="A37" s="6"/>
      <c r="B37" s="125"/>
      <c r="C37" s="81"/>
      <c r="D37" s="81"/>
      <c r="E37" s="81"/>
      <c r="F37" s="81"/>
      <c r="G37" s="81"/>
      <c r="H37" s="90"/>
      <c r="I37" s="129"/>
      <c r="J37" s="81"/>
      <c r="K37" s="82"/>
      <c r="L37" s="9"/>
      <c r="M37" s="132"/>
      <c r="N37" s="76"/>
      <c r="O37" s="76"/>
      <c r="P37" s="76"/>
      <c r="Q37" s="76"/>
      <c r="R37" s="76"/>
      <c r="S37" s="76"/>
      <c r="T37" s="133"/>
      <c r="U37" s="10"/>
      <c r="V37" s="12"/>
      <c r="W37" s="6"/>
      <c r="X37" s="125"/>
      <c r="Y37" s="81"/>
      <c r="Z37" s="81"/>
      <c r="AA37" s="81"/>
      <c r="AB37" s="81"/>
      <c r="AC37" s="81"/>
      <c r="AD37" s="90"/>
      <c r="AE37" s="129"/>
      <c r="AF37" s="81"/>
      <c r="AG37" s="82"/>
      <c r="AH37" s="9"/>
      <c r="AI37" s="132"/>
      <c r="AJ37" s="76"/>
      <c r="AK37" s="76"/>
      <c r="AL37" s="76"/>
      <c r="AM37" s="76"/>
      <c r="AN37" s="76"/>
      <c r="AO37" s="76"/>
      <c r="AP37" s="133"/>
      <c r="AQ37" s="10"/>
    </row>
    <row r="38" spans="1:43" ht="12.75">
      <c r="A38" s="6"/>
      <c r="B38" s="124"/>
      <c r="C38" s="96"/>
      <c r="D38" s="96"/>
      <c r="E38" s="96"/>
      <c r="F38" s="96"/>
      <c r="G38" s="96"/>
      <c r="H38" s="99"/>
      <c r="I38" s="130"/>
      <c r="J38" s="96"/>
      <c r="K38" s="97"/>
      <c r="L38" s="9"/>
      <c r="M38" s="134"/>
      <c r="N38" s="135"/>
      <c r="O38" s="135"/>
      <c r="P38" s="135"/>
      <c r="Q38" s="135"/>
      <c r="R38" s="135"/>
      <c r="S38" s="135"/>
      <c r="T38" s="136"/>
      <c r="U38" s="10"/>
      <c r="V38" s="12"/>
      <c r="W38" s="6"/>
      <c r="X38" s="124"/>
      <c r="Y38" s="96"/>
      <c r="Z38" s="96"/>
      <c r="AA38" s="96"/>
      <c r="AB38" s="96"/>
      <c r="AC38" s="96"/>
      <c r="AD38" s="99"/>
      <c r="AE38" s="130"/>
      <c r="AF38" s="96"/>
      <c r="AG38" s="97"/>
      <c r="AH38" s="9"/>
      <c r="AI38" s="134"/>
      <c r="AJ38" s="135"/>
      <c r="AK38" s="135"/>
      <c r="AL38" s="135"/>
      <c r="AM38" s="135"/>
      <c r="AN38" s="135"/>
      <c r="AO38" s="135"/>
      <c r="AP38" s="136"/>
      <c r="AQ38" s="10"/>
    </row>
    <row r="39" spans="1:43" ht="7.5" customHeight="1">
      <c r="A39" s="63"/>
      <c r="B39" s="64"/>
      <c r="C39" s="65"/>
      <c r="D39" s="65"/>
      <c r="E39" s="65"/>
      <c r="F39" s="65"/>
      <c r="G39" s="65"/>
      <c r="H39" s="64"/>
      <c r="I39" s="64"/>
      <c r="J39" s="65"/>
      <c r="K39" s="65"/>
      <c r="L39" s="65"/>
      <c r="M39" s="65"/>
      <c r="N39" s="65"/>
      <c r="O39" s="65"/>
      <c r="P39" s="64"/>
      <c r="Q39" s="65"/>
      <c r="R39" s="65"/>
      <c r="S39" s="65"/>
      <c r="T39" s="65"/>
      <c r="U39" s="66"/>
      <c r="V39" s="67"/>
      <c r="W39" s="63"/>
      <c r="X39" s="64"/>
      <c r="Y39" s="65"/>
      <c r="Z39" s="65"/>
      <c r="AA39" s="65"/>
      <c r="AB39" s="65"/>
      <c r="AC39" s="65"/>
      <c r="AD39" s="64"/>
      <c r="AE39" s="64"/>
      <c r="AF39" s="65"/>
      <c r="AG39" s="65"/>
      <c r="AH39" s="65"/>
      <c r="AI39" s="65"/>
      <c r="AJ39" s="65"/>
      <c r="AK39" s="65"/>
      <c r="AL39" s="64"/>
      <c r="AM39" s="65"/>
      <c r="AN39" s="65"/>
      <c r="AO39" s="65"/>
      <c r="AP39" s="65"/>
      <c r="AQ39" s="66"/>
    </row>
  </sheetData>
  <mergeCells count="174">
    <mergeCell ref="AE6:AG6"/>
    <mergeCell ref="AK31:AP31"/>
    <mergeCell ref="AK30:AP30"/>
    <mergeCell ref="AA13:AA16"/>
    <mergeCell ref="Z13:Z16"/>
    <mergeCell ref="AK11:AL11"/>
    <mergeCell ref="O17:T17"/>
    <mergeCell ref="AB13:AB16"/>
    <mergeCell ref="AC13:AC16"/>
    <mergeCell ref="AG14:AJ14"/>
    <mergeCell ref="AH15:AH16"/>
    <mergeCell ref="AJ15:AJ16"/>
    <mergeCell ref="AI15:AI16"/>
    <mergeCell ref="O24:T24"/>
    <mergeCell ref="O23:T23"/>
    <mergeCell ref="O18:T18"/>
    <mergeCell ref="AN11:AP11"/>
    <mergeCell ref="AI6:AL6"/>
    <mergeCell ref="AI7:AL7"/>
    <mergeCell ref="O11:P11"/>
    <mergeCell ref="AK29:AP29"/>
    <mergeCell ref="O20:T20"/>
    <mergeCell ref="X36:AD36"/>
    <mergeCell ref="X35:AD35"/>
    <mergeCell ref="AN33:AP33"/>
    <mergeCell ref="AN34:AP34"/>
    <mergeCell ref="AI35:AP35"/>
    <mergeCell ref="AI34:AL34"/>
    <mergeCell ref="AC34:AG34"/>
    <mergeCell ref="AI33:AL33"/>
    <mergeCell ref="X33:AA33"/>
    <mergeCell ref="X34:AA34"/>
    <mergeCell ref="AC33:AG33"/>
    <mergeCell ref="AE36:AG36"/>
    <mergeCell ref="AE35:AG35"/>
    <mergeCell ref="AE38:AG38"/>
    <mergeCell ref="X38:AD38"/>
    <mergeCell ref="X37:AD37"/>
    <mergeCell ref="M36:T38"/>
    <mergeCell ref="M35:T35"/>
    <mergeCell ref="T1:X1"/>
    <mergeCell ref="R4:T4"/>
    <mergeCell ref="R5:T5"/>
    <mergeCell ref="I4:K4"/>
    <mergeCell ref="X4:AC4"/>
    <mergeCell ref="AF13:AF16"/>
    <mergeCell ref="M15:M16"/>
    <mergeCell ref="N15:N16"/>
    <mergeCell ref="K14:N14"/>
    <mergeCell ref="AE8:AG8"/>
    <mergeCell ref="AE9:AG9"/>
    <mergeCell ref="X9:AD9"/>
    <mergeCell ref="X6:AD6"/>
    <mergeCell ref="X5:AD5"/>
    <mergeCell ref="R33:T33"/>
    <mergeCell ref="Z2:AJ2"/>
    <mergeCell ref="AI5:AL5"/>
    <mergeCell ref="AI36:AP38"/>
    <mergeCell ref="AE37:AG37"/>
    <mergeCell ref="B38:H38"/>
    <mergeCell ref="B37:H37"/>
    <mergeCell ref="B35:H35"/>
    <mergeCell ref="B36:H36"/>
    <mergeCell ref="I35:K35"/>
    <mergeCell ref="I36:K36"/>
    <mergeCell ref="R34:T34"/>
    <mergeCell ref="M34:P34"/>
    <mergeCell ref="G34:K34"/>
    <mergeCell ref="I37:K37"/>
    <mergeCell ref="I38:K38"/>
    <mergeCell ref="B33:E33"/>
    <mergeCell ref="G33:K33"/>
    <mergeCell ref="B34:E34"/>
    <mergeCell ref="M33:P33"/>
    <mergeCell ref="M9:O9"/>
    <mergeCell ref="M7:P7"/>
    <mergeCell ref="M8:O8"/>
    <mergeCell ref="F13:F16"/>
    <mergeCell ref="G13:G16"/>
    <mergeCell ref="I7:K7"/>
    <mergeCell ref="O22:T22"/>
    <mergeCell ref="O21:T21"/>
    <mergeCell ref="M11:N11"/>
    <mergeCell ref="R11:T11"/>
    <mergeCell ref="R12:T13"/>
    <mergeCell ref="O16:T16"/>
    <mergeCell ref="R14:T14"/>
    <mergeCell ref="C13:C16"/>
    <mergeCell ref="D13:D16"/>
    <mergeCell ref="I11:K11"/>
    <mergeCell ref="J13:J16"/>
    <mergeCell ref="K15:K16"/>
    <mergeCell ref="I13:I16"/>
    <mergeCell ref="L15:L16"/>
    <mergeCell ref="B4:G4"/>
    <mergeCell ref="M4:P4"/>
    <mergeCell ref="I5:K5"/>
    <mergeCell ref="I6:K6"/>
    <mergeCell ref="B1:L1"/>
    <mergeCell ref="B2:L2"/>
    <mergeCell ref="N1:R1"/>
    <mergeCell ref="N2:R2"/>
    <mergeCell ref="M6:P6"/>
    <mergeCell ref="M5:P5"/>
    <mergeCell ref="B5:H5"/>
    <mergeCell ref="B6:H6"/>
    <mergeCell ref="I9:K9"/>
    <mergeCell ref="R9:T9"/>
    <mergeCell ref="R10:T10"/>
    <mergeCell ref="R8:T8"/>
    <mergeCell ref="B10:H10"/>
    <mergeCell ref="B8:H8"/>
    <mergeCell ref="B9:H9"/>
    <mergeCell ref="I8:K8"/>
    <mergeCell ref="I10:K10"/>
    <mergeCell ref="E13:E16"/>
    <mergeCell ref="H13:H16"/>
    <mergeCell ref="B11:H11"/>
    <mergeCell ref="R7:T7"/>
    <mergeCell ref="R6:T6"/>
    <mergeCell ref="B7:H7"/>
    <mergeCell ref="Z1:AJ1"/>
    <mergeCell ref="AK23:AP23"/>
    <mergeCell ref="AE13:AE16"/>
    <mergeCell ref="AK16:AP16"/>
    <mergeCell ref="AG15:AG16"/>
    <mergeCell ref="AN14:AP14"/>
    <mergeCell ref="AN12:AP13"/>
    <mergeCell ref="AN10:AP10"/>
    <mergeCell ref="AN9:AP9"/>
    <mergeCell ref="AN6:AP6"/>
    <mergeCell ref="AN5:AP5"/>
    <mergeCell ref="AN4:AP4"/>
    <mergeCell ref="AL2:AP2"/>
    <mergeCell ref="AL1:AP1"/>
    <mergeCell ref="AK17:AP17"/>
    <mergeCell ref="AK18:AP18"/>
    <mergeCell ref="AN7:AP7"/>
    <mergeCell ref="T2:X2"/>
    <mergeCell ref="AK32:AP32"/>
    <mergeCell ref="AK26:AP26"/>
    <mergeCell ref="O26:T26"/>
    <mergeCell ref="O25:T25"/>
    <mergeCell ref="O28:T28"/>
    <mergeCell ref="O29:T29"/>
    <mergeCell ref="O27:T27"/>
    <mergeCell ref="O30:T30"/>
    <mergeCell ref="O31:T31"/>
    <mergeCell ref="O32:T32"/>
    <mergeCell ref="AK27:AP27"/>
    <mergeCell ref="AI4:AL4"/>
    <mergeCell ref="AE4:AG4"/>
    <mergeCell ref="AE5:AG5"/>
    <mergeCell ref="AK20:AP20"/>
    <mergeCell ref="AK19:AP19"/>
    <mergeCell ref="O19:T19"/>
    <mergeCell ref="AK28:AP28"/>
    <mergeCell ref="AK22:AP22"/>
    <mergeCell ref="AK21:AP21"/>
    <mergeCell ref="AI8:AK8"/>
    <mergeCell ref="AE7:AG7"/>
    <mergeCell ref="Y13:Y16"/>
    <mergeCell ref="AD13:AD16"/>
    <mergeCell ref="X8:AD8"/>
    <mergeCell ref="AN8:AP8"/>
    <mergeCell ref="X7:AD7"/>
    <mergeCell ref="AK25:AP25"/>
    <mergeCell ref="AK24:AP24"/>
    <mergeCell ref="AI9:AK9"/>
    <mergeCell ref="AI11:AJ11"/>
    <mergeCell ref="X10:AD10"/>
    <mergeCell ref="AE10:AG10"/>
    <mergeCell ref="X11:AD11"/>
    <mergeCell ref="AE11:AG11"/>
  </mergeCells>
  <conditionalFormatting sqref="I5:K6 AE5:AG5">
    <cfRule type="cellIs" dxfId="8" priority="1" operator="greaterThan">
      <formula>B5</formula>
    </cfRule>
  </conditionalFormatting>
  <dataValidations count="1">
    <dataValidation type="list" allowBlank="1" sqref="M5 AI5">
      <formula1>"Preseason,Regular,Postseason,Championship"</formula1>
    </dataValidation>
  </dataValidations>
  <pageMargins left="0.7" right="0.7" top="0.75" bottom="0.75" header="0.3" footer="0.3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>
  <sheetPr>
    <outlinePr summaryBelow="0" summaryRight="0"/>
    <pageSetUpPr fitToPage="1"/>
  </sheetPr>
  <dimension ref="A1:AQ39"/>
  <sheetViews>
    <sheetView showGridLines="0" workbookViewId="0"/>
  </sheetViews>
  <sheetFormatPr defaultColWidth="14.42578125" defaultRowHeight="15.75" customHeight="1"/>
  <cols>
    <col min="1" max="1" width="1.5703125" customWidth="1"/>
    <col min="2" max="20" width="3.7109375" customWidth="1"/>
    <col min="21" max="21" width="1.5703125" customWidth="1"/>
    <col min="22" max="22" width="3.7109375" customWidth="1"/>
    <col min="23" max="23" width="1.5703125" customWidth="1"/>
    <col min="24" max="42" width="3.7109375" customWidth="1"/>
    <col min="43" max="43" width="1.5703125" customWidth="1"/>
  </cols>
  <sheetData>
    <row r="1" spans="1:43" ht="12.75">
      <c r="A1" s="1"/>
      <c r="B1" s="101" t="s">
        <v>22</v>
      </c>
      <c r="C1" s="78"/>
      <c r="D1" s="78"/>
      <c r="E1" s="78"/>
      <c r="F1" s="78"/>
      <c r="G1" s="78"/>
      <c r="H1" s="78"/>
      <c r="I1" s="78"/>
      <c r="J1" s="78"/>
      <c r="K1" s="78"/>
      <c r="L1" s="78"/>
      <c r="M1" s="3"/>
      <c r="N1" s="107" t="s">
        <v>23</v>
      </c>
      <c r="O1" s="78"/>
      <c r="P1" s="78"/>
      <c r="Q1" s="78"/>
      <c r="R1" s="78"/>
      <c r="S1" s="3"/>
      <c r="T1" s="137" t="s">
        <v>24</v>
      </c>
      <c r="U1" s="76"/>
      <c r="V1" s="76"/>
      <c r="W1" s="76"/>
      <c r="X1" s="133"/>
      <c r="Y1" s="2"/>
      <c r="Z1" s="101" t="s">
        <v>25</v>
      </c>
      <c r="AA1" s="78"/>
      <c r="AB1" s="78"/>
      <c r="AC1" s="78"/>
      <c r="AD1" s="78"/>
      <c r="AE1" s="78"/>
      <c r="AF1" s="78"/>
      <c r="AG1" s="78"/>
      <c r="AH1" s="78"/>
      <c r="AI1" s="78"/>
      <c r="AJ1" s="78"/>
      <c r="AK1" s="4"/>
      <c r="AL1" s="107" t="s">
        <v>23</v>
      </c>
      <c r="AM1" s="78"/>
      <c r="AN1" s="78"/>
      <c r="AO1" s="78"/>
      <c r="AP1" s="78"/>
      <c r="AQ1" s="5"/>
    </row>
    <row r="2" spans="1:43" ht="12.75">
      <c r="A2" s="6"/>
      <c r="B2" s="114" t="s">
        <v>2</v>
      </c>
      <c r="C2" s="92"/>
      <c r="D2" s="92"/>
      <c r="E2" s="92"/>
      <c r="F2" s="92"/>
      <c r="G2" s="92"/>
      <c r="H2" s="92"/>
      <c r="I2" s="92"/>
      <c r="J2" s="92"/>
      <c r="K2" s="92"/>
      <c r="L2" s="93"/>
      <c r="N2" s="106">
        <v>1120000</v>
      </c>
      <c r="O2" s="92"/>
      <c r="P2" s="92"/>
      <c r="Q2" s="92"/>
      <c r="R2" s="93"/>
      <c r="T2" s="111">
        <v>43018</v>
      </c>
      <c r="U2" s="92"/>
      <c r="V2" s="92"/>
      <c r="W2" s="92"/>
      <c r="X2" s="93"/>
      <c r="Y2" s="8"/>
      <c r="Z2" s="114" t="s">
        <v>12</v>
      </c>
      <c r="AA2" s="92"/>
      <c r="AB2" s="92"/>
      <c r="AC2" s="92"/>
      <c r="AD2" s="92"/>
      <c r="AE2" s="92"/>
      <c r="AF2" s="92"/>
      <c r="AG2" s="92"/>
      <c r="AH2" s="92"/>
      <c r="AI2" s="92"/>
      <c r="AJ2" s="93"/>
      <c r="AK2" s="9"/>
      <c r="AL2" s="106">
        <v>1310000</v>
      </c>
      <c r="AM2" s="92"/>
      <c r="AN2" s="92"/>
      <c r="AO2" s="92"/>
      <c r="AP2" s="93"/>
      <c r="AQ2" s="10"/>
    </row>
    <row r="3" spans="1:43" ht="7.5" customHeight="1">
      <c r="A3" s="6"/>
      <c r="B3" s="11"/>
      <c r="C3" s="11"/>
      <c r="D3" s="11"/>
      <c r="E3" s="11"/>
      <c r="F3" s="11"/>
      <c r="G3" s="9"/>
      <c r="H3" s="11"/>
      <c r="I3" s="11"/>
      <c r="J3" s="11"/>
      <c r="K3" s="11"/>
      <c r="L3" s="11"/>
      <c r="M3" s="11"/>
      <c r="N3" s="11"/>
      <c r="O3" s="9"/>
      <c r="P3" s="11"/>
      <c r="Q3" s="11"/>
      <c r="R3" s="11"/>
      <c r="S3" s="11"/>
      <c r="T3" s="11"/>
      <c r="U3" s="10"/>
      <c r="V3" s="12"/>
      <c r="W3" s="6"/>
      <c r="X3" s="11"/>
      <c r="Y3" s="9"/>
      <c r="Z3" s="9"/>
      <c r="AA3" s="9"/>
      <c r="AB3" s="9"/>
      <c r="AC3" s="9"/>
      <c r="AD3" s="11"/>
      <c r="AE3" s="11"/>
      <c r="AF3" s="9"/>
      <c r="AG3" s="9"/>
      <c r="AH3" s="9"/>
      <c r="AI3" s="9"/>
      <c r="AJ3" s="9"/>
      <c r="AK3" s="9"/>
      <c r="AL3" s="11"/>
      <c r="AM3" s="9"/>
      <c r="AN3" s="9"/>
      <c r="AO3" s="9"/>
      <c r="AP3" s="9"/>
      <c r="AQ3" s="10"/>
    </row>
    <row r="4" spans="1:43" ht="12.75">
      <c r="A4" s="6"/>
      <c r="B4" s="112" t="s">
        <v>26</v>
      </c>
      <c r="C4" s="76"/>
      <c r="D4" s="76"/>
      <c r="E4" s="76"/>
      <c r="F4" s="76"/>
      <c r="G4" s="76"/>
      <c r="H4" s="13"/>
      <c r="I4" s="75" t="s">
        <v>27</v>
      </c>
      <c r="J4" s="76"/>
      <c r="K4" s="76"/>
      <c r="M4" s="75" t="s">
        <v>28</v>
      </c>
      <c r="N4" s="76"/>
      <c r="O4" s="76"/>
      <c r="P4" s="76"/>
      <c r="R4" s="83" t="s">
        <v>29</v>
      </c>
      <c r="S4" s="76"/>
      <c r="T4" s="76"/>
      <c r="U4" s="10"/>
      <c r="V4" s="12"/>
      <c r="W4" s="6"/>
      <c r="X4" s="112" t="s">
        <v>26</v>
      </c>
      <c r="Y4" s="76"/>
      <c r="Z4" s="76"/>
      <c r="AA4" s="76"/>
      <c r="AB4" s="76"/>
      <c r="AC4" s="76"/>
      <c r="AD4" s="13"/>
      <c r="AE4" s="75" t="s">
        <v>27</v>
      </c>
      <c r="AF4" s="76"/>
      <c r="AG4" s="76"/>
      <c r="AI4" s="75" t="s">
        <v>28</v>
      </c>
      <c r="AJ4" s="76"/>
      <c r="AK4" s="76"/>
      <c r="AL4" s="76"/>
      <c r="AN4" s="83" t="s">
        <v>29</v>
      </c>
      <c r="AO4" s="76"/>
      <c r="AP4" s="76"/>
      <c r="AQ4" s="10"/>
    </row>
    <row r="5" spans="1:43" ht="12.75">
      <c r="A5" s="6"/>
      <c r="B5" s="116">
        <f>IF(B2&lt;&gt;"",IF(N2&lt;AL2,AL2-N2+M7,IF(M7="",0,M7)),"")</f>
        <v>190000</v>
      </c>
      <c r="C5" s="78"/>
      <c r="D5" s="78"/>
      <c r="E5" s="78"/>
      <c r="F5" s="78"/>
      <c r="G5" s="78"/>
      <c r="H5" s="117"/>
      <c r="I5" s="77">
        <f>IF(B2&lt;&gt;"",SUM(I6:K11),"")</f>
        <v>190000</v>
      </c>
      <c r="J5" s="78"/>
      <c r="K5" s="79"/>
      <c r="M5" s="115" t="s">
        <v>34</v>
      </c>
      <c r="N5" s="92"/>
      <c r="O5" s="92"/>
      <c r="P5" s="93"/>
      <c r="R5" s="100" t="s">
        <v>309</v>
      </c>
      <c r="S5" s="92"/>
      <c r="T5" s="93"/>
      <c r="U5" s="10"/>
      <c r="V5" s="12"/>
      <c r="W5" s="6"/>
      <c r="X5" s="116">
        <f>IF(Z2&lt;&gt;"",IF(AL2&lt;N2,N2-AL2+AI7,IF(AI7="",0,AI7)),"")</f>
        <v>0</v>
      </c>
      <c r="Y5" s="78"/>
      <c r="Z5" s="78"/>
      <c r="AA5" s="78"/>
      <c r="AB5" s="78"/>
      <c r="AC5" s="78"/>
      <c r="AD5" s="117"/>
      <c r="AE5" s="77">
        <f>IF(Z2&lt;&gt;"",SUM(AE6:AG11),"")</f>
        <v>0</v>
      </c>
      <c r="AF5" s="78"/>
      <c r="AG5" s="79"/>
      <c r="AI5" s="115" t="s">
        <v>34</v>
      </c>
      <c r="AJ5" s="92"/>
      <c r="AK5" s="92"/>
      <c r="AL5" s="93"/>
      <c r="AN5" s="100" t="s">
        <v>308</v>
      </c>
      <c r="AO5" s="92"/>
      <c r="AP5" s="93"/>
      <c r="AQ5" s="10"/>
    </row>
    <row r="6" spans="1:43" ht="12.75">
      <c r="A6" s="6"/>
      <c r="B6" s="118" t="s">
        <v>70</v>
      </c>
      <c r="C6" s="109"/>
      <c r="D6" s="109"/>
      <c r="E6" s="109"/>
      <c r="F6" s="109"/>
      <c r="G6" s="109"/>
      <c r="H6" s="119"/>
      <c r="I6" s="113">
        <v>150000</v>
      </c>
      <c r="J6" s="109"/>
      <c r="K6" s="110"/>
      <c r="M6" s="105" t="s">
        <v>31</v>
      </c>
      <c r="N6" s="76"/>
      <c r="O6" s="76"/>
      <c r="P6" s="76"/>
      <c r="R6" s="83" t="s">
        <v>32</v>
      </c>
      <c r="S6" s="76"/>
      <c r="T6" s="76"/>
      <c r="U6" s="10"/>
      <c r="V6" s="12"/>
      <c r="W6" s="6"/>
      <c r="X6" s="118"/>
      <c r="Y6" s="109"/>
      <c r="Z6" s="109"/>
      <c r="AA6" s="109"/>
      <c r="AB6" s="109"/>
      <c r="AC6" s="109"/>
      <c r="AD6" s="119"/>
      <c r="AE6" s="113"/>
      <c r="AF6" s="109"/>
      <c r="AG6" s="110"/>
      <c r="AI6" s="105" t="s">
        <v>31</v>
      </c>
      <c r="AJ6" s="76"/>
      <c r="AK6" s="76"/>
      <c r="AL6" s="76"/>
      <c r="AN6" s="83" t="s">
        <v>32</v>
      </c>
      <c r="AO6" s="76"/>
      <c r="AP6" s="76"/>
      <c r="AQ6" s="10"/>
    </row>
    <row r="7" spans="1:43" ht="12.75">
      <c r="A7" s="6"/>
      <c r="B7" s="89" t="s">
        <v>40</v>
      </c>
      <c r="C7" s="81"/>
      <c r="D7" s="81"/>
      <c r="E7" s="81"/>
      <c r="F7" s="81"/>
      <c r="G7" s="81"/>
      <c r="H7" s="90"/>
      <c r="I7" s="84">
        <v>20000</v>
      </c>
      <c r="J7" s="81"/>
      <c r="K7" s="82"/>
      <c r="L7" s="9"/>
      <c r="M7" s="121">
        <v>0</v>
      </c>
      <c r="N7" s="92"/>
      <c r="O7" s="92"/>
      <c r="P7" s="93"/>
      <c r="R7" s="100">
        <f>IF(B2&lt;&gt;"",SUM(D17:D32),"")</f>
        <v>1</v>
      </c>
      <c r="S7" s="92"/>
      <c r="T7" s="93"/>
      <c r="U7" s="10"/>
      <c r="V7" s="12"/>
      <c r="W7" s="6"/>
      <c r="X7" s="89"/>
      <c r="Y7" s="81"/>
      <c r="Z7" s="81"/>
      <c r="AA7" s="81"/>
      <c r="AB7" s="81"/>
      <c r="AC7" s="81"/>
      <c r="AD7" s="90"/>
      <c r="AE7" s="84"/>
      <c r="AF7" s="81"/>
      <c r="AG7" s="82"/>
      <c r="AH7" s="9"/>
      <c r="AI7" s="121">
        <v>0</v>
      </c>
      <c r="AJ7" s="92"/>
      <c r="AK7" s="92"/>
      <c r="AL7" s="93"/>
      <c r="AN7" s="100">
        <f>IF(Z2&lt;&gt;"",SUM(Z17:Z32),"")</f>
        <v>3</v>
      </c>
      <c r="AO7" s="92"/>
      <c r="AP7" s="93"/>
      <c r="AQ7" s="10"/>
    </row>
    <row r="8" spans="1:43" ht="12.75">
      <c r="A8" s="6"/>
      <c r="B8" s="89" t="s">
        <v>42</v>
      </c>
      <c r="C8" s="81"/>
      <c r="D8" s="81"/>
      <c r="E8" s="81"/>
      <c r="F8" s="81"/>
      <c r="G8" s="81"/>
      <c r="H8" s="90"/>
      <c r="I8" s="84">
        <v>20000</v>
      </c>
      <c r="J8" s="81"/>
      <c r="K8" s="82"/>
      <c r="M8" s="83" t="s">
        <v>37</v>
      </c>
      <c r="N8" s="76"/>
      <c r="O8" s="76"/>
      <c r="P8" s="14" t="s">
        <v>38</v>
      </c>
      <c r="R8" s="83" t="s">
        <v>39</v>
      </c>
      <c r="S8" s="76"/>
      <c r="T8" s="76"/>
      <c r="U8" s="10"/>
      <c r="V8" s="12"/>
      <c r="W8" s="6"/>
      <c r="X8" s="89"/>
      <c r="Y8" s="81"/>
      <c r="Z8" s="81"/>
      <c r="AA8" s="81"/>
      <c r="AB8" s="81"/>
      <c r="AC8" s="81"/>
      <c r="AD8" s="90"/>
      <c r="AE8" s="84"/>
      <c r="AF8" s="81"/>
      <c r="AG8" s="82"/>
      <c r="AI8" s="83" t="s">
        <v>37</v>
      </c>
      <c r="AJ8" s="76"/>
      <c r="AK8" s="76"/>
      <c r="AL8" s="14" t="s">
        <v>38</v>
      </c>
      <c r="AN8" s="83" t="s">
        <v>39</v>
      </c>
      <c r="AO8" s="76"/>
      <c r="AP8" s="76"/>
      <c r="AQ8" s="10"/>
    </row>
    <row r="9" spans="1:43" ht="12.75">
      <c r="A9" s="6"/>
      <c r="B9" s="89"/>
      <c r="C9" s="81"/>
      <c r="D9" s="81"/>
      <c r="E9" s="81"/>
      <c r="F9" s="81"/>
      <c r="G9" s="81"/>
      <c r="H9" s="90"/>
      <c r="I9" s="84"/>
      <c r="J9" s="81"/>
      <c r="K9" s="82"/>
      <c r="L9" s="9"/>
      <c r="M9" s="91">
        <v>11000</v>
      </c>
      <c r="N9" s="92"/>
      <c r="O9" s="93"/>
      <c r="P9" s="15">
        <v>4</v>
      </c>
      <c r="R9" s="100">
        <f>IF(B2&lt;&gt;"",SUM(F17:F32),"")</f>
        <v>1</v>
      </c>
      <c r="S9" s="92"/>
      <c r="T9" s="93"/>
      <c r="U9" s="10"/>
      <c r="V9" s="12"/>
      <c r="W9" s="6"/>
      <c r="X9" s="89"/>
      <c r="Y9" s="81"/>
      <c r="Z9" s="81"/>
      <c r="AA9" s="81"/>
      <c r="AB9" s="81"/>
      <c r="AC9" s="81"/>
      <c r="AD9" s="90"/>
      <c r="AE9" s="84"/>
      <c r="AF9" s="81"/>
      <c r="AG9" s="82"/>
      <c r="AH9" s="9"/>
      <c r="AI9" s="91">
        <v>10000</v>
      </c>
      <c r="AJ9" s="92"/>
      <c r="AK9" s="93"/>
      <c r="AL9" s="15">
        <v>3</v>
      </c>
      <c r="AN9" s="100">
        <f>IF(Z2&lt;&gt;"",SUM(AB17:AB32),"")</f>
        <v>2</v>
      </c>
      <c r="AO9" s="92"/>
      <c r="AP9" s="93"/>
      <c r="AQ9" s="10"/>
    </row>
    <row r="10" spans="1:43" ht="12.75">
      <c r="A10" s="6"/>
      <c r="B10" s="89"/>
      <c r="C10" s="81"/>
      <c r="D10" s="81"/>
      <c r="E10" s="81"/>
      <c r="F10" s="81"/>
      <c r="G10" s="81"/>
      <c r="H10" s="90"/>
      <c r="I10" s="84"/>
      <c r="J10" s="81"/>
      <c r="K10" s="82"/>
      <c r="L10" s="9"/>
      <c r="M10" s="9"/>
      <c r="N10" s="9"/>
      <c r="O10" s="9"/>
      <c r="P10" s="9"/>
      <c r="R10" s="105" t="s">
        <v>41</v>
      </c>
      <c r="S10" s="76"/>
      <c r="T10" s="76"/>
      <c r="U10" s="10"/>
      <c r="V10" s="12"/>
      <c r="W10" s="6"/>
      <c r="X10" s="89"/>
      <c r="Y10" s="81"/>
      <c r="Z10" s="81"/>
      <c r="AA10" s="81"/>
      <c r="AB10" s="81"/>
      <c r="AC10" s="81"/>
      <c r="AD10" s="90"/>
      <c r="AE10" s="84"/>
      <c r="AF10" s="81"/>
      <c r="AG10" s="82"/>
      <c r="AH10" s="9"/>
      <c r="AI10" s="9"/>
      <c r="AJ10" s="9"/>
      <c r="AK10" s="9"/>
      <c r="AL10" s="9"/>
      <c r="AN10" s="105" t="s">
        <v>41</v>
      </c>
      <c r="AO10" s="76"/>
      <c r="AP10" s="76"/>
      <c r="AQ10" s="10"/>
    </row>
    <row r="11" spans="1:43" ht="12.75">
      <c r="A11" s="16"/>
      <c r="B11" s="98"/>
      <c r="C11" s="96"/>
      <c r="D11" s="96"/>
      <c r="E11" s="96"/>
      <c r="F11" s="96"/>
      <c r="G11" s="96"/>
      <c r="H11" s="99"/>
      <c r="I11" s="123"/>
      <c r="J11" s="96"/>
      <c r="K11" s="97"/>
      <c r="L11" s="9"/>
      <c r="M11" s="94" t="s">
        <v>43</v>
      </c>
      <c r="N11" s="76"/>
      <c r="O11" s="100" t="str">
        <f>IF(B2&lt;&gt;"",IF(M9=AI9,"+0",IF(M9&gt;AI9,IF(M9&gt;=AI9*2,"+2","+1"),"+0")),"")</f>
        <v>+1</v>
      </c>
      <c r="P11" s="93"/>
      <c r="Q11" s="9"/>
      <c r="R11" s="122">
        <f>IF(B2&lt;&gt;"",SUM(G17:G32),"")</f>
        <v>0</v>
      </c>
      <c r="S11" s="92"/>
      <c r="T11" s="93"/>
      <c r="U11" s="17"/>
      <c r="V11" s="18"/>
      <c r="W11" s="6"/>
      <c r="X11" s="98"/>
      <c r="Y11" s="96"/>
      <c r="Z11" s="96"/>
      <c r="AA11" s="96"/>
      <c r="AB11" s="96"/>
      <c r="AC11" s="96"/>
      <c r="AD11" s="99"/>
      <c r="AE11" s="123"/>
      <c r="AF11" s="96"/>
      <c r="AG11" s="97"/>
      <c r="AH11" s="9"/>
      <c r="AI11" s="94" t="s">
        <v>43</v>
      </c>
      <c r="AJ11" s="76"/>
      <c r="AK11" s="100" t="str">
        <f>IF(Z2&lt;&gt;"",IF(AI9=M9,"+0",IF(AI9&gt;M9,IF(AI9&gt;=M9*2,"+2","+1"),"+0")),"")</f>
        <v>+0</v>
      </c>
      <c r="AL11" s="93"/>
      <c r="AM11" s="9"/>
      <c r="AN11" s="122">
        <f>IF(Z2&lt;&gt;"",SUM(AC17:AC32),"")</f>
        <v>1</v>
      </c>
      <c r="AO11" s="92"/>
      <c r="AP11" s="93"/>
      <c r="AQ11" s="10"/>
    </row>
    <row r="12" spans="1:43" ht="7.5" customHeight="1">
      <c r="A12" s="19"/>
      <c r="B12" s="20"/>
      <c r="C12" s="21"/>
      <c r="D12" s="22"/>
      <c r="E12" s="21"/>
      <c r="F12" s="21"/>
      <c r="G12" s="23"/>
      <c r="H12" s="24"/>
      <c r="I12" s="21"/>
      <c r="J12" s="22"/>
      <c r="K12" s="14"/>
      <c r="L12" s="14"/>
      <c r="M12" s="14"/>
      <c r="N12" s="14"/>
      <c r="O12" s="20"/>
      <c r="P12" s="20"/>
      <c r="Q12" s="20"/>
      <c r="R12" s="105" t="s">
        <v>44</v>
      </c>
      <c r="S12" s="76"/>
      <c r="T12" s="76"/>
      <c r="U12" s="25"/>
      <c r="V12" s="26"/>
      <c r="W12" s="19"/>
      <c r="X12" s="20"/>
      <c r="Y12" s="21"/>
      <c r="Z12" s="22"/>
      <c r="AA12" s="21"/>
      <c r="AB12" s="21"/>
      <c r="AC12" s="23"/>
      <c r="AD12" s="24"/>
      <c r="AE12" s="21"/>
      <c r="AF12" s="22"/>
      <c r="AG12" s="14"/>
      <c r="AH12" s="14"/>
      <c r="AI12" s="14"/>
      <c r="AJ12" s="14"/>
      <c r="AK12" s="20"/>
      <c r="AL12" s="20"/>
      <c r="AM12" s="20"/>
      <c r="AN12" s="105" t="s">
        <v>44</v>
      </c>
      <c r="AO12" s="76"/>
      <c r="AP12" s="76"/>
      <c r="AQ12" s="25"/>
    </row>
    <row r="13" spans="1:43" ht="8.25" customHeight="1">
      <c r="A13" s="6"/>
      <c r="B13" s="9"/>
      <c r="C13" s="85" t="s">
        <v>404</v>
      </c>
      <c r="D13" s="85" t="s">
        <v>405</v>
      </c>
      <c r="E13" s="85" t="s">
        <v>406</v>
      </c>
      <c r="F13" s="85" t="s">
        <v>407</v>
      </c>
      <c r="G13" s="88" t="s">
        <v>0</v>
      </c>
      <c r="H13" s="88" t="s">
        <v>1</v>
      </c>
      <c r="I13" s="85" t="s">
        <v>408</v>
      </c>
      <c r="J13" s="85" t="s">
        <v>45</v>
      </c>
      <c r="K13" s="14"/>
      <c r="L13" s="14"/>
      <c r="M13" s="14"/>
      <c r="N13" s="14"/>
      <c r="O13" s="9"/>
      <c r="P13" s="9"/>
      <c r="Q13" s="9"/>
      <c r="R13" s="76"/>
      <c r="S13" s="76"/>
      <c r="T13" s="76"/>
      <c r="U13" s="10"/>
      <c r="V13" s="12"/>
      <c r="W13" s="6"/>
      <c r="X13" s="9"/>
      <c r="Y13" s="85" t="s">
        <v>409</v>
      </c>
      <c r="Z13" s="85" t="s">
        <v>410</v>
      </c>
      <c r="AA13" s="85" t="s">
        <v>411</v>
      </c>
      <c r="AB13" s="85" t="s">
        <v>412</v>
      </c>
      <c r="AC13" s="88" t="s">
        <v>0</v>
      </c>
      <c r="AD13" s="88" t="s">
        <v>1</v>
      </c>
      <c r="AE13" s="85" t="s">
        <v>413</v>
      </c>
      <c r="AF13" s="85" t="s">
        <v>45</v>
      </c>
      <c r="AG13" s="14"/>
      <c r="AH13" s="14"/>
      <c r="AI13" s="14"/>
      <c r="AJ13" s="14"/>
      <c r="AK13" s="9"/>
      <c r="AL13" s="9"/>
      <c r="AM13" s="9"/>
      <c r="AN13" s="76"/>
      <c r="AO13" s="76"/>
      <c r="AP13" s="76"/>
      <c r="AQ13" s="10"/>
    </row>
    <row r="14" spans="1:43" ht="12.75">
      <c r="A14" s="6"/>
      <c r="B14" s="9"/>
      <c r="C14" s="86"/>
      <c r="D14" s="86"/>
      <c r="E14" s="86"/>
      <c r="F14" s="86"/>
      <c r="G14" s="86"/>
      <c r="H14" s="86"/>
      <c r="I14" s="86"/>
      <c r="J14" s="86"/>
      <c r="K14" s="138" t="s">
        <v>46</v>
      </c>
      <c r="L14" s="92"/>
      <c r="M14" s="92"/>
      <c r="N14" s="93"/>
      <c r="O14" s="9"/>
      <c r="P14" s="9"/>
      <c r="Q14" s="9"/>
      <c r="R14" s="104">
        <f>IF(B2&lt;&gt;"",SUM(H17:H32),"")</f>
        <v>0</v>
      </c>
      <c r="S14" s="92"/>
      <c r="T14" s="93"/>
      <c r="U14" s="10"/>
      <c r="V14" s="12"/>
      <c r="W14" s="6"/>
      <c r="X14" s="9"/>
      <c r="Y14" s="86"/>
      <c r="Z14" s="86"/>
      <c r="AA14" s="86"/>
      <c r="AB14" s="86"/>
      <c r="AC14" s="86"/>
      <c r="AD14" s="86"/>
      <c r="AE14" s="86"/>
      <c r="AF14" s="86"/>
      <c r="AG14" s="138" t="s">
        <v>46</v>
      </c>
      <c r="AH14" s="92"/>
      <c r="AI14" s="92"/>
      <c r="AJ14" s="93"/>
      <c r="AK14" s="9"/>
      <c r="AL14" s="9"/>
      <c r="AM14" s="9"/>
      <c r="AN14" s="104">
        <f>IF(Z2&lt;&gt;"",SUM(AD17:AD32),"")</f>
        <v>0</v>
      </c>
      <c r="AO14" s="92"/>
      <c r="AP14" s="93"/>
      <c r="AQ14" s="10"/>
    </row>
    <row r="15" spans="1:43" ht="12.75">
      <c r="A15" s="6"/>
      <c r="B15" s="9"/>
      <c r="C15" s="86"/>
      <c r="D15" s="86"/>
      <c r="E15" s="86"/>
      <c r="F15" s="86"/>
      <c r="G15" s="86"/>
      <c r="H15" s="86"/>
      <c r="I15" s="86"/>
      <c r="J15" s="86"/>
      <c r="K15" s="103" t="s">
        <v>47</v>
      </c>
      <c r="L15" s="103" t="s">
        <v>48</v>
      </c>
      <c r="M15" s="103" t="str">
        <f>"-Stat"</f>
        <v>-Stat</v>
      </c>
      <c r="N15" s="103" t="s">
        <v>49</v>
      </c>
      <c r="O15" s="9"/>
      <c r="P15" s="9"/>
      <c r="Q15" s="9"/>
      <c r="R15" s="9"/>
      <c r="S15" s="9"/>
      <c r="T15" s="9"/>
      <c r="U15" s="10"/>
      <c r="V15" s="12"/>
      <c r="W15" s="6"/>
      <c r="X15" s="9"/>
      <c r="Y15" s="86"/>
      <c r="Z15" s="86"/>
      <c r="AA15" s="86"/>
      <c r="AB15" s="86"/>
      <c r="AC15" s="86"/>
      <c r="AD15" s="86"/>
      <c r="AE15" s="86"/>
      <c r="AF15" s="86"/>
      <c r="AG15" s="103" t="s">
        <v>47</v>
      </c>
      <c r="AH15" s="103" t="s">
        <v>48</v>
      </c>
      <c r="AI15" s="103" t="str">
        <f>"-Stat"</f>
        <v>-Stat</v>
      </c>
      <c r="AJ15" s="103" t="s">
        <v>49</v>
      </c>
      <c r="AK15" s="9"/>
      <c r="AL15" s="9"/>
      <c r="AM15" s="9"/>
      <c r="AN15" s="9"/>
      <c r="AO15" s="9"/>
      <c r="AP15" s="9"/>
      <c r="AQ15" s="10"/>
    </row>
    <row r="16" spans="1:43" ht="12.75">
      <c r="A16" s="6"/>
      <c r="B16" s="27" t="s">
        <v>50</v>
      </c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102" t="s">
        <v>51</v>
      </c>
      <c r="P16" s="78"/>
      <c r="Q16" s="78"/>
      <c r="R16" s="78"/>
      <c r="S16" s="78"/>
      <c r="T16" s="79"/>
      <c r="U16" s="10"/>
      <c r="V16" s="12"/>
      <c r="W16" s="6"/>
      <c r="X16" s="27" t="s">
        <v>50</v>
      </c>
      <c r="Y16" s="87"/>
      <c r="Z16" s="87"/>
      <c r="AA16" s="87"/>
      <c r="AB16" s="87"/>
      <c r="AC16" s="87"/>
      <c r="AD16" s="87"/>
      <c r="AE16" s="87"/>
      <c r="AF16" s="87"/>
      <c r="AG16" s="87"/>
      <c r="AH16" s="87"/>
      <c r="AI16" s="87"/>
      <c r="AJ16" s="87"/>
      <c r="AK16" s="102" t="s">
        <v>51</v>
      </c>
      <c r="AL16" s="78"/>
      <c r="AM16" s="78"/>
      <c r="AN16" s="78"/>
      <c r="AO16" s="78"/>
      <c r="AP16" s="79"/>
      <c r="AQ16" s="10"/>
    </row>
    <row r="17" spans="1:43" ht="12.75">
      <c r="A17" s="6"/>
      <c r="B17" s="28">
        <v>1</v>
      </c>
      <c r="C17" s="29"/>
      <c r="D17" s="30"/>
      <c r="E17" s="30"/>
      <c r="F17" s="30"/>
      <c r="G17" s="31"/>
      <c r="H17" s="32"/>
      <c r="I17" s="33"/>
      <c r="J17" s="34">
        <f t="shared" ref="J17:J32" si="0">C17+D17*3+E17*2+F17*2+I17*5</f>
        <v>0</v>
      </c>
      <c r="K17" s="35"/>
      <c r="L17" s="31"/>
      <c r="M17" s="30"/>
      <c r="N17" s="36"/>
      <c r="O17" s="108"/>
      <c r="P17" s="109"/>
      <c r="Q17" s="109"/>
      <c r="R17" s="109"/>
      <c r="S17" s="109"/>
      <c r="T17" s="110"/>
      <c r="U17" s="10"/>
      <c r="V17" s="12"/>
      <c r="W17" s="6"/>
      <c r="X17" s="28">
        <v>1</v>
      </c>
      <c r="Y17" s="29"/>
      <c r="Z17" s="30"/>
      <c r="AA17" s="30"/>
      <c r="AB17" s="30"/>
      <c r="AC17" s="31"/>
      <c r="AD17" s="32"/>
      <c r="AE17" s="33"/>
      <c r="AF17" s="34">
        <f t="shared" ref="AF17:AF32" si="1">Y17+Z17*3+AA17*2+AB17*2+AE17*5</f>
        <v>0</v>
      </c>
      <c r="AG17" s="35"/>
      <c r="AH17" s="31"/>
      <c r="AI17" s="31"/>
      <c r="AJ17" s="36"/>
      <c r="AK17" s="108"/>
      <c r="AL17" s="109"/>
      <c r="AM17" s="109"/>
      <c r="AN17" s="109"/>
      <c r="AO17" s="109"/>
      <c r="AP17" s="110"/>
      <c r="AQ17" s="10"/>
    </row>
    <row r="18" spans="1:43" ht="12.75">
      <c r="A18" s="6"/>
      <c r="B18" s="37">
        <v>2</v>
      </c>
      <c r="C18" s="47">
        <v>1</v>
      </c>
      <c r="D18" s="39"/>
      <c r="E18" s="40"/>
      <c r="F18" s="40"/>
      <c r="G18" s="41"/>
      <c r="H18" s="42"/>
      <c r="I18" s="43">
        <v>1</v>
      </c>
      <c r="J18" s="45">
        <f t="shared" si="0"/>
        <v>6</v>
      </c>
      <c r="K18" s="38"/>
      <c r="L18" s="40"/>
      <c r="M18" s="44"/>
      <c r="N18" s="46"/>
      <c r="O18" s="80" t="s">
        <v>52</v>
      </c>
      <c r="P18" s="81"/>
      <c r="Q18" s="81"/>
      <c r="R18" s="81"/>
      <c r="S18" s="81"/>
      <c r="T18" s="82"/>
      <c r="U18" s="10"/>
      <c r="V18" s="12"/>
      <c r="W18" s="6"/>
      <c r="X18" s="37">
        <v>2</v>
      </c>
      <c r="Y18" s="38"/>
      <c r="Z18" s="39"/>
      <c r="AA18" s="40"/>
      <c r="AB18" s="40"/>
      <c r="AC18" s="41"/>
      <c r="AD18" s="42"/>
      <c r="AE18" s="43"/>
      <c r="AF18" s="45">
        <f t="shared" si="1"/>
        <v>0</v>
      </c>
      <c r="AG18" s="38"/>
      <c r="AH18" s="40"/>
      <c r="AI18" s="40"/>
      <c r="AJ18" s="46"/>
      <c r="AK18" s="80"/>
      <c r="AL18" s="81"/>
      <c r="AM18" s="81"/>
      <c r="AN18" s="81"/>
      <c r="AO18" s="81"/>
      <c r="AP18" s="82"/>
      <c r="AQ18" s="10"/>
    </row>
    <row r="19" spans="1:43" ht="12.75">
      <c r="A19" s="6"/>
      <c r="B19" s="37">
        <v>3</v>
      </c>
      <c r="C19" s="38"/>
      <c r="D19" s="48">
        <v>1</v>
      </c>
      <c r="E19" s="40"/>
      <c r="F19" s="44"/>
      <c r="G19" s="41"/>
      <c r="H19" s="41"/>
      <c r="I19" s="46"/>
      <c r="J19" s="45">
        <f t="shared" si="0"/>
        <v>3</v>
      </c>
      <c r="K19" s="38"/>
      <c r="L19" s="40"/>
      <c r="M19" s="40"/>
      <c r="N19" s="46"/>
      <c r="O19" s="80" t="s">
        <v>52</v>
      </c>
      <c r="P19" s="81"/>
      <c r="Q19" s="81"/>
      <c r="R19" s="81"/>
      <c r="S19" s="81"/>
      <c r="T19" s="82"/>
      <c r="U19" s="10"/>
      <c r="V19" s="12"/>
      <c r="W19" s="6"/>
      <c r="X19" s="37">
        <v>3</v>
      </c>
      <c r="Y19" s="38"/>
      <c r="Z19" s="39"/>
      <c r="AA19" s="40"/>
      <c r="AB19" s="44"/>
      <c r="AC19" s="41"/>
      <c r="AD19" s="41"/>
      <c r="AE19" s="46"/>
      <c r="AF19" s="45">
        <f t="shared" si="1"/>
        <v>0</v>
      </c>
      <c r="AG19" s="38"/>
      <c r="AH19" s="40"/>
      <c r="AI19" s="40"/>
      <c r="AJ19" s="46"/>
      <c r="AK19" s="80"/>
      <c r="AL19" s="81"/>
      <c r="AM19" s="81"/>
      <c r="AN19" s="81"/>
      <c r="AO19" s="81"/>
      <c r="AP19" s="82"/>
      <c r="AQ19" s="10"/>
    </row>
    <row r="20" spans="1:43" ht="12.75">
      <c r="A20" s="6"/>
      <c r="B20" s="49">
        <v>4</v>
      </c>
      <c r="C20" s="38"/>
      <c r="D20" s="39"/>
      <c r="E20" s="40"/>
      <c r="F20" s="44"/>
      <c r="G20" s="41"/>
      <c r="H20" s="41"/>
      <c r="I20" s="46"/>
      <c r="J20" s="45">
        <f t="shared" si="0"/>
        <v>0</v>
      </c>
      <c r="K20" s="38"/>
      <c r="L20" s="40"/>
      <c r="M20" s="40"/>
      <c r="N20" s="46"/>
      <c r="O20" s="80"/>
      <c r="P20" s="81"/>
      <c r="Q20" s="81"/>
      <c r="R20" s="81"/>
      <c r="S20" s="81"/>
      <c r="T20" s="82"/>
      <c r="U20" s="10"/>
      <c r="V20" s="12"/>
      <c r="W20" s="6"/>
      <c r="X20" s="49">
        <v>4</v>
      </c>
      <c r="Y20" s="38"/>
      <c r="Z20" s="39"/>
      <c r="AA20" s="40"/>
      <c r="AB20" s="44"/>
      <c r="AC20" s="41"/>
      <c r="AD20" s="41"/>
      <c r="AE20" s="46"/>
      <c r="AF20" s="45">
        <f t="shared" si="1"/>
        <v>0</v>
      </c>
      <c r="AG20" s="38"/>
      <c r="AH20" s="40"/>
      <c r="AI20" s="40"/>
      <c r="AJ20" s="46"/>
      <c r="AK20" s="80"/>
      <c r="AL20" s="81"/>
      <c r="AM20" s="81"/>
      <c r="AN20" s="81"/>
      <c r="AO20" s="81"/>
      <c r="AP20" s="82"/>
      <c r="AQ20" s="10"/>
    </row>
    <row r="21" spans="1:43" ht="12.75">
      <c r="A21" s="6"/>
      <c r="B21" s="37">
        <v>5</v>
      </c>
      <c r="C21" s="38"/>
      <c r="D21" s="39"/>
      <c r="E21" s="40"/>
      <c r="F21" s="40"/>
      <c r="G21" s="41"/>
      <c r="H21" s="41"/>
      <c r="I21" s="46"/>
      <c r="J21" s="45">
        <f t="shared" si="0"/>
        <v>0</v>
      </c>
      <c r="K21" s="38"/>
      <c r="L21" s="40"/>
      <c r="M21" s="40"/>
      <c r="N21" s="46"/>
      <c r="O21" s="80"/>
      <c r="P21" s="81"/>
      <c r="Q21" s="81"/>
      <c r="R21" s="81"/>
      <c r="S21" s="81"/>
      <c r="T21" s="82"/>
      <c r="U21" s="10"/>
      <c r="V21" s="12"/>
      <c r="W21" s="6"/>
      <c r="X21" s="37">
        <v>5</v>
      </c>
      <c r="Y21" s="38"/>
      <c r="Z21" s="39"/>
      <c r="AA21" s="40"/>
      <c r="AB21" s="40"/>
      <c r="AC21" s="41"/>
      <c r="AD21" s="41"/>
      <c r="AE21" s="46"/>
      <c r="AF21" s="45">
        <f t="shared" si="1"/>
        <v>0</v>
      </c>
      <c r="AG21" s="47">
        <v>1</v>
      </c>
      <c r="AH21" s="40"/>
      <c r="AI21" s="40"/>
      <c r="AJ21" s="46"/>
      <c r="AK21" s="80"/>
      <c r="AL21" s="81"/>
      <c r="AM21" s="81"/>
      <c r="AN21" s="81"/>
      <c r="AO21" s="81"/>
      <c r="AP21" s="82"/>
      <c r="AQ21" s="10"/>
    </row>
    <row r="22" spans="1:43" ht="12.75">
      <c r="A22" s="6"/>
      <c r="B22" s="37">
        <v>6</v>
      </c>
      <c r="C22" s="38"/>
      <c r="D22" s="39"/>
      <c r="E22" s="40"/>
      <c r="F22" s="40"/>
      <c r="G22" s="41"/>
      <c r="H22" s="41"/>
      <c r="I22" s="46"/>
      <c r="J22" s="45">
        <f t="shared" si="0"/>
        <v>0</v>
      </c>
      <c r="K22" s="38"/>
      <c r="L22" s="40"/>
      <c r="M22" s="40"/>
      <c r="N22" s="46"/>
      <c r="O22" s="80"/>
      <c r="P22" s="81"/>
      <c r="Q22" s="81"/>
      <c r="R22" s="81"/>
      <c r="S22" s="81"/>
      <c r="T22" s="82"/>
      <c r="U22" s="10"/>
      <c r="V22" s="12"/>
      <c r="W22" s="6"/>
      <c r="X22" s="37">
        <v>6</v>
      </c>
      <c r="Y22" s="38"/>
      <c r="Z22" s="39"/>
      <c r="AA22" s="40"/>
      <c r="AB22" s="40"/>
      <c r="AC22" s="41"/>
      <c r="AD22" s="41"/>
      <c r="AE22" s="46"/>
      <c r="AF22" s="45">
        <f t="shared" si="1"/>
        <v>0</v>
      </c>
      <c r="AG22" s="38"/>
      <c r="AH22" s="40"/>
      <c r="AI22" s="40"/>
      <c r="AJ22" s="46"/>
      <c r="AK22" s="80"/>
      <c r="AL22" s="81"/>
      <c r="AM22" s="81"/>
      <c r="AN22" s="81"/>
      <c r="AO22" s="81"/>
      <c r="AP22" s="82"/>
      <c r="AQ22" s="10"/>
    </row>
    <row r="23" spans="1:43" ht="12.75">
      <c r="A23" s="6"/>
      <c r="B23" s="37">
        <v>7</v>
      </c>
      <c r="C23" s="38"/>
      <c r="D23" s="39"/>
      <c r="E23" s="40"/>
      <c r="F23" s="44"/>
      <c r="G23" s="41"/>
      <c r="H23" s="41"/>
      <c r="I23" s="46"/>
      <c r="J23" s="45">
        <f t="shared" si="0"/>
        <v>0</v>
      </c>
      <c r="K23" s="38"/>
      <c r="L23" s="40"/>
      <c r="M23" s="40"/>
      <c r="N23" s="46"/>
      <c r="O23" s="80"/>
      <c r="P23" s="81"/>
      <c r="Q23" s="81"/>
      <c r="R23" s="81"/>
      <c r="S23" s="81"/>
      <c r="T23" s="82"/>
      <c r="U23" s="10"/>
      <c r="V23" s="12"/>
      <c r="W23" s="6"/>
      <c r="X23" s="37">
        <v>7</v>
      </c>
      <c r="Y23" s="38"/>
      <c r="Z23" s="39"/>
      <c r="AA23" s="40"/>
      <c r="AB23" s="44"/>
      <c r="AC23" s="41"/>
      <c r="AD23" s="41"/>
      <c r="AE23" s="46"/>
      <c r="AF23" s="45">
        <f t="shared" si="1"/>
        <v>0</v>
      </c>
      <c r="AG23" s="38"/>
      <c r="AH23" s="40"/>
      <c r="AI23" s="40"/>
      <c r="AJ23" s="46"/>
      <c r="AK23" s="80"/>
      <c r="AL23" s="81"/>
      <c r="AM23" s="81"/>
      <c r="AN23" s="81"/>
      <c r="AO23" s="81"/>
      <c r="AP23" s="82"/>
      <c r="AQ23" s="10"/>
    </row>
    <row r="24" spans="1:43" ht="12.75">
      <c r="A24" s="6"/>
      <c r="B24" s="37">
        <v>8</v>
      </c>
      <c r="C24" s="38"/>
      <c r="D24" s="39"/>
      <c r="E24" s="40"/>
      <c r="F24" s="44">
        <v>1</v>
      </c>
      <c r="G24" s="41"/>
      <c r="H24" s="41"/>
      <c r="I24" s="46"/>
      <c r="J24" s="45">
        <f t="shared" si="0"/>
        <v>2</v>
      </c>
      <c r="K24" s="38"/>
      <c r="L24" s="40"/>
      <c r="M24" s="40"/>
      <c r="N24" s="46"/>
      <c r="O24" s="80"/>
      <c r="P24" s="81"/>
      <c r="Q24" s="81"/>
      <c r="R24" s="81"/>
      <c r="S24" s="81"/>
      <c r="T24" s="82"/>
      <c r="U24" s="10"/>
      <c r="V24" s="12"/>
      <c r="W24" s="6"/>
      <c r="X24" s="37">
        <v>8</v>
      </c>
      <c r="Y24" s="38"/>
      <c r="Z24" s="39"/>
      <c r="AA24" s="40"/>
      <c r="AB24" s="40"/>
      <c r="AC24" s="41"/>
      <c r="AD24" s="41"/>
      <c r="AE24" s="46"/>
      <c r="AF24" s="45">
        <f t="shared" si="1"/>
        <v>0</v>
      </c>
      <c r="AG24" s="38"/>
      <c r="AH24" s="40"/>
      <c r="AI24" s="40"/>
      <c r="AJ24" s="46"/>
      <c r="AK24" s="80"/>
      <c r="AL24" s="81"/>
      <c r="AM24" s="81"/>
      <c r="AN24" s="81"/>
      <c r="AO24" s="81"/>
      <c r="AP24" s="82"/>
      <c r="AQ24" s="10"/>
    </row>
    <row r="25" spans="1:43" ht="12.75">
      <c r="A25" s="6"/>
      <c r="B25" s="37">
        <v>9</v>
      </c>
      <c r="C25" s="38"/>
      <c r="D25" s="39"/>
      <c r="E25" s="40"/>
      <c r="F25" s="40"/>
      <c r="G25" s="41"/>
      <c r="H25" s="41"/>
      <c r="I25" s="46"/>
      <c r="J25" s="45">
        <f t="shared" si="0"/>
        <v>0</v>
      </c>
      <c r="K25" s="38"/>
      <c r="L25" s="40"/>
      <c r="M25" s="40"/>
      <c r="N25" s="43" t="s">
        <v>57</v>
      </c>
      <c r="O25" s="80" t="s">
        <v>415</v>
      </c>
      <c r="P25" s="81"/>
      <c r="Q25" s="81"/>
      <c r="R25" s="81"/>
      <c r="S25" s="81"/>
      <c r="T25" s="82"/>
      <c r="U25" s="10"/>
      <c r="V25" s="12"/>
      <c r="W25" s="6"/>
      <c r="X25" s="37">
        <v>9</v>
      </c>
      <c r="Y25" s="38"/>
      <c r="Z25" s="48">
        <v>1</v>
      </c>
      <c r="AA25" s="40"/>
      <c r="AB25" s="40"/>
      <c r="AC25" s="41"/>
      <c r="AD25" s="41"/>
      <c r="AE25" s="46"/>
      <c r="AF25" s="45">
        <f t="shared" si="1"/>
        <v>3</v>
      </c>
      <c r="AG25" s="38"/>
      <c r="AH25" s="40"/>
      <c r="AI25" s="40"/>
      <c r="AJ25" s="46"/>
      <c r="AK25" s="80"/>
      <c r="AL25" s="81"/>
      <c r="AM25" s="81"/>
      <c r="AN25" s="81"/>
      <c r="AO25" s="81"/>
      <c r="AP25" s="82"/>
      <c r="AQ25" s="10"/>
    </row>
    <row r="26" spans="1:43" ht="12.75">
      <c r="A26" s="6"/>
      <c r="B26" s="37">
        <v>10</v>
      </c>
      <c r="C26" s="38"/>
      <c r="D26" s="39"/>
      <c r="E26" s="40"/>
      <c r="F26" s="40"/>
      <c r="G26" s="41"/>
      <c r="H26" s="41"/>
      <c r="I26" s="46"/>
      <c r="J26" s="45">
        <f t="shared" si="0"/>
        <v>0</v>
      </c>
      <c r="K26" s="38"/>
      <c r="L26" s="40"/>
      <c r="M26" s="40"/>
      <c r="N26" s="46"/>
      <c r="O26" s="80"/>
      <c r="P26" s="81"/>
      <c r="Q26" s="81"/>
      <c r="R26" s="81"/>
      <c r="S26" s="81"/>
      <c r="T26" s="82"/>
      <c r="U26" s="10"/>
      <c r="V26" s="12"/>
      <c r="W26" s="6"/>
      <c r="X26" s="37">
        <v>10</v>
      </c>
      <c r="Y26" s="38"/>
      <c r="Z26" s="39"/>
      <c r="AA26" s="40"/>
      <c r="AB26" s="40"/>
      <c r="AC26" s="41"/>
      <c r="AD26" s="41"/>
      <c r="AE26" s="46"/>
      <c r="AF26" s="45">
        <f t="shared" si="1"/>
        <v>0</v>
      </c>
      <c r="AG26" s="38"/>
      <c r="AH26" s="40"/>
      <c r="AI26" s="40"/>
      <c r="AJ26" s="46"/>
      <c r="AK26" s="80"/>
      <c r="AL26" s="81"/>
      <c r="AM26" s="81"/>
      <c r="AN26" s="81"/>
      <c r="AO26" s="81"/>
      <c r="AP26" s="82"/>
      <c r="AQ26" s="10"/>
    </row>
    <row r="27" spans="1:43" ht="12.75">
      <c r="A27" s="6"/>
      <c r="B27" s="37">
        <v>11</v>
      </c>
      <c r="C27" s="38"/>
      <c r="D27" s="39"/>
      <c r="E27" s="40"/>
      <c r="F27" s="40"/>
      <c r="G27" s="41"/>
      <c r="H27" s="41"/>
      <c r="I27" s="46"/>
      <c r="J27" s="45">
        <f t="shared" si="0"/>
        <v>0</v>
      </c>
      <c r="K27" s="47">
        <v>1</v>
      </c>
      <c r="L27" s="40"/>
      <c r="M27" s="40"/>
      <c r="N27" s="46"/>
      <c r="O27" s="80"/>
      <c r="P27" s="81"/>
      <c r="Q27" s="81"/>
      <c r="R27" s="81"/>
      <c r="S27" s="81"/>
      <c r="T27" s="82"/>
      <c r="U27" s="10"/>
      <c r="V27" s="12"/>
      <c r="W27" s="6"/>
      <c r="X27" s="37">
        <v>11</v>
      </c>
      <c r="Y27" s="38"/>
      <c r="Z27" s="39"/>
      <c r="AA27" s="40"/>
      <c r="AB27" s="40"/>
      <c r="AC27" s="41"/>
      <c r="AD27" s="41"/>
      <c r="AE27" s="46"/>
      <c r="AF27" s="45">
        <f t="shared" si="1"/>
        <v>0</v>
      </c>
      <c r="AG27" s="38"/>
      <c r="AH27" s="40"/>
      <c r="AI27" s="40"/>
      <c r="AJ27" s="46"/>
      <c r="AK27" s="80"/>
      <c r="AL27" s="81"/>
      <c r="AM27" s="81"/>
      <c r="AN27" s="81"/>
      <c r="AO27" s="81"/>
      <c r="AP27" s="82"/>
      <c r="AQ27" s="10"/>
    </row>
    <row r="28" spans="1:43" ht="12.75">
      <c r="A28" s="6"/>
      <c r="B28" s="37">
        <v>12</v>
      </c>
      <c r="C28" s="38"/>
      <c r="D28" s="39"/>
      <c r="E28" s="40"/>
      <c r="F28" s="40"/>
      <c r="G28" s="41"/>
      <c r="H28" s="41"/>
      <c r="I28" s="46"/>
      <c r="J28" s="45">
        <f t="shared" si="0"/>
        <v>0</v>
      </c>
      <c r="K28" s="38"/>
      <c r="L28" s="40"/>
      <c r="M28" s="40"/>
      <c r="N28" s="46"/>
      <c r="O28" s="80"/>
      <c r="P28" s="81"/>
      <c r="Q28" s="81"/>
      <c r="R28" s="81"/>
      <c r="S28" s="81"/>
      <c r="T28" s="82"/>
      <c r="U28" s="10"/>
      <c r="V28" s="12"/>
      <c r="W28" s="6"/>
      <c r="X28" s="37">
        <v>12</v>
      </c>
      <c r="Y28" s="38"/>
      <c r="Z28" s="39"/>
      <c r="AA28" s="40"/>
      <c r="AB28" s="40"/>
      <c r="AC28" s="41"/>
      <c r="AD28" s="41"/>
      <c r="AE28" s="46"/>
      <c r="AF28" s="45">
        <f t="shared" si="1"/>
        <v>0</v>
      </c>
      <c r="AG28" s="38"/>
      <c r="AH28" s="40"/>
      <c r="AI28" s="40"/>
      <c r="AJ28" s="46"/>
      <c r="AK28" s="80"/>
      <c r="AL28" s="81"/>
      <c r="AM28" s="81"/>
      <c r="AN28" s="81"/>
      <c r="AO28" s="81"/>
      <c r="AP28" s="82"/>
      <c r="AQ28" s="10"/>
    </row>
    <row r="29" spans="1:43" ht="12.75">
      <c r="A29" s="6"/>
      <c r="B29" s="37">
        <v>13</v>
      </c>
      <c r="C29" s="38"/>
      <c r="D29" s="39"/>
      <c r="E29" s="40"/>
      <c r="F29" s="40"/>
      <c r="G29" s="41"/>
      <c r="H29" s="41"/>
      <c r="I29" s="46"/>
      <c r="J29" s="45">
        <f t="shared" si="0"/>
        <v>0</v>
      </c>
      <c r="K29" s="38"/>
      <c r="L29" s="40"/>
      <c r="M29" s="40"/>
      <c r="N29" s="46"/>
      <c r="O29" s="80"/>
      <c r="P29" s="81"/>
      <c r="Q29" s="81"/>
      <c r="R29" s="81"/>
      <c r="S29" s="81"/>
      <c r="T29" s="82"/>
      <c r="U29" s="10"/>
      <c r="V29" s="12"/>
      <c r="W29" s="6"/>
      <c r="X29" s="37">
        <v>13</v>
      </c>
      <c r="Y29" s="38"/>
      <c r="Z29" s="39"/>
      <c r="AA29" s="40"/>
      <c r="AB29" s="40"/>
      <c r="AC29" s="41"/>
      <c r="AD29" s="41"/>
      <c r="AE29" s="46"/>
      <c r="AF29" s="45">
        <f t="shared" si="1"/>
        <v>0</v>
      </c>
      <c r="AG29" s="38"/>
      <c r="AH29" s="40"/>
      <c r="AI29" s="40"/>
      <c r="AJ29" s="46"/>
      <c r="AK29" s="80"/>
      <c r="AL29" s="81"/>
      <c r="AM29" s="81"/>
      <c r="AN29" s="81"/>
      <c r="AO29" s="81"/>
      <c r="AP29" s="82"/>
      <c r="AQ29" s="10"/>
    </row>
    <row r="30" spans="1:43" ht="12.75">
      <c r="A30" s="6"/>
      <c r="B30" s="49">
        <v>14</v>
      </c>
      <c r="C30" s="38"/>
      <c r="D30" s="39"/>
      <c r="E30" s="40"/>
      <c r="F30" s="40"/>
      <c r="G30" s="41"/>
      <c r="H30" s="41"/>
      <c r="I30" s="46"/>
      <c r="J30" s="45">
        <f t="shared" si="0"/>
        <v>0</v>
      </c>
      <c r="K30" s="38"/>
      <c r="L30" s="40"/>
      <c r="M30" s="40"/>
      <c r="N30" s="46"/>
      <c r="O30" s="80"/>
      <c r="P30" s="81"/>
      <c r="Q30" s="81"/>
      <c r="R30" s="81"/>
      <c r="S30" s="81"/>
      <c r="T30" s="82"/>
      <c r="U30" s="10"/>
      <c r="V30" s="12"/>
      <c r="W30" s="6"/>
      <c r="X30" s="49">
        <v>14</v>
      </c>
      <c r="Y30" s="47">
        <v>1</v>
      </c>
      <c r="Z30" s="48">
        <v>1</v>
      </c>
      <c r="AA30" s="40"/>
      <c r="AB30" s="40"/>
      <c r="AC30" s="41"/>
      <c r="AD30" s="41"/>
      <c r="AE30" s="43">
        <v>1</v>
      </c>
      <c r="AF30" s="45">
        <f t="shared" si="1"/>
        <v>9</v>
      </c>
      <c r="AG30" s="38"/>
      <c r="AH30" s="40"/>
      <c r="AI30" s="40"/>
      <c r="AJ30" s="46"/>
      <c r="AK30" s="80" t="s">
        <v>416</v>
      </c>
      <c r="AL30" s="81"/>
      <c r="AM30" s="81"/>
      <c r="AN30" s="81"/>
      <c r="AO30" s="81"/>
      <c r="AP30" s="82"/>
      <c r="AQ30" s="10"/>
    </row>
    <row r="31" spans="1:43" ht="12.75">
      <c r="A31" s="6"/>
      <c r="B31" s="37">
        <v>15</v>
      </c>
      <c r="C31" s="38"/>
      <c r="D31" s="39"/>
      <c r="E31" s="40"/>
      <c r="F31" s="40"/>
      <c r="G31" s="41"/>
      <c r="H31" s="41"/>
      <c r="I31" s="46"/>
      <c r="J31" s="45">
        <f t="shared" si="0"/>
        <v>0</v>
      </c>
      <c r="K31" s="38"/>
      <c r="L31" s="40"/>
      <c r="M31" s="40"/>
      <c r="N31" s="46"/>
      <c r="O31" s="80"/>
      <c r="P31" s="81"/>
      <c r="Q31" s="81"/>
      <c r="R31" s="81"/>
      <c r="S31" s="81"/>
      <c r="T31" s="82"/>
      <c r="U31" s="10"/>
      <c r="V31" s="12"/>
      <c r="W31" s="6"/>
      <c r="X31" s="37">
        <v>15</v>
      </c>
      <c r="Y31" s="38"/>
      <c r="Z31" s="48">
        <v>1</v>
      </c>
      <c r="AA31" s="40"/>
      <c r="AB31" s="44">
        <v>1</v>
      </c>
      <c r="AC31" s="42">
        <v>1</v>
      </c>
      <c r="AD31" s="41"/>
      <c r="AE31" s="46"/>
      <c r="AF31" s="45">
        <f t="shared" si="1"/>
        <v>5</v>
      </c>
      <c r="AG31" s="38"/>
      <c r="AH31" s="40"/>
      <c r="AI31" s="40"/>
      <c r="AJ31" s="46"/>
      <c r="AK31" s="80"/>
      <c r="AL31" s="81"/>
      <c r="AM31" s="81"/>
      <c r="AN31" s="81"/>
      <c r="AO31" s="81"/>
      <c r="AP31" s="82"/>
      <c r="AQ31" s="10"/>
    </row>
    <row r="32" spans="1:43" ht="12.75">
      <c r="A32" s="6"/>
      <c r="B32" s="50">
        <v>16</v>
      </c>
      <c r="C32" s="51"/>
      <c r="D32" s="52"/>
      <c r="E32" s="52"/>
      <c r="F32" s="52"/>
      <c r="G32" s="53"/>
      <c r="H32" s="53"/>
      <c r="I32" s="54"/>
      <c r="J32" s="56">
        <f t="shared" si="0"/>
        <v>0</v>
      </c>
      <c r="K32" s="51"/>
      <c r="L32" s="52"/>
      <c r="M32" s="52"/>
      <c r="N32" s="54"/>
      <c r="O32" s="95"/>
      <c r="P32" s="96"/>
      <c r="Q32" s="96"/>
      <c r="R32" s="96"/>
      <c r="S32" s="96"/>
      <c r="T32" s="97"/>
      <c r="U32" s="10"/>
      <c r="V32" s="12"/>
      <c r="W32" s="6"/>
      <c r="X32" s="50">
        <v>16</v>
      </c>
      <c r="Y32" s="51"/>
      <c r="Z32" s="52"/>
      <c r="AA32" s="52"/>
      <c r="AB32" s="55">
        <v>1</v>
      </c>
      <c r="AC32" s="57"/>
      <c r="AD32" s="53"/>
      <c r="AE32" s="54"/>
      <c r="AF32" s="56">
        <f t="shared" si="1"/>
        <v>2</v>
      </c>
      <c r="AG32" s="51"/>
      <c r="AH32" s="52"/>
      <c r="AI32" s="52"/>
      <c r="AJ32" s="54"/>
      <c r="AK32" s="95"/>
      <c r="AL32" s="96"/>
      <c r="AM32" s="96"/>
      <c r="AN32" s="96"/>
      <c r="AO32" s="96"/>
      <c r="AP32" s="97"/>
      <c r="AQ32" s="10"/>
    </row>
    <row r="33" spans="1:43" ht="12.75">
      <c r="A33" s="19"/>
      <c r="B33" s="83" t="s">
        <v>61</v>
      </c>
      <c r="C33" s="76"/>
      <c r="D33" s="76"/>
      <c r="E33" s="76"/>
      <c r="F33" s="59"/>
      <c r="G33" s="83" t="s">
        <v>62</v>
      </c>
      <c r="H33" s="76"/>
      <c r="I33" s="76"/>
      <c r="J33" s="76"/>
      <c r="K33" s="76"/>
      <c r="L33" s="58"/>
      <c r="M33" s="83" t="s">
        <v>63</v>
      </c>
      <c r="N33" s="76"/>
      <c r="O33" s="76"/>
      <c r="P33" s="76"/>
      <c r="Q33" s="59"/>
      <c r="R33" s="83" t="s">
        <v>64</v>
      </c>
      <c r="S33" s="76"/>
      <c r="T33" s="76"/>
      <c r="U33" s="25"/>
      <c r="V33" s="26"/>
      <c r="W33" s="19"/>
      <c r="X33" s="83" t="s">
        <v>61</v>
      </c>
      <c r="Y33" s="76"/>
      <c r="Z33" s="76"/>
      <c r="AA33" s="76"/>
      <c r="AB33" s="59"/>
      <c r="AC33" s="83" t="s">
        <v>62</v>
      </c>
      <c r="AD33" s="76"/>
      <c r="AE33" s="76"/>
      <c r="AF33" s="76"/>
      <c r="AG33" s="76"/>
      <c r="AH33" s="58"/>
      <c r="AI33" s="83" t="s">
        <v>63</v>
      </c>
      <c r="AJ33" s="76"/>
      <c r="AK33" s="76"/>
      <c r="AL33" s="76"/>
      <c r="AM33" s="59"/>
      <c r="AN33" s="83" t="s">
        <v>64</v>
      </c>
      <c r="AO33" s="76"/>
      <c r="AP33" s="76"/>
      <c r="AQ33" s="25"/>
    </row>
    <row r="34" spans="1:43" ht="12.75">
      <c r="A34" s="6"/>
      <c r="B34" s="120">
        <v>40000</v>
      </c>
      <c r="C34" s="92"/>
      <c r="D34" s="92"/>
      <c r="E34" s="93"/>
      <c r="F34" s="60"/>
      <c r="G34" s="106"/>
      <c r="H34" s="92"/>
      <c r="I34" s="92"/>
      <c r="J34" s="92"/>
      <c r="K34" s="93"/>
      <c r="L34" s="61"/>
      <c r="M34" s="106"/>
      <c r="N34" s="92"/>
      <c r="O34" s="92"/>
      <c r="P34" s="93"/>
      <c r="Q34" s="62"/>
      <c r="R34" s="128">
        <v>0</v>
      </c>
      <c r="S34" s="92"/>
      <c r="T34" s="93"/>
      <c r="U34" s="10"/>
      <c r="V34" s="12"/>
      <c r="W34" s="6"/>
      <c r="X34" s="120">
        <v>40000</v>
      </c>
      <c r="Y34" s="92"/>
      <c r="Z34" s="92"/>
      <c r="AA34" s="93"/>
      <c r="AB34" s="60"/>
      <c r="AC34" s="106"/>
      <c r="AD34" s="92"/>
      <c r="AE34" s="92"/>
      <c r="AF34" s="92"/>
      <c r="AG34" s="93"/>
      <c r="AH34" s="61"/>
      <c r="AI34" s="106">
        <v>40000</v>
      </c>
      <c r="AJ34" s="92"/>
      <c r="AK34" s="92"/>
      <c r="AL34" s="93"/>
      <c r="AM34" s="62"/>
      <c r="AN34" s="128">
        <v>1</v>
      </c>
      <c r="AO34" s="92"/>
      <c r="AP34" s="93"/>
      <c r="AQ34" s="10"/>
    </row>
    <row r="35" spans="1:43" ht="12.75">
      <c r="A35" s="19"/>
      <c r="B35" s="112" t="s">
        <v>65</v>
      </c>
      <c r="C35" s="76"/>
      <c r="D35" s="76"/>
      <c r="E35" s="76"/>
      <c r="F35" s="76"/>
      <c r="G35" s="76"/>
      <c r="H35" s="76"/>
      <c r="I35" s="112" t="s">
        <v>27</v>
      </c>
      <c r="J35" s="76"/>
      <c r="K35" s="76"/>
      <c r="L35" s="20"/>
      <c r="M35" s="112" t="s">
        <v>66</v>
      </c>
      <c r="N35" s="76"/>
      <c r="O35" s="76"/>
      <c r="P35" s="76"/>
      <c r="Q35" s="76"/>
      <c r="R35" s="76"/>
      <c r="S35" s="76"/>
      <c r="T35" s="76"/>
      <c r="U35" s="25"/>
      <c r="V35" s="26"/>
      <c r="W35" s="19"/>
      <c r="X35" s="112" t="s">
        <v>65</v>
      </c>
      <c r="Y35" s="76"/>
      <c r="Z35" s="76"/>
      <c r="AA35" s="76"/>
      <c r="AB35" s="76"/>
      <c r="AC35" s="76"/>
      <c r="AD35" s="76"/>
      <c r="AE35" s="112" t="s">
        <v>27</v>
      </c>
      <c r="AF35" s="76"/>
      <c r="AG35" s="76"/>
      <c r="AH35" s="20"/>
      <c r="AI35" s="112" t="s">
        <v>66</v>
      </c>
      <c r="AJ35" s="76"/>
      <c r="AK35" s="76"/>
      <c r="AL35" s="76"/>
      <c r="AM35" s="76"/>
      <c r="AN35" s="76"/>
      <c r="AO35" s="76"/>
      <c r="AP35" s="76"/>
      <c r="AQ35" s="25"/>
    </row>
    <row r="36" spans="1:43" ht="12.75">
      <c r="A36" s="6"/>
      <c r="B36" s="126"/>
      <c r="C36" s="109"/>
      <c r="D36" s="109"/>
      <c r="E36" s="109"/>
      <c r="F36" s="109"/>
      <c r="G36" s="109"/>
      <c r="H36" s="119"/>
      <c r="I36" s="127"/>
      <c r="J36" s="109"/>
      <c r="K36" s="110"/>
      <c r="L36" s="9"/>
      <c r="M36" s="131"/>
      <c r="N36" s="78"/>
      <c r="O36" s="78"/>
      <c r="P36" s="78"/>
      <c r="Q36" s="78"/>
      <c r="R36" s="78"/>
      <c r="S36" s="78"/>
      <c r="T36" s="79"/>
      <c r="U36" s="10"/>
      <c r="V36" s="12"/>
      <c r="W36" s="6"/>
      <c r="X36" s="126"/>
      <c r="Y36" s="109"/>
      <c r="Z36" s="109"/>
      <c r="AA36" s="109"/>
      <c r="AB36" s="109"/>
      <c r="AC36" s="109"/>
      <c r="AD36" s="119"/>
      <c r="AE36" s="127"/>
      <c r="AF36" s="109"/>
      <c r="AG36" s="110"/>
      <c r="AH36" s="9"/>
      <c r="AI36" s="131"/>
      <c r="AJ36" s="78"/>
      <c r="AK36" s="78"/>
      <c r="AL36" s="78"/>
      <c r="AM36" s="78"/>
      <c r="AN36" s="78"/>
      <c r="AO36" s="78"/>
      <c r="AP36" s="79"/>
      <c r="AQ36" s="10"/>
    </row>
    <row r="37" spans="1:43" ht="12.75">
      <c r="A37" s="6"/>
      <c r="B37" s="125"/>
      <c r="C37" s="81"/>
      <c r="D37" s="81"/>
      <c r="E37" s="81"/>
      <c r="F37" s="81"/>
      <c r="G37" s="81"/>
      <c r="H37" s="90"/>
      <c r="I37" s="129"/>
      <c r="J37" s="81"/>
      <c r="K37" s="82"/>
      <c r="L37" s="9"/>
      <c r="M37" s="132"/>
      <c r="N37" s="76"/>
      <c r="O37" s="76"/>
      <c r="P37" s="76"/>
      <c r="Q37" s="76"/>
      <c r="R37" s="76"/>
      <c r="S37" s="76"/>
      <c r="T37" s="133"/>
      <c r="U37" s="10"/>
      <c r="V37" s="12"/>
      <c r="W37" s="6"/>
      <c r="X37" s="125"/>
      <c r="Y37" s="81"/>
      <c r="Z37" s="81"/>
      <c r="AA37" s="81"/>
      <c r="AB37" s="81"/>
      <c r="AC37" s="81"/>
      <c r="AD37" s="90"/>
      <c r="AE37" s="129"/>
      <c r="AF37" s="81"/>
      <c r="AG37" s="82"/>
      <c r="AH37" s="9"/>
      <c r="AI37" s="132"/>
      <c r="AJ37" s="76"/>
      <c r="AK37" s="76"/>
      <c r="AL37" s="76"/>
      <c r="AM37" s="76"/>
      <c r="AN37" s="76"/>
      <c r="AO37" s="76"/>
      <c r="AP37" s="133"/>
      <c r="AQ37" s="10"/>
    </row>
    <row r="38" spans="1:43" ht="12.75">
      <c r="A38" s="6"/>
      <c r="B38" s="124"/>
      <c r="C38" s="96"/>
      <c r="D38" s="96"/>
      <c r="E38" s="96"/>
      <c r="F38" s="96"/>
      <c r="G38" s="96"/>
      <c r="H38" s="99"/>
      <c r="I38" s="130"/>
      <c r="J38" s="96"/>
      <c r="K38" s="97"/>
      <c r="L38" s="9"/>
      <c r="M38" s="134"/>
      <c r="N38" s="135"/>
      <c r="O38" s="135"/>
      <c r="P38" s="135"/>
      <c r="Q38" s="135"/>
      <c r="R38" s="135"/>
      <c r="S38" s="135"/>
      <c r="T38" s="136"/>
      <c r="U38" s="10"/>
      <c r="V38" s="12"/>
      <c r="W38" s="6"/>
      <c r="X38" s="124"/>
      <c r="Y38" s="96"/>
      <c r="Z38" s="96"/>
      <c r="AA38" s="96"/>
      <c r="AB38" s="96"/>
      <c r="AC38" s="96"/>
      <c r="AD38" s="99"/>
      <c r="AE38" s="130"/>
      <c r="AF38" s="96"/>
      <c r="AG38" s="97"/>
      <c r="AH38" s="9"/>
      <c r="AI38" s="134"/>
      <c r="AJ38" s="135"/>
      <c r="AK38" s="135"/>
      <c r="AL38" s="135"/>
      <c r="AM38" s="135"/>
      <c r="AN38" s="135"/>
      <c r="AO38" s="135"/>
      <c r="AP38" s="136"/>
      <c r="AQ38" s="10"/>
    </row>
    <row r="39" spans="1:43" ht="7.5" customHeight="1">
      <c r="A39" s="63"/>
      <c r="B39" s="64"/>
      <c r="C39" s="65"/>
      <c r="D39" s="65"/>
      <c r="E39" s="65"/>
      <c r="F39" s="65"/>
      <c r="G39" s="65"/>
      <c r="H39" s="64"/>
      <c r="I39" s="64"/>
      <c r="J39" s="65"/>
      <c r="K39" s="65"/>
      <c r="L39" s="65"/>
      <c r="M39" s="65"/>
      <c r="N39" s="65"/>
      <c r="O39" s="65"/>
      <c r="P39" s="64"/>
      <c r="Q39" s="65"/>
      <c r="R39" s="65"/>
      <c r="S39" s="65"/>
      <c r="T39" s="65"/>
      <c r="U39" s="66"/>
      <c r="V39" s="67"/>
      <c r="W39" s="63"/>
      <c r="X39" s="64"/>
      <c r="Y39" s="65"/>
      <c r="Z39" s="65"/>
      <c r="AA39" s="65"/>
      <c r="AB39" s="65"/>
      <c r="AC39" s="65"/>
      <c r="AD39" s="64"/>
      <c r="AE39" s="64"/>
      <c r="AF39" s="65"/>
      <c r="AG39" s="65"/>
      <c r="AH39" s="65"/>
      <c r="AI39" s="65"/>
      <c r="AJ39" s="65"/>
      <c r="AK39" s="65"/>
      <c r="AL39" s="64"/>
      <c r="AM39" s="65"/>
      <c r="AN39" s="65"/>
      <c r="AO39" s="65"/>
      <c r="AP39" s="65"/>
      <c r="AQ39" s="66"/>
    </row>
  </sheetData>
  <mergeCells count="174">
    <mergeCell ref="B4:G4"/>
    <mergeCell ref="B9:H9"/>
    <mergeCell ref="B5:H5"/>
    <mergeCell ref="B6:H6"/>
    <mergeCell ref="B8:H8"/>
    <mergeCell ref="B7:H7"/>
    <mergeCell ref="X33:AA33"/>
    <mergeCell ref="G33:K33"/>
    <mergeCell ref="M33:P33"/>
    <mergeCell ref="R33:T33"/>
    <mergeCell ref="D13:D16"/>
    <mergeCell ref="H13:H16"/>
    <mergeCell ref="G13:G16"/>
    <mergeCell ref="E13:E16"/>
    <mergeCell ref="F13:F16"/>
    <mergeCell ref="X6:AD6"/>
    <mergeCell ref="B10:H10"/>
    <mergeCell ref="B11:H11"/>
    <mergeCell ref="I5:K5"/>
    <mergeCell ref="M4:P4"/>
    <mergeCell ref="I4:K4"/>
    <mergeCell ref="O30:T30"/>
    <mergeCell ref="O31:T31"/>
    <mergeCell ref="O22:T22"/>
    <mergeCell ref="B34:E34"/>
    <mergeCell ref="B33:E33"/>
    <mergeCell ref="B37:H37"/>
    <mergeCell ref="B38:H38"/>
    <mergeCell ref="B36:H36"/>
    <mergeCell ref="B35:H35"/>
    <mergeCell ref="B1:L1"/>
    <mergeCell ref="B2:L2"/>
    <mergeCell ref="AL1:AP1"/>
    <mergeCell ref="AI34:AL34"/>
    <mergeCell ref="C13:C16"/>
    <mergeCell ref="Z1:AJ1"/>
    <mergeCell ref="O19:T19"/>
    <mergeCell ref="O32:T32"/>
    <mergeCell ref="AE38:AG38"/>
    <mergeCell ref="AI36:AP38"/>
    <mergeCell ref="AI35:AP35"/>
    <mergeCell ref="AE36:AG36"/>
    <mergeCell ref="AE35:AG35"/>
    <mergeCell ref="X35:AD35"/>
    <mergeCell ref="X36:AD36"/>
    <mergeCell ref="M34:P34"/>
    <mergeCell ref="R34:T34"/>
    <mergeCell ref="X38:AD38"/>
    <mergeCell ref="AE37:AG37"/>
    <mergeCell ref="M36:T38"/>
    <mergeCell ref="M35:T35"/>
    <mergeCell ref="X37:AD37"/>
    <mergeCell ref="N1:R1"/>
    <mergeCell ref="M6:P6"/>
    <mergeCell ref="M5:P5"/>
    <mergeCell ref="N2:R2"/>
    <mergeCell ref="I6:K6"/>
    <mergeCell ref="AE10:AG10"/>
    <mergeCell ref="AE11:AG11"/>
    <mergeCell ref="X5:AD5"/>
    <mergeCell ref="X4:AC4"/>
    <mergeCell ref="AE6:AG6"/>
    <mergeCell ref="R12:T13"/>
    <mergeCell ref="R14:T14"/>
    <mergeCell ref="R8:T8"/>
    <mergeCell ref="R9:T9"/>
    <mergeCell ref="R7:T7"/>
    <mergeCell ref="L15:L16"/>
    <mergeCell ref="K15:K16"/>
    <mergeCell ref="I13:I16"/>
    <mergeCell ref="J13:J16"/>
    <mergeCell ref="AG15:AG16"/>
    <mergeCell ref="AH15:AH16"/>
    <mergeCell ref="O11:P11"/>
    <mergeCell ref="M7:P7"/>
    <mergeCell ref="R10:T10"/>
    <mergeCell ref="R11:T11"/>
    <mergeCell ref="O16:T16"/>
    <mergeCell ref="M11:N11"/>
    <mergeCell ref="M8:O8"/>
    <mergeCell ref="M9:O9"/>
    <mergeCell ref="M15:M16"/>
    <mergeCell ref="N15:N16"/>
    <mergeCell ref="K14:N14"/>
    <mergeCell ref="I9:K9"/>
    <mergeCell ref="AE9:AG9"/>
    <mergeCell ref="X7:AD7"/>
    <mergeCell ref="AE7:AG7"/>
    <mergeCell ref="X8:AD8"/>
    <mergeCell ref="AE8:AG8"/>
    <mergeCell ref="I7:K7"/>
    <mergeCell ref="I8:K8"/>
    <mergeCell ref="T2:X2"/>
    <mergeCell ref="T1:X1"/>
    <mergeCell ref="AL2:AP2"/>
    <mergeCell ref="Z2:AJ2"/>
    <mergeCell ref="R4:T4"/>
    <mergeCell ref="R6:T6"/>
    <mergeCell ref="R5:T5"/>
    <mergeCell ref="AE4:AG4"/>
    <mergeCell ref="AE5:AG5"/>
    <mergeCell ref="AN4:AP4"/>
    <mergeCell ref="AN5:AP5"/>
    <mergeCell ref="AI6:AL6"/>
    <mergeCell ref="AI5:AL5"/>
    <mergeCell ref="AI4:AL4"/>
    <mergeCell ref="AN6:AP6"/>
    <mergeCell ref="O23:T23"/>
    <mergeCell ref="O18:T18"/>
    <mergeCell ref="O17:T17"/>
    <mergeCell ref="O27:T27"/>
    <mergeCell ref="O29:T29"/>
    <mergeCell ref="O28:T28"/>
    <mergeCell ref="AK20:AP20"/>
    <mergeCell ref="AK17:AP17"/>
    <mergeCell ref="AK19:AP19"/>
    <mergeCell ref="AK18:AP18"/>
    <mergeCell ref="AK27:AP27"/>
    <mergeCell ref="AK28:AP28"/>
    <mergeCell ref="AK25:AP25"/>
    <mergeCell ref="AK24:AP24"/>
    <mergeCell ref="AK26:AP26"/>
    <mergeCell ref="O24:T24"/>
    <mergeCell ref="O25:T25"/>
    <mergeCell ref="O20:T20"/>
    <mergeCell ref="O21:T21"/>
    <mergeCell ref="O26:T26"/>
    <mergeCell ref="AK21:AP21"/>
    <mergeCell ref="AK29:AP29"/>
    <mergeCell ref="AK16:AP16"/>
    <mergeCell ref="AN12:AP13"/>
    <mergeCell ref="AN14:AP14"/>
    <mergeCell ref="AN11:AP11"/>
    <mergeCell ref="AI7:AL7"/>
    <mergeCell ref="AN7:AP7"/>
    <mergeCell ref="AN8:AP8"/>
    <mergeCell ref="AN10:AP10"/>
    <mergeCell ref="AN9:AP9"/>
    <mergeCell ref="AK11:AL11"/>
    <mergeCell ref="AI8:AK8"/>
    <mergeCell ref="X34:AA34"/>
    <mergeCell ref="I36:K36"/>
    <mergeCell ref="I35:K35"/>
    <mergeCell ref="AC33:AG33"/>
    <mergeCell ref="AI33:AL33"/>
    <mergeCell ref="AK31:AP31"/>
    <mergeCell ref="AK30:AP30"/>
    <mergeCell ref="AK32:AP32"/>
    <mergeCell ref="AN33:AP33"/>
    <mergeCell ref="AN34:AP34"/>
    <mergeCell ref="I38:K38"/>
    <mergeCell ref="G34:K34"/>
    <mergeCell ref="X9:AD9"/>
    <mergeCell ref="AI9:AK9"/>
    <mergeCell ref="X11:AD11"/>
    <mergeCell ref="AA13:AA16"/>
    <mergeCell ref="X10:AD10"/>
    <mergeCell ref="Y13:Y16"/>
    <mergeCell ref="Z13:Z16"/>
    <mergeCell ref="I10:K10"/>
    <mergeCell ref="I11:K11"/>
    <mergeCell ref="AK22:AP22"/>
    <mergeCell ref="AK23:AP23"/>
    <mergeCell ref="AI15:AI16"/>
    <mergeCell ref="AG14:AJ14"/>
    <mergeCell ref="AJ15:AJ16"/>
    <mergeCell ref="AI11:AJ11"/>
    <mergeCell ref="AE13:AE16"/>
    <mergeCell ref="AD13:AD16"/>
    <mergeCell ref="AB13:AB16"/>
    <mergeCell ref="AC13:AC16"/>
    <mergeCell ref="AF13:AF16"/>
    <mergeCell ref="I37:K37"/>
    <mergeCell ref="AC34:AG34"/>
  </mergeCells>
  <conditionalFormatting sqref="I5:K6 AE5:AG5">
    <cfRule type="cellIs" dxfId="7" priority="1" operator="greaterThan">
      <formula>B5</formula>
    </cfRule>
  </conditionalFormatting>
  <dataValidations count="1">
    <dataValidation type="list" allowBlank="1" sqref="M5 AI5">
      <formula1>"Preseason,Regular,Postseason,Championship"</formula1>
    </dataValidation>
  </dataValidations>
  <printOptions horizontalCentered="1" gridLines="1"/>
  <pageMargins left="0.7" right="0.7" top="0.75" bottom="0.75" header="0" footer="0"/>
  <pageSetup fitToWidth="0" pageOrder="overThenDown" orientation="landscape" cellComments="atEnd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AQ39"/>
  <sheetViews>
    <sheetView showGridLines="0" workbookViewId="0"/>
  </sheetViews>
  <sheetFormatPr defaultColWidth="14.42578125" defaultRowHeight="15.75" customHeight="1"/>
  <cols>
    <col min="1" max="1" width="1.5703125" customWidth="1"/>
    <col min="2" max="20" width="3.7109375" customWidth="1"/>
    <col min="21" max="21" width="1.5703125" customWidth="1"/>
    <col min="22" max="22" width="3.7109375" customWidth="1"/>
    <col min="23" max="23" width="1.5703125" customWidth="1"/>
    <col min="24" max="42" width="3.7109375" customWidth="1"/>
    <col min="43" max="43" width="1.5703125" customWidth="1"/>
  </cols>
  <sheetData>
    <row r="1" spans="1:43" ht="12.75">
      <c r="A1" s="1"/>
      <c r="B1" s="101" t="s">
        <v>22</v>
      </c>
      <c r="C1" s="78"/>
      <c r="D1" s="78"/>
      <c r="E1" s="78"/>
      <c r="F1" s="78"/>
      <c r="G1" s="78"/>
      <c r="H1" s="78"/>
      <c r="I1" s="78"/>
      <c r="J1" s="78"/>
      <c r="K1" s="78"/>
      <c r="L1" s="78"/>
      <c r="M1" s="3"/>
      <c r="N1" s="107" t="s">
        <v>23</v>
      </c>
      <c r="O1" s="78"/>
      <c r="P1" s="78"/>
      <c r="Q1" s="78"/>
      <c r="R1" s="78"/>
      <c r="S1" s="3"/>
      <c r="T1" s="137" t="s">
        <v>24</v>
      </c>
      <c r="U1" s="76"/>
      <c r="V1" s="76"/>
      <c r="W1" s="76"/>
      <c r="X1" s="133"/>
      <c r="Y1" s="2"/>
      <c r="Z1" s="101" t="s">
        <v>25</v>
      </c>
      <c r="AA1" s="78"/>
      <c r="AB1" s="78"/>
      <c r="AC1" s="78"/>
      <c r="AD1" s="78"/>
      <c r="AE1" s="78"/>
      <c r="AF1" s="78"/>
      <c r="AG1" s="78"/>
      <c r="AH1" s="78"/>
      <c r="AI1" s="78"/>
      <c r="AJ1" s="78"/>
      <c r="AK1" s="4"/>
      <c r="AL1" s="107" t="s">
        <v>23</v>
      </c>
      <c r="AM1" s="78"/>
      <c r="AN1" s="78"/>
      <c r="AO1" s="78"/>
      <c r="AP1" s="78"/>
      <c r="AQ1" s="5"/>
    </row>
    <row r="2" spans="1:43" ht="12.75">
      <c r="A2" s="6"/>
      <c r="B2" s="114" t="s">
        <v>3</v>
      </c>
      <c r="C2" s="92"/>
      <c r="D2" s="92"/>
      <c r="E2" s="92"/>
      <c r="F2" s="92"/>
      <c r="G2" s="92"/>
      <c r="H2" s="92"/>
      <c r="I2" s="92"/>
      <c r="J2" s="92"/>
      <c r="K2" s="92"/>
      <c r="L2" s="93"/>
      <c r="N2" s="106">
        <v>1140000</v>
      </c>
      <c r="O2" s="92"/>
      <c r="P2" s="92"/>
      <c r="Q2" s="92"/>
      <c r="R2" s="93"/>
      <c r="T2" s="111">
        <v>43011</v>
      </c>
      <c r="U2" s="92"/>
      <c r="V2" s="92"/>
      <c r="W2" s="92"/>
      <c r="X2" s="93"/>
      <c r="Y2" s="8"/>
      <c r="Z2" s="114" t="s">
        <v>6</v>
      </c>
      <c r="AA2" s="92"/>
      <c r="AB2" s="92"/>
      <c r="AC2" s="92"/>
      <c r="AD2" s="92"/>
      <c r="AE2" s="92"/>
      <c r="AF2" s="92"/>
      <c r="AG2" s="92"/>
      <c r="AH2" s="92"/>
      <c r="AI2" s="92"/>
      <c r="AJ2" s="93"/>
      <c r="AK2" s="9"/>
      <c r="AL2" s="106">
        <v>990000</v>
      </c>
      <c r="AM2" s="92"/>
      <c r="AN2" s="92"/>
      <c r="AO2" s="92"/>
      <c r="AP2" s="93"/>
      <c r="AQ2" s="10"/>
    </row>
    <row r="3" spans="1:43" ht="7.5" customHeight="1">
      <c r="A3" s="6"/>
      <c r="B3" s="11"/>
      <c r="C3" s="11"/>
      <c r="D3" s="11"/>
      <c r="E3" s="11"/>
      <c r="F3" s="11"/>
      <c r="G3" s="9"/>
      <c r="H3" s="11"/>
      <c r="I3" s="11"/>
      <c r="J3" s="11"/>
      <c r="K3" s="11"/>
      <c r="L3" s="11"/>
      <c r="M3" s="11"/>
      <c r="N3" s="11"/>
      <c r="O3" s="9"/>
      <c r="P3" s="11"/>
      <c r="Q3" s="11"/>
      <c r="R3" s="11"/>
      <c r="S3" s="11"/>
      <c r="T3" s="11"/>
      <c r="U3" s="10"/>
      <c r="V3" s="12"/>
      <c r="W3" s="6"/>
      <c r="X3" s="11"/>
      <c r="Y3" s="9"/>
      <c r="Z3" s="9"/>
      <c r="AA3" s="9"/>
      <c r="AB3" s="9"/>
      <c r="AC3" s="9"/>
      <c r="AD3" s="11"/>
      <c r="AE3" s="11"/>
      <c r="AF3" s="9"/>
      <c r="AG3" s="9"/>
      <c r="AH3" s="9"/>
      <c r="AI3" s="9"/>
      <c r="AJ3" s="9"/>
      <c r="AK3" s="9"/>
      <c r="AL3" s="11"/>
      <c r="AM3" s="9"/>
      <c r="AN3" s="9"/>
      <c r="AO3" s="9"/>
      <c r="AP3" s="9"/>
      <c r="AQ3" s="10"/>
    </row>
    <row r="4" spans="1:43" ht="12.75">
      <c r="A4" s="6"/>
      <c r="B4" s="112" t="s">
        <v>26</v>
      </c>
      <c r="C4" s="76"/>
      <c r="D4" s="76"/>
      <c r="E4" s="76"/>
      <c r="F4" s="76"/>
      <c r="G4" s="76"/>
      <c r="H4" s="13"/>
      <c r="I4" s="75" t="s">
        <v>27</v>
      </c>
      <c r="J4" s="76"/>
      <c r="K4" s="76"/>
      <c r="M4" s="75" t="s">
        <v>28</v>
      </c>
      <c r="N4" s="76"/>
      <c r="O4" s="76"/>
      <c r="P4" s="76"/>
      <c r="R4" s="83" t="s">
        <v>29</v>
      </c>
      <c r="S4" s="76"/>
      <c r="T4" s="76"/>
      <c r="U4" s="10"/>
      <c r="V4" s="12"/>
      <c r="W4" s="6"/>
      <c r="X4" s="112" t="s">
        <v>26</v>
      </c>
      <c r="Y4" s="76"/>
      <c r="Z4" s="76"/>
      <c r="AA4" s="76"/>
      <c r="AB4" s="76"/>
      <c r="AC4" s="76"/>
      <c r="AD4" s="13"/>
      <c r="AE4" s="75" t="s">
        <v>27</v>
      </c>
      <c r="AF4" s="76"/>
      <c r="AG4" s="76"/>
      <c r="AI4" s="75" t="s">
        <v>28</v>
      </c>
      <c r="AJ4" s="76"/>
      <c r="AK4" s="76"/>
      <c r="AL4" s="76"/>
      <c r="AN4" s="83" t="s">
        <v>29</v>
      </c>
      <c r="AO4" s="76"/>
      <c r="AP4" s="76"/>
      <c r="AQ4" s="10"/>
    </row>
    <row r="5" spans="1:43" ht="12.75">
      <c r="A5" s="6"/>
      <c r="B5" s="116">
        <f>IF(B2&lt;&gt;"",IF(N2&lt;AL2,AL2-N2+M7,IF(M7="",0,M7)),"")</f>
        <v>0</v>
      </c>
      <c r="C5" s="78"/>
      <c r="D5" s="78"/>
      <c r="E5" s="78"/>
      <c r="F5" s="78"/>
      <c r="G5" s="78"/>
      <c r="H5" s="117"/>
      <c r="I5" s="77">
        <f>IF(B2&lt;&gt;"",SUM(I6:K11),"")</f>
        <v>0</v>
      </c>
      <c r="J5" s="78"/>
      <c r="K5" s="79"/>
      <c r="M5" s="115" t="s">
        <v>34</v>
      </c>
      <c r="N5" s="92"/>
      <c r="O5" s="92"/>
      <c r="P5" s="93"/>
      <c r="R5" s="100" t="str">
        <f>IF(B2&lt;&gt;"",IF(R7&gt;AN7,"WIN",IF(R7&lt;AN7,"LOSS","TIE")),"")</f>
        <v>WIN</v>
      </c>
      <c r="S5" s="92"/>
      <c r="T5" s="93"/>
      <c r="U5" s="10"/>
      <c r="V5" s="12"/>
      <c r="W5" s="6"/>
      <c r="X5" s="116">
        <f>IF(Z2&lt;&gt;"",IF(AL2&lt;N2,N2-AL2+AI7,IF(AI7="",0,AI7)),"")</f>
        <v>150000</v>
      </c>
      <c r="Y5" s="78"/>
      <c r="Z5" s="78"/>
      <c r="AA5" s="78"/>
      <c r="AB5" s="78"/>
      <c r="AC5" s="78"/>
      <c r="AD5" s="117"/>
      <c r="AE5" s="77">
        <f>IF(Z2&lt;&gt;"",SUM(AE6:AG11),"")</f>
        <v>150000</v>
      </c>
      <c r="AF5" s="78"/>
      <c r="AG5" s="79"/>
      <c r="AI5" s="115" t="s">
        <v>152</v>
      </c>
      <c r="AJ5" s="92"/>
      <c r="AK5" s="92"/>
      <c r="AL5" s="93"/>
      <c r="AN5" s="100" t="str">
        <f>IF(Z2&lt;&gt;"",IF(AN7&gt;R7,"WIN",IF(AN7&lt;R7,"LOSS","TIE")),"")</f>
        <v>LOSS</v>
      </c>
      <c r="AO5" s="92"/>
      <c r="AP5" s="93"/>
      <c r="AQ5" s="10"/>
    </row>
    <row r="6" spans="1:43" ht="12.75">
      <c r="A6" s="6"/>
      <c r="B6" s="118"/>
      <c r="C6" s="109"/>
      <c r="D6" s="109"/>
      <c r="E6" s="109"/>
      <c r="F6" s="109"/>
      <c r="G6" s="109"/>
      <c r="H6" s="119"/>
      <c r="I6" s="113"/>
      <c r="J6" s="109"/>
      <c r="K6" s="110"/>
      <c r="M6" s="105" t="s">
        <v>31</v>
      </c>
      <c r="N6" s="76"/>
      <c r="O6" s="76"/>
      <c r="P6" s="76"/>
      <c r="R6" s="83" t="s">
        <v>32</v>
      </c>
      <c r="S6" s="76"/>
      <c r="T6" s="76"/>
      <c r="U6" s="10"/>
      <c r="V6" s="12"/>
      <c r="W6" s="6"/>
      <c r="X6" s="118" t="s">
        <v>177</v>
      </c>
      <c r="Y6" s="109"/>
      <c r="Z6" s="109"/>
      <c r="AA6" s="109"/>
      <c r="AB6" s="109"/>
      <c r="AC6" s="109"/>
      <c r="AD6" s="119"/>
      <c r="AE6" s="113">
        <v>100000</v>
      </c>
      <c r="AF6" s="109"/>
      <c r="AG6" s="110"/>
      <c r="AI6" s="105" t="s">
        <v>31</v>
      </c>
      <c r="AJ6" s="76"/>
      <c r="AK6" s="76"/>
      <c r="AL6" s="76"/>
      <c r="AN6" s="83" t="s">
        <v>32</v>
      </c>
      <c r="AO6" s="76"/>
      <c r="AP6" s="76"/>
      <c r="AQ6" s="10"/>
    </row>
    <row r="7" spans="1:43" ht="12.75">
      <c r="A7" s="6"/>
      <c r="B7" s="89"/>
      <c r="C7" s="81"/>
      <c r="D7" s="81"/>
      <c r="E7" s="81"/>
      <c r="F7" s="81"/>
      <c r="G7" s="81"/>
      <c r="H7" s="90"/>
      <c r="I7" s="84"/>
      <c r="J7" s="81"/>
      <c r="K7" s="82"/>
      <c r="L7" s="9"/>
      <c r="M7" s="121">
        <v>0</v>
      </c>
      <c r="N7" s="92"/>
      <c r="O7" s="92"/>
      <c r="P7" s="93"/>
      <c r="R7" s="100">
        <f>IF(B2&lt;&gt;"",SUM(D17:D32),"")</f>
        <v>3</v>
      </c>
      <c r="S7" s="92"/>
      <c r="T7" s="93"/>
      <c r="U7" s="10"/>
      <c r="V7" s="12"/>
      <c r="W7" s="6"/>
      <c r="X7" s="89" t="s">
        <v>33</v>
      </c>
      <c r="Y7" s="81"/>
      <c r="Z7" s="81"/>
      <c r="AA7" s="81"/>
      <c r="AB7" s="81"/>
      <c r="AC7" s="81"/>
      <c r="AD7" s="90"/>
      <c r="AE7" s="84">
        <v>50000</v>
      </c>
      <c r="AF7" s="81"/>
      <c r="AG7" s="82"/>
      <c r="AH7" s="9"/>
      <c r="AI7" s="121">
        <v>0</v>
      </c>
      <c r="AJ7" s="92"/>
      <c r="AK7" s="92"/>
      <c r="AL7" s="93"/>
      <c r="AN7" s="100">
        <f>IF(Z2&lt;&gt;"",SUM(Z17:Z32),"")</f>
        <v>1</v>
      </c>
      <c r="AO7" s="92"/>
      <c r="AP7" s="93"/>
      <c r="AQ7" s="10"/>
    </row>
    <row r="8" spans="1:43" ht="12.75">
      <c r="A8" s="6"/>
      <c r="B8" s="89"/>
      <c r="C8" s="81"/>
      <c r="D8" s="81"/>
      <c r="E8" s="81"/>
      <c r="F8" s="81"/>
      <c r="G8" s="81"/>
      <c r="H8" s="90"/>
      <c r="I8" s="84"/>
      <c r="J8" s="81"/>
      <c r="K8" s="82"/>
      <c r="M8" s="83" t="s">
        <v>37</v>
      </c>
      <c r="N8" s="76"/>
      <c r="O8" s="76"/>
      <c r="P8" s="14" t="s">
        <v>38</v>
      </c>
      <c r="R8" s="83" t="s">
        <v>39</v>
      </c>
      <c r="S8" s="76"/>
      <c r="T8" s="76"/>
      <c r="U8" s="10"/>
      <c r="V8" s="12"/>
      <c r="W8" s="6"/>
      <c r="X8" s="89"/>
      <c r="Y8" s="81"/>
      <c r="Z8" s="81"/>
      <c r="AA8" s="81"/>
      <c r="AB8" s="81"/>
      <c r="AC8" s="81"/>
      <c r="AD8" s="90"/>
      <c r="AE8" s="84"/>
      <c r="AF8" s="81"/>
      <c r="AG8" s="82"/>
      <c r="AI8" s="83" t="s">
        <v>37</v>
      </c>
      <c r="AJ8" s="76"/>
      <c r="AK8" s="76"/>
      <c r="AL8" s="14" t="s">
        <v>38</v>
      </c>
      <c r="AN8" s="83" t="s">
        <v>39</v>
      </c>
      <c r="AO8" s="76"/>
      <c r="AP8" s="76"/>
      <c r="AQ8" s="10"/>
    </row>
    <row r="9" spans="1:43" ht="12.75">
      <c r="A9" s="6"/>
      <c r="B9" s="89"/>
      <c r="C9" s="81"/>
      <c r="D9" s="81"/>
      <c r="E9" s="81"/>
      <c r="F9" s="81"/>
      <c r="G9" s="81"/>
      <c r="H9" s="90"/>
      <c r="I9" s="84"/>
      <c r="J9" s="81"/>
      <c r="K9" s="82"/>
      <c r="L9" s="9"/>
      <c r="M9" s="91">
        <v>10000</v>
      </c>
      <c r="N9" s="92"/>
      <c r="O9" s="93"/>
      <c r="P9" s="15">
        <v>2</v>
      </c>
      <c r="R9" s="100">
        <f>IF(B2&lt;&gt;"",SUM(F17:F32),"")</f>
        <v>7</v>
      </c>
      <c r="S9" s="92"/>
      <c r="T9" s="93"/>
      <c r="U9" s="10"/>
      <c r="V9" s="12"/>
      <c r="W9" s="6"/>
      <c r="X9" s="89"/>
      <c r="Y9" s="81"/>
      <c r="Z9" s="81"/>
      <c r="AA9" s="81"/>
      <c r="AB9" s="81"/>
      <c r="AC9" s="81"/>
      <c r="AD9" s="90"/>
      <c r="AE9" s="84"/>
      <c r="AF9" s="81"/>
      <c r="AG9" s="82"/>
      <c r="AH9" s="9"/>
      <c r="AI9" s="91">
        <v>7000</v>
      </c>
      <c r="AJ9" s="92"/>
      <c r="AK9" s="93"/>
      <c r="AL9" s="15">
        <v>0</v>
      </c>
      <c r="AN9" s="100">
        <f>IF(Z2&lt;&gt;"",SUM(AB17:AB32),"")</f>
        <v>2</v>
      </c>
      <c r="AO9" s="92"/>
      <c r="AP9" s="93"/>
      <c r="AQ9" s="10"/>
    </row>
    <row r="10" spans="1:43" ht="12.75">
      <c r="A10" s="6"/>
      <c r="B10" s="89"/>
      <c r="C10" s="81"/>
      <c r="D10" s="81"/>
      <c r="E10" s="81"/>
      <c r="F10" s="81"/>
      <c r="G10" s="81"/>
      <c r="H10" s="90"/>
      <c r="I10" s="84"/>
      <c r="J10" s="81"/>
      <c r="K10" s="82"/>
      <c r="L10" s="9"/>
      <c r="M10" s="9"/>
      <c r="N10" s="9"/>
      <c r="O10" s="9"/>
      <c r="P10" s="9"/>
      <c r="R10" s="105" t="s">
        <v>41</v>
      </c>
      <c r="S10" s="76"/>
      <c r="T10" s="76"/>
      <c r="U10" s="10"/>
      <c r="V10" s="12"/>
      <c r="W10" s="6"/>
      <c r="X10" s="89"/>
      <c r="Y10" s="81"/>
      <c r="Z10" s="81"/>
      <c r="AA10" s="81"/>
      <c r="AB10" s="81"/>
      <c r="AC10" s="81"/>
      <c r="AD10" s="90"/>
      <c r="AE10" s="84"/>
      <c r="AF10" s="81"/>
      <c r="AG10" s="82"/>
      <c r="AH10" s="9"/>
      <c r="AI10" s="9"/>
      <c r="AJ10" s="9"/>
      <c r="AK10" s="9"/>
      <c r="AL10" s="9"/>
      <c r="AN10" s="105" t="s">
        <v>41</v>
      </c>
      <c r="AO10" s="76"/>
      <c r="AP10" s="76"/>
      <c r="AQ10" s="10"/>
    </row>
    <row r="11" spans="1:43" ht="12.75">
      <c r="A11" s="16"/>
      <c r="B11" s="98"/>
      <c r="C11" s="96"/>
      <c r="D11" s="96"/>
      <c r="E11" s="96"/>
      <c r="F11" s="96"/>
      <c r="G11" s="96"/>
      <c r="H11" s="99"/>
      <c r="I11" s="123"/>
      <c r="J11" s="96"/>
      <c r="K11" s="97"/>
      <c r="L11" s="9"/>
      <c r="M11" s="94" t="s">
        <v>43</v>
      </c>
      <c r="N11" s="76"/>
      <c r="O11" s="100" t="str">
        <f>IF(B2&lt;&gt;"",IF(M9=AI9,"+0",IF(M9&gt;AI9,IF(M9&gt;=AI9*2,"+2","+1"),"+0")),"")</f>
        <v>+1</v>
      </c>
      <c r="P11" s="93"/>
      <c r="Q11" s="9"/>
      <c r="R11" s="122">
        <f>IF(B2&lt;&gt;"",SUM(G17:G32),"")</f>
        <v>2</v>
      </c>
      <c r="S11" s="92"/>
      <c r="T11" s="93"/>
      <c r="U11" s="17"/>
      <c r="V11" s="18"/>
      <c r="W11" s="6"/>
      <c r="X11" s="98"/>
      <c r="Y11" s="96"/>
      <c r="Z11" s="96"/>
      <c r="AA11" s="96"/>
      <c r="AB11" s="96"/>
      <c r="AC11" s="96"/>
      <c r="AD11" s="99"/>
      <c r="AE11" s="123"/>
      <c r="AF11" s="96"/>
      <c r="AG11" s="97"/>
      <c r="AH11" s="9"/>
      <c r="AI11" s="94" t="s">
        <v>43</v>
      </c>
      <c r="AJ11" s="76"/>
      <c r="AK11" s="100" t="str">
        <f>IF(Z2&lt;&gt;"",IF(AI9=M9,"+0",IF(AI9&gt;M9,IF(AI9&gt;=M9*2,"+2","+1"),"+0")),"")</f>
        <v>+0</v>
      </c>
      <c r="AL11" s="93"/>
      <c r="AM11" s="9"/>
      <c r="AN11" s="122">
        <f>IF(Z2&lt;&gt;"",SUM(AC17:AC32),"")</f>
        <v>0</v>
      </c>
      <c r="AO11" s="92"/>
      <c r="AP11" s="93"/>
      <c r="AQ11" s="10"/>
    </row>
    <row r="12" spans="1:43" ht="7.5" customHeight="1">
      <c r="A12" s="19"/>
      <c r="B12" s="20"/>
      <c r="C12" s="21"/>
      <c r="D12" s="22"/>
      <c r="E12" s="21"/>
      <c r="F12" s="21"/>
      <c r="G12" s="23"/>
      <c r="H12" s="24"/>
      <c r="I12" s="21"/>
      <c r="J12" s="22"/>
      <c r="K12" s="14"/>
      <c r="L12" s="14"/>
      <c r="M12" s="14"/>
      <c r="N12" s="14"/>
      <c r="O12" s="20"/>
      <c r="P12" s="20"/>
      <c r="Q12" s="20"/>
      <c r="R12" s="105" t="s">
        <v>44</v>
      </c>
      <c r="S12" s="76"/>
      <c r="T12" s="76"/>
      <c r="U12" s="25"/>
      <c r="V12" s="26"/>
      <c r="W12" s="19"/>
      <c r="X12" s="20"/>
      <c r="Y12" s="21"/>
      <c r="Z12" s="22"/>
      <c r="AA12" s="21"/>
      <c r="AB12" s="21"/>
      <c r="AC12" s="23"/>
      <c r="AD12" s="24"/>
      <c r="AE12" s="21"/>
      <c r="AF12" s="22"/>
      <c r="AG12" s="14"/>
      <c r="AH12" s="14"/>
      <c r="AI12" s="14"/>
      <c r="AJ12" s="14"/>
      <c r="AK12" s="20"/>
      <c r="AL12" s="20"/>
      <c r="AM12" s="20"/>
      <c r="AN12" s="105" t="s">
        <v>44</v>
      </c>
      <c r="AO12" s="76"/>
      <c r="AP12" s="76"/>
      <c r="AQ12" s="25"/>
    </row>
    <row r="13" spans="1:43" ht="8.25" customHeight="1">
      <c r="A13" s="6"/>
      <c r="B13" s="9"/>
      <c r="C13" s="85" t="s">
        <v>417</v>
      </c>
      <c r="D13" s="85" t="s">
        <v>418</v>
      </c>
      <c r="E13" s="85" t="s">
        <v>419</v>
      </c>
      <c r="F13" s="85" t="s">
        <v>421</v>
      </c>
      <c r="G13" s="88" t="s">
        <v>0</v>
      </c>
      <c r="H13" s="88" t="s">
        <v>1</v>
      </c>
      <c r="I13" s="85" t="s">
        <v>424</v>
      </c>
      <c r="J13" s="85" t="s">
        <v>45</v>
      </c>
      <c r="K13" s="14"/>
      <c r="L13" s="14"/>
      <c r="M13" s="14"/>
      <c r="N13" s="14"/>
      <c r="O13" s="9"/>
      <c r="P13" s="9"/>
      <c r="Q13" s="9"/>
      <c r="R13" s="76"/>
      <c r="S13" s="76"/>
      <c r="T13" s="76"/>
      <c r="U13" s="10"/>
      <c r="V13" s="12"/>
      <c r="W13" s="6"/>
      <c r="X13" s="9"/>
      <c r="Y13" s="85" t="s">
        <v>427</v>
      </c>
      <c r="Z13" s="85" t="s">
        <v>428</v>
      </c>
      <c r="AA13" s="85" t="s">
        <v>430</v>
      </c>
      <c r="AB13" s="85" t="s">
        <v>432</v>
      </c>
      <c r="AC13" s="88" t="s">
        <v>0</v>
      </c>
      <c r="AD13" s="88" t="s">
        <v>1</v>
      </c>
      <c r="AE13" s="85" t="s">
        <v>435</v>
      </c>
      <c r="AF13" s="85" t="s">
        <v>45</v>
      </c>
      <c r="AG13" s="14"/>
      <c r="AH13" s="14"/>
      <c r="AI13" s="14"/>
      <c r="AJ13" s="14"/>
      <c r="AK13" s="9"/>
      <c r="AL13" s="9"/>
      <c r="AM13" s="9"/>
      <c r="AN13" s="76"/>
      <c r="AO13" s="76"/>
      <c r="AP13" s="76"/>
      <c r="AQ13" s="10"/>
    </row>
    <row r="14" spans="1:43" ht="12.75">
      <c r="A14" s="6"/>
      <c r="B14" s="9"/>
      <c r="C14" s="86"/>
      <c r="D14" s="86"/>
      <c r="E14" s="86"/>
      <c r="F14" s="86"/>
      <c r="G14" s="86"/>
      <c r="H14" s="86"/>
      <c r="I14" s="86"/>
      <c r="J14" s="86"/>
      <c r="K14" s="138" t="s">
        <v>46</v>
      </c>
      <c r="L14" s="92"/>
      <c r="M14" s="92"/>
      <c r="N14" s="93"/>
      <c r="O14" s="9"/>
      <c r="P14" s="9"/>
      <c r="Q14" s="9"/>
      <c r="R14" s="104">
        <f>IF(B2&lt;&gt;"",SUM(H17:H32),"")</f>
        <v>0</v>
      </c>
      <c r="S14" s="92"/>
      <c r="T14" s="93"/>
      <c r="U14" s="10"/>
      <c r="V14" s="12"/>
      <c r="W14" s="6"/>
      <c r="X14" s="9"/>
      <c r="Y14" s="86"/>
      <c r="Z14" s="86"/>
      <c r="AA14" s="86"/>
      <c r="AB14" s="86"/>
      <c r="AC14" s="86"/>
      <c r="AD14" s="86"/>
      <c r="AE14" s="86"/>
      <c r="AF14" s="86"/>
      <c r="AG14" s="138" t="s">
        <v>46</v>
      </c>
      <c r="AH14" s="92"/>
      <c r="AI14" s="92"/>
      <c r="AJ14" s="93"/>
      <c r="AK14" s="9"/>
      <c r="AL14" s="9"/>
      <c r="AM14" s="9"/>
      <c r="AN14" s="104">
        <f>IF(Z2&lt;&gt;"",SUM(AD17:AD32),"")</f>
        <v>0</v>
      </c>
      <c r="AO14" s="92"/>
      <c r="AP14" s="93"/>
      <c r="AQ14" s="10"/>
    </row>
    <row r="15" spans="1:43" ht="12.75">
      <c r="A15" s="6"/>
      <c r="B15" s="9"/>
      <c r="C15" s="86"/>
      <c r="D15" s="86"/>
      <c r="E15" s="86"/>
      <c r="F15" s="86"/>
      <c r="G15" s="86"/>
      <c r="H15" s="86"/>
      <c r="I15" s="86"/>
      <c r="J15" s="86"/>
      <c r="K15" s="103" t="s">
        <v>47</v>
      </c>
      <c r="L15" s="103" t="s">
        <v>48</v>
      </c>
      <c r="M15" s="103" t="str">
        <f>"-Stat"</f>
        <v>-Stat</v>
      </c>
      <c r="N15" s="103" t="s">
        <v>49</v>
      </c>
      <c r="O15" s="9"/>
      <c r="P15" s="9"/>
      <c r="Q15" s="9"/>
      <c r="R15" s="9"/>
      <c r="S15" s="9"/>
      <c r="T15" s="9"/>
      <c r="U15" s="10"/>
      <c r="V15" s="12"/>
      <c r="W15" s="6"/>
      <c r="X15" s="9"/>
      <c r="Y15" s="86"/>
      <c r="Z15" s="86"/>
      <c r="AA15" s="86"/>
      <c r="AB15" s="86"/>
      <c r="AC15" s="86"/>
      <c r="AD15" s="86"/>
      <c r="AE15" s="86"/>
      <c r="AF15" s="86"/>
      <c r="AG15" s="103" t="s">
        <v>47</v>
      </c>
      <c r="AH15" s="103" t="s">
        <v>48</v>
      </c>
      <c r="AI15" s="103" t="str">
        <f>"-Stat"</f>
        <v>-Stat</v>
      </c>
      <c r="AJ15" s="103" t="s">
        <v>49</v>
      </c>
      <c r="AK15" s="9"/>
      <c r="AL15" s="9"/>
      <c r="AM15" s="9"/>
      <c r="AN15" s="9"/>
      <c r="AO15" s="9"/>
      <c r="AP15" s="9"/>
      <c r="AQ15" s="10"/>
    </row>
    <row r="16" spans="1:43" ht="12.75">
      <c r="A16" s="6"/>
      <c r="B16" s="27" t="s">
        <v>50</v>
      </c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102" t="s">
        <v>51</v>
      </c>
      <c r="P16" s="78"/>
      <c r="Q16" s="78"/>
      <c r="R16" s="78"/>
      <c r="S16" s="78"/>
      <c r="T16" s="79"/>
      <c r="U16" s="10"/>
      <c r="V16" s="12"/>
      <c r="W16" s="6"/>
      <c r="X16" s="27" t="s">
        <v>50</v>
      </c>
      <c r="Y16" s="87"/>
      <c r="Z16" s="87"/>
      <c r="AA16" s="87"/>
      <c r="AB16" s="87"/>
      <c r="AC16" s="87"/>
      <c r="AD16" s="87"/>
      <c r="AE16" s="87"/>
      <c r="AF16" s="87"/>
      <c r="AG16" s="87"/>
      <c r="AH16" s="87"/>
      <c r="AI16" s="87"/>
      <c r="AJ16" s="87"/>
      <c r="AK16" s="102" t="s">
        <v>51</v>
      </c>
      <c r="AL16" s="78"/>
      <c r="AM16" s="78"/>
      <c r="AN16" s="78"/>
      <c r="AO16" s="78"/>
      <c r="AP16" s="79"/>
      <c r="AQ16" s="10"/>
    </row>
    <row r="17" spans="1:43" ht="12.75">
      <c r="A17" s="6"/>
      <c r="B17" s="28">
        <v>1</v>
      </c>
      <c r="C17" s="29"/>
      <c r="D17" s="30"/>
      <c r="E17" s="30"/>
      <c r="F17" s="30">
        <v>1</v>
      </c>
      <c r="G17" s="31"/>
      <c r="H17" s="32"/>
      <c r="I17" s="33"/>
      <c r="J17" s="34">
        <f t="shared" ref="J17:J32" si="0">C17+D17*3+E17*2+F17*2+I17*5</f>
        <v>2</v>
      </c>
      <c r="K17" s="35"/>
      <c r="L17" s="31"/>
      <c r="M17" s="30"/>
      <c r="N17" s="36"/>
      <c r="O17" s="108"/>
      <c r="P17" s="109"/>
      <c r="Q17" s="109"/>
      <c r="R17" s="109"/>
      <c r="S17" s="109"/>
      <c r="T17" s="110"/>
      <c r="U17" s="10"/>
      <c r="V17" s="12"/>
      <c r="W17" s="6"/>
      <c r="X17" s="28">
        <v>1</v>
      </c>
      <c r="Y17" s="29"/>
      <c r="Z17" s="30"/>
      <c r="AA17" s="30"/>
      <c r="AB17" s="30"/>
      <c r="AC17" s="31"/>
      <c r="AD17" s="32"/>
      <c r="AE17" s="33"/>
      <c r="AF17" s="34">
        <f t="shared" ref="AF17:AF32" si="1">Y17+Z17*3+AA17*2+AB17*2+AE17*5</f>
        <v>0</v>
      </c>
      <c r="AG17" s="35"/>
      <c r="AH17" s="31"/>
      <c r="AI17" s="31"/>
      <c r="AJ17" s="36"/>
      <c r="AK17" s="108"/>
      <c r="AL17" s="109"/>
      <c r="AM17" s="109"/>
      <c r="AN17" s="109"/>
      <c r="AO17" s="109"/>
      <c r="AP17" s="110"/>
      <c r="AQ17" s="10"/>
    </row>
    <row r="18" spans="1:43" ht="12.75">
      <c r="A18" s="6"/>
      <c r="B18" s="37">
        <v>2</v>
      </c>
      <c r="C18" s="38"/>
      <c r="D18" s="39"/>
      <c r="E18" s="40"/>
      <c r="F18" s="40"/>
      <c r="G18" s="41"/>
      <c r="H18" s="42"/>
      <c r="I18" s="43"/>
      <c r="J18" s="45">
        <f t="shared" si="0"/>
        <v>0</v>
      </c>
      <c r="K18" s="38"/>
      <c r="L18" s="40"/>
      <c r="M18" s="44"/>
      <c r="N18" s="46"/>
      <c r="O18" s="80"/>
      <c r="P18" s="81"/>
      <c r="Q18" s="81"/>
      <c r="R18" s="81"/>
      <c r="S18" s="81"/>
      <c r="T18" s="82"/>
      <c r="U18" s="10"/>
      <c r="V18" s="12"/>
      <c r="W18" s="6"/>
      <c r="X18" s="37">
        <v>2</v>
      </c>
      <c r="Y18" s="38"/>
      <c r="Z18" s="39"/>
      <c r="AA18" s="40"/>
      <c r="AB18" s="40"/>
      <c r="AC18" s="41"/>
      <c r="AD18" s="42"/>
      <c r="AE18" s="43"/>
      <c r="AF18" s="45">
        <f t="shared" si="1"/>
        <v>0</v>
      </c>
      <c r="AG18" s="38"/>
      <c r="AH18" s="40"/>
      <c r="AI18" s="40"/>
      <c r="AJ18" s="46"/>
      <c r="AK18" s="80"/>
      <c r="AL18" s="81"/>
      <c r="AM18" s="81"/>
      <c r="AN18" s="81"/>
      <c r="AO18" s="81"/>
      <c r="AP18" s="82"/>
      <c r="AQ18" s="10"/>
    </row>
    <row r="19" spans="1:43" ht="12.75">
      <c r="A19" s="6"/>
      <c r="B19" s="37">
        <v>3</v>
      </c>
      <c r="C19" s="47">
        <v>1</v>
      </c>
      <c r="D19" s="39"/>
      <c r="E19" s="40"/>
      <c r="F19" s="44">
        <v>1</v>
      </c>
      <c r="G19" s="41"/>
      <c r="H19" s="41"/>
      <c r="I19" s="46"/>
      <c r="J19" s="45">
        <f t="shared" si="0"/>
        <v>3</v>
      </c>
      <c r="K19" s="38"/>
      <c r="L19" s="40"/>
      <c r="M19" s="40"/>
      <c r="N19" s="46"/>
      <c r="O19" s="80"/>
      <c r="P19" s="81"/>
      <c r="Q19" s="81"/>
      <c r="R19" s="81"/>
      <c r="S19" s="81"/>
      <c r="T19" s="82"/>
      <c r="U19" s="10"/>
      <c r="V19" s="12"/>
      <c r="W19" s="6"/>
      <c r="X19" s="37">
        <v>3</v>
      </c>
      <c r="Y19" s="38"/>
      <c r="Z19" s="39"/>
      <c r="AA19" s="40"/>
      <c r="AB19" s="44"/>
      <c r="AC19" s="41"/>
      <c r="AD19" s="41"/>
      <c r="AE19" s="46"/>
      <c r="AF19" s="45">
        <f t="shared" si="1"/>
        <v>0</v>
      </c>
      <c r="AG19" s="38"/>
      <c r="AH19" s="40"/>
      <c r="AI19" s="40"/>
      <c r="AJ19" s="46"/>
      <c r="AK19" s="80"/>
      <c r="AL19" s="81"/>
      <c r="AM19" s="81"/>
      <c r="AN19" s="81"/>
      <c r="AO19" s="81"/>
      <c r="AP19" s="82"/>
      <c r="AQ19" s="10"/>
    </row>
    <row r="20" spans="1:43" ht="12.75">
      <c r="A20" s="6"/>
      <c r="B20" s="49">
        <v>4</v>
      </c>
      <c r="C20" s="38"/>
      <c r="D20" s="39"/>
      <c r="E20" s="40"/>
      <c r="F20" s="44"/>
      <c r="G20" s="42"/>
      <c r="H20" s="41"/>
      <c r="I20" s="46"/>
      <c r="J20" s="45">
        <f t="shared" si="0"/>
        <v>0</v>
      </c>
      <c r="K20" s="38"/>
      <c r="L20" s="40"/>
      <c r="M20" s="40"/>
      <c r="N20" s="46"/>
      <c r="O20" s="80"/>
      <c r="P20" s="81"/>
      <c r="Q20" s="81"/>
      <c r="R20" s="81"/>
      <c r="S20" s="81"/>
      <c r="T20" s="82"/>
      <c r="U20" s="10"/>
      <c r="V20" s="12"/>
      <c r="W20" s="6"/>
      <c r="X20" s="49">
        <v>4</v>
      </c>
      <c r="Y20" s="38"/>
      <c r="Z20" s="39"/>
      <c r="AA20" s="40"/>
      <c r="AB20" s="44">
        <v>1</v>
      </c>
      <c r="AC20" s="41"/>
      <c r="AD20" s="41"/>
      <c r="AE20" s="46"/>
      <c r="AF20" s="45">
        <f t="shared" si="1"/>
        <v>2</v>
      </c>
      <c r="AG20" s="38"/>
      <c r="AH20" s="40"/>
      <c r="AI20" s="40"/>
      <c r="AJ20" s="46"/>
      <c r="AK20" s="80"/>
      <c r="AL20" s="81"/>
      <c r="AM20" s="81"/>
      <c r="AN20" s="81"/>
      <c r="AO20" s="81"/>
      <c r="AP20" s="82"/>
      <c r="AQ20" s="10"/>
    </row>
    <row r="21" spans="1:43" ht="12.75">
      <c r="A21" s="6"/>
      <c r="B21" s="37">
        <v>5</v>
      </c>
      <c r="C21" s="38"/>
      <c r="D21" s="39"/>
      <c r="E21" s="40"/>
      <c r="F21" s="44">
        <v>2</v>
      </c>
      <c r="G21" s="42">
        <v>1</v>
      </c>
      <c r="H21" s="41"/>
      <c r="I21" s="46"/>
      <c r="J21" s="45">
        <f t="shared" si="0"/>
        <v>4</v>
      </c>
      <c r="K21" s="38"/>
      <c r="L21" s="40"/>
      <c r="M21" s="40"/>
      <c r="N21" s="46"/>
      <c r="O21" s="80"/>
      <c r="P21" s="81"/>
      <c r="Q21" s="81"/>
      <c r="R21" s="81"/>
      <c r="S21" s="81"/>
      <c r="T21" s="82"/>
      <c r="U21" s="10"/>
      <c r="V21" s="12"/>
      <c r="W21" s="6"/>
      <c r="X21" s="37">
        <v>5</v>
      </c>
      <c r="Y21" s="47">
        <v>1</v>
      </c>
      <c r="Z21" s="39"/>
      <c r="AA21" s="40"/>
      <c r="AB21" s="44"/>
      <c r="AC21" s="41"/>
      <c r="AD21" s="41"/>
      <c r="AE21" s="43"/>
      <c r="AF21" s="45">
        <f t="shared" si="1"/>
        <v>1</v>
      </c>
      <c r="AG21" s="38"/>
      <c r="AH21" s="40"/>
      <c r="AI21" s="40"/>
      <c r="AJ21" s="46"/>
      <c r="AK21" s="80" t="s">
        <v>339</v>
      </c>
      <c r="AL21" s="81"/>
      <c r="AM21" s="81"/>
      <c r="AN21" s="81"/>
      <c r="AO21" s="81"/>
      <c r="AP21" s="82"/>
      <c r="AQ21" s="10"/>
    </row>
    <row r="22" spans="1:43" ht="12.75">
      <c r="A22" s="6"/>
      <c r="B22" s="37">
        <v>6</v>
      </c>
      <c r="C22" s="38"/>
      <c r="D22" s="39"/>
      <c r="E22" s="40"/>
      <c r="F22" s="40"/>
      <c r="G22" s="41"/>
      <c r="H22" s="41"/>
      <c r="I22" s="46"/>
      <c r="J22" s="45">
        <f t="shared" si="0"/>
        <v>0</v>
      </c>
      <c r="K22" s="38"/>
      <c r="L22" s="40"/>
      <c r="M22" s="40"/>
      <c r="N22" s="46"/>
      <c r="O22" s="80"/>
      <c r="P22" s="81"/>
      <c r="Q22" s="81"/>
      <c r="R22" s="81"/>
      <c r="S22" s="81"/>
      <c r="T22" s="82"/>
      <c r="U22" s="10"/>
      <c r="V22" s="12"/>
      <c r="W22" s="6"/>
      <c r="X22" s="37">
        <v>6</v>
      </c>
      <c r="Y22" s="38"/>
      <c r="Z22" s="48">
        <v>1</v>
      </c>
      <c r="AA22" s="40"/>
      <c r="AB22" s="40"/>
      <c r="AC22" s="41"/>
      <c r="AD22" s="41"/>
      <c r="AE22" s="43">
        <v>1</v>
      </c>
      <c r="AF22" s="45">
        <f t="shared" si="1"/>
        <v>8</v>
      </c>
      <c r="AG22" s="38"/>
      <c r="AH22" s="40"/>
      <c r="AI22" s="40"/>
      <c r="AJ22" s="46"/>
      <c r="AK22" s="80" t="str">
        <f>"+AG"</f>
        <v>+AG</v>
      </c>
      <c r="AL22" s="81"/>
      <c r="AM22" s="81"/>
      <c r="AN22" s="81"/>
      <c r="AO22" s="81"/>
      <c r="AP22" s="82"/>
      <c r="AQ22" s="10"/>
    </row>
    <row r="23" spans="1:43" ht="12.75">
      <c r="A23" s="6"/>
      <c r="B23" s="37">
        <v>7</v>
      </c>
      <c r="C23" s="38"/>
      <c r="D23" s="48">
        <v>1</v>
      </c>
      <c r="E23" s="40"/>
      <c r="F23" s="44">
        <v>1</v>
      </c>
      <c r="G23" s="42">
        <v>1</v>
      </c>
      <c r="H23" s="41"/>
      <c r="I23" s="46"/>
      <c r="J23" s="45">
        <f t="shared" si="0"/>
        <v>5</v>
      </c>
      <c r="K23" s="38"/>
      <c r="L23" s="40"/>
      <c r="M23" s="40"/>
      <c r="N23" s="46"/>
      <c r="O23" s="80"/>
      <c r="P23" s="81"/>
      <c r="Q23" s="81"/>
      <c r="R23" s="81"/>
      <c r="S23" s="81"/>
      <c r="T23" s="82"/>
      <c r="U23" s="10"/>
      <c r="V23" s="12"/>
      <c r="W23" s="6"/>
      <c r="X23" s="37">
        <v>7</v>
      </c>
      <c r="Y23" s="38"/>
      <c r="Z23" s="39"/>
      <c r="AA23" s="40"/>
      <c r="AB23" s="44"/>
      <c r="AC23" s="41"/>
      <c r="AD23" s="41"/>
      <c r="AE23" s="46"/>
      <c r="AF23" s="45">
        <f t="shared" si="1"/>
        <v>0</v>
      </c>
      <c r="AG23" s="38"/>
      <c r="AH23" s="40"/>
      <c r="AI23" s="40"/>
      <c r="AJ23" s="46"/>
      <c r="AK23" s="80"/>
      <c r="AL23" s="81"/>
      <c r="AM23" s="81"/>
      <c r="AN23" s="81"/>
      <c r="AO23" s="81"/>
      <c r="AP23" s="82"/>
      <c r="AQ23" s="10"/>
    </row>
    <row r="24" spans="1:43" ht="12.75">
      <c r="A24" s="6"/>
      <c r="B24" s="37">
        <v>8</v>
      </c>
      <c r="C24" s="38"/>
      <c r="D24" s="39"/>
      <c r="E24" s="40"/>
      <c r="F24" s="40"/>
      <c r="G24" s="41"/>
      <c r="H24" s="41"/>
      <c r="I24" s="46"/>
      <c r="J24" s="45">
        <f t="shared" si="0"/>
        <v>0</v>
      </c>
      <c r="K24" s="38"/>
      <c r="L24" s="40"/>
      <c r="M24" s="40"/>
      <c r="N24" s="46"/>
      <c r="O24" s="80"/>
      <c r="P24" s="81"/>
      <c r="Q24" s="81"/>
      <c r="R24" s="81"/>
      <c r="S24" s="81"/>
      <c r="T24" s="82"/>
      <c r="U24" s="10"/>
      <c r="V24" s="12"/>
      <c r="W24" s="6"/>
      <c r="X24" s="37">
        <v>8</v>
      </c>
      <c r="Y24" s="38"/>
      <c r="Z24" s="39"/>
      <c r="AA24" s="40"/>
      <c r="AB24" s="44">
        <v>1</v>
      </c>
      <c r="AC24" s="41"/>
      <c r="AD24" s="41"/>
      <c r="AE24" s="46"/>
      <c r="AF24" s="45">
        <f t="shared" si="1"/>
        <v>2</v>
      </c>
      <c r="AG24" s="38"/>
      <c r="AH24" s="40"/>
      <c r="AI24" s="40"/>
      <c r="AJ24" s="46"/>
      <c r="AK24" s="80"/>
      <c r="AL24" s="81"/>
      <c r="AM24" s="81"/>
      <c r="AN24" s="81"/>
      <c r="AO24" s="81"/>
      <c r="AP24" s="82"/>
      <c r="AQ24" s="10"/>
    </row>
    <row r="25" spans="1:43" ht="12.75">
      <c r="A25" s="6"/>
      <c r="B25" s="37">
        <v>9</v>
      </c>
      <c r="C25" s="38"/>
      <c r="D25" s="39"/>
      <c r="E25" s="40"/>
      <c r="F25" s="40"/>
      <c r="G25" s="41"/>
      <c r="H25" s="41"/>
      <c r="I25" s="46"/>
      <c r="J25" s="45">
        <f t="shared" si="0"/>
        <v>0</v>
      </c>
      <c r="K25" s="38"/>
      <c r="L25" s="40"/>
      <c r="M25" s="40"/>
      <c r="N25" s="46"/>
      <c r="O25" s="80"/>
      <c r="P25" s="81"/>
      <c r="Q25" s="81"/>
      <c r="R25" s="81"/>
      <c r="S25" s="81"/>
      <c r="T25" s="82"/>
      <c r="U25" s="10"/>
      <c r="V25" s="12"/>
      <c r="W25" s="6"/>
      <c r="X25" s="37">
        <v>9</v>
      </c>
      <c r="Y25" s="38"/>
      <c r="Z25" s="39"/>
      <c r="AA25" s="40"/>
      <c r="AB25" s="40"/>
      <c r="AC25" s="41"/>
      <c r="AD25" s="41"/>
      <c r="AE25" s="46"/>
      <c r="AF25" s="45">
        <f t="shared" si="1"/>
        <v>0</v>
      </c>
      <c r="AG25" s="38"/>
      <c r="AH25" s="40"/>
      <c r="AI25" s="40"/>
      <c r="AJ25" s="46"/>
      <c r="AK25" s="80"/>
      <c r="AL25" s="81"/>
      <c r="AM25" s="81"/>
      <c r="AN25" s="81"/>
      <c r="AO25" s="81"/>
      <c r="AP25" s="82"/>
      <c r="AQ25" s="10"/>
    </row>
    <row r="26" spans="1:43" ht="12.75">
      <c r="A26" s="6"/>
      <c r="B26" s="37">
        <v>10</v>
      </c>
      <c r="C26" s="38"/>
      <c r="D26" s="39"/>
      <c r="E26" s="40"/>
      <c r="F26" s="40"/>
      <c r="G26" s="41"/>
      <c r="H26" s="41"/>
      <c r="I26" s="46"/>
      <c r="J26" s="45">
        <f t="shared" si="0"/>
        <v>0</v>
      </c>
      <c r="K26" s="38"/>
      <c r="L26" s="40"/>
      <c r="M26" s="40"/>
      <c r="N26" s="46"/>
      <c r="O26" s="80"/>
      <c r="P26" s="81"/>
      <c r="Q26" s="81"/>
      <c r="R26" s="81"/>
      <c r="S26" s="81"/>
      <c r="T26" s="82"/>
      <c r="U26" s="10"/>
      <c r="V26" s="12"/>
      <c r="W26" s="6"/>
      <c r="X26" s="37">
        <v>10</v>
      </c>
      <c r="Y26" s="38"/>
      <c r="Z26" s="39"/>
      <c r="AA26" s="40"/>
      <c r="AB26" s="40"/>
      <c r="AC26" s="41"/>
      <c r="AD26" s="41"/>
      <c r="AE26" s="46"/>
      <c r="AF26" s="45">
        <f t="shared" si="1"/>
        <v>0</v>
      </c>
      <c r="AG26" s="38"/>
      <c r="AH26" s="40"/>
      <c r="AI26" s="40"/>
      <c r="AJ26" s="46"/>
      <c r="AK26" s="80"/>
      <c r="AL26" s="81"/>
      <c r="AM26" s="81"/>
      <c r="AN26" s="81"/>
      <c r="AO26" s="81"/>
      <c r="AP26" s="82"/>
      <c r="AQ26" s="10"/>
    </row>
    <row r="27" spans="1:43" ht="12.75">
      <c r="A27" s="6"/>
      <c r="B27" s="37">
        <v>11</v>
      </c>
      <c r="C27" s="38"/>
      <c r="D27" s="48">
        <v>1</v>
      </c>
      <c r="E27" s="40"/>
      <c r="F27" s="40"/>
      <c r="G27" s="41"/>
      <c r="H27" s="41"/>
      <c r="I27" s="46"/>
      <c r="J27" s="45">
        <f t="shared" si="0"/>
        <v>3</v>
      </c>
      <c r="K27" s="38"/>
      <c r="L27" s="40"/>
      <c r="M27" s="40"/>
      <c r="N27" s="46"/>
      <c r="O27" s="80" t="s">
        <v>447</v>
      </c>
      <c r="P27" s="81"/>
      <c r="Q27" s="81"/>
      <c r="R27" s="81"/>
      <c r="S27" s="81"/>
      <c r="T27" s="82"/>
      <c r="U27" s="10"/>
      <c r="V27" s="12"/>
      <c r="W27" s="6"/>
      <c r="X27" s="37">
        <v>11</v>
      </c>
      <c r="Y27" s="38"/>
      <c r="Z27" s="39"/>
      <c r="AA27" s="40"/>
      <c r="AB27" s="40"/>
      <c r="AC27" s="41"/>
      <c r="AD27" s="41"/>
      <c r="AE27" s="46"/>
      <c r="AF27" s="45">
        <f t="shared" si="1"/>
        <v>0</v>
      </c>
      <c r="AG27" s="38"/>
      <c r="AH27" s="40"/>
      <c r="AI27" s="40"/>
      <c r="AJ27" s="46"/>
      <c r="AK27" s="80"/>
      <c r="AL27" s="81"/>
      <c r="AM27" s="81"/>
      <c r="AN27" s="81"/>
      <c r="AO27" s="81"/>
      <c r="AP27" s="82"/>
      <c r="AQ27" s="10"/>
    </row>
    <row r="28" spans="1:43" ht="12.75">
      <c r="A28" s="6"/>
      <c r="B28" s="37">
        <v>12</v>
      </c>
      <c r="C28" s="38"/>
      <c r="D28" s="48">
        <v>1</v>
      </c>
      <c r="E28" s="40"/>
      <c r="F28" s="40"/>
      <c r="G28" s="41"/>
      <c r="H28" s="41"/>
      <c r="I28" s="43">
        <v>1</v>
      </c>
      <c r="J28" s="45">
        <f t="shared" si="0"/>
        <v>8</v>
      </c>
      <c r="K28" s="38"/>
      <c r="L28" s="40"/>
      <c r="M28" s="40"/>
      <c r="N28" s="46"/>
      <c r="O28" s="80" t="s">
        <v>447</v>
      </c>
      <c r="P28" s="81"/>
      <c r="Q28" s="81"/>
      <c r="R28" s="81"/>
      <c r="S28" s="81"/>
      <c r="T28" s="82"/>
      <c r="U28" s="10"/>
      <c r="V28" s="12"/>
      <c r="W28" s="6"/>
      <c r="X28" s="37">
        <v>12</v>
      </c>
      <c r="Y28" s="38"/>
      <c r="Z28" s="39"/>
      <c r="AA28" s="40"/>
      <c r="AB28" s="40"/>
      <c r="AC28" s="41"/>
      <c r="AD28" s="41"/>
      <c r="AE28" s="46"/>
      <c r="AF28" s="45">
        <f t="shared" si="1"/>
        <v>0</v>
      </c>
      <c r="AG28" s="38"/>
      <c r="AH28" s="40"/>
      <c r="AI28" s="40"/>
      <c r="AJ28" s="46"/>
      <c r="AK28" s="80"/>
      <c r="AL28" s="81"/>
      <c r="AM28" s="81"/>
      <c r="AN28" s="81"/>
      <c r="AO28" s="81"/>
      <c r="AP28" s="82"/>
      <c r="AQ28" s="10"/>
    </row>
    <row r="29" spans="1:43" ht="12.75">
      <c r="A29" s="6"/>
      <c r="B29" s="37">
        <v>13</v>
      </c>
      <c r="C29" s="38"/>
      <c r="D29" s="39"/>
      <c r="E29" s="40"/>
      <c r="F29" s="40"/>
      <c r="G29" s="41"/>
      <c r="H29" s="41"/>
      <c r="I29" s="46"/>
      <c r="J29" s="45">
        <f t="shared" si="0"/>
        <v>0</v>
      </c>
      <c r="K29" s="47">
        <v>1</v>
      </c>
      <c r="L29" s="40"/>
      <c r="M29" s="40"/>
      <c r="N29" s="46"/>
      <c r="O29" s="80"/>
      <c r="P29" s="81"/>
      <c r="Q29" s="81"/>
      <c r="R29" s="81"/>
      <c r="S29" s="81"/>
      <c r="T29" s="82"/>
      <c r="U29" s="10"/>
      <c r="V29" s="12"/>
      <c r="W29" s="6"/>
      <c r="X29" s="37">
        <v>13</v>
      </c>
      <c r="Y29" s="38"/>
      <c r="Z29" s="39"/>
      <c r="AA29" s="40"/>
      <c r="AB29" s="40"/>
      <c r="AC29" s="41"/>
      <c r="AD29" s="41"/>
      <c r="AE29" s="46"/>
      <c r="AF29" s="45">
        <f t="shared" si="1"/>
        <v>0</v>
      </c>
      <c r="AG29" s="38"/>
      <c r="AH29" s="40"/>
      <c r="AI29" s="40"/>
      <c r="AJ29" s="46"/>
      <c r="AK29" s="80"/>
      <c r="AL29" s="81"/>
      <c r="AM29" s="81"/>
      <c r="AN29" s="81"/>
      <c r="AO29" s="81"/>
      <c r="AP29" s="82"/>
      <c r="AQ29" s="10"/>
    </row>
    <row r="30" spans="1:43" ht="12.75">
      <c r="A30" s="6"/>
      <c r="B30" s="49">
        <v>14</v>
      </c>
      <c r="C30" s="38"/>
      <c r="D30" s="39"/>
      <c r="E30" s="40"/>
      <c r="F30" s="40"/>
      <c r="G30" s="41"/>
      <c r="H30" s="41"/>
      <c r="I30" s="46"/>
      <c r="J30" s="45">
        <f t="shared" si="0"/>
        <v>0</v>
      </c>
      <c r="K30" s="38"/>
      <c r="L30" s="40"/>
      <c r="M30" s="40"/>
      <c r="N30" s="46"/>
      <c r="O30" s="80"/>
      <c r="P30" s="81"/>
      <c r="Q30" s="81"/>
      <c r="R30" s="81"/>
      <c r="S30" s="81"/>
      <c r="T30" s="82"/>
      <c r="U30" s="10"/>
      <c r="V30" s="12"/>
      <c r="W30" s="6"/>
      <c r="X30" s="49">
        <v>14</v>
      </c>
      <c r="Y30" s="38"/>
      <c r="Z30" s="39"/>
      <c r="AA30" s="40"/>
      <c r="AB30" s="40"/>
      <c r="AC30" s="41"/>
      <c r="AD30" s="41"/>
      <c r="AE30" s="46"/>
      <c r="AF30" s="45">
        <f t="shared" si="1"/>
        <v>0</v>
      </c>
      <c r="AG30" s="38"/>
      <c r="AH30" s="40"/>
      <c r="AI30" s="40"/>
      <c r="AJ30" s="46"/>
      <c r="AK30" s="80"/>
      <c r="AL30" s="81"/>
      <c r="AM30" s="81"/>
      <c r="AN30" s="81"/>
      <c r="AO30" s="81"/>
      <c r="AP30" s="82"/>
      <c r="AQ30" s="10"/>
    </row>
    <row r="31" spans="1:43" ht="12.75">
      <c r="A31" s="6"/>
      <c r="B31" s="37">
        <v>15</v>
      </c>
      <c r="C31" s="38"/>
      <c r="D31" s="39"/>
      <c r="E31" s="40"/>
      <c r="F31" s="40"/>
      <c r="G31" s="41"/>
      <c r="H31" s="41"/>
      <c r="I31" s="46"/>
      <c r="J31" s="45">
        <f t="shared" si="0"/>
        <v>0</v>
      </c>
      <c r="K31" s="38"/>
      <c r="L31" s="40"/>
      <c r="M31" s="40"/>
      <c r="N31" s="46"/>
      <c r="O31" s="80"/>
      <c r="P31" s="81"/>
      <c r="Q31" s="81"/>
      <c r="R31" s="81"/>
      <c r="S31" s="81"/>
      <c r="T31" s="82"/>
      <c r="U31" s="10"/>
      <c r="V31" s="12"/>
      <c r="W31" s="6"/>
      <c r="X31" s="37">
        <v>15</v>
      </c>
      <c r="Y31" s="38"/>
      <c r="Z31" s="39"/>
      <c r="AA31" s="40"/>
      <c r="AB31" s="40"/>
      <c r="AC31" s="41"/>
      <c r="AD31" s="41"/>
      <c r="AE31" s="46"/>
      <c r="AF31" s="45">
        <f t="shared" si="1"/>
        <v>0</v>
      </c>
      <c r="AG31" s="38"/>
      <c r="AH31" s="40"/>
      <c r="AI31" s="40"/>
      <c r="AJ31" s="46"/>
      <c r="AK31" s="80"/>
      <c r="AL31" s="81"/>
      <c r="AM31" s="81"/>
      <c r="AN31" s="81"/>
      <c r="AO31" s="81"/>
      <c r="AP31" s="82"/>
      <c r="AQ31" s="10"/>
    </row>
    <row r="32" spans="1:43" ht="12.75">
      <c r="A32" s="6"/>
      <c r="B32" s="50">
        <v>16</v>
      </c>
      <c r="C32" s="51"/>
      <c r="D32" s="52"/>
      <c r="E32" s="52"/>
      <c r="F32" s="55">
        <v>2</v>
      </c>
      <c r="G32" s="53"/>
      <c r="H32" s="53"/>
      <c r="I32" s="54"/>
      <c r="J32" s="56">
        <f t="shared" si="0"/>
        <v>4</v>
      </c>
      <c r="K32" s="51"/>
      <c r="L32" s="52"/>
      <c r="M32" s="52"/>
      <c r="N32" s="54"/>
      <c r="O32" s="95"/>
      <c r="P32" s="96"/>
      <c r="Q32" s="96"/>
      <c r="R32" s="96"/>
      <c r="S32" s="96"/>
      <c r="T32" s="97"/>
      <c r="U32" s="10"/>
      <c r="V32" s="12"/>
      <c r="W32" s="6"/>
      <c r="X32" s="50">
        <v>16</v>
      </c>
      <c r="Y32" s="51"/>
      <c r="Z32" s="52"/>
      <c r="AA32" s="52"/>
      <c r="AB32" s="52"/>
      <c r="AC32" s="53"/>
      <c r="AD32" s="53"/>
      <c r="AE32" s="54"/>
      <c r="AF32" s="56">
        <f t="shared" si="1"/>
        <v>0</v>
      </c>
      <c r="AG32" s="51"/>
      <c r="AH32" s="52"/>
      <c r="AI32" s="52"/>
      <c r="AJ32" s="54"/>
      <c r="AK32" s="95"/>
      <c r="AL32" s="96"/>
      <c r="AM32" s="96"/>
      <c r="AN32" s="96"/>
      <c r="AO32" s="96"/>
      <c r="AP32" s="97"/>
      <c r="AQ32" s="10"/>
    </row>
    <row r="33" spans="1:43" ht="12.75">
      <c r="A33" s="19"/>
      <c r="B33" s="83" t="s">
        <v>61</v>
      </c>
      <c r="C33" s="76"/>
      <c r="D33" s="76"/>
      <c r="E33" s="76"/>
      <c r="F33" s="59"/>
      <c r="G33" s="83" t="s">
        <v>62</v>
      </c>
      <c r="H33" s="76"/>
      <c r="I33" s="76"/>
      <c r="J33" s="76"/>
      <c r="K33" s="76"/>
      <c r="L33" s="58"/>
      <c r="M33" s="83" t="s">
        <v>63</v>
      </c>
      <c r="N33" s="76"/>
      <c r="O33" s="76"/>
      <c r="P33" s="76"/>
      <c r="Q33" s="59"/>
      <c r="R33" s="83" t="s">
        <v>64</v>
      </c>
      <c r="S33" s="76"/>
      <c r="T33" s="76"/>
      <c r="U33" s="25"/>
      <c r="V33" s="26"/>
      <c r="W33" s="19"/>
      <c r="X33" s="83" t="s">
        <v>61</v>
      </c>
      <c r="Y33" s="76"/>
      <c r="Z33" s="76"/>
      <c r="AA33" s="76"/>
      <c r="AB33" s="59"/>
      <c r="AC33" s="83" t="s">
        <v>62</v>
      </c>
      <c r="AD33" s="76"/>
      <c r="AE33" s="76"/>
      <c r="AF33" s="76"/>
      <c r="AG33" s="76"/>
      <c r="AH33" s="58"/>
      <c r="AI33" s="83" t="s">
        <v>63</v>
      </c>
      <c r="AJ33" s="76"/>
      <c r="AK33" s="76"/>
      <c r="AL33" s="76"/>
      <c r="AM33" s="59"/>
      <c r="AN33" s="83" t="s">
        <v>64</v>
      </c>
      <c r="AO33" s="76"/>
      <c r="AP33" s="76"/>
      <c r="AQ33" s="25"/>
    </row>
    <row r="34" spans="1:43" ht="12.75">
      <c r="A34" s="6"/>
      <c r="B34" s="120">
        <v>80000</v>
      </c>
      <c r="C34" s="92"/>
      <c r="D34" s="92"/>
      <c r="E34" s="93"/>
      <c r="F34" s="60"/>
      <c r="G34" s="106"/>
      <c r="H34" s="92"/>
      <c r="I34" s="92"/>
      <c r="J34" s="92"/>
      <c r="K34" s="93"/>
      <c r="L34" s="61"/>
      <c r="M34" s="106"/>
      <c r="N34" s="92"/>
      <c r="O34" s="92"/>
      <c r="P34" s="93"/>
      <c r="Q34" s="62"/>
      <c r="R34" s="128">
        <f>1</f>
        <v>1</v>
      </c>
      <c r="S34" s="92"/>
      <c r="T34" s="93"/>
      <c r="U34" s="10"/>
      <c r="V34" s="12"/>
      <c r="W34" s="6"/>
      <c r="X34" s="120">
        <v>10000</v>
      </c>
      <c r="Y34" s="92"/>
      <c r="Z34" s="92"/>
      <c r="AA34" s="93"/>
      <c r="AB34" s="60"/>
      <c r="AC34" s="106"/>
      <c r="AD34" s="92"/>
      <c r="AE34" s="92"/>
      <c r="AF34" s="92"/>
      <c r="AG34" s="93"/>
      <c r="AH34" s="61"/>
      <c r="AI34" s="106">
        <v>40000</v>
      </c>
      <c r="AJ34" s="92"/>
      <c r="AK34" s="92"/>
      <c r="AL34" s="93"/>
      <c r="AM34" s="62"/>
      <c r="AN34" s="128">
        <v>0</v>
      </c>
      <c r="AO34" s="92"/>
      <c r="AP34" s="93"/>
      <c r="AQ34" s="10"/>
    </row>
    <row r="35" spans="1:43" ht="12.75">
      <c r="A35" s="19"/>
      <c r="B35" s="112" t="s">
        <v>65</v>
      </c>
      <c r="C35" s="76"/>
      <c r="D35" s="76"/>
      <c r="E35" s="76"/>
      <c r="F35" s="76"/>
      <c r="G35" s="76"/>
      <c r="H35" s="76"/>
      <c r="I35" s="112" t="s">
        <v>27</v>
      </c>
      <c r="J35" s="76"/>
      <c r="K35" s="76"/>
      <c r="L35" s="20"/>
      <c r="M35" s="112" t="s">
        <v>66</v>
      </c>
      <c r="N35" s="76"/>
      <c r="O35" s="76"/>
      <c r="P35" s="76"/>
      <c r="Q35" s="76"/>
      <c r="R35" s="76"/>
      <c r="S35" s="76"/>
      <c r="T35" s="76"/>
      <c r="U35" s="25"/>
      <c r="V35" s="26"/>
      <c r="W35" s="19"/>
      <c r="X35" s="112" t="s">
        <v>65</v>
      </c>
      <c r="Y35" s="76"/>
      <c r="Z35" s="76"/>
      <c r="AA35" s="76"/>
      <c r="AB35" s="76"/>
      <c r="AC35" s="76"/>
      <c r="AD35" s="76"/>
      <c r="AE35" s="112" t="s">
        <v>27</v>
      </c>
      <c r="AF35" s="76"/>
      <c r="AG35" s="76"/>
      <c r="AH35" s="20"/>
      <c r="AI35" s="112" t="s">
        <v>66</v>
      </c>
      <c r="AJ35" s="76"/>
      <c r="AK35" s="76"/>
      <c r="AL35" s="76"/>
      <c r="AM35" s="76"/>
      <c r="AN35" s="76"/>
      <c r="AO35" s="76"/>
      <c r="AP35" s="76"/>
      <c r="AQ35" s="25"/>
    </row>
    <row r="36" spans="1:43" ht="12.75">
      <c r="A36" s="6"/>
      <c r="B36" s="126" t="s">
        <v>448</v>
      </c>
      <c r="C36" s="109"/>
      <c r="D36" s="109"/>
      <c r="E36" s="109"/>
      <c r="F36" s="109"/>
      <c r="G36" s="109"/>
      <c r="H36" s="119"/>
      <c r="I36" s="127">
        <v>100000</v>
      </c>
      <c r="J36" s="109"/>
      <c r="K36" s="110"/>
      <c r="L36" s="9"/>
      <c r="M36" s="131"/>
      <c r="N36" s="78"/>
      <c r="O36" s="78"/>
      <c r="P36" s="78"/>
      <c r="Q36" s="78"/>
      <c r="R36" s="78"/>
      <c r="S36" s="78"/>
      <c r="T36" s="79"/>
      <c r="U36" s="10"/>
      <c r="V36" s="12"/>
      <c r="W36" s="6"/>
      <c r="X36" s="126" t="s">
        <v>183</v>
      </c>
      <c r="Y36" s="109"/>
      <c r="Z36" s="109"/>
      <c r="AA36" s="109"/>
      <c r="AB36" s="109"/>
      <c r="AC36" s="109"/>
      <c r="AD36" s="119"/>
      <c r="AE36" s="127">
        <v>50000</v>
      </c>
      <c r="AF36" s="109"/>
      <c r="AG36" s="110"/>
      <c r="AH36" s="9"/>
      <c r="AI36" s="131"/>
      <c r="AJ36" s="78"/>
      <c r="AK36" s="78"/>
      <c r="AL36" s="78"/>
      <c r="AM36" s="78"/>
      <c r="AN36" s="78"/>
      <c r="AO36" s="78"/>
      <c r="AP36" s="79"/>
      <c r="AQ36" s="10"/>
    </row>
    <row r="37" spans="1:43" ht="12.75">
      <c r="A37" s="6"/>
      <c r="B37" s="125"/>
      <c r="C37" s="81"/>
      <c r="D37" s="81"/>
      <c r="E37" s="81"/>
      <c r="F37" s="81"/>
      <c r="G37" s="81"/>
      <c r="H37" s="90"/>
      <c r="I37" s="129"/>
      <c r="J37" s="81"/>
      <c r="K37" s="82"/>
      <c r="L37" s="9"/>
      <c r="M37" s="132"/>
      <c r="N37" s="76"/>
      <c r="O37" s="76"/>
      <c r="P37" s="76"/>
      <c r="Q37" s="76"/>
      <c r="R37" s="76"/>
      <c r="S37" s="76"/>
      <c r="T37" s="133"/>
      <c r="U37" s="10"/>
      <c r="V37" s="12"/>
      <c r="W37" s="6"/>
      <c r="X37" s="125"/>
      <c r="Y37" s="81"/>
      <c r="Z37" s="81"/>
      <c r="AA37" s="81"/>
      <c r="AB37" s="81"/>
      <c r="AC37" s="81"/>
      <c r="AD37" s="90"/>
      <c r="AE37" s="129"/>
      <c r="AF37" s="81"/>
      <c r="AG37" s="82"/>
      <c r="AH37" s="9"/>
      <c r="AI37" s="132"/>
      <c r="AJ37" s="76"/>
      <c r="AK37" s="76"/>
      <c r="AL37" s="76"/>
      <c r="AM37" s="76"/>
      <c r="AN37" s="76"/>
      <c r="AO37" s="76"/>
      <c r="AP37" s="133"/>
      <c r="AQ37" s="10"/>
    </row>
    <row r="38" spans="1:43" ht="12.75">
      <c r="A38" s="6"/>
      <c r="B38" s="124"/>
      <c r="C38" s="96"/>
      <c r="D38" s="96"/>
      <c r="E38" s="96"/>
      <c r="F38" s="96"/>
      <c r="G38" s="96"/>
      <c r="H38" s="99"/>
      <c r="I38" s="130"/>
      <c r="J38" s="96"/>
      <c r="K38" s="97"/>
      <c r="L38" s="9"/>
      <c r="M38" s="134"/>
      <c r="N38" s="135"/>
      <c r="O38" s="135"/>
      <c r="P38" s="135"/>
      <c r="Q38" s="135"/>
      <c r="R38" s="135"/>
      <c r="S38" s="135"/>
      <c r="T38" s="136"/>
      <c r="U38" s="10"/>
      <c r="V38" s="12"/>
      <c r="W38" s="6"/>
      <c r="X38" s="124"/>
      <c r="Y38" s="96"/>
      <c r="Z38" s="96"/>
      <c r="AA38" s="96"/>
      <c r="AB38" s="96"/>
      <c r="AC38" s="96"/>
      <c r="AD38" s="99"/>
      <c r="AE38" s="130"/>
      <c r="AF38" s="96"/>
      <c r="AG38" s="97"/>
      <c r="AH38" s="9"/>
      <c r="AI38" s="134"/>
      <c r="AJ38" s="135"/>
      <c r="AK38" s="135"/>
      <c r="AL38" s="135"/>
      <c r="AM38" s="135"/>
      <c r="AN38" s="135"/>
      <c r="AO38" s="135"/>
      <c r="AP38" s="136"/>
      <c r="AQ38" s="10"/>
    </row>
    <row r="39" spans="1:43" ht="7.5" customHeight="1">
      <c r="A39" s="63"/>
      <c r="B39" s="64"/>
      <c r="C39" s="65"/>
      <c r="D39" s="65"/>
      <c r="E39" s="65"/>
      <c r="F39" s="65"/>
      <c r="G39" s="65"/>
      <c r="H39" s="64"/>
      <c r="I39" s="64"/>
      <c r="J39" s="65"/>
      <c r="K39" s="65"/>
      <c r="L39" s="65"/>
      <c r="M39" s="65"/>
      <c r="N39" s="65"/>
      <c r="O39" s="65"/>
      <c r="P39" s="64"/>
      <c r="Q39" s="65"/>
      <c r="R39" s="65"/>
      <c r="S39" s="65"/>
      <c r="T39" s="65"/>
      <c r="U39" s="66"/>
      <c r="V39" s="67"/>
      <c r="W39" s="63"/>
      <c r="X39" s="64"/>
      <c r="Y39" s="65"/>
      <c r="Z39" s="65"/>
      <c r="AA39" s="65"/>
      <c r="AB39" s="65"/>
      <c r="AC39" s="65"/>
      <c r="AD39" s="64"/>
      <c r="AE39" s="64"/>
      <c r="AF39" s="65"/>
      <c r="AG39" s="65"/>
      <c r="AH39" s="65"/>
      <c r="AI39" s="65"/>
      <c r="AJ39" s="65"/>
      <c r="AK39" s="65"/>
      <c r="AL39" s="64"/>
      <c r="AM39" s="65"/>
      <c r="AN39" s="65"/>
      <c r="AO39" s="65"/>
      <c r="AP39" s="65"/>
      <c r="AQ39" s="66"/>
    </row>
  </sheetData>
  <mergeCells count="174">
    <mergeCell ref="N1:R1"/>
    <mergeCell ref="N2:R2"/>
    <mergeCell ref="R7:T7"/>
    <mergeCell ref="R6:T6"/>
    <mergeCell ref="X7:AD7"/>
    <mergeCell ref="X6:AD6"/>
    <mergeCell ref="X5:AD5"/>
    <mergeCell ref="I6:K6"/>
    <mergeCell ref="I7:K7"/>
    <mergeCell ref="B1:L1"/>
    <mergeCell ref="B2:L2"/>
    <mergeCell ref="M7:P7"/>
    <mergeCell ref="M6:P6"/>
    <mergeCell ref="M5:P5"/>
    <mergeCell ref="M9:O9"/>
    <mergeCell ref="R9:T9"/>
    <mergeCell ref="B10:H10"/>
    <mergeCell ref="B8:H8"/>
    <mergeCell ref="B9:H9"/>
    <mergeCell ref="I8:K8"/>
    <mergeCell ref="I10:K10"/>
    <mergeCell ref="I4:K4"/>
    <mergeCell ref="R5:T5"/>
    <mergeCell ref="M4:P4"/>
    <mergeCell ref="B6:H6"/>
    <mergeCell ref="B5:H5"/>
    <mergeCell ref="B7:H7"/>
    <mergeCell ref="B4:G4"/>
    <mergeCell ref="R10:T10"/>
    <mergeCell ref="I36:K36"/>
    <mergeCell ref="I37:K37"/>
    <mergeCell ref="G34:K34"/>
    <mergeCell ref="G33:K33"/>
    <mergeCell ref="B38:H38"/>
    <mergeCell ref="B37:H37"/>
    <mergeCell ref="B35:H35"/>
    <mergeCell ref="B36:H36"/>
    <mergeCell ref="I35:K35"/>
    <mergeCell ref="I38:K38"/>
    <mergeCell ref="B33:E33"/>
    <mergeCell ref="B34:E34"/>
    <mergeCell ref="AI35:AP35"/>
    <mergeCell ref="AI34:AL34"/>
    <mergeCell ref="AE36:AG36"/>
    <mergeCell ref="AE35:AG35"/>
    <mergeCell ref="AK31:AP31"/>
    <mergeCell ref="AK32:AP32"/>
    <mergeCell ref="AK30:AP30"/>
    <mergeCell ref="AI36:AP38"/>
    <mergeCell ref="AE37:AG37"/>
    <mergeCell ref="AE38:AG38"/>
    <mergeCell ref="AI33:AL33"/>
    <mergeCell ref="X33:AA33"/>
    <mergeCell ref="X34:AA34"/>
    <mergeCell ref="X36:AD36"/>
    <mergeCell ref="X35:AD35"/>
    <mergeCell ref="X38:AD38"/>
    <mergeCell ref="X37:AD37"/>
    <mergeCell ref="O30:T30"/>
    <mergeCell ref="O31:T31"/>
    <mergeCell ref="O32:T32"/>
    <mergeCell ref="M34:P34"/>
    <mergeCell ref="M33:P33"/>
    <mergeCell ref="M36:T38"/>
    <mergeCell ref="M35:T35"/>
    <mergeCell ref="R33:T33"/>
    <mergeCell ref="F13:F16"/>
    <mergeCell ref="C13:C16"/>
    <mergeCell ref="D13:D16"/>
    <mergeCell ref="E13:E16"/>
    <mergeCell ref="J13:J16"/>
    <mergeCell ref="K15:K16"/>
    <mergeCell ref="I13:I16"/>
    <mergeCell ref="L15:L16"/>
    <mergeCell ref="M15:M16"/>
    <mergeCell ref="AN9:AP9"/>
    <mergeCell ref="AN6:AP6"/>
    <mergeCell ref="AN5:AP5"/>
    <mergeCell ref="AN4:AP4"/>
    <mergeCell ref="AN7:AP7"/>
    <mergeCell ref="AN11:AP11"/>
    <mergeCell ref="N15:N16"/>
    <mergeCell ref="G13:G16"/>
    <mergeCell ref="H13:H16"/>
    <mergeCell ref="K14:N14"/>
    <mergeCell ref="R14:T14"/>
    <mergeCell ref="AA13:AA16"/>
    <mergeCell ref="Z13:Z16"/>
    <mergeCell ref="O16:T16"/>
    <mergeCell ref="M8:O8"/>
    <mergeCell ref="I5:K5"/>
    <mergeCell ref="I9:K9"/>
    <mergeCell ref="R8:T8"/>
    <mergeCell ref="X4:AC4"/>
    <mergeCell ref="B11:H11"/>
    <mergeCell ref="O11:P11"/>
    <mergeCell ref="M11:N11"/>
    <mergeCell ref="R11:T11"/>
    <mergeCell ref="X11:AD11"/>
    <mergeCell ref="AL2:AP2"/>
    <mergeCell ref="AL1:AP1"/>
    <mergeCell ref="AK17:AP17"/>
    <mergeCell ref="AN8:AP8"/>
    <mergeCell ref="AK16:AP16"/>
    <mergeCell ref="T2:X2"/>
    <mergeCell ref="Z2:AJ2"/>
    <mergeCell ref="AE4:AG4"/>
    <mergeCell ref="AE5:AG5"/>
    <mergeCell ref="AI6:AL6"/>
    <mergeCell ref="AI7:AL7"/>
    <mergeCell ref="R4:T4"/>
    <mergeCell ref="T1:X1"/>
    <mergeCell ref="AE7:AG7"/>
    <mergeCell ref="AE6:AG6"/>
    <mergeCell ref="Z1:AJ1"/>
    <mergeCell ref="AB13:AB16"/>
    <mergeCell ref="AC13:AC16"/>
    <mergeCell ref="AG14:AJ14"/>
    <mergeCell ref="AH15:AH16"/>
    <mergeCell ref="AJ15:AJ16"/>
    <mergeCell ref="AI15:AI16"/>
    <mergeCell ref="AG15:AG16"/>
    <mergeCell ref="AK11:AL11"/>
    <mergeCell ref="AN10:AP10"/>
    <mergeCell ref="O17:T17"/>
    <mergeCell ref="O22:T22"/>
    <mergeCell ref="O21:T21"/>
    <mergeCell ref="O18:T18"/>
    <mergeCell ref="AK18:AP18"/>
    <mergeCell ref="AK20:AP20"/>
    <mergeCell ref="AK19:AP19"/>
    <mergeCell ref="AK22:AP22"/>
    <mergeCell ref="AK21:AP21"/>
    <mergeCell ref="O19:T19"/>
    <mergeCell ref="O20:T20"/>
    <mergeCell ref="I11:K11"/>
    <mergeCell ref="AE11:AG11"/>
    <mergeCell ref="AN33:AP33"/>
    <mergeCell ref="AN34:AP34"/>
    <mergeCell ref="AC34:AG34"/>
    <mergeCell ref="AC33:AG33"/>
    <mergeCell ref="R12:T13"/>
    <mergeCell ref="AN14:AP14"/>
    <mergeCell ref="AN12:AP13"/>
    <mergeCell ref="AK23:AP23"/>
    <mergeCell ref="AK29:AP29"/>
    <mergeCell ref="AK27:AP27"/>
    <mergeCell ref="AK28:AP28"/>
    <mergeCell ref="AK25:AP25"/>
    <mergeCell ref="AK24:AP24"/>
    <mergeCell ref="AK26:AP26"/>
    <mergeCell ref="O24:T24"/>
    <mergeCell ref="O23:T23"/>
    <mergeCell ref="R34:T34"/>
    <mergeCell ref="O26:T26"/>
    <mergeCell ref="O25:T25"/>
    <mergeCell ref="O28:T28"/>
    <mergeCell ref="O29:T29"/>
    <mergeCell ref="O27:T27"/>
    <mergeCell ref="AI9:AK9"/>
    <mergeCell ref="AI8:AK8"/>
    <mergeCell ref="AI5:AL5"/>
    <mergeCell ref="AI4:AL4"/>
    <mergeCell ref="AF13:AF16"/>
    <mergeCell ref="AE13:AE16"/>
    <mergeCell ref="Y13:Y16"/>
    <mergeCell ref="AD13:AD16"/>
    <mergeCell ref="X8:AD8"/>
    <mergeCell ref="AE8:AG8"/>
    <mergeCell ref="AE9:AG9"/>
    <mergeCell ref="X9:AD9"/>
    <mergeCell ref="AI11:AJ11"/>
    <mergeCell ref="X10:AD10"/>
    <mergeCell ref="AE10:AG10"/>
  </mergeCells>
  <conditionalFormatting sqref="I5:K6 AE5:AG5">
    <cfRule type="cellIs" dxfId="6" priority="1" operator="greaterThan">
      <formula>B5</formula>
    </cfRule>
  </conditionalFormatting>
  <dataValidations count="1">
    <dataValidation type="list" allowBlank="1" sqref="M5 AI5">
      <formula1>"Preseason,Regular,Postseason,Championship"</formula1>
    </dataValidation>
  </dataValidations>
  <pageMargins left="0.7" right="0.7" top="0.75" bottom="0.75" header="0.3" footer="0.3"/>
  <legacyDrawing r:id="rId1"/>
</worksheet>
</file>

<file path=xl/worksheets/sheet29.xml><?xml version="1.0" encoding="utf-8"?>
<worksheet xmlns="http://schemas.openxmlformats.org/spreadsheetml/2006/main" xmlns:r="http://schemas.openxmlformats.org/officeDocument/2006/relationships">
  <sheetPr>
    <outlinePr summaryBelow="0" summaryRight="0"/>
    <pageSetUpPr fitToPage="1"/>
  </sheetPr>
  <dimension ref="A1:AQ39"/>
  <sheetViews>
    <sheetView showGridLines="0" workbookViewId="0"/>
  </sheetViews>
  <sheetFormatPr defaultColWidth="14.42578125" defaultRowHeight="15.75" customHeight="1"/>
  <cols>
    <col min="1" max="1" width="1.5703125" customWidth="1"/>
    <col min="2" max="20" width="3.7109375" customWidth="1"/>
    <col min="21" max="21" width="1.5703125" customWidth="1"/>
    <col min="22" max="22" width="3.7109375" customWidth="1"/>
    <col min="23" max="23" width="1.5703125" customWidth="1"/>
    <col min="24" max="42" width="3.7109375" customWidth="1"/>
    <col min="43" max="43" width="1.5703125" customWidth="1"/>
  </cols>
  <sheetData>
    <row r="1" spans="1:43" ht="12.75">
      <c r="A1" s="1"/>
      <c r="B1" s="101" t="s">
        <v>22</v>
      </c>
      <c r="C1" s="78"/>
      <c r="D1" s="78"/>
      <c r="E1" s="78"/>
      <c r="F1" s="78"/>
      <c r="G1" s="78"/>
      <c r="H1" s="78"/>
      <c r="I1" s="78"/>
      <c r="J1" s="78"/>
      <c r="K1" s="78"/>
      <c r="L1" s="78"/>
      <c r="M1" s="3"/>
      <c r="N1" s="107" t="s">
        <v>23</v>
      </c>
      <c r="O1" s="78"/>
      <c r="P1" s="78"/>
      <c r="Q1" s="78"/>
      <c r="R1" s="78"/>
      <c r="S1" s="3"/>
      <c r="T1" s="137" t="s">
        <v>24</v>
      </c>
      <c r="U1" s="76"/>
      <c r="V1" s="76"/>
      <c r="W1" s="76"/>
      <c r="X1" s="133"/>
      <c r="Y1" s="2"/>
      <c r="Z1" s="101" t="s">
        <v>25</v>
      </c>
      <c r="AA1" s="78"/>
      <c r="AB1" s="78"/>
      <c r="AC1" s="78"/>
      <c r="AD1" s="78"/>
      <c r="AE1" s="78"/>
      <c r="AF1" s="78"/>
      <c r="AG1" s="78"/>
      <c r="AH1" s="78"/>
      <c r="AI1" s="78"/>
      <c r="AJ1" s="78"/>
      <c r="AK1" s="4"/>
      <c r="AL1" s="107" t="s">
        <v>23</v>
      </c>
      <c r="AM1" s="78"/>
      <c r="AN1" s="78"/>
      <c r="AO1" s="78"/>
      <c r="AP1" s="78"/>
      <c r="AQ1" s="5"/>
    </row>
    <row r="2" spans="1:43" ht="12.75">
      <c r="A2" s="6"/>
      <c r="B2" s="114" t="s">
        <v>10</v>
      </c>
      <c r="C2" s="92"/>
      <c r="D2" s="92"/>
      <c r="E2" s="92"/>
      <c r="F2" s="92"/>
      <c r="G2" s="92"/>
      <c r="H2" s="92"/>
      <c r="I2" s="92"/>
      <c r="J2" s="92"/>
      <c r="K2" s="92"/>
      <c r="L2" s="93"/>
      <c r="N2" s="106">
        <v>970000</v>
      </c>
      <c r="O2" s="92"/>
      <c r="P2" s="92"/>
      <c r="Q2" s="92"/>
      <c r="R2" s="93"/>
      <c r="T2" s="111">
        <v>43011</v>
      </c>
      <c r="U2" s="92"/>
      <c r="V2" s="92"/>
      <c r="W2" s="92"/>
      <c r="X2" s="93"/>
      <c r="Y2" s="8"/>
      <c r="Z2" s="114" t="s">
        <v>2</v>
      </c>
      <c r="AA2" s="92"/>
      <c r="AB2" s="92"/>
      <c r="AC2" s="92"/>
      <c r="AD2" s="92"/>
      <c r="AE2" s="92"/>
      <c r="AF2" s="92"/>
      <c r="AG2" s="92"/>
      <c r="AH2" s="92"/>
      <c r="AI2" s="92"/>
      <c r="AJ2" s="93"/>
      <c r="AK2" s="9"/>
      <c r="AL2" s="106">
        <v>1120000</v>
      </c>
      <c r="AM2" s="92"/>
      <c r="AN2" s="92"/>
      <c r="AO2" s="92"/>
      <c r="AP2" s="93"/>
      <c r="AQ2" s="10"/>
    </row>
    <row r="3" spans="1:43" ht="7.5" customHeight="1">
      <c r="A3" s="6"/>
      <c r="B3" s="11"/>
      <c r="C3" s="11"/>
      <c r="D3" s="11"/>
      <c r="E3" s="11"/>
      <c r="F3" s="11"/>
      <c r="G3" s="9"/>
      <c r="H3" s="11"/>
      <c r="I3" s="73"/>
      <c r="J3" s="11"/>
      <c r="K3" s="11"/>
      <c r="L3" s="11"/>
      <c r="M3" s="11"/>
      <c r="N3" s="11"/>
      <c r="O3" s="9"/>
      <c r="P3" s="11"/>
      <c r="Q3" s="11"/>
      <c r="R3" s="11"/>
      <c r="S3" s="11"/>
      <c r="T3" s="11"/>
      <c r="U3" s="10"/>
      <c r="V3" s="12"/>
      <c r="W3" s="6"/>
      <c r="X3" s="11"/>
      <c r="Y3" s="9"/>
      <c r="Z3" s="9"/>
      <c r="AA3" s="9"/>
      <c r="AB3" s="9"/>
      <c r="AC3" s="9"/>
      <c r="AD3" s="11"/>
      <c r="AE3" s="11"/>
      <c r="AF3" s="9"/>
      <c r="AG3" s="9"/>
      <c r="AH3" s="9"/>
      <c r="AI3" s="9"/>
      <c r="AJ3" s="9"/>
      <c r="AK3" s="9"/>
      <c r="AL3" s="11"/>
      <c r="AM3" s="9"/>
      <c r="AN3" s="9"/>
      <c r="AO3" s="9"/>
      <c r="AP3" s="9"/>
      <c r="AQ3" s="10"/>
    </row>
    <row r="4" spans="1:43" ht="12.75">
      <c r="A4" s="6"/>
      <c r="B4" s="112" t="s">
        <v>26</v>
      </c>
      <c r="C4" s="76"/>
      <c r="D4" s="76"/>
      <c r="E4" s="76"/>
      <c r="F4" s="76"/>
      <c r="G4" s="76"/>
      <c r="H4" s="13"/>
      <c r="I4" s="75" t="s">
        <v>27</v>
      </c>
      <c r="J4" s="76"/>
      <c r="K4" s="76"/>
      <c r="M4" s="75" t="s">
        <v>28</v>
      </c>
      <c r="N4" s="76"/>
      <c r="O4" s="76"/>
      <c r="P4" s="76"/>
      <c r="R4" s="83" t="s">
        <v>29</v>
      </c>
      <c r="S4" s="76"/>
      <c r="T4" s="76"/>
      <c r="U4" s="10"/>
      <c r="V4" s="12"/>
      <c r="W4" s="6"/>
      <c r="X4" s="112" t="s">
        <v>26</v>
      </c>
      <c r="Y4" s="76"/>
      <c r="Z4" s="76"/>
      <c r="AA4" s="76"/>
      <c r="AB4" s="76"/>
      <c r="AC4" s="76"/>
      <c r="AD4" s="13"/>
      <c r="AE4" s="75" t="s">
        <v>27</v>
      </c>
      <c r="AF4" s="76"/>
      <c r="AG4" s="76"/>
      <c r="AI4" s="75" t="s">
        <v>28</v>
      </c>
      <c r="AJ4" s="76"/>
      <c r="AK4" s="76"/>
      <c r="AL4" s="76"/>
      <c r="AN4" s="83" t="s">
        <v>29</v>
      </c>
      <c r="AO4" s="76"/>
      <c r="AP4" s="76"/>
      <c r="AQ4" s="10"/>
    </row>
    <row r="5" spans="1:43" ht="12.75">
      <c r="A5" s="6"/>
      <c r="B5" s="116">
        <f>IF(B2&lt;&gt;"",IF(N2&lt;AL2,AL2-N2+M7,IF(M7="",0,M7)),"")</f>
        <v>150000</v>
      </c>
      <c r="C5" s="78"/>
      <c r="D5" s="78"/>
      <c r="E5" s="78"/>
      <c r="F5" s="78"/>
      <c r="G5" s="78"/>
      <c r="H5" s="117"/>
      <c r="I5" s="77">
        <f>IF(B2&lt;&gt;"",SUM(I6:K11),"")</f>
        <v>150000</v>
      </c>
      <c r="J5" s="78"/>
      <c r="K5" s="79"/>
      <c r="M5" s="115" t="s">
        <v>152</v>
      </c>
      <c r="N5" s="92"/>
      <c r="O5" s="92"/>
      <c r="P5" s="93"/>
      <c r="R5" s="100" t="str">
        <f>IF(B2&lt;&gt;"",IF(R7&gt;AN7,"WIN",IF(R7&lt;AN7,"LOSS","TIE")),"")</f>
        <v>WIN</v>
      </c>
      <c r="S5" s="92"/>
      <c r="T5" s="93"/>
      <c r="U5" s="10"/>
      <c r="V5" s="12"/>
      <c r="W5" s="6"/>
      <c r="X5" s="116">
        <f>IF(Z2&lt;&gt;"",IF(AL2&lt;N2,N2-AL2+AI7,IF(AI7="",0,AI7)),"")</f>
        <v>0</v>
      </c>
      <c r="Y5" s="78"/>
      <c r="Z5" s="78"/>
      <c r="AA5" s="78"/>
      <c r="AB5" s="78"/>
      <c r="AC5" s="78"/>
      <c r="AD5" s="117"/>
      <c r="AE5" s="77">
        <f>IF(Z2&lt;&gt;"",SUM(AE6:AG11),"")</f>
        <v>0</v>
      </c>
      <c r="AF5" s="78"/>
      <c r="AG5" s="79"/>
      <c r="AI5" s="115" t="s">
        <v>34</v>
      </c>
      <c r="AJ5" s="92"/>
      <c r="AK5" s="92"/>
      <c r="AL5" s="93"/>
      <c r="AN5" s="100" t="str">
        <f>IF(Z2&lt;&gt;"",IF(AN7&gt;R7,"WIN",IF(AN7&lt;R7,"LOSS","TIE")),"")</f>
        <v>LOSS</v>
      </c>
      <c r="AO5" s="92"/>
      <c r="AP5" s="93"/>
      <c r="AQ5" s="10"/>
    </row>
    <row r="6" spans="1:43" ht="12.75">
      <c r="A6" s="6"/>
      <c r="B6" s="118" t="s">
        <v>70</v>
      </c>
      <c r="C6" s="109"/>
      <c r="D6" s="109"/>
      <c r="E6" s="109"/>
      <c r="F6" s="109"/>
      <c r="G6" s="109"/>
      <c r="H6" s="119"/>
      <c r="I6" s="113">
        <v>150000</v>
      </c>
      <c r="J6" s="109"/>
      <c r="K6" s="110"/>
      <c r="M6" s="105" t="s">
        <v>31</v>
      </c>
      <c r="N6" s="76"/>
      <c r="O6" s="76"/>
      <c r="P6" s="76"/>
      <c r="R6" s="83" t="s">
        <v>32</v>
      </c>
      <c r="S6" s="76"/>
      <c r="T6" s="76"/>
      <c r="U6" s="10"/>
      <c r="V6" s="12"/>
      <c r="W6" s="6"/>
      <c r="X6" s="118"/>
      <c r="Y6" s="109"/>
      <c r="Z6" s="109"/>
      <c r="AA6" s="109"/>
      <c r="AB6" s="109"/>
      <c r="AC6" s="109"/>
      <c r="AD6" s="119"/>
      <c r="AE6" s="113"/>
      <c r="AF6" s="109"/>
      <c r="AG6" s="110"/>
      <c r="AI6" s="105" t="s">
        <v>31</v>
      </c>
      <c r="AJ6" s="76"/>
      <c r="AK6" s="76"/>
      <c r="AL6" s="76"/>
      <c r="AN6" s="83" t="s">
        <v>32</v>
      </c>
      <c r="AO6" s="76"/>
      <c r="AP6" s="76"/>
      <c r="AQ6" s="10"/>
    </row>
    <row r="7" spans="1:43" ht="12.75">
      <c r="A7" s="6"/>
      <c r="B7" s="89"/>
      <c r="C7" s="81"/>
      <c r="D7" s="81"/>
      <c r="E7" s="81"/>
      <c r="F7" s="81"/>
      <c r="G7" s="81"/>
      <c r="H7" s="90"/>
      <c r="I7" s="84"/>
      <c r="J7" s="81"/>
      <c r="K7" s="82"/>
      <c r="L7" s="9"/>
      <c r="M7" s="121">
        <v>0</v>
      </c>
      <c r="N7" s="92"/>
      <c r="O7" s="92"/>
      <c r="P7" s="93"/>
      <c r="R7" s="100">
        <v>2</v>
      </c>
      <c r="S7" s="92"/>
      <c r="T7" s="93"/>
      <c r="U7" s="10"/>
      <c r="V7" s="12"/>
      <c r="W7" s="6"/>
      <c r="X7" s="89"/>
      <c r="Y7" s="81"/>
      <c r="Z7" s="81"/>
      <c r="AA7" s="81"/>
      <c r="AB7" s="81"/>
      <c r="AC7" s="81"/>
      <c r="AD7" s="90"/>
      <c r="AE7" s="84"/>
      <c r="AF7" s="81"/>
      <c r="AG7" s="82"/>
      <c r="AH7" s="9"/>
      <c r="AI7" s="121">
        <v>0</v>
      </c>
      <c r="AJ7" s="92"/>
      <c r="AK7" s="92"/>
      <c r="AL7" s="93"/>
      <c r="AN7" s="100">
        <v>1</v>
      </c>
      <c r="AO7" s="92"/>
      <c r="AP7" s="93"/>
      <c r="AQ7" s="10"/>
    </row>
    <row r="8" spans="1:43" ht="12.75">
      <c r="A8" s="6"/>
      <c r="B8" s="89"/>
      <c r="C8" s="81"/>
      <c r="D8" s="81"/>
      <c r="E8" s="81"/>
      <c r="F8" s="81"/>
      <c r="G8" s="81"/>
      <c r="H8" s="90"/>
      <c r="I8" s="84"/>
      <c r="J8" s="81"/>
      <c r="K8" s="82"/>
      <c r="M8" s="83" t="s">
        <v>37</v>
      </c>
      <c r="N8" s="76"/>
      <c r="O8" s="76"/>
      <c r="P8" s="14" t="s">
        <v>38</v>
      </c>
      <c r="R8" s="83" t="s">
        <v>39</v>
      </c>
      <c r="S8" s="76"/>
      <c r="T8" s="76"/>
      <c r="U8" s="10"/>
      <c r="V8" s="12"/>
      <c r="W8" s="6"/>
      <c r="X8" s="89"/>
      <c r="Y8" s="81"/>
      <c r="Z8" s="81"/>
      <c r="AA8" s="81"/>
      <c r="AB8" s="81"/>
      <c r="AC8" s="81"/>
      <c r="AD8" s="90"/>
      <c r="AE8" s="84"/>
      <c r="AF8" s="81"/>
      <c r="AG8" s="82"/>
      <c r="AI8" s="83" t="s">
        <v>37</v>
      </c>
      <c r="AJ8" s="76"/>
      <c r="AK8" s="76"/>
      <c r="AL8" s="14" t="s">
        <v>38</v>
      </c>
      <c r="AN8" s="83" t="s">
        <v>39</v>
      </c>
      <c r="AO8" s="76"/>
      <c r="AP8" s="76"/>
      <c r="AQ8" s="10"/>
    </row>
    <row r="9" spans="1:43" ht="12.75">
      <c r="A9" s="6"/>
      <c r="B9" s="89"/>
      <c r="C9" s="81"/>
      <c r="D9" s="81"/>
      <c r="E9" s="81"/>
      <c r="F9" s="81"/>
      <c r="G9" s="81"/>
      <c r="H9" s="90"/>
      <c r="I9" s="84"/>
      <c r="J9" s="81"/>
      <c r="K9" s="82"/>
      <c r="L9" s="9"/>
      <c r="M9" s="91">
        <v>9000</v>
      </c>
      <c r="N9" s="92"/>
      <c r="O9" s="93"/>
      <c r="P9" s="15">
        <v>0</v>
      </c>
      <c r="R9" s="100">
        <v>3</v>
      </c>
      <c r="S9" s="92"/>
      <c r="T9" s="93"/>
      <c r="U9" s="10"/>
      <c r="V9" s="12"/>
      <c r="W9" s="6"/>
      <c r="X9" s="89"/>
      <c r="Y9" s="81"/>
      <c r="Z9" s="81"/>
      <c r="AA9" s="81"/>
      <c r="AB9" s="81"/>
      <c r="AC9" s="81"/>
      <c r="AD9" s="90"/>
      <c r="AE9" s="84"/>
      <c r="AF9" s="81"/>
      <c r="AG9" s="82"/>
      <c r="AH9" s="9"/>
      <c r="AI9" s="91">
        <v>6000</v>
      </c>
      <c r="AJ9" s="92"/>
      <c r="AK9" s="93"/>
      <c r="AL9" s="15">
        <v>3</v>
      </c>
      <c r="AN9" s="100">
        <v>2</v>
      </c>
      <c r="AO9" s="92"/>
      <c r="AP9" s="93"/>
      <c r="AQ9" s="10"/>
    </row>
    <row r="10" spans="1:43" ht="12.75">
      <c r="A10" s="6"/>
      <c r="B10" s="89"/>
      <c r="C10" s="81"/>
      <c r="D10" s="81"/>
      <c r="E10" s="81"/>
      <c r="F10" s="81"/>
      <c r="G10" s="81"/>
      <c r="H10" s="90"/>
      <c r="I10" s="84"/>
      <c r="J10" s="81"/>
      <c r="K10" s="82"/>
      <c r="L10" s="9"/>
      <c r="M10" s="9"/>
      <c r="N10" s="9"/>
      <c r="O10" s="9"/>
      <c r="P10" s="9"/>
      <c r="R10" s="105" t="s">
        <v>41</v>
      </c>
      <c r="S10" s="76"/>
      <c r="T10" s="76"/>
      <c r="U10" s="10"/>
      <c r="V10" s="12"/>
      <c r="W10" s="6"/>
      <c r="X10" s="89"/>
      <c r="Y10" s="81"/>
      <c r="Z10" s="81"/>
      <c r="AA10" s="81"/>
      <c r="AB10" s="81"/>
      <c r="AC10" s="81"/>
      <c r="AD10" s="90"/>
      <c r="AE10" s="84"/>
      <c r="AF10" s="81"/>
      <c r="AG10" s="82"/>
      <c r="AH10" s="9"/>
      <c r="AI10" s="9"/>
      <c r="AJ10" s="9"/>
      <c r="AK10" s="9"/>
      <c r="AL10" s="9"/>
      <c r="AN10" s="105" t="s">
        <v>41</v>
      </c>
      <c r="AO10" s="76"/>
      <c r="AP10" s="76"/>
      <c r="AQ10" s="10"/>
    </row>
    <row r="11" spans="1:43" ht="12.75">
      <c r="A11" s="16"/>
      <c r="B11" s="98"/>
      <c r="C11" s="96"/>
      <c r="D11" s="96"/>
      <c r="E11" s="96"/>
      <c r="F11" s="96"/>
      <c r="G11" s="96"/>
      <c r="H11" s="99"/>
      <c r="I11" s="123"/>
      <c r="J11" s="96"/>
      <c r="K11" s="97"/>
      <c r="L11" s="9"/>
      <c r="M11" s="94" t="s">
        <v>43</v>
      </c>
      <c r="N11" s="76"/>
      <c r="O11" s="100" t="str">
        <f>IF(B2&lt;&gt;"",IF(M9=AI9,"+0",IF(M9&gt;AI9,IF(M9&gt;=AI9*2,"+2","+1"),"+0")),"")</f>
        <v>+1</v>
      </c>
      <c r="P11" s="93"/>
      <c r="Q11" s="9"/>
      <c r="R11" s="122">
        <f>IF(B2&lt;&gt;"",SUM(G17:G32),"")</f>
        <v>0</v>
      </c>
      <c r="S11" s="92"/>
      <c r="T11" s="93"/>
      <c r="U11" s="17"/>
      <c r="V11" s="18"/>
      <c r="W11" s="6"/>
      <c r="X11" s="98"/>
      <c r="Y11" s="96"/>
      <c r="Z11" s="96"/>
      <c r="AA11" s="96"/>
      <c r="AB11" s="96"/>
      <c r="AC11" s="96"/>
      <c r="AD11" s="99"/>
      <c r="AE11" s="123"/>
      <c r="AF11" s="96"/>
      <c r="AG11" s="97"/>
      <c r="AH11" s="9"/>
      <c r="AI11" s="94" t="s">
        <v>43</v>
      </c>
      <c r="AJ11" s="76"/>
      <c r="AK11" s="100" t="str">
        <f>IF(Z2&lt;&gt;"",IF(AI9=M9,"+0",IF(AI9&gt;M9,IF(AI9&gt;=M9*2,"+2","+1"),"+0")),"")</f>
        <v>+0</v>
      </c>
      <c r="AL11" s="93"/>
      <c r="AM11" s="9"/>
      <c r="AN11" s="122">
        <f>IF(Z2&lt;&gt;"",SUM(AC17:AC32),"")</f>
        <v>0</v>
      </c>
      <c r="AO11" s="92"/>
      <c r="AP11" s="93"/>
      <c r="AQ11" s="10"/>
    </row>
    <row r="12" spans="1:43" ht="7.5" customHeight="1">
      <c r="A12" s="19"/>
      <c r="B12" s="20"/>
      <c r="C12" s="21"/>
      <c r="D12" s="22"/>
      <c r="E12" s="21"/>
      <c r="F12" s="21"/>
      <c r="G12" s="23"/>
      <c r="H12" s="24"/>
      <c r="I12" s="21"/>
      <c r="J12" s="22"/>
      <c r="K12" s="14"/>
      <c r="L12" s="14"/>
      <c r="M12" s="14"/>
      <c r="N12" s="14"/>
      <c r="O12" s="20"/>
      <c r="P12" s="20"/>
      <c r="Q12" s="20"/>
      <c r="R12" s="105" t="s">
        <v>44</v>
      </c>
      <c r="S12" s="76"/>
      <c r="T12" s="76"/>
      <c r="U12" s="25"/>
      <c r="V12" s="26"/>
      <c r="W12" s="19"/>
      <c r="X12" s="20"/>
      <c r="Y12" s="21"/>
      <c r="Z12" s="22"/>
      <c r="AA12" s="21"/>
      <c r="AB12" s="21"/>
      <c r="AC12" s="23"/>
      <c r="AD12" s="24"/>
      <c r="AE12" s="21"/>
      <c r="AF12" s="22"/>
      <c r="AG12" s="14"/>
      <c r="AH12" s="14"/>
      <c r="AI12" s="14"/>
      <c r="AJ12" s="14"/>
      <c r="AK12" s="20"/>
      <c r="AL12" s="20"/>
      <c r="AM12" s="20"/>
      <c r="AN12" s="105" t="s">
        <v>44</v>
      </c>
      <c r="AO12" s="76"/>
      <c r="AP12" s="76"/>
      <c r="AQ12" s="25"/>
    </row>
    <row r="13" spans="1:43" ht="8.25" customHeight="1">
      <c r="A13" s="6"/>
      <c r="B13" s="9"/>
      <c r="C13" s="85" t="s">
        <v>420</v>
      </c>
      <c r="D13" s="85" t="s">
        <v>422</v>
      </c>
      <c r="E13" s="85" t="s">
        <v>423</v>
      </c>
      <c r="F13" s="85" t="s">
        <v>425</v>
      </c>
      <c r="G13" s="88" t="s">
        <v>0</v>
      </c>
      <c r="H13" s="88" t="s">
        <v>1</v>
      </c>
      <c r="I13" s="85" t="s">
        <v>426</v>
      </c>
      <c r="J13" s="85" t="s">
        <v>45</v>
      </c>
      <c r="K13" s="14"/>
      <c r="L13" s="14"/>
      <c r="M13" s="14"/>
      <c r="N13" s="14"/>
      <c r="O13" s="9"/>
      <c r="P13" s="9"/>
      <c r="Q13" s="9"/>
      <c r="R13" s="76"/>
      <c r="S13" s="76"/>
      <c r="T13" s="76"/>
      <c r="U13" s="10"/>
      <c r="V13" s="12"/>
      <c r="W13" s="6"/>
      <c r="X13" s="9"/>
      <c r="Y13" s="85" t="s">
        <v>429</v>
      </c>
      <c r="Z13" s="85" t="s">
        <v>431</v>
      </c>
      <c r="AA13" s="85" t="s">
        <v>433</v>
      </c>
      <c r="AB13" s="85" t="s">
        <v>434</v>
      </c>
      <c r="AC13" s="88" t="s">
        <v>0</v>
      </c>
      <c r="AD13" s="88" t="s">
        <v>1</v>
      </c>
      <c r="AE13" s="85" t="s">
        <v>436</v>
      </c>
      <c r="AF13" s="85" t="s">
        <v>45</v>
      </c>
      <c r="AG13" s="14"/>
      <c r="AH13" s="14"/>
      <c r="AI13" s="14"/>
      <c r="AJ13" s="14"/>
      <c r="AK13" s="9"/>
      <c r="AL13" s="9"/>
      <c r="AM13" s="9"/>
      <c r="AN13" s="76"/>
      <c r="AO13" s="76"/>
      <c r="AP13" s="76"/>
      <c r="AQ13" s="10"/>
    </row>
    <row r="14" spans="1:43" ht="12.75">
      <c r="A14" s="6"/>
      <c r="B14" s="9"/>
      <c r="C14" s="86"/>
      <c r="D14" s="86"/>
      <c r="E14" s="86"/>
      <c r="F14" s="86"/>
      <c r="G14" s="86"/>
      <c r="H14" s="86"/>
      <c r="I14" s="86"/>
      <c r="J14" s="86"/>
      <c r="K14" s="138" t="s">
        <v>46</v>
      </c>
      <c r="L14" s="92"/>
      <c r="M14" s="92"/>
      <c r="N14" s="93"/>
      <c r="O14" s="9"/>
      <c r="P14" s="9"/>
      <c r="Q14" s="9"/>
      <c r="R14" s="104">
        <f>IF(B2&lt;&gt;"",SUM(H17:H32),"")</f>
        <v>0</v>
      </c>
      <c r="S14" s="92"/>
      <c r="T14" s="93"/>
      <c r="U14" s="10"/>
      <c r="V14" s="12"/>
      <c r="W14" s="6"/>
      <c r="X14" s="9"/>
      <c r="Y14" s="86"/>
      <c r="Z14" s="86"/>
      <c r="AA14" s="86"/>
      <c r="AB14" s="86"/>
      <c r="AC14" s="86"/>
      <c r="AD14" s="86"/>
      <c r="AE14" s="86"/>
      <c r="AF14" s="86"/>
      <c r="AG14" s="138" t="s">
        <v>46</v>
      </c>
      <c r="AH14" s="92"/>
      <c r="AI14" s="92"/>
      <c r="AJ14" s="93"/>
      <c r="AK14" s="9"/>
      <c r="AL14" s="9"/>
      <c r="AM14" s="9"/>
      <c r="AN14" s="104">
        <v>1</v>
      </c>
      <c r="AO14" s="92"/>
      <c r="AP14" s="93"/>
      <c r="AQ14" s="10"/>
    </row>
    <row r="15" spans="1:43" ht="12.75">
      <c r="A15" s="6"/>
      <c r="B15" s="9"/>
      <c r="C15" s="86"/>
      <c r="D15" s="86"/>
      <c r="E15" s="86"/>
      <c r="F15" s="86"/>
      <c r="G15" s="86"/>
      <c r="H15" s="86"/>
      <c r="I15" s="86"/>
      <c r="J15" s="86"/>
      <c r="K15" s="103" t="s">
        <v>47</v>
      </c>
      <c r="L15" s="103" t="s">
        <v>48</v>
      </c>
      <c r="M15" s="103" t="str">
        <f>"-Stat"</f>
        <v>-Stat</v>
      </c>
      <c r="N15" s="103" t="s">
        <v>49</v>
      </c>
      <c r="O15" s="9"/>
      <c r="P15" s="9"/>
      <c r="Q15" s="9"/>
      <c r="R15" s="9"/>
      <c r="S15" s="9"/>
      <c r="T15" s="9"/>
      <c r="U15" s="10"/>
      <c r="V15" s="12"/>
      <c r="W15" s="6"/>
      <c r="X15" s="9"/>
      <c r="Y15" s="86"/>
      <c r="Z15" s="86"/>
      <c r="AA15" s="86"/>
      <c r="AB15" s="86"/>
      <c r="AC15" s="86"/>
      <c r="AD15" s="86"/>
      <c r="AE15" s="86"/>
      <c r="AF15" s="86"/>
      <c r="AG15" s="103" t="s">
        <v>47</v>
      </c>
      <c r="AH15" s="103" t="s">
        <v>48</v>
      </c>
      <c r="AI15" s="103" t="str">
        <f>"-Stat"</f>
        <v>-Stat</v>
      </c>
      <c r="AJ15" s="103" t="s">
        <v>49</v>
      </c>
      <c r="AK15" s="9"/>
      <c r="AL15" s="9"/>
      <c r="AM15" s="9"/>
      <c r="AN15" s="9"/>
      <c r="AO15" s="9"/>
      <c r="AP15" s="9"/>
      <c r="AQ15" s="10"/>
    </row>
    <row r="16" spans="1:43" ht="12.75">
      <c r="A16" s="6"/>
      <c r="B16" s="27" t="s">
        <v>50</v>
      </c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102" t="s">
        <v>51</v>
      </c>
      <c r="P16" s="78"/>
      <c r="Q16" s="78"/>
      <c r="R16" s="78"/>
      <c r="S16" s="78"/>
      <c r="T16" s="79"/>
      <c r="U16" s="10"/>
      <c r="V16" s="12"/>
      <c r="W16" s="6"/>
      <c r="X16" s="27" t="s">
        <v>50</v>
      </c>
      <c r="Y16" s="87"/>
      <c r="Z16" s="87"/>
      <c r="AA16" s="87"/>
      <c r="AB16" s="87"/>
      <c r="AC16" s="87"/>
      <c r="AD16" s="87"/>
      <c r="AE16" s="87"/>
      <c r="AF16" s="87"/>
      <c r="AG16" s="87"/>
      <c r="AH16" s="87"/>
      <c r="AI16" s="87"/>
      <c r="AJ16" s="87"/>
      <c r="AK16" s="102" t="s">
        <v>51</v>
      </c>
      <c r="AL16" s="78"/>
      <c r="AM16" s="78"/>
      <c r="AN16" s="78"/>
      <c r="AO16" s="78"/>
      <c r="AP16" s="79"/>
      <c r="AQ16" s="10"/>
    </row>
    <row r="17" spans="1:43" ht="12.75">
      <c r="A17" s="6"/>
      <c r="B17" s="28">
        <v>1</v>
      </c>
      <c r="C17" s="29"/>
      <c r="D17" s="30"/>
      <c r="E17" s="30"/>
      <c r="F17" s="30"/>
      <c r="G17" s="31"/>
      <c r="H17" s="32"/>
      <c r="I17" s="33"/>
      <c r="J17" s="34">
        <f t="shared" ref="J17:J32" si="0">C17+D17*3+E17*2+F17*2+I17*5</f>
        <v>0</v>
      </c>
      <c r="K17" s="35"/>
      <c r="L17" s="31"/>
      <c r="M17" s="30"/>
      <c r="N17" s="36"/>
      <c r="O17" s="108"/>
      <c r="P17" s="109"/>
      <c r="Q17" s="109"/>
      <c r="R17" s="109"/>
      <c r="S17" s="109"/>
      <c r="T17" s="110"/>
      <c r="U17" s="10"/>
      <c r="V17" s="12"/>
      <c r="W17" s="6"/>
      <c r="X17" s="28">
        <v>1</v>
      </c>
      <c r="Y17" s="29"/>
      <c r="Z17" s="30"/>
      <c r="AA17" s="30"/>
      <c r="AB17" s="30"/>
      <c r="AC17" s="31"/>
      <c r="AD17" s="32"/>
      <c r="AE17" s="33"/>
      <c r="AF17" s="34">
        <f t="shared" ref="AF17:AF32" si="1">Y17+Z17*3+AA17*2+AB17*2+AE17*5</f>
        <v>0</v>
      </c>
      <c r="AG17" s="35"/>
      <c r="AH17" s="31"/>
      <c r="AI17" s="31"/>
      <c r="AJ17" s="36"/>
      <c r="AK17" s="108"/>
      <c r="AL17" s="109"/>
      <c r="AM17" s="109"/>
      <c r="AN17" s="109"/>
      <c r="AO17" s="109"/>
      <c r="AP17" s="110"/>
      <c r="AQ17" s="10"/>
    </row>
    <row r="18" spans="1:43" ht="12.75">
      <c r="A18" s="6"/>
      <c r="B18" s="37">
        <v>2</v>
      </c>
      <c r="C18" s="38"/>
      <c r="D18" s="48">
        <v>1</v>
      </c>
      <c r="E18" s="40"/>
      <c r="F18" s="40"/>
      <c r="G18" s="41"/>
      <c r="H18" s="42"/>
      <c r="I18" s="43">
        <v>1</v>
      </c>
      <c r="J18" s="45">
        <f t="shared" si="0"/>
        <v>8</v>
      </c>
      <c r="K18" s="38"/>
      <c r="L18" s="40"/>
      <c r="M18" s="44"/>
      <c r="N18" s="46"/>
      <c r="O18" s="80" t="str">
        <f>"+MA"</f>
        <v>+MA</v>
      </c>
      <c r="P18" s="81"/>
      <c r="Q18" s="81"/>
      <c r="R18" s="81"/>
      <c r="S18" s="81"/>
      <c r="T18" s="82"/>
      <c r="U18" s="10"/>
      <c r="V18" s="12"/>
      <c r="W18" s="6"/>
      <c r="X18" s="37">
        <v>2</v>
      </c>
      <c r="Y18" s="47">
        <v>1</v>
      </c>
      <c r="Z18" s="48">
        <v>1</v>
      </c>
      <c r="AA18" s="40"/>
      <c r="AB18" s="40"/>
      <c r="AC18" s="41"/>
      <c r="AD18" s="42"/>
      <c r="AE18" s="43"/>
      <c r="AF18" s="45">
        <f t="shared" si="1"/>
        <v>4</v>
      </c>
      <c r="AG18" s="38"/>
      <c r="AH18" s="40"/>
      <c r="AI18" s="40"/>
      <c r="AJ18" s="46"/>
      <c r="AK18" s="80"/>
      <c r="AL18" s="81"/>
      <c r="AM18" s="81"/>
      <c r="AN18" s="81"/>
      <c r="AO18" s="81"/>
      <c r="AP18" s="82"/>
      <c r="AQ18" s="10"/>
    </row>
    <row r="19" spans="1:43" ht="12.75">
      <c r="A19" s="6"/>
      <c r="B19" s="37">
        <v>3</v>
      </c>
      <c r="C19" s="38"/>
      <c r="D19" s="48">
        <v>1</v>
      </c>
      <c r="E19" s="40"/>
      <c r="F19" s="44"/>
      <c r="G19" s="41"/>
      <c r="H19" s="41"/>
      <c r="I19" s="46"/>
      <c r="J19" s="45">
        <f t="shared" si="0"/>
        <v>3</v>
      </c>
      <c r="K19" s="38"/>
      <c r="L19" s="40"/>
      <c r="M19" s="40"/>
      <c r="N19" s="46"/>
      <c r="O19" s="80"/>
      <c r="P19" s="81"/>
      <c r="Q19" s="81"/>
      <c r="R19" s="81"/>
      <c r="S19" s="81"/>
      <c r="T19" s="82"/>
      <c r="U19" s="10"/>
      <c r="V19" s="12"/>
      <c r="W19" s="6"/>
      <c r="X19" s="37">
        <v>3</v>
      </c>
      <c r="Y19" s="38"/>
      <c r="Z19" s="39"/>
      <c r="AA19" s="40"/>
      <c r="AB19" s="44"/>
      <c r="AC19" s="41"/>
      <c r="AD19" s="41"/>
      <c r="AE19" s="46"/>
      <c r="AF19" s="45">
        <f t="shared" si="1"/>
        <v>0</v>
      </c>
      <c r="AG19" s="38"/>
      <c r="AH19" s="40"/>
      <c r="AI19" s="40"/>
      <c r="AJ19" s="46"/>
      <c r="AK19" s="80"/>
      <c r="AL19" s="81"/>
      <c r="AM19" s="81"/>
      <c r="AN19" s="81"/>
      <c r="AO19" s="81"/>
      <c r="AP19" s="82"/>
      <c r="AQ19" s="10"/>
    </row>
    <row r="20" spans="1:43" ht="12.75">
      <c r="A20" s="6"/>
      <c r="B20" s="49">
        <v>4</v>
      </c>
      <c r="C20" s="38"/>
      <c r="D20" s="39"/>
      <c r="E20" s="40"/>
      <c r="F20" s="44"/>
      <c r="G20" s="41"/>
      <c r="H20" s="41"/>
      <c r="I20" s="46"/>
      <c r="J20" s="45">
        <f t="shared" si="0"/>
        <v>0</v>
      </c>
      <c r="K20" s="38"/>
      <c r="L20" s="40"/>
      <c r="M20" s="40"/>
      <c r="N20" s="46"/>
      <c r="O20" s="80"/>
      <c r="P20" s="81"/>
      <c r="Q20" s="81"/>
      <c r="R20" s="81"/>
      <c r="S20" s="81"/>
      <c r="T20" s="82"/>
      <c r="U20" s="10"/>
      <c r="V20" s="12"/>
      <c r="W20" s="6"/>
      <c r="X20" s="49">
        <v>4</v>
      </c>
      <c r="Y20" s="38"/>
      <c r="Z20" s="39"/>
      <c r="AA20" s="40"/>
      <c r="AB20" s="44"/>
      <c r="AC20" s="41"/>
      <c r="AD20" s="41"/>
      <c r="AE20" s="46"/>
      <c r="AF20" s="45">
        <f t="shared" si="1"/>
        <v>0</v>
      </c>
      <c r="AG20" s="38"/>
      <c r="AH20" s="40"/>
      <c r="AI20" s="40"/>
      <c r="AJ20" s="46"/>
      <c r="AK20" s="80"/>
      <c r="AL20" s="81"/>
      <c r="AM20" s="81"/>
      <c r="AN20" s="81"/>
      <c r="AO20" s="81"/>
      <c r="AP20" s="82"/>
      <c r="AQ20" s="10"/>
    </row>
    <row r="21" spans="1:43" ht="12.75">
      <c r="A21" s="6"/>
      <c r="B21" s="37">
        <v>5</v>
      </c>
      <c r="C21" s="38"/>
      <c r="D21" s="39"/>
      <c r="E21" s="40"/>
      <c r="F21" s="44">
        <v>2</v>
      </c>
      <c r="G21" s="41"/>
      <c r="H21" s="41"/>
      <c r="I21" s="46"/>
      <c r="J21" s="45">
        <f t="shared" si="0"/>
        <v>4</v>
      </c>
      <c r="K21" s="38"/>
      <c r="L21" s="40"/>
      <c r="M21" s="40"/>
      <c r="N21" s="46"/>
      <c r="O21" s="80"/>
      <c r="P21" s="81"/>
      <c r="Q21" s="81"/>
      <c r="R21" s="81"/>
      <c r="S21" s="81"/>
      <c r="T21" s="82"/>
      <c r="U21" s="10"/>
      <c r="V21" s="12"/>
      <c r="W21" s="6"/>
      <c r="X21" s="37">
        <v>5</v>
      </c>
      <c r="Y21" s="38"/>
      <c r="Z21" s="39"/>
      <c r="AA21" s="40"/>
      <c r="AB21" s="44">
        <v>1</v>
      </c>
      <c r="AC21" s="41"/>
      <c r="AD21" s="42">
        <v>1</v>
      </c>
      <c r="AE21" s="46"/>
      <c r="AF21" s="45">
        <f t="shared" si="1"/>
        <v>2</v>
      </c>
      <c r="AG21" s="38"/>
      <c r="AH21" s="40"/>
      <c r="AI21" s="40"/>
      <c r="AJ21" s="46"/>
      <c r="AK21" s="80"/>
      <c r="AL21" s="81"/>
      <c r="AM21" s="81"/>
      <c r="AN21" s="81"/>
      <c r="AO21" s="81"/>
      <c r="AP21" s="82"/>
      <c r="AQ21" s="10"/>
    </row>
    <row r="22" spans="1:43" ht="12.75">
      <c r="A22" s="6"/>
      <c r="B22" s="37">
        <v>6</v>
      </c>
      <c r="C22" s="47">
        <v>1</v>
      </c>
      <c r="D22" s="39"/>
      <c r="E22" s="40"/>
      <c r="F22" s="40"/>
      <c r="G22" s="41"/>
      <c r="H22" s="41"/>
      <c r="I22" s="46"/>
      <c r="J22" s="45">
        <f t="shared" si="0"/>
        <v>1</v>
      </c>
      <c r="K22" s="38"/>
      <c r="L22" s="40"/>
      <c r="M22" s="40"/>
      <c r="N22" s="46"/>
      <c r="O22" s="80"/>
      <c r="P22" s="81"/>
      <c r="Q22" s="81"/>
      <c r="R22" s="81"/>
      <c r="S22" s="81"/>
      <c r="T22" s="82"/>
      <c r="U22" s="10"/>
      <c r="V22" s="12"/>
      <c r="W22" s="6"/>
      <c r="X22" s="37">
        <v>6</v>
      </c>
      <c r="Y22" s="38"/>
      <c r="Z22" s="39"/>
      <c r="AA22" s="40"/>
      <c r="AB22" s="40"/>
      <c r="AC22" s="41"/>
      <c r="AD22" s="41"/>
      <c r="AE22" s="46"/>
      <c r="AF22" s="45">
        <f t="shared" si="1"/>
        <v>0</v>
      </c>
      <c r="AG22" s="38"/>
      <c r="AH22" s="40"/>
      <c r="AI22" s="40"/>
      <c r="AJ22" s="46"/>
      <c r="AK22" s="80"/>
      <c r="AL22" s="81"/>
      <c r="AM22" s="81"/>
      <c r="AN22" s="81"/>
      <c r="AO22" s="81"/>
      <c r="AP22" s="82"/>
      <c r="AQ22" s="10"/>
    </row>
    <row r="23" spans="1:43" ht="12.75">
      <c r="A23" s="6"/>
      <c r="B23" s="37">
        <v>7</v>
      </c>
      <c r="C23" s="38"/>
      <c r="D23" s="39"/>
      <c r="E23" s="40"/>
      <c r="F23" s="44">
        <v>1</v>
      </c>
      <c r="G23" s="41"/>
      <c r="H23" s="41"/>
      <c r="I23" s="46"/>
      <c r="J23" s="45">
        <f t="shared" si="0"/>
        <v>2</v>
      </c>
      <c r="K23" s="38"/>
      <c r="L23" s="40"/>
      <c r="M23" s="40"/>
      <c r="N23" s="46"/>
      <c r="O23" s="80"/>
      <c r="P23" s="81"/>
      <c r="Q23" s="81"/>
      <c r="R23" s="81"/>
      <c r="S23" s="81"/>
      <c r="T23" s="82"/>
      <c r="U23" s="10"/>
      <c r="V23" s="12"/>
      <c r="W23" s="6"/>
      <c r="X23" s="37">
        <v>7</v>
      </c>
      <c r="Y23" s="38"/>
      <c r="Z23" s="39"/>
      <c r="AA23" s="40"/>
      <c r="AB23" s="44"/>
      <c r="AC23" s="41"/>
      <c r="AD23" s="41"/>
      <c r="AE23" s="46"/>
      <c r="AF23" s="45">
        <f t="shared" si="1"/>
        <v>0</v>
      </c>
      <c r="AG23" s="38"/>
      <c r="AH23" s="40"/>
      <c r="AI23" s="40"/>
      <c r="AJ23" s="46"/>
      <c r="AK23" s="80"/>
      <c r="AL23" s="81"/>
      <c r="AM23" s="81"/>
      <c r="AN23" s="81"/>
      <c r="AO23" s="81"/>
      <c r="AP23" s="82"/>
      <c r="AQ23" s="10"/>
    </row>
    <row r="24" spans="1:43" ht="12.75">
      <c r="A24" s="6"/>
      <c r="B24" s="37">
        <v>8</v>
      </c>
      <c r="C24" s="38"/>
      <c r="D24" s="39"/>
      <c r="E24" s="40"/>
      <c r="F24" s="40"/>
      <c r="G24" s="41"/>
      <c r="H24" s="41"/>
      <c r="I24" s="46"/>
      <c r="J24" s="45">
        <f t="shared" si="0"/>
        <v>0</v>
      </c>
      <c r="K24" s="38"/>
      <c r="L24" s="40"/>
      <c r="M24" s="40"/>
      <c r="N24" s="46"/>
      <c r="O24" s="80"/>
      <c r="P24" s="81"/>
      <c r="Q24" s="81"/>
      <c r="R24" s="81"/>
      <c r="S24" s="81"/>
      <c r="T24" s="82"/>
      <c r="U24" s="10"/>
      <c r="V24" s="12"/>
      <c r="W24" s="6"/>
      <c r="X24" s="37">
        <v>8</v>
      </c>
      <c r="Y24" s="38"/>
      <c r="Z24" s="39"/>
      <c r="AA24" s="40"/>
      <c r="AB24" s="40"/>
      <c r="AC24" s="41"/>
      <c r="AD24" s="41"/>
      <c r="AE24" s="46"/>
      <c r="AF24" s="45">
        <f t="shared" si="1"/>
        <v>0</v>
      </c>
      <c r="AG24" s="38"/>
      <c r="AH24" s="40"/>
      <c r="AI24" s="40"/>
      <c r="AJ24" s="46"/>
      <c r="AK24" s="80"/>
      <c r="AL24" s="81"/>
      <c r="AM24" s="81"/>
      <c r="AN24" s="81"/>
      <c r="AO24" s="81"/>
      <c r="AP24" s="82"/>
      <c r="AQ24" s="10"/>
    </row>
    <row r="25" spans="1:43" ht="12.75">
      <c r="A25" s="6"/>
      <c r="B25" s="37">
        <v>9</v>
      </c>
      <c r="C25" s="38"/>
      <c r="D25" s="39"/>
      <c r="E25" s="40"/>
      <c r="F25" s="40"/>
      <c r="G25" s="41"/>
      <c r="H25" s="41"/>
      <c r="I25" s="46"/>
      <c r="J25" s="45">
        <f t="shared" si="0"/>
        <v>0</v>
      </c>
      <c r="K25" s="38"/>
      <c r="L25" s="40"/>
      <c r="M25" s="40"/>
      <c r="N25" s="46"/>
      <c r="O25" s="80"/>
      <c r="P25" s="81"/>
      <c r="Q25" s="81"/>
      <c r="R25" s="81"/>
      <c r="S25" s="81"/>
      <c r="T25" s="82"/>
      <c r="U25" s="10"/>
      <c r="V25" s="12"/>
      <c r="W25" s="6"/>
      <c r="X25" s="37">
        <v>9</v>
      </c>
      <c r="Y25" s="38"/>
      <c r="Z25" s="39"/>
      <c r="AA25" s="40"/>
      <c r="AB25" s="40"/>
      <c r="AC25" s="41"/>
      <c r="AD25" s="41"/>
      <c r="AE25" s="46"/>
      <c r="AF25" s="45">
        <f t="shared" si="1"/>
        <v>0</v>
      </c>
      <c r="AG25" s="38"/>
      <c r="AH25" s="40"/>
      <c r="AI25" s="40"/>
      <c r="AJ25" s="46"/>
      <c r="AK25" s="80"/>
      <c r="AL25" s="81"/>
      <c r="AM25" s="81"/>
      <c r="AN25" s="81"/>
      <c r="AO25" s="81"/>
      <c r="AP25" s="82"/>
      <c r="AQ25" s="10"/>
    </row>
    <row r="26" spans="1:43" ht="12.75">
      <c r="A26" s="6"/>
      <c r="B26" s="37">
        <v>10</v>
      </c>
      <c r="C26" s="38"/>
      <c r="D26" s="39"/>
      <c r="E26" s="40"/>
      <c r="F26" s="40"/>
      <c r="G26" s="41"/>
      <c r="H26" s="41"/>
      <c r="I26" s="46"/>
      <c r="J26" s="45">
        <f t="shared" si="0"/>
        <v>0</v>
      </c>
      <c r="K26" s="38"/>
      <c r="L26" s="40"/>
      <c r="M26" s="40"/>
      <c r="N26" s="46"/>
      <c r="O26" s="80"/>
      <c r="P26" s="81"/>
      <c r="Q26" s="81"/>
      <c r="R26" s="81"/>
      <c r="S26" s="81"/>
      <c r="T26" s="82"/>
      <c r="U26" s="10"/>
      <c r="V26" s="12"/>
      <c r="W26" s="6"/>
      <c r="X26" s="37">
        <v>10</v>
      </c>
      <c r="Y26" s="38"/>
      <c r="Z26" s="39"/>
      <c r="AA26" s="40"/>
      <c r="AB26" s="44">
        <v>1</v>
      </c>
      <c r="AC26" s="41"/>
      <c r="AD26" s="41"/>
      <c r="AE26" s="43">
        <v>1</v>
      </c>
      <c r="AF26" s="45">
        <f t="shared" si="1"/>
        <v>7</v>
      </c>
      <c r="AG26" s="47">
        <v>1</v>
      </c>
      <c r="AH26" s="40"/>
      <c r="AI26" s="40"/>
      <c r="AJ26" s="46"/>
      <c r="AK26" s="80" t="s">
        <v>148</v>
      </c>
      <c r="AL26" s="81"/>
      <c r="AM26" s="81"/>
      <c r="AN26" s="81"/>
      <c r="AO26" s="81"/>
      <c r="AP26" s="82"/>
      <c r="AQ26" s="10"/>
    </row>
    <row r="27" spans="1:43" ht="12.75">
      <c r="A27" s="6"/>
      <c r="B27" s="37">
        <v>11</v>
      </c>
      <c r="C27" s="38"/>
      <c r="D27" s="39"/>
      <c r="E27" s="40"/>
      <c r="F27" s="40"/>
      <c r="G27" s="41"/>
      <c r="H27" s="41"/>
      <c r="I27" s="46"/>
      <c r="J27" s="45">
        <f t="shared" si="0"/>
        <v>0</v>
      </c>
      <c r="K27" s="38"/>
      <c r="L27" s="40"/>
      <c r="M27" s="40"/>
      <c r="N27" s="46"/>
      <c r="O27" s="80"/>
      <c r="P27" s="81"/>
      <c r="Q27" s="81"/>
      <c r="R27" s="81"/>
      <c r="S27" s="81"/>
      <c r="T27" s="82"/>
      <c r="U27" s="10"/>
      <c r="V27" s="12"/>
      <c r="W27" s="6"/>
      <c r="X27" s="37">
        <v>11</v>
      </c>
      <c r="Y27" s="38"/>
      <c r="Z27" s="39"/>
      <c r="AA27" s="40"/>
      <c r="AB27" s="40"/>
      <c r="AC27" s="41"/>
      <c r="AD27" s="41"/>
      <c r="AE27" s="46"/>
      <c r="AF27" s="45">
        <f t="shared" si="1"/>
        <v>0</v>
      </c>
      <c r="AG27" s="38"/>
      <c r="AH27" s="40"/>
      <c r="AI27" s="40"/>
      <c r="AJ27" s="46"/>
      <c r="AK27" s="80"/>
      <c r="AL27" s="81"/>
      <c r="AM27" s="81"/>
      <c r="AN27" s="81"/>
      <c r="AO27" s="81"/>
      <c r="AP27" s="82"/>
      <c r="AQ27" s="10"/>
    </row>
    <row r="28" spans="1:43" ht="12.75">
      <c r="A28" s="6"/>
      <c r="B28" s="37">
        <v>12</v>
      </c>
      <c r="C28" s="38"/>
      <c r="D28" s="39"/>
      <c r="E28" s="40"/>
      <c r="F28" s="40"/>
      <c r="G28" s="41"/>
      <c r="H28" s="41"/>
      <c r="I28" s="46"/>
      <c r="J28" s="45">
        <f t="shared" si="0"/>
        <v>0</v>
      </c>
      <c r="K28" s="38"/>
      <c r="L28" s="40"/>
      <c r="M28" s="40"/>
      <c r="N28" s="46"/>
      <c r="O28" s="80"/>
      <c r="P28" s="81"/>
      <c r="Q28" s="81"/>
      <c r="R28" s="81"/>
      <c r="S28" s="81"/>
      <c r="T28" s="82"/>
      <c r="U28" s="10"/>
      <c r="V28" s="12"/>
      <c r="W28" s="6"/>
      <c r="X28" s="37">
        <v>12</v>
      </c>
      <c r="Y28" s="38"/>
      <c r="Z28" s="39"/>
      <c r="AA28" s="40"/>
      <c r="AB28" s="40"/>
      <c r="AC28" s="41"/>
      <c r="AD28" s="41"/>
      <c r="AE28" s="46"/>
      <c r="AF28" s="45">
        <f t="shared" si="1"/>
        <v>0</v>
      </c>
      <c r="AG28" s="38"/>
      <c r="AH28" s="40"/>
      <c r="AI28" s="40"/>
      <c r="AJ28" s="46"/>
      <c r="AK28" s="80"/>
      <c r="AL28" s="81"/>
      <c r="AM28" s="81"/>
      <c r="AN28" s="81"/>
      <c r="AO28" s="81"/>
      <c r="AP28" s="82"/>
      <c r="AQ28" s="10"/>
    </row>
    <row r="29" spans="1:43" ht="12.75">
      <c r="A29" s="6"/>
      <c r="B29" s="37">
        <v>13</v>
      </c>
      <c r="C29" s="38"/>
      <c r="D29" s="39"/>
      <c r="E29" s="40"/>
      <c r="F29" s="40"/>
      <c r="G29" s="41"/>
      <c r="H29" s="41"/>
      <c r="I29" s="46"/>
      <c r="J29" s="45">
        <f t="shared" si="0"/>
        <v>0</v>
      </c>
      <c r="K29" s="38"/>
      <c r="L29" s="40"/>
      <c r="M29" s="40"/>
      <c r="N29" s="46"/>
      <c r="O29" s="80"/>
      <c r="P29" s="81"/>
      <c r="Q29" s="81"/>
      <c r="R29" s="81"/>
      <c r="S29" s="81"/>
      <c r="T29" s="82"/>
      <c r="U29" s="10"/>
      <c r="V29" s="12"/>
      <c r="W29" s="6"/>
      <c r="X29" s="37">
        <v>13</v>
      </c>
      <c r="Y29" s="38"/>
      <c r="Z29" s="39"/>
      <c r="AA29" s="40"/>
      <c r="AB29" s="40"/>
      <c r="AC29" s="41"/>
      <c r="AD29" s="41"/>
      <c r="AE29" s="46"/>
      <c r="AF29" s="45">
        <f t="shared" si="1"/>
        <v>0</v>
      </c>
      <c r="AG29" s="38"/>
      <c r="AH29" s="40"/>
      <c r="AI29" s="40"/>
      <c r="AJ29" s="46"/>
      <c r="AK29" s="80"/>
      <c r="AL29" s="81"/>
      <c r="AM29" s="81"/>
      <c r="AN29" s="81"/>
      <c r="AO29" s="81"/>
      <c r="AP29" s="82"/>
      <c r="AQ29" s="10"/>
    </row>
    <row r="30" spans="1:43" ht="12.75">
      <c r="A30" s="6"/>
      <c r="B30" s="49">
        <v>14</v>
      </c>
      <c r="C30" s="38"/>
      <c r="D30" s="39"/>
      <c r="E30" s="40"/>
      <c r="F30" s="40"/>
      <c r="G30" s="41"/>
      <c r="H30" s="41"/>
      <c r="I30" s="46"/>
      <c r="J30" s="45">
        <f t="shared" si="0"/>
        <v>0</v>
      </c>
      <c r="K30" s="38"/>
      <c r="L30" s="40"/>
      <c r="M30" s="40"/>
      <c r="N30" s="46"/>
      <c r="O30" s="80"/>
      <c r="P30" s="81"/>
      <c r="Q30" s="81"/>
      <c r="R30" s="81"/>
      <c r="S30" s="81"/>
      <c r="T30" s="82"/>
      <c r="U30" s="10"/>
      <c r="V30" s="12"/>
      <c r="W30" s="6"/>
      <c r="X30" s="49">
        <v>14</v>
      </c>
      <c r="Y30" s="38"/>
      <c r="Z30" s="39"/>
      <c r="AA30" s="40"/>
      <c r="AB30" s="40"/>
      <c r="AC30" s="41"/>
      <c r="AD30" s="41"/>
      <c r="AE30" s="46"/>
      <c r="AF30" s="45">
        <f t="shared" si="1"/>
        <v>0</v>
      </c>
      <c r="AG30" s="38"/>
      <c r="AH30" s="40"/>
      <c r="AI30" s="40"/>
      <c r="AJ30" s="46"/>
      <c r="AK30" s="80"/>
      <c r="AL30" s="81"/>
      <c r="AM30" s="81"/>
      <c r="AN30" s="81"/>
      <c r="AO30" s="81"/>
      <c r="AP30" s="82"/>
      <c r="AQ30" s="10"/>
    </row>
    <row r="31" spans="1:43" ht="12.75">
      <c r="A31" s="6"/>
      <c r="B31" s="37">
        <v>15</v>
      </c>
      <c r="C31" s="38"/>
      <c r="D31" s="39"/>
      <c r="E31" s="40"/>
      <c r="F31" s="40"/>
      <c r="G31" s="41"/>
      <c r="H31" s="41"/>
      <c r="I31" s="46"/>
      <c r="J31" s="45">
        <f t="shared" si="0"/>
        <v>0</v>
      </c>
      <c r="K31" s="38"/>
      <c r="L31" s="40"/>
      <c r="M31" s="40"/>
      <c r="N31" s="46"/>
      <c r="O31" s="80"/>
      <c r="P31" s="81"/>
      <c r="Q31" s="81"/>
      <c r="R31" s="81"/>
      <c r="S31" s="81"/>
      <c r="T31" s="82"/>
      <c r="U31" s="10"/>
      <c r="V31" s="12"/>
      <c r="W31" s="6"/>
      <c r="X31" s="37">
        <v>15</v>
      </c>
      <c r="Y31" s="38"/>
      <c r="Z31" s="39"/>
      <c r="AA31" s="40"/>
      <c r="AB31" s="40"/>
      <c r="AC31" s="41"/>
      <c r="AD31" s="41"/>
      <c r="AE31" s="46"/>
      <c r="AF31" s="45">
        <f t="shared" si="1"/>
        <v>0</v>
      </c>
      <c r="AG31" s="38"/>
      <c r="AH31" s="40"/>
      <c r="AI31" s="40"/>
      <c r="AJ31" s="46"/>
      <c r="AK31" s="80"/>
      <c r="AL31" s="81"/>
      <c r="AM31" s="81"/>
      <c r="AN31" s="81"/>
      <c r="AO31" s="81"/>
      <c r="AP31" s="82"/>
      <c r="AQ31" s="10"/>
    </row>
    <row r="32" spans="1:43" ht="12.75">
      <c r="A32" s="6"/>
      <c r="B32" s="50">
        <v>16</v>
      </c>
      <c r="C32" s="51"/>
      <c r="D32" s="52"/>
      <c r="E32" s="52"/>
      <c r="F32" s="52"/>
      <c r="G32" s="53"/>
      <c r="H32" s="53"/>
      <c r="I32" s="54"/>
      <c r="J32" s="56">
        <f t="shared" si="0"/>
        <v>0</v>
      </c>
      <c r="K32" s="51"/>
      <c r="L32" s="52"/>
      <c r="M32" s="52"/>
      <c r="N32" s="54"/>
      <c r="O32" s="95"/>
      <c r="P32" s="96"/>
      <c r="Q32" s="96"/>
      <c r="R32" s="96"/>
      <c r="S32" s="96"/>
      <c r="T32" s="97"/>
      <c r="U32" s="10"/>
      <c r="V32" s="12"/>
      <c r="W32" s="6"/>
      <c r="X32" s="50">
        <v>16</v>
      </c>
      <c r="Y32" s="51"/>
      <c r="Z32" s="52"/>
      <c r="AA32" s="52"/>
      <c r="AB32" s="52"/>
      <c r="AC32" s="53"/>
      <c r="AD32" s="53"/>
      <c r="AE32" s="54"/>
      <c r="AF32" s="56">
        <f t="shared" si="1"/>
        <v>0</v>
      </c>
      <c r="AG32" s="51"/>
      <c r="AH32" s="52"/>
      <c r="AI32" s="52"/>
      <c r="AJ32" s="54"/>
      <c r="AK32" s="95"/>
      <c r="AL32" s="96"/>
      <c r="AM32" s="96"/>
      <c r="AN32" s="96"/>
      <c r="AO32" s="96"/>
      <c r="AP32" s="97"/>
      <c r="AQ32" s="10"/>
    </row>
    <row r="33" spans="1:43" ht="12.75">
      <c r="A33" s="19"/>
      <c r="B33" s="83" t="s">
        <v>61</v>
      </c>
      <c r="C33" s="76"/>
      <c r="D33" s="76"/>
      <c r="E33" s="76"/>
      <c r="F33" s="59"/>
      <c r="G33" s="83" t="s">
        <v>62</v>
      </c>
      <c r="H33" s="76"/>
      <c r="I33" s="76"/>
      <c r="J33" s="76"/>
      <c r="K33" s="76"/>
      <c r="L33" s="58"/>
      <c r="M33" s="83" t="s">
        <v>63</v>
      </c>
      <c r="N33" s="76"/>
      <c r="O33" s="76"/>
      <c r="P33" s="76"/>
      <c r="Q33" s="59"/>
      <c r="R33" s="83" t="s">
        <v>64</v>
      </c>
      <c r="S33" s="76"/>
      <c r="T33" s="76"/>
      <c r="U33" s="25"/>
      <c r="V33" s="26"/>
      <c r="W33" s="19"/>
      <c r="X33" s="83" t="s">
        <v>61</v>
      </c>
      <c r="Y33" s="76"/>
      <c r="Z33" s="76"/>
      <c r="AA33" s="76"/>
      <c r="AB33" s="59"/>
      <c r="AC33" s="83" t="s">
        <v>62</v>
      </c>
      <c r="AD33" s="76"/>
      <c r="AE33" s="76"/>
      <c r="AF33" s="76"/>
      <c r="AG33" s="76"/>
      <c r="AH33" s="58"/>
      <c r="AI33" s="83" t="s">
        <v>63</v>
      </c>
      <c r="AJ33" s="76"/>
      <c r="AK33" s="76"/>
      <c r="AL33" s="76"/>
      <c r="AM33" s="59"/>
      <c r="AN33" s="83" t="s">
        <v>64</v>
      </c>
      <c r="AO33" s="76"/>
      <c r="AP33" s="76"/>
      <c r="AQ33" s="25"/>
    </row>
    <row r="34" spans="1:43" ht="12.75">
      <c r="A34" s="6"/>
      <c r="B34" s="120">
        <v>60000</v>
      </c>
      <c r="C34" s="92"/>
      <c r="D34" s="92"/>
      <c r="E34" s="93"/>
      <c r="F34" s="60"/>
      <c r="G34" s="106"/>
      <c r="H34" s="92"/>
      <c r="I34" s="92"/>
      <c r="J34" s="92"/>
      <c r="K34" s="93"/>
      <c r="L34" s="61"/>
      <c r="M34" s="106">
        <v>40000</v>
      </c>
      <c r="N34" s="92"/>
      <c r="O34" s="92"/>
      <c r="P34" s="93"/>
      <c r="Q34" s="62"/>
      <c r="R34" s="128">
        <f>1</f>
        <v>1</v>
      </c>
      <c r="S34" s="92"/>
      <c r="T34" s="93"/>
      <c r="U34" s="10"/>
      <c r="V34" s="12"/>
      <c r="W34" s="6"/>
      <c r="X34" s="120">
        <v>60000</v>
      </c>
      <c r="Y34" s="92"/>
      <c r="Z34" s="92"/>
      <c r="AA34" s="93"/>
      <c r="AB34" s="60"/>
      <c r="AC34" s="106"/>
      <c r="AD34" s="92"/>
      <c r="AE34" s="92"/>
      <c r="AF34" s="92"/>
      <c r="AG34" s="93"/>
      <c r="AH34" s="61"/>
      <c r="AI34" s="106">
        <v>80000</v>
      </c>
      <c r="AJ34" s="92"/>
      <c r="AK34" s="92"/>
      <c r="AL34" s="93"/>
      <c r="AM34" s="62"/>
      <c r="AN34" s="128">
        <v>0</v>
      </c>
      <c r="AO34" s="92"/>
      <c r="AP34" s="93"/>
      <c r="AQ34" s="10"/>
    </row>
    <row r="35" spans="1:43" ht="12.75">
      <c r="A35" s="19"/>
      <c r="B35" s="112" t="s">
        <v>65</v>
      </c>
      <c r="C35" s="76"/>
      <c r="D35" s="76"/>
      <c r="E35" s="76"/>
      <c r="F35" s="76"/>
      <c r="G35" s="76"/>
      <c r="H35" s="76"/>
      <c r="I35" s="112" t="s">
        <v>27</v>
      </c>
      <c r="J35" s="76"/>
      <c r="K35" s="76"/>
      <c r="L35" s="20"/>
      <c r="M35" s="112" t="s">
        <v>66</v>
      </c>
      <c r="N35" s="76"/>
      <c r="O35" s="76"/>
      <c r="P35" s="76"/>
      <c r="Q35" s="76"/>
      <c r="R35" s="76"/>
      <c r="S35" s="76"/>
      <c r="T35" s="76"/>
      <c r="U35" s="25"/>
      <c r="V35" s="26"/>
      <c r="W35" s="19"/>
      <c r="X35" s="112" t="s">
        <v>65</v>
      </c>
      <c r="Y35" s="76"/>
      <c r="Z35" s="76"/>
      <c r="AA35" s="76"/>
      <c r="AB35" s="76"/>
      <c r="AC35" s="76"/>
      <c r="AD35" s="76"/>
      <c r="AE35" s="112" t="s">
        <v>27</v>
      </c>
      <c r="AF35" s="76"/>
      <c r="AG35" s="76"/>
      <c r="AH35" s="20"/>
      <c r="AI35" s="112" t="s">
        <v>66</v>
      </c>
      <c r="AJ35" s="76"/>
      <c r="AK35" s="76"/>
      <c r="AL35" s="76"/>
      <c r="AM35" s="76"/>
      <c r="AN35" s="76"/>
      <c r="AO35" s="76"/>
      <c r="AP35" s="76"/>
      <c r="AQ35" s="25"/>
    </row>
    <row r="36" spans="1:43" ht="12.75">
      <c r="A36" s="6"/>
      <c r="B36" s="126" t="s">
        <v>67</v>
      </c>
      <c r="C36" s="109"/>
      <c r="D36" s="109"/>
      <c r="E36" s="109"/>
      <c r="F36" s="109"/>
      <c r="G36" s="109"/>
      <c r="H36" s="119"/>
      <c r="I36" s="127">
        <v>50000</v>
      </c>
      <c r="J36" s="109"/>
      <c r="K36" s="110"/>
      <c r="L36" s="9"/>
      <c r="M36" s="131"/>
      <c r="N36" s="78"/>
      <c r="O36" s="78"/>
      <c r="P36" s="78"/>
      <c r="Q36" s="78"/>
      <c r="R36" s="78"/>
      <c r="S36" s="78"/>
      <c r="T36" s="79"/>
      <c r="U36" s="10"/>
      <c r="V36" s="12"/>
      <c r="W36" s="6"/>
      <c r="X36" s="126" t="s">
        <v>449</v>
      </c>
      <c r="Y36" s="109"/>
      <c r="Z36" s="109"/>
      <c r="AA36" s="109"/>
      <c r="AB36" s="109"/>
      <c r="AC36" s="109"/>
      <c r="AD36" s="119"/>
      <c r="AE36" s="127">
        <v>50000</v>
      </c>
      <c r="AF36" s="109"/>
      <c r="AG36" s="110"/>
      <c r="AH36" s="9"/>
      <c r="AI36" s="131"/>
      <c r="AJ36" s="78"/>
      <c r="AK36" s="78"/>
      <c r="AL36" s="78"/>
      <c r="AM36" s="78"/>
      <c r="AN36" s="78"/>
      <c r="AO36" s="78"/>
      <c r="AP36" s="79"/>
      <c r="AQ36" s="10"/>
    </row>
    <row r="37" spans="1:43" ht="12.75">
      <c r="A37" s="6"/>
      <c r="B37" s="125"/>
      <c r="C37" s="81"/>
      <c r="D37" s="81"/>
      <c r="E37" s="81"/>
      <c r="F37" s="81"/>
      <c r="G37" s="81"/>
      <c r="H37" s="90"/>
      <c r="I37" s="129"/>
      <c r="J37" s="81"/>
      <c r="K37" s="82"/>
      <c r="L37" s="9"/>
      <c r="M37" s="132"/>
      <c r="N37" s="76"/>
      <c r="O37" s="76"/>
      <c r="P37" s="76"/>
      <c r="Q37" s="76"/>
      <c r="R37" s="76"/>
      <c r="S37" s="76"/>
      <c r="T37" s="133"/>
      <c r="U37" s="10"/>
      <c r="V37" s="12"/>
      <c r="W37" s="6"/>
      <c r="X37" s="125"/>
      <c r="Y37" s="81"/>
      <c r="Z37" s="81"/>
      <c r="AA37" s="81"/>
      <c r="AB37" s="81"/>
      <c r="AC37" s="81"/>
      <c r="AD37" s="90"/>
      <c r="AE37" s="129"/>
      <c r="AF37" s="81"/>
      <c r="AG37" s="82"/>
      <c r="AH37" s="9"/>
      <c r="AI37" s="132"/>
      <c r="AJ37" s="76"/>
      <c r="AK37" s="76"/>
      <c r="AL37" s="76"/>
      <c r="AM37" s="76"/>
      <c r="AN37" s="76"/>
      <c r="AO37" s="76"/>
      <c r="AP37" s="133"/>
      <c r="AQ37" s="10"/>
    </row>
    <row r="38" spans="1:43" ht="12.75">
      <c r="A38" s="6"/>
      <c r="B38" s="124"/>
      <c r="C38" s="96"/>
      <c r="D38" s="96"/>
      <c r="E38" s="96"/>
      <c r="F38" s="96"/>
      <c r="G38" s="96"/>
      <c r="H38" s="99"/>
      <c r="I38" s="130"/>
      <c r="J38" s="96"/>
      <c r="K38" s="97"/>
      <c r="L38" s="9"/>
      <c r="M38" s="134"/>
      <c r="N38" s="135"/>
      <c r="O38" s="135"/>
      <c r="P38" s="135"/>
      <c r="Q38" s="135"/>
      <c r="R38" s="135"/>
      <c r="S38" s="135"/>
      <c r="T38" s="136"/>
      <c r="U38" s="10"/>
      <c r="V38" s="12"/>
      <c r="W38" s="6"/>
      <c r="X38" s="124"/>
      <c r="Y38" s="96"/>
      <c r="Z38" s="96"/>
      <c r="AA38" s="96"/>
      <c r="AB38" s="96"/>
      <c r="AC38" s="96"/>
      <c r="AD38" s="99"/>
      <c r="AE38" s="130"/>
      <c r="AF38" s="96"/>
      <c r="AG38" s="97"/>
      <c r="AH38" s="9"/>
      <c r="AI38" s="134"/>
      <c r="AJ38" s="135"/>
      <c r="AK38" s="135"/>
      <c r="AL38" s="135"/>
      <c r="AM38" s="135"/>
      <c r="AN38" s="135"/>
      <c r="AO38" s="135"/>
      <c r="AP38" s="136"/>
      <c r="AQ38" s="10"/>
    </row>
    <row r="39" spans="1:43" ht="7.5" customHeight="1">
      <c r="A39" s="63"/>
      <c r="B39" s="64"/>
      <c r="C39" s="65"/>
      <c r="D39" s="65"/>
      <c r="E39" s="65"/>
      <c r="F39" s="65"/>
      <c r="G39" s="65"/>
      <c r="H39" s="64"/>
      <c r="I39" s="64"/>
      <c r="J39" s="65"/>
      <c r="K39" s="65"/>
      <c r="L39" s="65"/>
      <c r="M39" s="65"/>
      <c r="N39" s="65"/>
      <c r="O39" s="65"/>
      <c r="P39" s="64"/>
      <c r="Q39" s="65"/>
      <c r="R39" s="65"/>
      <c r="S39" s="65"/>
      <c r="T39" s="65"/>
      <c r="U39" s="66"/>
      <c r="V39" s="67"/>
      <c r="W39" s="63"/>
      <c r="X39" s="64"/>
      <c r="Y39" s="65"/>
      <c r="Z39" s="65"/>
      <c r="AA39" s="65"/>
      <c r="AB39" s="65"/>
      <c r="AC39" s="65"/>
      <c r="AD39" s="64"/>
      <c r="AE39" s="64"/>
      <c r="AF39" s="65"/>
      <c r="AG39" s="65"/>
      <c r="AH39" s="65"/>
      <c r="AI39" s="65"/>
      <c r="AJ39" s="65"/>
      <c r="AK39" s="65"/>
      <c r="AL39" s="64"/>
      <c r="AM39" s="65"/>
      <c r="AN39" s="65"/>
      <c r="AO39" s="65"/>
      <c r="AP39" s="65"/>
      <c r="AQ39" s="66"/>
    </row>
  </sheetData>
  <mergeCells count="174">
    <mergeCell ref="AE6:AG6"/>
    <mergeCell ref="AK31:AP31"/>
    <mergeCell ref="AK30:AP30"/>
    <mergeCell ref="AA13:AA16"/>
    <mergeCell ref="Z13:Z16"/>
    <mergeCell ref="AK11:AL11"/>
    <mergeCell ref="O17:T17"/>
    <mergeCell ref="AB13:AB16"/>
    <mergeCell ref="AC13:AC16"/>
    <mergeCell ref="AG14:AJ14"/>
    <mergeCell ref="AH15:AH16"/>
    <mergeCell ref="AJ15:AJ16"/>
    <mergeCell ref="AI15:AI16"/>
    <mergeCell ref="O24:T24"/>
    <mergeCell ref="O23:T23"/>
    <mergeCell ref="O18:T18"/>
    <mergeCell ref="AN11:AP11"/>
    <mergeCell ref="AI6:AL6"/>
    <mergeCell ref="AI7:AL7"/>
    <mergeCell ref="O11:P11"/>
    <mergeCell ref="AK29:AP29"/>
    <mergeCell ref="O20:T20"/>
    <mergeCell ref="X36:AD36"/>
    <mergeCell ref="X35:AD35"/>
    <mergeCell ref="AN33:AP33"/>
    <mergeCell ref="AN34:AP34"/>
    <mergeCell ref="AI35:AP35"/>
    <mergeCell ref="AI34:AL34"/>
    <mergeCell ref="AC34:AG34"/>
    <mergeCell ref="AI33:AL33"/>
    <mergeCell ref="X33:AA33"/>
    <mergeCell ref="X34:AA34"/>
    <mergeCell ref="AC33:AG33"/>
    <mergeCell ref="AE36:AG36"/>
    <mergeCell ref="AE35:AG35"/>
    <mergeCell ref="AE38:AG38"/>
    <mergeCell ref="X38:AD38"/>
    <mergeCell ref="X37:AD37"/>
    <mergeCell ref="M36:T38"/>
    <mergeCell ref="M35:T35"/>
    <mergeCell ref="T1:X1"/>
    <mergeCell ref="R4:T4"/>
    <mergeCell ref="R5:T5"/>
    <mergeCell ref="I4:K4"/>
    <mergeCell ref="X4:AC4"/>
    <mergeCell ref="AF13:AF16"/>
    <mergeCell ref="M15:M16"/>
    <mergeCell ref="N15:N16"/>
    <mergeCell ref="K14:N14"/>
    <mergeCell ref="AE8:AG8"/>
    <mergeCell ref="AE9:AG9"/>
    <mergeCell ref="X9:AD9"/>
    <mergeCell ref="X6:AD6"/>
    <mergeCell ref="X5:AD5"/>
    <mergeCell ref="R33:T33"/>
    <mergeCell ref="Z2:AJ2"/>
    <mergeCell ref="AI5:AL5"/>
    <mergeCell ref="AI36:AP38"/>
    <mergeCell ref="AE37:AG37"/>
    <mergeCell ref="B38:H38"/>
    <mergeCell ref="B37:H37"/>
    <mergeCell ref="B35:H35"/>
    <mergeCell ref="B36:H36"/>
    <mergeCell ref="I35:K35"/>
    <mergeCell ref="I36:K36"/>
    <mergeCell ref="R34:T34"/>
    <mergeCell ref="M34:P34"/>
    <mergeCell ref="G34:K34"/>
    <mergeCell ref="I37:K37"/>
    <mergeCell ref="I38:K38"/>
    <mergeCell ref="B33:E33"/>
    <mergeCell ref="G33:K33"/>
    <mergeCell ref="B34:E34"/>
    <mergeCell ref="M33:P33"/>
    <mergeCell ref="M9:O9"/>
    <mergeCell ref="M7:P7"/>
    <mergeCell ref="M8:O8"/>
    <mergeCell ref="F13:F16"/>
    <mergeCell ref="G13:G16"/>
    <mergeCell ref="I7:K7"/>
    <mergeCell ref="O22:T22"/>
    <mergeCell ref="O21:T21"/>
    <mergeCell ref="M11:N11"/>
    <mergeCell ref="R11:T11"/>
    <mergeCell ref="R12:T13"/>
    <mergeCell ref="O16:T16"/>
    <mergeCell ref="R14:T14"/>
    <mergeCell ref="C13:C16"/>
    <mergeCell ref="D13:D16"/>
    <mergeCell ref="I11:K11"/>
    <mergeCell ref="J13:J16"/>
    <mergeCell ref="K15:K16"/>
    <mergeCell ref="I13:I16"/>
    <mergeCell ref="L15:L16"/>
    <mergeCell ref="B4:G4"/>
    <mergeCell ref="M4:P4"/>
    <mergeCell ref="I5:K5"/>
    <mergeCell ref="I6:K6"/>
    <mergeCell ref="B1:L1"/>
    <mergeCell ref="B2:L2"/>
    <mergeCell ref="N1:R1"/>
    <mergeCell ref="N2:R2"/>
    <mergeCell ref="M6:P6"/>
    <mergeCell ref="M5:P5"/>
    <mergeCell ref="B5:H5"/>
    <mergeCell ref="B6:H6"/>
    <mergeCell ref="I9:K9"/>
    <mergeCell ref="R9:T9"/>
    <mergeCell ref="R10:T10"/>
    <mergeCell ref="R8:T8"/>
    <mergeCell ref="B10:H10"/>
    <mergeCell ref="B8:H8"/>
    <mergeCell ref="B9:H9"/>
    <mergeCell ref="I8:K8"/>
    <mergeCell ref="I10:K10"/>
    <mergeCell ref="E13:E16"/>
    <mergeCell ref="H13:H16"/>
    <mergeCell ref="B11:H11"/>
    <mergeCell ref="R7:T7"/>
    <mergeCell ref="R6:T6"/>
    <mergeCell ref="B7:H7"/>
    <mergeCell ref="Z1:AJ1"/>
    <mergeCell ref="AK23:AP23"/>
    <mergeCell ref="AE13:AE16"/>
    <mergeCell ref="AK16:AP16"/>
    <mergeCell ref="AG15:AG16"/>
    <mergeCell ref="AN14:AP14"/>
    <mergeCell ref="AN12:AP13"/>
    <mergeCell ref="AN10:AP10"/>
    <mergeCell ref="AN9:AP9"/>
    <mergeCell ref="AN6:AP6"/>
    <mergeCell ref="AN5:AP5"/>
    <mergeCell ref="AN4:AP4"/>
    <mergeCell ref="AL2:AP2"/>
    <mergeCell ref="AL1:AP1"/>
    <mergeCell ref="AK17:AP17"/>
    <mergeCell ref="AK18:AP18"/>
    <mergeCell ref="AN7:AP7"/>
    <mergeCell ref="T2:X2"/>
    <mergeCell ref="AK32:AP32"/>
    <mergeCell ref="AK26:AP26"/>
    <mergeCell ref="O26:T26"/>
    <mergeCell ref="O25:T25"/>
    <mergeCell ref="O28:T28"/>
    <mergeCell ref="O29:T29"/>
    <mergeCell ref="O27:T27"/>
    <mergeCell ref="O30:T30"/>
    <mergeCell ref="O31:T31"/>
    <mergeCell ref="O32:T32"/>
    <mergeCell ref="AK27:AP27"/>
    <mergeCell ref="AI4:AL4"/>
    <mergeCell ref="AE4:AG4"/>
    <mergeCell ref="AE5:AG5"/>
    <mergeCell ref="AK20:AP20"/>
    <mergeCell ref="AK19:AP19"/>
    <mergeCell ref="O19:T19"/>
    <mergeCell ref="AK28:AP28"/>
    <mergeCell ref="AK22:AP22"/>
    <mergeCell ref="AK21:AP21"/>
    <mergeCell ref="AI8:AK8"/>
    <mergeCell ref="AE7:AG7"/>
    <mergeCell ref="Y13:Y16"/>
    <mergeCell ref="AD13:AD16"/>
    <mergeCell ref="X8:AD8"/>
    <mergeCell ref="AN8:AP8"/>
    <mergeCell ref="X7:AD7"/>
    <mergeCell ref="AK25:AP25"/>
    <mergeCell ref="AK24:AP24"/>
    <mergeCell ref="AI9:AK9"/>
    <mergeCell ref="AI11:AJ11"/>
    <mergeCell ref="X10:AD10"/>
    <mergeCell ref="AE10:AG10"/>
    <mergeCell ref="X11:AD11"/>
    <mergeCell ref="AE11:AG11"/>
  </mergeCells>
  <conditionalFormatting sqref="I5:K6 AE5:AG5">
    <cfRule type="cellIs" dxfId="5" priority="1" operator="greaterThan">
      <formula>B5</formula>
    </cfRule>
  </conditionalFormatting>
  <dataValidations count="1">
    <dataValidation type="list" allowBlank="1" sqref="M5 AI5">
      <formula1>"Preseason,Regular,Postseason,Championship"</formula1>
    </dataValidation>
  </dataValidations>
  <printOptions horizontalCentered="1" gridLines="1"/>
  <pageMargins left="0.7" right="0.7" top="0.75" bottom="0.75" header="0" footer="0"/>
  <pageSetup fitToWidth="0" pageOrder="overThenDown" orientation="landscape" cellComments="atEnd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AQ39"/>
  <sheetViews>
    <sheetView showGridLines="0" workbookViewId="0"/>
  </sheetViews>
  <sheetFormatPr defaultColWidth="14.42578125" defaultRowHeight="15.75" customHeight="1"/>
  <cols>
    <col min="1" max="1" width="1.5703125" customWidth="1"/>
    <col min="2" max="20" width="3.7109375" customWidth="1"/>
    <col min="21" max="21" width="1.5703125" customWidth="1"/>
    <col min="22" max="22" width="3.7109375" customWidth="1"/>
    <col min="23" max="23" width="1.5703125" customWidth="1"/>
    <col min="24" max="42" width="3.7109375" customWidth="1"/>
    <col min="43" max="43" width="1.5703125" customWidth="1"/>
  </cols>
  <sheetData>
    <row r="1" spans="1:43" ht="12.75">
      <c r="A1" s="1"/>
      <c r="B1" s="101" t="s">
        <v>22</v>
      </c>
      <c r="C1" s="78"/>
      <c r="D1" s="78"/>
      <c r="E1" s="78"/>
      <c r="F1" s="78"/>
      <c r="G1" s="78"/>
      <c r="H1" s="78"/>
      <c r="I1" s="78"/>
      <c r="J1" s="78"/>
      <c r="K1" s="78"/>
      <c r="L1" s="78"/>
      <c r="M1" s="3"/>
      <c r="N1" s="107" t="s">
        <v>23</v>
      </c>
      <c r="O1" s="78"/>
      <c r="P1" s="78"/>
      <c r="Q1" s="78"/>
      <c r="R1" s="78"/>
      <c r="S1" s="3"/>
      <c r="T1" s="137" t="s">
        <v>24</v>
      </c>
      <c r="U1" s="76"/>
      <c r="V1" s="76"/>
      <c r="W1" s="76"/>
      <c r="X1" s="133"/>
      <c r="Y1" s="2"/>
      <c r="Z1" s="101" t="s">
        <v>25</v>
      </c>
      <c r="AA1" s="78"/>
      <c r="AB1" s="78"/>
      <c r="AC1" s="78"/>
      <c r="AD1" s="78"/>
      <c r="AE1" s="78"/>
      <c r="AF1" s="78"/>
      <c r="AG1" s="78"/>
      <c r="AH1" s="78"/>
      <c r="AI1" s="78"/>
      <c r="AJ1" s="78"/>
      <c r="AK1" s="4"/>
      <c r="AL1" s="107" t="s">
        <v>23</v>
      </c>
      <c r="AM1" s="78"/>
      <c r="AN1" s="78"/>
      <c r="AO1" s="78"/>
      <c r="AP1" s="78"/>
      <c r="AQ1" s="5"/>
    </row>
    <row r="2" spans="1:43" ht="12.75">
      <c r="A2" s="6"/>
      <c r="B2" s="114" t="s">
        <v>17</v>
      </c>
      <c r="C2" s="92"/>
      <c r="D2" s="92"/>
      <c r="E2" s="92"/>
      <c r="F2" s="92"/>
      <c r="G2" s="92"/>
      <c r="H2" s="92"/>
      <c r="I2" s="92"/>
      <c r="J2" s="92"/>
      <c r="K2" s="92"/>
      <c r="L2" s="93"/>
      <c r="N2" s="106">
        <v>1060000</v>
      </c>
      <c r="O2" s="92"/>
      <c r="P2" s="92"/>
      <c r="Q2" s="92"/>
      <c r="R2" s="93"/>
      <c r="T2" s="111">
        <v>43080</v>
      </c>
      <c r="U2" s="92"/>
      <c r="V2" s="92"/>
      <c r="W2" s="92"/>
      <c r="X2" s="93"/>
      <c r="Y2" s="8"/>
      <c r="Z2" s="114" t="s">
        <v>3</v>
      </c>
      <c r="AA2" s="92"/>
      <c r="AB2" s="92"/>
      <c r="AC2" s="92"/>
      <c r="AD2" s="92"/>
      <c r="AE2" s="92"/>
      <c r="AF2" s="92"/>
      <c r="AG2" s="92"/>
      <c r="AH2" s="92"/>
      <c r="AI2" s="92"/>
      <c r="AJ2" s="93"/>
      <c r="AK2" s="9"/>
      <c r="AL2" s="106">
        <v>1420000</v>
      </c>
      <c r="AM2" s="92"/>
      <c r="AN2" s="92"/>
      <c r="AO2" s="92"/>
      <c r="AP2" s="93"/>
      <c r="AQ2" s="10"/>
    </row>
    <row r="3" spans="1:43" ht="7.5" customHeight="1">
      <c r="A3" s="6"/>
      <c r="B3" s="11"/>
      <c r="C3" s="11"/>
      <c r="D3" s="11"/>
      <c r="E3" s="11"/>
      <c r="F3" s="11"/>
      <c r="G3" s="9"/>
      <c r="H3" s="11"/>
      <c r="I3" s="11"/>
      <c r="J3" s="11"/>
      <c r="K3" s="11"/>
      <c r="L3" s="11"/>
      <c r="M3" s="11"/>
      <c r="N3" s="11"/>
      <c r="O3" s="9"/>
      <c r="P3" s="11"/>
      <c r="Q3" s="11"/>
      <c r="R3" s="11"/>
      <c r="S3" s="11"/>
      <c r="T3" s="11"/>
      <c r="U3" s="10"/>
      <c r="V3" s="12"/>
      <c r="W3" s="6"/>
      <c r="X3" s="11"/>
      <c r="Y3" s="9"/>
      <c r="Z3" s="9"/>
      <c r="AA3" s="9"/>
      <c r="AB3" s="9"/>
      <c r="AC3" s="9"/>
      <c r="AD3" s="11"/>
      <c r="AE3" s="11"/>
      <c r="AF3" s="9"/>
      <c r="AG3" s="9"/>
      <c r="AH3" s="9"/>
      <c r="AI3" s="9"/>
      <c r="AJ3" s="9"/>
      <c r="AK3" s="9"/>
      <c r="AL3" s="11"/>
      <c r="AM3" s="9"/>
      <c r="AN3" s="9"/>
      <c r="AO3" s="9"/>
      <c r="AP3" s="9"/>
      <c r="AQ3" s="10"/>
    </row>
    <row r="4" spans="1:43" ht="12.75">
      <c r="A4" s="6"/>
      <c r="B4" s="112" t="s">
        <v>26</v>
      </c>
      <c r="C4" s="76"/>
      <c r="D4" s="76"/>
      <c r="E4" s="76"/>
      <c r="F4" s="76"/>
      <c r="G4" s="76"/>
      <c r="H4" s="13"/>
      <c r="I4" s="75" t="s">
        <v>27</v>
      </c>
      <c r="J4" s="76"/>
      <c r="K4" s="76"/>
      <c r="M4" s="75" t="s">
        <v>28</v>
      </c>
      <c r="N4" s="76"/>
      <c r="O4" s="76"/>
      <c r="P4" s="76"/>
      <c r="R4" s="83" t="s">
        <v>29</v>
      </c>
      <c r="S4" s="76"/>
      <c r="T4" s="76"/>
      <c r="U4" s="10"/>
      <c r="V4" s="12"/>
      <c r="W4" s="6"/>
      <c r="X4" s="112" t="s">
        <v>26</v>
      </c>
      <c r="Y4" s="76"/>
      <c r="Z4" s="76"/>
      <c r="AA4" s="76"/>
      <c r="AB4" s="76"/>
      <c r="AC4" s="76"/>
      <c r="AD4" s="13"/>
      <c r="AE4" s="75" t="s">
        <v>27</v>
      </c>
      <c r="AF4" s="76"/>
      <c r="AG4" s="76"/>
      <c r="AI4" s="75" t="s">
        <v>28</v>
      </c>
      <c r="AJ4" s="76"/>
      <c r="AK4" s="76"/>
      <c r="AL4" s="76"/>
      <c r="AN4" s="83" t="s">
        <v>29</v>
      </c>
      <c r="AO4" s="76"/>
      <c r="AP4" s="76"/>
      <c r="AQ4" s="10"/>
    </row>
    <row r="5" spans="1:43" ht="12.75">
      <c r="A5" s="6"/>
      <c r="B5" s="116">
        <f>IF(B2&lt;&gt;"",IF(N2&lt;AL2,AL2-N2+M7,IF(M7="",0,M7)),"")</f>
        <v>360000</v>
      </c>
      <c r="C5" s="78"/>
      <c r="D5" s="78"/>
      <c r="E5" s="78"/>
      <c r="F5" s="78"/>
      <c r="G5" s="78"/>
      <c r="H5" s="117"/>
      <c r="I5" s="77">
        <f>IF(B2&lt;&gt;"",SUM(I6:K11),"")</f>
        <v>350000</v>
      </c>
      <c r="J5" s="78"/>
      <c r="K5" s="79"/>
      <c r="M5" s="115" t="s">
        <v>34</v>
      </c>
      <c r="N5" s="92"/>
      <c r="O5" s="92"/>
      <c r="P5" s="93"/>
      <c r="R5" s="100" t="str">
        <f>IF(B2&lt;&gt;"",IF(R7&gt;AN7,"WIN",IF(R7&lt;AN7,"LOSS","TIE")),"")</f>
        <v>WIN</v>
      </c>
      <c r="S5" s="92"/>
      <c r="T5" s="93"/>
      <c r="U5" s="10"/>
      <c r="V5" s="12"/>
      <c r="W5" s="6"/>
      <c r="X5" s="116">
        <f>IF(Z2&lt;&gt;"",IF(AL2&lt;N2,N2-AL2+AI7,IF(AI7="",0,AI7)),"")</f>
        <v>0</v>
      </c>
      <c r="Y5" s="78"/>
      <c r="Z5" s="78"/>
      <c r="AA5" s="78"/>
      <c r="AB5" s="78"/>
      <c r="AC5" s="78"/>
      <c r="AD5" s="117"/>
      <c r="AE5" s="77">
        <f>IF(Z2&lt;&gt;"",SUM(AE6:AG11),"")</f>
        <v>0</v>
      </c>
      <c r="AF5" s="78"/>
      <c r="AG5" s="79"/>
      <c r="AI5" s="115" t="s">
        <v>34</v>
      </c>
      <c r="AJ5" s="92"/>
      <c r="AK5" s="92"/>
      <c r="AL5" s="93"/>
      <c r="AN5" s="100" t="str">
        <f>IF(Z2&lt;&gt;"",IF(AN7&gt;R7,"WIN",IF(AN7&lt;R7,"LOSS","TIE")),"")</f>
        <v>LOSS</v>
      </c>
      <c r="AO5" s="92"/>
      <c r="AP5" s="93"/>
      <c r="AQ5" s="10"/>
    </row>
    <row r="6" spans="1:43" ht="12.75">
      <c r="A6" s="6"/>
      <c r="B6" s="118" t="s">
        <v>72</v>
      </c>
      <c r="C6" s="109"/>
      <c r="D6" s="109"/>
      <c r="E6" s="109"/>
      <c r="F6" s="109"/>
      <c r="G6" s="109"/>
      <c r="H6" s="119"/>
      <c r="I6" s="113">
        <v>300000</v>
      </c>
      <c r="J6" s="109"/>
      <c r="K6" s="110"/>
      <c r="M6" s="105" t="s">
        <v>31</v>
      </c>
      <c r="N6" s="76"/>
      <c r="O6" s="76"/>
      <c r="P6" s="76"/>
      <c r="R6" s="83" t="s">
        <v>32</v>
      </c>
      <c r="S6" s="76"/>
      <c r="T6" s="76"/>
      <c r="U6" s="10"/>
      <c r="V6" s="12"/>
      <c r="W6" s="6"/>
      <c r="X6" s="118"/>
      <c r="Y6" s="109"/>
      <c r="Z6" s="109"/>
      <c r="AA6" s="109"/>
      <c r="AB6" s="109"/>
      <c r="AC6" s="109"/>
      <c r="AD6" s="119"/>
      <c r="AE6" s="113"/>
      <c r="AF6" s="109"/>
      <c r="AG6" s="110"/>
      <c r="AI6" s="105" t="s">
        <v>31</v>
      </c>
      <c r="AJ6" s="76"/>
      <c r="AK6" s="76"/>
      <c r="AL6" s="76"/>
      <c r="AN6" s="83" t="s">
        <v>32</v>
      </c>
      <c r="AO6" s="76"/>
      <c r="AP6" s="76"/>
      <c r="AQ6" s="10"/>
    </row>
    <row r="7" spans="1:43" ht="12.75">
      <c r="A7" s="6"/>
      <c r="B7" s="89" t="s">
        <v>33</v>
      </c>
      <c r="C7" s="81"/>
      <c r="D7" s="81"/>
      <c r="E7" s="81"/>
      <c r="F7" s="81"/>
      <c r="G7" s="81"/>
      <c r="H7" s="90"/>
      <c r="I7" s="84">
        <v>50000</v>
      </c>
      <c r="J7" s="81"/>
      <c r="K7" s="82"/>
      <c r="L7" s="9"/>
      <c r="M7" s="121">
        <v>0</v>
      </c>
      <c r="N7" s="92"/>
      <c r="O7" s="92"/>
      <c r="P7" s="93"/>
      <c r="R7" s="100">
        <f>IF(B2&lt;&gt;"",SUM(D17:D32),"")</f>
        <v>2</v>
      </c>
      <c r="S7" s="92"/>
      <c r="T7" s="93"/>
      <c r="U7" s="10"/>
      <c r="V7" s="12"/>
      <c r="W7" s="6"/>
      <c r="X7" s="89"/>
      <c r="Y7" s="81"/>
      <c r="Z7" s="81"/>
      <c r="AA7" s="81"/>
      <c r="AB7" s="81"/>
      <c r="AC7" s="81"/>
      <c r="AD7" s="90"/>
      <c r="AE7" s="84"/>
      <c r="AF7" s="81"/>
      <c r="AG7" s="82"/>
      <c r="AH7" s="9"/>
      <c r="AI7" s="121">
        <v>0</v>
      </c>
      <c r="AJ7" s="92"/>
      <c r="AK7" s="92"/>
      <c r="AL7" s="93"/>
      <c r="AN7" s="100">
        <f>IF(Z2&lt;&gt;"",SUM(Z17:Z32),"")</f>
        <v>0</v>
      </c>
      <c r="AO7" s="92"/>
      <c r="AP7" s="93"/>
      <c r="AQ7" s="10"/>
    </row>
    <row r="8" spans="1:43" ht="12.75">
      <c r="A8" s="6"/>
      <c r="B8" s="89"/>
      <c r="C8" s="81"/>
      <c r="D8" s="81"/>
      <c r="E8" s="81"/>
      <c r="F8" s="81"/>
      <c r="G8" s="81"/>
      <c r="H8" s="90"/>
      <c r="I8" s="84"/>
      <c r="J8" s="81"/>
      <c r="K8" s="82"/>
      <c r="M8" s="83" t="s">
        <v>37</v>
      </c>
      <c r="N8" s="76"/>
      <c r="O8" s="76"/>
      <c r="P8" s="14" t="s">
        <v>38</v>
      </c>
      <c r="R8" s="83" t="s">
        <v>39</v>
      </c>
      <c r="S8" s="76"/>
      <c r="T8" s="76"/>
      <c r="U8" s="10"/>
      <c r="V8" s="12"/>
      <c r="W8" s="6"/>
      <c r="X8" s="89"/>
      <c r="Y8" s="81"/>
      <c r="Z8" s="81"/>
      <c r="AA8" s="81"/>
      <c r="AB8" s="81"/>
      <c r="AC8" s="81"/>
      <c r="AD8" s="90"/>
      <c r="AE8" s="84"/>
      <c r="AF8" s="81"/>
      <c r="AG8" s="82"/>
      <c r="AI8" s="83" t="s">
        <v>37</v>
      </c>
      <c r="AJ8" s="76"/>
      <c r="AK8" s="76"/>
      <c r="AL8" s="14" t="s">
        <v>38</v>
      </c>
      <c r="AN8" s="83" t="s">
        <v>39</v>
      </c>
      <c r="AO8" s="76"/>
      <c r="AP8" s="76"/>
      <c r="AQ8" s="10"/>
    </row>
    <row r="9" spans="1:43" ht="12.75">
      <c r="A9" s="6"/>
      <c r="B9" s="89"/>
      <c r="C9" s="81"/>
      <c r="D9" s="81"/>
      <c r="E9" s="81"/>
      <c r="F9" s="81"/>
      <c r="G9" s="81"/>
      <c r="H9" s="90"/>
      <c r="I9" s="84"/>
      <c r="J9" s="81"/>
      <c r="K9" s="82"/>
      <c r="L9" s="9"/>
      <c r="M9" s="91">
        <v>9000</v>
      </c>
      <c r="N9" s="92"/>
      <c r="O9" s="93"/>
      <c r="P9" s="15">
        <v>2</v>
      </c>
      <c r="R9" s="100">
        <f>IF(B2&lt;&gt;"",SUM(F17:F32),"")</f>
        <v>0</v>
      </c>
      <c r="S9" s="92"/>
      <c r="T9" s="93"/>
      <c r="U9" s="10"/>
      <c r="V9" s="12"/>
      <c r="W9" s="6"/>
      <c r="X9" s="89"/>
      <c r="Y9" s="81"/>
      <c r="Z9" s="81"/>
      <c r="AA9" s="81"/>
      <c r="AB9" s="81"/>
      <c r="AC9" s="81"/>
      <c r="AD9" s="90"/>
      <c r="AE9" s="84"/>
      <c r="AF9" s="81"/>
      <c r="AG9" s="82"/>
      <c r="AH9" s="9"/>
      <c r="AI9" s="91">
        <v>11000</v>
      </c>
      <c r="AJ9" s="92"/>
      <c r="AK9" s="93"/>
      <c r="AL9" s="15">
        <v>4</v>
      </c>
      <c r="AN9" s="100">
        <f>IF(Z2&lt;&gt;"",SUM(AB17:AB32),"")</f>
        <v>3</v>
      </c>
      <c r="AO9" s="92"/>
      <c r="AP9" s="93"/>
      <c r="AQ9" s="10"/>
    </row>
    <row r="10" spans="1:43" ht="12.75">
      <c r="A10" s="6"/>
      <c r="B10" s="89"/>
      <c r="C10" s="81"/>
      <c r="D10" s="81"/>
      <c r="E10" s="81"/>
      <c r="F10" s="81"/>
      <c r="G10" s="81"/>
      <c r="H10" s="90"/>
      <c r="I10" s="84"/>
      <c r="J10" s="81"/>
      <c r="K10" s="82"/>
      <c r="L10" s="9"/>
      <c r="M10" s="9"/>
      <c r="N10" s="9"/>
      <c r="O10" s="9"/>
      <c r="P10" s="9"/>
      <c r="R10" s="105" t="s">
        <v>41</v>
      </c>
      <c r="S10" s="76"/>
      <c r="T10" s="76"/>
      <c r="U10" s="10"/>
      <c r="V10" s="12"/>
      <c r="W10" s="6"/>
      <c r="X10" s="89"/>
      <c r="Y10" s="81"/>
      <c r="Z10" s="81"/>
      <c r="AA10" s="81"/>
      <c r="AB10" s="81"/>
      <c r="AC10" s="81"/>
      <c r="AD10" s="90"/>
      <c r="AE10" s="84"/>
      <c r="AF10" s="81"/>
      <c r="AG10" s="82"/>
      <c r="AH10" s="9"/>
      <c r="AI10" s="9"/>
      <c r="AJ10" s="9"/>
      <c r="AK10" s="9"/>
      <c r="AL10" s="9"/>
      <c r="AN10" s="105" t="s">
        <v>41</v>
      </c>
      <c r="AO10" s="76"/>
      <c r="AP10" s="76"/>
      <c r="AQ10" s="10"/>
    </row>
    <row r="11" spans="1:43" ht="12.75">
      <c r="A11" s="16"/>
      <c r="B11" s="98"/>
      <c r="C11" s="96"/>
      <c r="D11" s="96"/>
      <c r="E11" s="96"/>
      <c r="F11" s="96"/>
      <c r="G11" s="96"/>
      <c r="H11" s="99"/>
      <c r="I11" s="123"/>
      <c r="J11" s="96"/>
      <c r="K11" s="97"/>
      <c r="L11" s="9"/>
      <c r="M11" s="94" t="s">
        <v>43</v>
      </c>
      <c r="N11" s="76"/>
      <c r="O11" s="100" t="str">
        <f>IF(B2&lt;&gt;"",IF(M9=AI9,"+0",IF(M9&gt;AI9,IF(M9&gt;=AI9*2,"+2","+1"),"+0")),"")</f>
        <v>+0</v>
      </c>
      <c r="P11" s="93"/>
      <c r="Q11" s="9"/>
      <c r="R11" s="122">
        <f>IF(B2&lt;&gt;"",SUM(G17:G32),"")</f>
        <v>0</v>
      </c>
      <c r="S11" s="92"/>
      <c r="T11" s="93"/>
      <c r="U11" s="17"/>
      <c r="V11" s="18"/>
      <c r="W11" s="6"/>
      <c r="X11" s="98"/>
      <c r="Y11" s="96"/>
      <c r="Z11" s="96"/>
      <c r="AA11" s="96"/>
      <c r="AB11" s="96"/>
      <c r="AC11" s="96"/>
      <c r="AD11" s="99"/>
      <c r="AE11" s="123"/>
      <c r="AF11" s="96"/>
      <c r="AG11" s="97"/>
      <c r="AH11" s="9"/>
      <c r="AI11" s="94" t="s">
        <v>43</v>
      </c>
      <c r="AJ11" s="76"/>
      <c r="AK11" s="100" t="str">
        <f>IF(Z2&lt;&gt;"",IF(AI9=M9,"+0",IF(AI9&gt;M9,IF(AI9&gt;=M9*2,"+2","+1"),"+0")),"")</f>
        <v>+1</v>
      </c>
      <c r="AL11" s="93"/>
      <c r="AM11" s="9"/>
      <c r="AN11" s="122">
        <f>IF(Z2&lt;&gt;"",SUM(AC17:AC32),"")</f>
        <v>0</v>
      </c>
      <c r="AO11" s="92"/>
      <c r="AP11" s="93"/>
      <c r="AQ11" s="10"/>
    </row>
    <row r="12" spans="1:43" ht="7.5" customHeight="1">
      <c r="A12" s="19"/>
      <c r="B12" s="20"/>
      <c r="C12" s="21"/>
      <c r="D12" s="22"/>
      <c r="E12" s="21"/>
      <c r="F12" s="21"/>
      <c r="G12" s="23"/>
      <c r="H12" s="24"/>
      <c r="I12" s="21"/>
      <c r="J12" s="22"/>
      <c r="K12" s="14"/>
      <c r="L12" s="14"/>
      <c r="M12" s="14"/>
      <c r="N12" s="14"/>
      <c r="O12" s="20"/>
      <c r="P12" s="20"/>
      <c r="Q12" s="20"/>
      <c r="R12" s="105" t="s">
        <v>44</v>
      </c>
      <c r="S12" s="76"/>
      <c r="T12" s="76"/>
      <c r="U12" s="25"/>
      <c r="V12" s="26"/>
      <c r="W12" s="19"/>
      <c r="X12" s="20"/>
      <c r="Y12" s="21"/>
      <c r="Z12" s="22"/>
      <c r="AA12" s="21"/>
      <c r="AB12" s="21"/>
      <c r="AC12" s="23"/>
      <c r="AD12" s="24"/>
      <c r="AE12" s="21"/>
      <c r="AF12" s="22"/>
      <c r="AG12" s="14"/>
      <c r="AH12" s="14"/>
      <c r="AI12" s="14"/>
      <c r="AJ12" s="14"/>
      <c r="AK12" s="20"/>
      <c r="AL12" s="20"/>
      <c r="AM12" s="20"/>
      <c r="AN12" s="105" t="s">
        <v>44</v>
      </c>
      <c r="AO12" s="76"/>
      <c r="AP12" s="76"/>
      <c r="AQ12" s="25"/>
    </row>
    <row r="13" spans="1:43" ht="8.25" customHeight="1">
      <c r="A13" s="6"/>
      <c r="B13" s="9"/>
      <c r="C13" s="85" t="s">
        <v>97</v>
      </c>
      <c r="D13" s="85" t="s">
        <v>98</v>
      </c>
      <c r="E13" s="85" t="s">
        <v>99</v>
      </c>
      <c r="F13" s="85" t="s">
        <v>100</v>
      </c>
      <c r="G13" s="88" t="s">
        <v>0</v>
      </c>
      <c r="H13" s="88" t="s">
        <v>1</v>
      </c>
      <c r="I13" s="85" t="s">
        <v>101</v>
      </c>
      <c r="J13" s="85" t="s">
        <v>45</v>
      </c>
      <c r="K13" s="14"/>
      <c r="L13" s="14"/>
      <c r="M13" s="14"/>
      <c r="N13" s="14"/>
      <c r="O13" s="9"/>
      <c r="P13" s="9"/>
      <c r="Q13" s="9"/>
      <c r="R13" s="76"/>
      <c r="S13" s="76"/>
      <c r="T13" s="76"/>
      <c r="U13" s="10"/>
      <c r="V13" s="12"/>
      <c r="W13" s="6"/>
      <c r="X13" s="9"/>
      <c r="Y13" s="85" t="s">
        <v>102</v>
      </c>
      <c r="Z13" s="85" t="s">
        <v>103</v>
      </c>
      <c r="AA13" s="85" t="s">
        <v>104</v>
      </c>
      <c r="AB13" s="85" t="s">
        <v>105</v>
      </c>
      <c r="AC13" s="88" t="s">
        <v>0</v>
      </c>
      <c r="AD13" s="88" t="s">
        <v>1</v>
      </c>
      <c r="AE13" s="85" t="s">
        <v>106</v>
      </c>
      <c r="AF13" s="85" t="s">
        <v>45</v>
      </c>
      <c r="AG13" s="14"/>
      <c r="AH13" s="14"/>
      <c r="AI13" s="14"/>
      <c r="AJ13" s="14"/>
      <c r="AK13" s="9"/>
      <c r="AL13" s="9"/>
      <c r="AM13" s="9"/>
      <c r="AN13" s="76"/>
      <c r="AO13" s="76"/>
      <c r="AP13" s="76"/>
      <c r="AQ13" s="10"/>
    </row>
    <row r="14" spans="1:43" ht="12.75">
      <c r="A14" s="6"/>
      <c r="B14" s="9"/>
      <c r="C14" s="86"/>
      <c r="D14" s="86"/>
      <c r="E14" s="86"/>
      <c r="F14" s="86"/>
      <c r="G14" s="86"/>
      <c r="H14" s="86"/>
      <c r="I14" s="86"/>
      <c r="J14" s="86"/>
      <c r="K14" s="138" t="s">
        <v>46</v>
      </c>
      <c r="L14" s="92"/>
      <c r="M14" s="92"/>
      <c r="N14" s="93"/>
      <c r="O14" s="9"/>
      <c r="P14" s="9"/>
      <c r="Q14" s="9"/>
      <c r="R14" s="104">
        <f>IF(B2&lt;&gt;"",SUM(H17:H32),"")</f>
        <v>4</v>
      </c>
      <c r="S14" s="92"/>
      <c r="T14" s="93"/>
      <c r="U14" s="10"/>
      <c r="V14" s="12"/>
      <c r="W14" s="6"/>
      <c r="X14" s="9"/>
      <c r="Y14" s="86"/>
      <c r="Z14" s="86"/>
      <c r="AA14" s="86"/>
      <c r="AB14" s="86"/>
      <c r="AC14" s="86"/>
      <c r="AD14" s="86"/>
      <c r="AE14" s="86"/>
      <c r="AF14" s="86"/>
      <c r="AG14" s="138" t="s">
        <v>46</v>
      </c>
      <c r="AH14" s="92"/>
      <c r="AI14" s="92"/>
      <c r="AJ14" s="93"/>
      <c r="AK14" s="9"/>
      <c r="AL14" s="9"/>
      <c r="AM14" s="9"/>
      <c r="AN14" s="104">
        <f>IF(Z2&lt;&gt;"",SUM(AD17:AD32),"")</f>
        <v>0</v>
      </c>
      <c r="AO14" s="92"/>
      <c r="AP14" s="93"/>
      <c r="AQ14" s="10"/>
    </row>
    <row r="15" spans="1:43" ht="12.75">
      <c r="A15" s="6"/>
      <c r="B15" s="9"/>
      <c r="C15" s="86"/>
      <c r="D15" s="86"/>
      <c r="E15" s="86"/>
      <c r="F15" s="86"/>
      <c r="G15" s="86"/>
      <c r="H15" s="86"/>
      <c r="I15" s="86"/>
      <c r="J15" s="86"/>
      <c r="K15" s="103" t="s">
        <v>47</v>
      </c>
      <c r="L15" s="103" t="s">
        <v>48</v>
      </c>
      <c r="M15" s="103" t="str">
        <f>"-Stat"</f>
        <v>-Stat</v>
      </c>
      <c r="N15" s="103" t="s">
        <v>49</v>
      </c>
      <c r="O15" s="9"/>
      <c r="P15" s="9"/>
      <c r="Q15" s="9"/>
      <c r="R15" s="9"/>
      <c r="S15" s="9"/>
      <c r="T15" s="9"/>
      <c r="U15" s="10"/>
      <c r="V15" s="12"/>
      <c r="W15" s="6"/>
      <c r="X15" s="9"/>
      <c r="Y15" s="86"/>
      <c r="Z15" s="86"/>
      <c r="AA15" s="86"/>
      <c r="AB15" s="86"/>
      <c r="AC15" s="86"/>
      <c r="AD15" s="86"/>
      <c r="AE15" s="86"/>
      <c r="AF15" s="86"/>
      <c r="AG15" s="103" t="s">
        <v>47</v>
      </c>
      <c r="AH15" s="103" t="s">
        <v>48</v>
      </c>
      <c r="AI15" s="103" t="str">
        <f>"-Stat"</f>
        <v>-Stat</v>
      </c>
      <c r="AJ15" s="103" t="s">
        <v>49</v>
      </c>
      <c r="AK15" s="9"/>
      <c r="AL15" s="9"/>
      <c r="AM15" s="9"/>
      <c r="AN15" s="9"/>
      <c r="AO15" s="9"/>
      <c r="AP15" s="9"/>
      <c r="AQ15" s="10"/>
    </row>
    <row r="16" spans="1:43" ht="12.75">
      <c r="A16" s="6"/>
      <c r="B16" s="27" t="s">
        <v>50</v>
      </c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102" t="s">
        <v>51</v>
      </c>
      <c r="P16" s="78"/>
      <c r="Q16" s="78"/>
      <c r="R16" s="78"/>
      <c r="S16" s="78"/>
      <c r="T16" s="79"/>
      <c r="U16" s="10"/>
      <c r="V16" s="12"/>
      <c r="W16" s="6"/>
      <c r="X16" s="27" t="s">
        <v>50</v>
      </c>
      <c r="Y16" s="87"/>
      <c r="Z16" s="87"/>
      <c r="AA16" s="87"/>
      <c r="AB16" s="87"/>
      <c r="AC16" s="87"/>
      <c r="AD16" s="87"/>
      <c r="AE16" s="87"/>
      <c r="AF16" s="87"/>
      <c r="AG16" s="87"/>
      <c r="AH16" s="87"/>
      <c r="AI16" s="87"/>
      <c r="AJ16" s="87"/>
      <c r="AK16" s="102" t="s">
        <v>51</v>
      </c>
      <c r="AL16" s="78"/>
      <c r="AM16" s="78"/>
      <c r="AN16" s="78"/>
      <c r="AO16" s="78"/>
      <c r="AP16" s="79"/>
      <c r="AQ16" s="10"/>
    </row>
    <row r="17" spans="1:43" ht="12.75">
      <c r="A17" s="6"/>
      <c r="B17" s="28">
        <v>1</v>
      </c>
      <c r="C17" s="29"/>
      <c r="D17" s="30"/>
      <c r="E17" s="30"/>
      <c r="F17" s="30"/>
      <c r="G17" s="31"/>
      <c r="H17" s="32"/>
      <c r="I17" s="33"/>
      <c r="J17" s="34">
        <f t="shared" ref="J17:J32" si="0">C17+D17*3+E17*2+F17*2+I17*5</f>
        <v>0</v>
      </c>
      <c r="K17" s="35"/>
      <c r="L17" s="31"/>
      <c r="M17" s="30"/>
      <c r="N17" s="36"/>
      <c r="O17" s="108"/>
      <c r="P17" s="109"/>
      <c r="Q17" s="109"/>
      <c r="R17" s="109"/>
      <c r="S17" s="109"/>
      <c r="T17" s="110"/>
      <c r="U17" s="10"/>
      <c r="V17" s="12"/>
      <c r="W17" s="6"/>
      <c r="X17" s="28">
        <v>1</v>
      </c>
      <c r="Y17" s="29"/>
      <c r="Z17" s="30"/>
      <c r="AA17" s="30"/>
      <c r="AB17" s="30"/>
      <c r="AC17" s="31"/>
      <c r="AD17" s="32"/>
      <c r="AE17" s="33">
        <v>1</v>
      </c>
      <c r="AF17" s="34">
        <f t="shared" ref="AF17:AF32" si="1">Y17+Z17*3+AA17*2+AB17*2+AE17*5</f>
        <v>5</v>
      </c>
      <c r="AG17" s="35"/>
      <c r="AH17" s="31"/>
      <c r="AI17" s="31"/>
      <c r="AJ17" s="36"/>
      <c r="AK17" s="108" t="s">
        <v>108</v>
      </c>
      <c r="AL17" s="109"/>
      <c r="AM17" s="109"/>
      <c r="AN17" s="109"/>
      <c r="AO17" s="109"/>
      <c r="AP17" s="110"/>
      <c r="AQ17" s="10"/>
    </row>
    <row r="18" spans="1:43" ht="12.75">
      <c r="A18" s="6"/>
      <c r="B18" s="37">
        <v>2</v>
      </c>
      <c r="C18" s="38"/>
      <c r="D18" s="39"/>
      <c r="E18" s="40"/>
      <c r="F18" s="40"/>
      <c r="G18" s="41"/>
      <c r="H18" s="42"/>
      <c r="I18" s="43">
        <v>1</v>
      </c>
      <c r="J18" s="45">
        <f t="shared" si="0"/>
        <v>5</v>
      </c>
      <c r="K18" s="38"/>
      <c r="L18" s="40"/>
      <c r="M18" s="44"/>
      <c r="N18" s="46"/>
      <c r="O18" s="80"/>
      <c r="P18" s="81"/>
      <c r="Q18" s="81"/>
      <c r="R18" s="81"/>
      <c r="S18" s="81"/>
      <c r="T18" s="82"/>
      <c r="U18" s="10"/>
      <c r="V18" s="12"/>
      <c r="W18" s="6"/>
      <c r="X18" s="37">
        <v>2</v>
      </c>
      <c r="Y18" s="38"/>
      <c r="Z18" s="39"/>
      <c r="AA18" s="40"/>
      <c r="AB18" s="44">
        <v>1</v>
      </c>
      <c r="AC18" s="41"/>
      <c r="AD18" s="42"/>
      <c r="AE18" s="43"/>
      <c r="AF18" s="45">
        <f t="shared" si="1"/>
        <v>2</v>
      </c>
      <c r="AG18" s="38"/>
      <c r="AH18" s="40"/>
      <c r="AI18" s="40"/>
      <c r="AJ18" s="46"/>
      <c r="AK18" s="80"/>
      <c r="AL18" s="81"/>
      <c r="AM18" s="81"/>
      <c r="AN18" s="81"/>
      <c r="AO18" s="81"/>
      <c r="AP18" s="82"/>
      <c r="AQ18" s="10"/>
    </row>
    <row r="19" spans="1:43" ht="12.75">
      <c r="A19" s="6"/>
      <c r="B19" s="37">
        <v>3</v>
      </c>
      <c r="C19" s="38"/>
      <c r="D19" s="39"/>
      <c r="E19" s="40"/>
      <c r="F19" s="44"/>
      <c r="G19" s="41"/>
      <c r="H19" s="41"/>
      <c r="I19" s="46"/>
      <c r="J19" s="45">
        <f t="shared" si="0"/>
        <v>0</v>
      </c>
      <c r="K19" s="38"/>
      <c r="L19" s="40"/>
      <c r="M19" s="40"/>
      <c r="N19" s="46"/>
      <c r="O19" s="80"/>
      <c r="P19" s="81"/>
      <c r="Q19" s="81"/>
      <c r="R19" s="81"/>
      <c r="S19" s="81"/>
      <c r="T19" s="82"/>
      <c r="U19" s="10"/>
      <c r="V19" s="12"/>
      <c r="W19" s="6"/>
      <c r="X19" s="37">
        <v>3</v>
      </c>
      <c r="Y19" s="38"/>
      <c r="Z19" s="39"/>
      <c r="AA19" s="40"/>
      <c r="AB19" s="44"/>
      <c r="AC19" s="41"/>
      <c r="AD19" s="41"/>
      <c r="AE19" s="46"/>
      <c r="AF19" s="45">
        <f t="shared" si="1"/>
        <v>0</v>
      </c>
      <c r="AG19" s="38"/>
      <c r="AH19" s="40"/>
      <c r="AI19" s="40"/>
      <c r="AJ19" s="46"/>
      <c r="AK19" s="80"/>
      <c r="AL19" s="81"/>
      <c r="AM19" s="81"/>
      <c r="AN19" s="81"/>
      <c r="AO19" s="81"/>
      <c r="AP19" s="82"/>
      <c r="AQ19" s="10"/>
    </row>
    <row r="20" spans="1:43" ht="12.75">
      <c r="A20" s="6"/>
      <c r="B20" s="49">
        <v>4</v>
      </c>
      <c r="C20" s="38"/>
      <c r="D20" s="48">
        <v>1</v>
      </c>
      <c r="E20" s="40"/>
      <c r="F20" s="44"/>
      <c r="G20" s="41"/>
      <c r="H20" s="41"/>
      <c r="I20" s="46"/>
      <c r="J20" s="45">
        <f t="shared" si="0"/>
        <v>3</v>
      </c>
      <c r="K20" s="38"/>
      <c r="L20" s="40"/>
      <c r="M20" s="40"/>
      <c r="N20" s="46"/>
      <c r="O20" s="80"/>
      <c r="P20" s="81"/>
      <c r="Q20" s="81"/>
      <c r="R20" s="81"/>
      <c r="S20" s="81"/>
      <c r="T20" s="82"/>
      <c r="U20" s="10"/>
      <c r="V20" s="12"/>
      <c r="W20" s="6"/>
      <c r="X20" s="49">
        <v>4</v>
      </c>
      <c r="Y20" s="38"/>
      <c r="Z20" s="39"/>
      <c r="AA20" s="40"/>
      <c r="AB20" s="44">
        <v>1</v>
      </c>
      <c r="AC20" s="41"/>
      <c r="AD20" s="41"/>
      <c r="AE20" s="46"/>
      <c r="AF20" s="45">
        <f t="shared" si="1"/>
        <v>2</v>
      </c>
      <c r="AG20" s="38"/>
      <c r="AH20" s="40"/>
      <c r="AI20" s="40"/>
      <c r="AJ20" s="46"/>
      <c r="AK20" s="80"/>
      <c r="AL20" s="81"/>
      <c r="AM20" s="81"/>
      <c r="AN20" s="81"/>
      <c r="AO20" s="81"/>
      <c r="AP20" s="82"/>
      <c r="AQ20" s="10"/>
    </row>
    <row r="21" spans="1:43" ht="12.75">
      <c r="A21" s="6"/>
      <c r="B21" s="37">
        <v>5</v>
      </c>
      <c r="C21" s="38"/>
      <c r="D21" s="39"/>
      <c r="E21" s="40"/>
      <c r="F21" s="40"/>
      <c r="G21" s="41"/>
      <c r="H21" s="41"/>
      <c r="I21" s="46"/>
      <c r="J21" s="45">
        <f t="shared" si="0"/>
        <v>0</v>
      </c>
      <c r="K21" s="38"/>
      <c r="L21" s="40"/>
      <c r="M21" s="40"/>
      <c r="N21" s="46"/>
      <c r="O21" s="80"/>
      <c r="P21" s="81"/>
      <c r="Q21" s="81"/>
      <c r="R21" s="81"/>
      <c r="S21" s="81"/>
      <c r="T21" s="82"/>
      <c r="U21" s="10"/>
      <c r="V21" s="12"/>
      <c r="W21" s="6"/>
      <c r="X21" s="37">
        <v>5</v>
      </c>
      <c r="Y21" s="38"/>
      <c r="Z21" s="39"/>
      <c r="AA21" s="40"/>
      <c r="AB21" s="40"/>
      <c r="AC21" s="41"/>
      <c r="AD21" s="41"/>
      <c r="AE21" s="46"/>
      <c r="AF21" s="45">
        <f t="shared" si="1"/>
        <v>0</v>
      </c>
      <c r="AG21" s="38"/>
      <c r="AH21" s="40"/>
      <c r="AI21" s="40"/>
      <c r="AJ21" s="46"/>
      <c r="AK21" s="80"/>
      <c r="AL21" s="81"/>
      <c r="AM21" s="81"/>
      <c r="AN21" s="81"/>
      <c r="AO21" s="81"/>
      <c r="AP21" s="82"/>
      <c r="AQ21" s="10"/>
    </row>
    <row r="22" spans="1:43" ht="12.75">
      <c r="A22" s="6"/>
      <c r="B22" s="37">
        <v>6</v>
      </c>
      <c r="C22" s="38"/>
      <c r="D22" s="48">
        <v>1</v>
      </c>
      <c r="E22" s="40"/>
      <c r="F22" s="40"/>
      <c r="G22" s="41"/>
      <c r="H22" s="41"/>
      <c r="I22" s="46"/>
      <c r="J22" s="45">
        <f t="shared" si="0"/>
        <v>3</v>
      </c>
      <c r="K22" s="38"/>
      <c r="L22" s="40"/>
      <c r="M22" s="40"/>
      <c r="N22" s="46"/>
      <c r="O22" s="80" t="s">
        <v>58</v>
      </c>
      <c r="P22" s="81"/>
      <c r="Q22" s="81"/>
      <c r="R22" s="81"/>
      <c r="S22" s="81"/>
      <c r="T22" s="82"/>
      <c r="U22" s="10"/>
      <c r="V22" s="12"/>
      <c r="W22" s="6"/>
      <c r="X22" s="37">
        <v>6</v>
      </c>
      <c r="Y22" s="38"/>
      <c r="Z22" s="39"/>
      <c r="AA22" s="40"/>
      <c r="AB22" s="40"/>
      <c r="AC22" s="41"/>
      <c r="AD22" s="41"/>
      <c r="AE22" s="46"/>
      <c r="AF22" s="45">
        <f t="shared" si="1"/>
        <v>0</v>
      </c>
      <c r="AG22" s="38"/>
      <c r="AH22" s="40"/>
      <c r="AI22" s="40"/>
      <c r="AJ22" s="46"/>
      <c r="AK22" s="80"/>
      <c r="AL22" s="81"/>
      <c r="AM22" s="81"/>
      <c r="AN22" s="81"/>
      <c r="AO22" s="81"/>
      <c r="AP22" s="82"/>
      <c r="AQ22" s="10"/>
    </row>
    <row r="23" spans="1:43" ht="12.75">
      <c r="A23" s="6"/>
      <c r="B23" s="37">
        <v>7</v>
      </c>
      <c r="C23" s="38"/>
      <c r="D23" s="39"/>
      <c r="E23" s="40"/>
      <c r="F23" s="44"/>
      <c r="G23" s="41"/>
      <c r="H23" s="41"/>
      <c r="I23" s="46"/>
      <c r="J23" s="45">
        <f t="shared" si="0"/>
        <v>0</v>
      </c>
      <c r="K23" s="38"/>
      <c r="L23" s="40"/>
      <c r="M23" s="40"/>
      <c r="N23" s="46"/>
      <c r="O23" s="80"/>
      <c r="P23" s="81"/>
      <c r="Q23" s="81"/>
      <c r="R23" s="81"/>
      <c r="S23" s="81"/>
      <c r="T23" s="82"/>
      <c r="U23" s="10"/>
      <c r="V23" s="12"/>
      <c r="W23" s="6"/>
      <c r="X23" s="37">
        <v>7</v>
      </c>
      <c r="Y23" s="38"/>
      <c r="Z23" s="39"/>
      <c r="AA23" s="40"/>
      <c r="AB23" s="44"/>
      <c r="AC23" s="41"/>
      <c r="AD23" s="41"/>
      <c r="AE23" s="46"/>
      <c r="AF23" s="45">
        <f t="shared" si="1"/>
        <v>0</v>
      </c>
      <c r="AG23" s="38"/>
      <c r="AH23" s="40"/>
      <c r="AI23" s="40"/>
      <c r="AJ23" s="46"/>
      <c r="AK23" s="80"/>
      <c r="AL23" s="81"/>
      <c r="AM23" s="81"/>
      <c r="AN23" s="81"/>
      <c r="AO23" s="81"/>
      <c r="AP23" s="82"/>
      <c r="AQ23" s="10"/>
    </row>
    <row r="24" spans="1:43" ht="12.75">
      <c r="A24" s="6"/>
      <c r="B24" s="37">
        <v>8</v>
      </c>
      <c r="C24" s="38"/>
      <c r="D24" s="39"/>
      <c r="E24" s="40"/>
      <c r="F24" s="40"/>
      <c r="G24" s="41"/>
      <c r="H24" s="41"/>
      <c r="I24" s="46"/>
      <c r="J24" s="45">
        <f t="shared" si="0"/>
        <v>0</v>
      </c>
      <c r="K24" s="38"/>
      <c r="L24" s="40"/>
      <c r="M24" s="40"/>
      <c r="N24" s="46"/>
      <c r="O24" s="80"/>
      <c r="P24" s="81"/>
      <c r="Q24" s="81"/>
      <c r="R24" s="81"/>
      <c r="S24" s="81"/>
      <c r="T24" s="82"/>
      <c r="U24" s="10"/>
      <c r="V24" s="12"/>
      <c r="W24" s="6"/>
      <c r="X24" s="37">
        <v>8</v>
      </c>
      <c r="Y24" s="38"/>
      <c r="Z24" s="39"/>
      <c r="AA24" s="40"/>
      <c r="AB24" s="40"/>
      <c r="AC24" s="41"/>
      <c r="AD24" s="41"/>
      <c r="AE24" s="46"/>
      <c r="AF24" s="45">
        <f t="shared" si="1"/>
        <v>0</v>
      </c>
      <c r="AG24" s="38"/>
      <c r="AH24" s="40"/>
      <c r="AI24" s="40"/>
      <c r="AJ24" s="46"/>
      <c r="AK24" s="80"/>
      <c r="AL24" s="81"/>
      <c r="AM24" s="81"/>
      <c r="AN24" s="81"/>
      <c r="AO24" s="81"/>
      <c r="AP24" s="82"/>
      <c r="AQ24" s="10"/>
    </row>
    <row r="25" spans="1:43" ht="12.75">
      <c r="A25" s="6"/>
      <c r="B25" s="37">
        <v>9</v>
      </c>
      <c r="C25" s="38"/>
      <c r="D25" s="39"/>
      <c r="E25" s="40"/>
      <c r="F25" s="40"/>
      <c r="G25" s="41"/>
      <c r="H25" s="41"/>
      <c r="I25" s="46"/>
      <c r="J25" s="45">
        <f t="shared" si="0"/>
        <v>0</v>
      </c>
      <c r="K25" s="38"/>
      <c r="L25" s="40"/>
      <c r="M25" s="40"/>
      <c r="N25" s="46"/>
      <c r="O25" s="80"/>
      <c r="P25" s="81"/>
      <c r="Q25" s="81"/>
      <c r="R25" s="81"/>
      <c r="S25" s="81"/>
      <c r="T25" s="82"/>
      <c r="U25" s="10"/>
      <c r="V25" s="12"/>
      <c r="W25" s="6"/>
      <c r="X25" s="37">
        <v>9</v>
      </c>
      <c r="Y25" s="38"/>
      <c r="Z25" s="39"/>
      <c r="AA25" s="40"/>
      <c r="AB25" s="40"/>
      <c r="AC25" s="41"/>
      <c r="AD25" s="41"/>
      <c r="AE25" s="46"/>
      <c r="AF25" s="45">
        <f t="shared" si="1"/>
        <v>0</v>
      </c>
      <c r="AG25" s="38"/>
      <c r="AH25" s="40"/>
      <c r="AI25" s="40"/>
      <c r="AJ25" s="46"/>
      <c r="AK25" s="80"/>
      <c r="AL25" s="81"/>
      <c r="AM25" s="81"/>
      <c r="AN25" s="81"/>
      <c r="AO25" s="81"/>
      <c r="AP25" s="82"/>
      <c r="AQ25" s="10"/>
    </row>
    <row r="26" spans="1:43" ht="12.75">
      <c r="A26" s="6"/>
      <c r="B26" s="37">
        <v>10</v>
      </c>
      <c r="C26" s="38"/>
      <c r="D26" s="39"/>
      <c r="E26" s="40"/>
      <c r="F26" s="40"/>
      <c r="G26" s="41"/>
      <c r="H26" s="41"/>
      <c r="I26" s="46"/>
      <c r="J26" s="45">
        <f t="shared" si="0"/>
        <v>0</v>
      </c>
      <c r="K26" s="38"/>
      <c r="L26" s="40"/>
      <c r="M26" s="40"/>
      <c r="N26" s="46"/>
      <c r="O26" s="80"/>
      <c r="P26" s="81"/>
      <c r="Q26" s="81"/>
      <c r="R26" s="81"/>
      <c r="S26" s="81"/>
      <c r="T26" s="82"/>
      <c r="U26" s="10"/>
      <c r="V26" s="12"/>
      <c r="W26" s="6"/>
      <c r="X26" s="37">
        <v>10</v>
      </c>
      <c r="Y26" s="38"/>
      <c r="Z26" s="39"/>
      <c r="AA26" s="40"/>
      <c r="AB26" s="40"/>
      <c r="AC26" s="41"/>
      <c r="AD26" s="41"/>
      <c r="AE26" s="46"/>
      <c r="AF26" s="45">
        <f t="shared" si="1"/>
        <v>0</v>
      </c>
      <c r="AG26" s="38"/>
      <c r="AH26" s="40"/>
      <c r="AI26" s="40"/>
      <c r="AJ26" s="46"/>
      <c r="AK26" s="80"/>
      <c r="AL26" s="81"/>
      <c r="AM26" s="81"/>
      <c r="AN26" s="81"/>
      <c r="AO26" s="81"/>
      <c r="AP26" s="82"/>
      <c r="AQ26" s="10"/>
    </row>
    <row r="27" spans="1:43" ht="12.75">
      <c r="A27" s="6"/>
      <c r="B27" s="37">
        <v>11</v>
      </c>
      <c r="C27" s="38"/>
      <c r="D27" s="39"/>
      <c r="E27" s="40"/>
      <c r="F27" s="40"/>
      <c r="G27" s="41"/>
      <c r="H27" s="42">
        <v>3</v>
      </c>
      <c r="I27" s="46"/>
      <c r="J27" s="45">
        <f t="shared" si="0"/>
        <v>0</v>
      </c>
      <c r="K27" s="38"/>
      <c r="L27" s="40"/>
      <c r="M27" s="40"/>
      <c r="N27" s="46"/>
      <c r="O27" s="80"/>
      <c r="P27" s="81"/>
      <c r="Q27" s="81"/>
      <c r="R27" s="81"/>
      <c r="S27" s="81"/>
      <c r="T27" s="82"/>
      <c r="U27" s="10"/>
      <c r="V27" s="12"/>
      <c r="W27" s="6"/>
      <c r="X27" s="37">
        <v>11</v>
      </c>
      <c r="Y27" s="47">
        <v>1</v>
      </c>
      <c r="Z27" s="39"/>
      <c r="AA27" s="40"/>
      <c r="AB27" s="40"/>
      <c r="AC27" s="41"/>
      <c r="AD27" s="41"/>
      <c r="AE27" s="46"/>
      <c r="AF27" s="45">
        <f t="shared" si="1"/>
        <v>1</v>
      </c>
      <c r="AG27" s="38"/>
      <c r="AH27" s="40"/>
      <c r="AI27" s="40"/>
      <c r="AJ27" s="46"/>
      <c r="AK27" s="80"/>
      <c r="AL27" s="81"/>
      <c r="AM27" s="81"/>
      <c r="AN27" s="81"/>
      <c r="AO27" s="81"/>
      <c r="AP27" s="82"/>
      <c r="AQ27" s="10"/>
    </row>
    <row r="28" spans="1:43" ht="12.75">
      <c r="A28" s="6"/>
      <c r="B28" s="37">
        <v>12</v>
      </c>
      <c r="C28" s="38"/>
      <c r="D28" s="39"/>
      <c r="E28" s="40"/>
      <c r="F28" s="40"/>
      <c r="G28" s="41"/>
      <c r="H28" s="42">
        <v>1</v>
      </c>
      <c r="I28" s="46"/>
      <c r="J28" s="45">
        <f t="shared" si="0"/>
        <v>0</v>
      </c>
      <c r="K28" s="38"/>
      <c r="L28" s="40"/>
      <c r="M28" s="40"/>
      <c r="N28" s="46"/>
      <c r="O28" s="80"/>
      <c r="P28" s="81"/>
      <c r="Q28" s="81"/>
      <c r="R28" s="81"/>
      <c r="S28" s="81"/>
      <c r="T28" s="82"/>
      <c r="U28" s="10"/>
      <c r="V28" s="12"/>
      <c r="W28" s="6"/>
      <c r="X28" s="37">
        <v>12</v>
      </c>
      <c r="Y28" s="47">
        <v>2</v>
      </c>
      <c r="Z28" s="39"/>
      <c r="AA28" s="40"/>
      <c r="AB28" s="40"/>
      <c r="AC28" s="41"/>
      <c r="AD28" s="41"/>
      <c r="AE28" s="46"/>
      <c r="AF28" s="45">
        <f t="shared" si="1"/>
        <v>2</v>
      </c>
      <c r="AG28" s="38"/>
      <c r="AH28" s="40"/>
      <c r="AI28" s="40"/>
      <c r="AJ28" s="46"/>
      <c r="AK28" s="80"/>
      <c r="AL28" s="81"/>
      <c r="AM28" s="81"/>
      <c r="AN28" s="81"/>
      <c r="AO28" s="81"/>
      <c r="AP28" s="82"/>
      <c r="AQ28" s="10"/>
    </row>
    <row r="29" spans="1:43" ht="12.75">
      <c r="A29" s="6"/>
      <c r="B29" s="37">
        <v>13</v>
      </c>
      <c r="C29" s="38"/>
      <c r="D29" s="39"/>
      <c r="E29" s="40"/>
      <c r="F29" s="40"/>
      <c r="G29" s="41"/>
      <c r="H29" s="41"/>
      <c r="I29" s="46"/>
      <c r="J29" s="45">
        <f t="shared" si="0"/>
        <v>0</v>
      </c>
      <c r="K29" s="38"/>
      <c r="L29" s="40"/>
      <c r="M29" s="40"/>
      <c r="N29" s="46"/>
      <c r="O29" s="80"/>
      <c r="P29" s="81"/>
      <c r="Q29" s="81"/>
      <c r="R29" s="81"/>
      <c r="S29" s="81"/>
      <c r="T29" s="82"/>
      <c r="U29" s="10"/>
      <c r="V29" s="12"/>
      <c r="W29" s="6"/>
      <c r="X29" s="37">
        <v>13</v>
      </c>
      <c r="Y29" s="38"/>
      <c r="Z29" s="39"/>
      <c r="AA29" s="40"/>
      <c r="AB29" s="40"/>
      <c r="AC29" s="41"/>
      <c r="AD29" s="41"/>
      <c r="AE29" s="46"/>
      <c r="AF29" s="45">
        <f t="shared" si="1"/>
        <v>0</v>
      </c>
      <c r="AG29" s="38"/>
      <c r="AH29" s="40"/>
      <c r="AI29" s="40"/>
      <c r="AJ29" s="46"/>
      <c r="AK29" s="80"/>
      <c r="AL29" s="81"/>
      <c r="AM29" s="81"/>
      <c r="AN29" s="81"/>
      <c r="AO29" s="81"/>
      <c r="AP29" s="82"/>
      <c r="AQ29" s="10"/>
    </row>
    <row r="30" spans="1:43" ht="12.75">
      <c r="A30" s="6"/>
      <c r="B30" s="49">
        <v>14</v>
      </c>
      <c r="C30" s="38"/>
      <c r="D30" s="39"/>
      <c r="E30" s="40"/>
      <c r="F30" s="40"/>
      <c r="G30" s="41"/>
      <c r="H30" s="41"/>
      <c r="I30" s="46"/>
      <c r="J30" s="45">
        <f t="shared" si="0"/>
        <v>0</v>
      </c>
      <c r="K30" s="38"/>
      <c r="L30" s="40"/>
      <c r="M30" s="40"/>
      <c r="N30" s="46"/>
      <c r="O30" s="80"/>
      <c r="P30" s="81"/>
      <c r="Q30" s="81"/>
      <c r="R30" s="81"/>
      <c r="S30" s="81"/>
      <c r="T30" s="82"/>
      <c r="U30" s="10"/>
      <c r="V30" s="12"/>
      <c r="W30" s="6"/>
      <c r="X30" s="49">
        <v>14</v>
      </c>
      <c r="Y30" s="38"/>
      <c r="Z30" s="39"/>
      <c r="AA30" s="40"/>
      <c r="AB30" s="40"/>
      <c r="AC30" s="41"/>
      <c r="AD30" s="41"/>
      <c r="AE30" s="46"/>
      <c r="AF30" s="45">
        <f t="shared" si="1"/>
        <v>0</v>
      </c>
      <c r="AG30" s="38"/>
      <c r="AH30" s="40"/>
      <c r="AI30" s="40"/>
      <c r="AJ30" s="46"/>
      <c r="AK30" s="80"/>
      <c r="AL30" s="81"/>
      <c r="AM30" s="81"/>
      <c r="AN30" s="81"/>
      <c r="AO30" s="81"/>
      <c r="AP30" s="82"/>
      <c r="AQ30" s="10"/>
    </row>
    <row r="31" spans="1:43" ht="12.75">
      <c r="A31" s="6"/>
      <c r="B31" s="37">
        <v>15</v>
      </c>
      <c r="C31" s="38"/>
      <c r="D31" s="39"/>
      <c r="E31" s="40"/>
      <c r="F31" s="40"/>
      <c r="G31" s="41"/>
      <c r="H31" s="41"/>
      <c r="I31" s="46"/>
      <c r="J31" s="45">
        <f t="shared" si="0"/>
        <v>0</v>
      </c>
      <c r="K31" s="38"/>
      <c r="L31" s="40"/>
      <c r="M31" s="40"/>
      <c r="N31" s="46"/>
      <c r="O31" s="80"/>
      <c r="P31" s="81"/>
      <c r="Q31" s="81"/>
      <c r="R31" s="81"/>
      <c r="S31" s="81"/>
      <c r="T31" s="82"/>
      <c r="U31" s="10"/>
      <c r="V31" s="12"/>
      <c r="W31" s="6"/>
      <c r="X31" s="37">
        <v>15</v>
      </c>
      <c r="Y31" s="38"/>
      <c r="Z31" s="39"/>
      <c r="AA31" s="40"/>
      <c r="AB31" s="40"/>
      <c r="AC31" s="41"/>
      <c r="AD31" s="41"/>
      <c r="AE31" s="46"/>
      <c r="AF31" s="45">
        <f t="shared" si="1"/>
        <v>0</v>
      </c>
      <c r="AG31" s="38"/>
      <c r="AH31" s="40"/>
      <c r="AI31" s="40"/>
      <c r="AJ31" s="46"/>
      <c r="AK31" s="80"/>
      <c r="AL31" s="81"/>
      <c r="AM31" s="81"/>
      <c r="AN31" s="81"/>
      <c r="AO31" s="81"/>
      <c r="AP31" s="82"/>
      <c r="AQ31" s="10"/>
    </row>
    <row r="32" spans="1:43" ht="12.75">
      <c r="A32" s="6"/>
      <c r="B32" s="50">
        <v>16</v>
      </c>
      <c r="C32" s="51"/>
      <c r="D32" s="52"/>
      <c r="E32" s="52"/>
      <c r="F32" s="52"/>
      <c r="G32" s="53"/>
      <c r="H32" s="53"/>
      <c r="I32" s="54"/>
      <c r="J32" s="56">
        <f t="shared" si="0"/>
        <v>0</v>
      </c>
      <c r="K32" s="51"/>
      <c r="L32" s="52"/>
      <c r="M32" s="52"/>
      <c r="N32" s="54"/>
      <c r="O32" s="95" t="s">
        <v>72</v>
      </c>
      <c r="P32" s="96"/>
      <c r="Q32" s="96"/>
      <c r="R32" s="96"/>
      <c r="S32" s="96"/>
      <c r="T32" s="97"/>
      <c r="U32" s="10"/>
      <c r="V32" s="12"/>
      <c r="W32" s="6"/>
      <c r="X32" s="50">
        <v>16</v>
      </c>
      <c r="Y32" s="51"/>
      <c r="Z32" s="52"/>
      <c r="AA32" s="52"/>
      <c r="AB32" s="55">
        <v>1</v>
      </c>
      <c r="AC32" s="53"/>
      <c r="AD32" s="53"/>
      <c r="AE32" s="54"/>
      <c r="AF32" s="56">
        <f t="shared" si="1"/>
        <v>2</v>
      </c>
      <c r="AG32" s="51"/>
      <c r="AH32" s="52"/>
      <c r="AI32" s="52"/>
      <c r="AJ32" s="54"/>
      <c r="AK32" s="95"/>
      <c r="AL32" s="96"/>
      <c r="AM32" s="96"/>
      <c r="AN32" s="96"/>
      <c r="AO32" s="96"/>
      <c r="AP32" s="97"/>
      <c r="AQ32" s="10"/>
    </row>
    <row r="33" spans="1:43" ht="12.75">
      <c r="A33" s="19"/>
      <c r="B33" s="83" t="s">
        <v>61</v>
      </c>
      <c r="C33" s="76"/>
      <c r="D33" s="76"/>
      <c r="E33" s="76"/>
      <c r="F33" s="59"/>
      <c r="G33" s="83" t="s">
        <v>62</v>
      </c>
      <c r="H33" s="76"/>
      <c r="I33" s="76"/>
      <c r="J33" s="76"/>
      <c r="K33" s="76"/>
      <c r="L33" s="58"/>
      <c r="M33" s="83" t="s">
        <v>63</v>
      </c>
      <c r="N33" s="76"/>
      <c r="O33" s="76"/>
      <c r="P33" s="76"/>
      <c r="Q33" s="59"/>
      <c r="R33" s="83" t="s">
        <v>64</v>
      </c>
      <c r="S33" s="76"/>
      <c r="T33" s="76"/>
      <c r="U33" s="25"/>
      <c r="V33" s="26"/>
      <c r="W33" s="19"/>
      <c r="X33" s="83" t="s">
        <v>61</v>
      </c>
      <c r="Y33" s="76"/>
      <c r="Z33" s="76"/>
      <c r="AA33" s="76"/>
      <c r="AB33" s="59"/>
      <c r="AC33" s="83" t="s">
        <v>62</v>
      </c>
      <c r="AD33" s="76"/>
      <c r="AE33" s="76"/>
      <c r="AF33" s="76"/>
      <c r="AG33" s="76"/>
      <c r="AH33" s="58"/>
      <c r="AI33" s="83" t="s">
        <v>63</v>
      </c>
      <c r="AJ33" s="76"/>
      <c r="AK33" s="76"/>
      <c r="AL33" s="76"/>
      <c r="AM33" s="59"/>
      <c r="AN33" s="83" t="s">
        <v>64</v>
      </c>
      <c r="AO33" s="76"/>
      <c r="AP33" s="76"/>
      <c r="AQ33" s="25"/>
    </row>
    <row r="34" spans="1:43" ht="12.75">
      <c r="A34" s="6"/>
      <c r="B34" s="120">
        <v>70000</v>
      </c>
      <c r="C34" s="92"/>
      <c r="D34" s="92"/>
      <c r="E34" s="93"/>
      <c r="F34" s="60"/>
      <c r="G34" s="106">
        <v>10000</v>
      </c>
      <c r="H34" s="92"/>
      <c r="I34" s="92"/>
      <c r="J34" s="92"/>
      <c r="K34" s="93"/>
      <c r="L34" s="61"/>
      <c r="M34" s="106">
        <v>90000</v>
      </c>
      <c r="N34" s="92"/>
      <c r="O34" s="92"/>
      <c r="P34" s="93"/>
      <c r="Q34" s="62"/>
      <c r="R34" s="128">
        <f>1</f>
        <v>1</v>
      </c>
      <c r="S34" s="92"/>
      <c r="T34" s="93"/>
      <c r="U34" s="10"/>
      <c r="V34" s="12"/>
      <c r="W34" s="6"/>
      <c r="X34" s="120">
        <v>70000</v>
      </c>
      <c r="Y34" s="92"/>
      <c r="Z34" s="92"/>
      <c r="AA34" s="93"/>
      <c r="AB34" s="60"/>
      <c r="AC34" s="106">
        <v>0</v>
      </c>
      <c r="AD34" s="92"/>
      <c r="AE34" s="92"/>
      <c r="AF34" s="92"/>
      <c r="AG34" s="93"/>
      <c r="AH34" s="61"/>
      <c r="AI34" s="106">
        <v>110000</v>
      </c>
      <c r="AJ34" s="92"/>
      <c r="AK34" s="92"/>
      <c r="AL34" s="93"/>
      <c r="AM34" s="62"/>
      <c r="AN34" s="128">
        <v>0</v>
      </c>
      <c r="AO34" s="92"/>
      <c r="AP34" s="93"/>
      <c r="AQ34" s="10"/>
    </row>
    <row r="35" spans="1:43" ht="12.75">
      <c r="A35" s="19"/>
      <c r="B35" s="112" t="s">
        <v>65</v>
      </c>
      <c r="C35" s="76"/>
      <c r="D35" s="76"/>
      <c r="E35" s="76"/>
      <c r="F35" s="76"/>
      <c r="G35" s="76"/>
      <c r="H35" s="76"/>
      <c r="I35" s="112" t="s">
        <v>27</v>
      </c>
      <c r="J35" s="76"/>
      <c r="K35" s="76"/>
      <c r="L35" s="20"/>
      <c r="M35" s="112" t="s">
        <v>66</v>
      </c>
      <c r="N35" s="76"/>
      <c r="O35" s="76"/>
      <c r="P35" s="76"/>
      <c r="Q35" s="76"/>
      <c r="R35" s="76"/>
      <c r="S35" s="76"/>
      <c r="T35" s="76"/>
      <c r="U35" s="25"/>
      <c r="V35" s="26"/>
      <c r="W35" s="19"/>
      <c r="X35" s="112" t="s">
        <v>65</v>
      </c>
      <c r="Y35" s="76"/>
      <c r="Z35" s="76"/>
      <c r="AA35" s="76"/>
      <c r="AB35" s="76"/>
      <c r="AC35" s="76"/>
      <c r="AD35" s="76"/>
      <c r="AE35" s="112" t="s">
        <v>27</v>
      </c>
      <c r="AF35" s="76"/>
      <c r="AG35" s="76"/>
      <c r="AH35" s="20"/>
      <c r="AI35" s="112" t="s">
        <v>66</v>
      </c>
      <c r="AJ35" s="76"/>
      <c r="AK35" s="76"/>
      <c r="AL35" s="76"/>
      <c r="AM35" s="76"/>
      <c r="AN35" s="76"/>
      <c r="AO35" s="76"/>
      <c r="AP35" s="76"/>
      <c r="AQ35" s="25"/>
    </row>
    <row r="36" spans="1:43" ht="12.75">
      <c r="A36" s="6"/>
      <c r="B36" s="126"/>
      <c r="C36" s="109"/>
      <c r="D36" s="109"/>
      <c r="E36" s="109"/>
      <c r="F36" s="109"/>
      <c r="G36" s="109"/>
      <c r="H36" s="119"/>
      <c r="I36" s="127"/>
      <c r="J36" s="109"/>
      <c r="K36" s="110"/>
      <c r="L36" s="9"/>
      <c r="M36" s="131" t="s">
        <v>115</v>
      </c>
      <c r="N36" s="78"/>
      <c r="O36" s="78"/>
      <c r="P36" s="78"/>
      <c r="Q36" s="78"/>
      <c r="R36" s="78"/>
      <c r="S36" s="78"/>
      <c r="T36" s="79"/>
      <c r="U36" s="10"/>
      <c r="V36" s="12"/>
      <c r="W36" s="6"/>
      <c r="X36" s="126"/>
      <c r="Y36" s="109"/>
      <c r="Z36" s="109"/>
      <c r="AA36" s="109"/>
      <c r="AB36" s="109"/>
      <c r="AC36" s="109"/>
      <c r="AD36" s="119"/>
      <c r="AE36" s="127"/>
      <c r="AF36" s="109"/>
      <c r="AG36" s="110"/>
      <c r="AH36" s="9"/>
      <c r="AI36" s="131"/>
      <c r="AJ36" s="78"/>
      <c r="AK36" s="78"/>
      <c r="AL36" s="78"/>
      <c r="AM36" s="78"/>
      <c r="AN36" s="78"/>
      <c r="AO36" s="78"/>
      <c r="AP36" s="79"/>
      <c r="AQ36" s="10"/>
    </row>
    <row r="37" spans="1:43" ht="12.75">
      <c r="A37" s="6"/>
      <c r="B37" s="125"/>
      <c r="C37" s="81"/>
      <c r="D37" s="81"/>
      <c r="E37" s="81"/>
      <c r="F37" s="81"/>
      <c r="G37" s="81"/>
      <c r="H37" s="90"/>
      <c r="I37" s="129"/>
      <c r="J37" s="81"/>
      <c r="K37" s="82"/>
      <c r="L37" s="9"/>
      <c r="M37" s="132"/>
      <c r="N37" s="76"/>
      <c r="O37" s="76"/>
      <c r="P37" s="76"/>
      <c r="Q37" s="76"/>
      <c r="R37" s="76"/>
      <c r="S37" s="76"/>
      <c r="T37" s="133"/>
      <c r="U37" s="10"/>
      <c r="V37" s="12"/>
      <c r="W37" s="6"/>
      <c r="X37" s="125"/>
      <c r="Y37" s="81"/>
      <c r="Z37" s="81"/>
      <c r="AA37" s="81"/>
      <c r="AB37" s="81"/>
      <c r="AC37" s="81"/>
      <c r="AD37" s="90"/>
      <c r="AE37" s="129"/>
      <c r="AF37" s="81"/>
      <c r="AG37" s="82"/>
      <c r="AH37" s="9"/>
      <c r="AI37" s="132"/>
      <c r="AJ37" s="76"/>
      <c r="AK37" s="76"/>
      <c r="AL37" s="76"/>
      <c r="AM37" s="76"/>
      <c r="AN37" s="76"/>
      <c r="AO37" s="76"/>
      <c r="AP37" s="133"/>
      <c r="AQ37" s="10"/>
    </row>
    <row r="38" spans="1:43" ht="12.75">
      <c r="A38" s="6"/>
      <c r="B38" s="124"/>
      <c r="C38" s="96"/>
      <c r="D38" s="96"/>
      <c r="E38" s="96"/>
      <c r="F38" s="96"/>
      <c r="G38" s="96"/>
      <c r="H38" s="99"/>
      <c r="I38" s="130"/>
      <c r="J38" s="96"/>
      <c r="K38" s="97"/>
      <c r="L38" s="9"/>
      <c r="M38" s="134"/>
      <c r="N38" s="135"/>
      <c r="O38" s="135"/>
      <c r="P38" s="135"/>
      <c r="Q38" s="135"/>
      <c r="R38" s="135"/>
      <c r="S38" s="135"/>
      <c r="T38" s="136"/>
      <c r="U38" s="10"/>
      <c r="V38" s="12"/>
      <c r="W38" s="6"/>
      <c r="X38" s="124"/>
      <c r="Y38" s="96"/>
      <c r="Z38" s="96"/>
      <c r="AA38" s="96"/>
      <c r="AB38" s="96"/>
      <c r="AC38" s="96"/>
      <c r="AD38" s="99"/>
      <c r="AE38" s="130"/>
      <c r="AF38" s="96"/>
      <c r="AG38" s="97"/>
      <c r="AH38" s="9"/>
      <c r="AI38" s="134"/>
      <c r="AJ38" s="135"/>
      <c r="AK38" s="135"/>
      <c r="AL38" s="135"/>
      <c r="AM38" s="135"/>
      <c r="AN38" s="135"/>
      <c r="AO38" s="135"/>
      <c r="AP38" s="136"/>
      <c r="AQ38" s="10"/>
    </row>
    <row r="39" spans="1:43" ht="7.5" customHeight="1">
      <c r="A39" s="63"/>
      <c r="B39" s="64"/>
      <c r="C39" s="65"/>
      <c r="D39" s="65"/>
      <c r="E39" s="65"/>
      <c r="F39" s="65"/>
      <c r="G39" s="65"/>
      <c r="H39" s="64"/>
      <c r="I39" s="64"/>
      <c r="J39" s="65"/>
      <c r="K39" s="65"/>
      <c r="L39" s="65"/>
      <c r="M39" s="65"/>
      <c r="N39" s="65"/>
      <c r="O39" s="65"/>
      <c r="P39" s="64"/>
      <c r="Q39" s="65"/>
      <c r="R39" s="65"/>
      <c r="S39" s="65"/>
      <c r="T39" s="65"/>
      <c r="U39" s="66"/>
      <c r="V39" s="67"/>
      <c r="W39" s="63"/>
      <c r="X39" s="64"/>
      <c r="Y39" s="65"/>
      <c r="Z39" s="65"/>
      <c r="AA39" s="65"/>
      <c r="AB39" s="65"/>
      <c r="AC39" s="65"/>
      <c r="AD39" s="64"/>
      <c r="AE39" s="64"/>
      <c r="AF39" s="65"/>
      <c r="AG39" s="65"/>
      <c r="AH39" s="65"/>
      <c r="AI39" s="65"/>
      <c r="AJ39" s="65"/>
      <c r="AK39" s="65"/>
      <c r="AL39" s="64"/>
      <c r="AM39" s="65"/>
      <c r="AN39" s="65"/>
      <c r="AO39" s="65"/>
      <c r="AP39" s="65"/>
      <c r="AQ39" s="66"/>
    </row>
  </sheetData>
  <mergeCells count="174">
    <mergeCell ref="AI7:AL7"/>
    <mergeCell ref="X11:AD11"/>
    <mergeCell ref="AE11:AG11"/>
    <mergeCell ref="AE6:AG6"/>
    <mergeCell ref="AK31:AP31"/>
    <mergeCell ref="AK30:AP30"/>
    <mergeCell ref="AA13:AA16"/>
    <mergeCell ref="Z13:Z16"/>
    <mergeCell ref="AK11:AL11"/>
    <mergeCell ref="I9:K9"/>
    <mergeCell ref="R9:T9"/>
    <mergeCell ref="R10:T10"/>
    <mergeCell ref="R8:T8"/>
    <mergeCell ref="B10:H10"/>
    <mergeCell ref="B8:H8"/>
    <mergeCell ref="B9:H9"/>
    <mergeCell ref="I8:K8"/>
    <mergeCell ref="I10:K10"/>
    <mergeCell ref="X36:AD36"/>
    <mergeCell ref="X35:AD35"/>
    <mergeCell ref="AN33:AP33"/>
    <mergeCell ref="AN34:AP34"/>
    <mergeCell ref="AI35:AP35"/>
    <mergeCell ref="AI34:AL34"/>
    <mergeCell ref="AC34:AG34"/>
    <mergeCell ref="AI33:AL33"/>
    <mergeCell ref="X33:AA33"/>
    <mergeCell ref="X34:AA34"/>
    <mergeCell ref="AC33:AG33"/>
    <mergeCell ref="AE36:AG36"/>
    <mergeCell ref="AE35:AG35"/>
    <mergeCell ref="AE38:AG38"/>
    <mergeCell ref="X38:AD38"/>
    <mergeCell ref="X37:AD37"/>
    <mergeCell ref="M36:T38"/>
    <mergeCell ref="M35:T35"/>
    <mergeCell ref="T1:X1"/>
    <mergeCell ref="R4:T4"/>
    <mergeCell ref="R5:T5"/>
    <mergeCell ref="I4:K4"/>
    <mergeCell ref="X4:AC4"/>
    <mergeCell ref="AF13:AF16"/>
    <mergeCell ref="M15:M16"/>
    <mergeCell ref="N15:N16"/>
    <mergeCell ref="K14:N14"/>
    <mergeCell ref="AE8:AG8"/>
    <mergeCell ref="AE9:AG9"/>
    <mergeCell ref="X9:AD9"/>
    <mergeCell ref="X6:AD6"/>
    <mergeCell ref="X5:AD5"/>
    <mergeCell ref="R33:T33"/>
    <mergeCell ref="O32:T32"/>
    <mergeCell ref="Z2:AJ2"/>
    <mergeCell ref="AI36:AP38"/>
    <mergeCell ref="AE37:AG37"/>
    <mergeCell ref="B38:H38"/>
    <mergeCell ref="B37:H37"/>
    <mergeCell ref="B35:H35"/>
    <mergeCell ref="B36:H36"/>
    <mergeCell ref="I35:K35"/>
    <mergeCell ref="I36:K36"/>
    <mergeCell ref="R34:T34"/>
    <mergeCell ref="M34:P34"/>
    <mergeCell ref="G34:K34"/>
    <mergeCell ref="I37:K37"/>
    <mergeCell ref="I38:K38"/>
    <mergeCell ref="B33:E33"/>
    <mergeCell ref="G33:K33"/>
    <mergeCell ref="B34:E34"/>
    <mergeCell ref="M33:P33"/>
    <mergeCell ref="M9:O9"/>
    <mergeCell ref="M7:P7"/>
    <mergeCell ref="M8:O8"/>
    <mergeCell ref="F13:F16"/>
    <mergeCell ref="G13:G16"/>
    <mergeCell ref="I7:K7"/>
    <mergeCell ref="O22:T22"/>
    <mergeCell ref="O21:T21"/>
    <mergeCell ref="M11:N11"/>
    <mergeCell ref="R11:T11"/>
    <mergeCell ref="R12:T13"/>
    <mergeCell ref="O16:T16"/>
    <mergeCell ref="R14:T14"/>
    <mergeCell ref="C13:C16"/>
    <mergeCell ref="D13:D16"/>
    <mergeCell ref="I11:K11"/>
    <mergeCell ref="J13:J16"/>
    <mergeCell ref="K15:K16"/>
    <mergeCell ref="I13:I16"/>
    <mergeCell ref="L15:L16"/>
    <mergeCell ref="B4:G4"/>
    <mergeCell ref="M4:P4"/>
    <mergeCell ref="I5:K5"/>
    <mergeCell ref="I6:K6"/>
    <mergeCell ref="B1:L1"/>
    <mergeCell ref="B2:L2"/>
    <mergeCell ref="N1:R1"/>
    <mergeCell ref="N2:R2"/>
    <mergeCell ref="M6:P6"/>
    <mergeCell ref="M5:P5"/>
    <mergeCell ref="B5:H5"/>
    <mergeCell ref="B6:H6"/>
    <mergeCell ref="AK32:AP32"/>
    <mergeCell ref="AK26:AP26"/>
    <mergeCell ref="E13:E16"/>
    <mergeCell ref="H13:H16"/>
    <mergeCell ref="B11:H11"/>
    <mergeCell ref="R7:T7"/>
    <mergeCell ref="R6:T6"/>
    <mergeCell ref="B7:H7"/>
    <mergeCell ref="Z1:AJ1"/>
    <mergeCell ref="AK23:AP23"/>
    <mergeCell ref="AE13:AE16"/>
    <mergeCell ref="AK16:AP16"/>
    <mergeCell ref="AG15:AG16"/>
    <mergeCell ref="AN14:AP14"/>
    <mergeCell ref="AN12:AP13"/>
    <mergeCell ref="AN10:AP10"/>
    <mergeCell ref="AN9:AP9"/>
    <mergeCell ref="AN6:AP6"/>
    <mergeCell ref="AN5:AP5"/>
    <mergeCell ref="AN4:AP4"/>
    <mergeCell ref="AL2:AP2"/>
    <mergeCell ref="AL1:AP1"/>
    <mergeCell ref="AK17:AP17"/>
    <mergeCell ref="AK18:AP18"/>
    <mergeCell ref="O29:T29"/>
    <mergeCell ref="O27:T27"/>
    <mergeCell ref="O30:T30"/>
    <mergeCell ref="O31:T31"/>
    <mergeCell ref="AK27:AP27"/>
    <mergeCell ref="O11:P11"/>
    <mergeCell ref="AI5:AL5"/>
    <mergeCell ref="AI4:AL4"/>
    <mergeCell ref="AE4:AG4"/>
    <mergeCell ref="AE5:AG5"/>
    <mergeCell ref="AK20:AP20"/>
    <mergeCell ref="AK19:AP19"/>
    <mergeCell ref="AK29:AP29"/>
    <mergeCell ref="AN7:AP7"/>
    <mergeCell ref="AN11:AP11"/>
    <mergeCell ref="O17:T17"/>
    <mergeCell ref="AB13:AB16"/>
    <mergeCell ref="AC13:AC16"/>
    <mergeCell ref="AG14:AJ14"/>
    <mergeCell ref="AH15:AH16"/>
    <mergeCell ref="AJ15:AJ16"/>
    <mergeCell ref="AI15:AI16"/>
    <mergeCell ref="O24:T24"/>
    <mergeCell ref="O23:T23"/>
    <mergeCell ref="T2:X2"/>
    <mergeCell ref="O20:T20"/>
    <mergeCell ref="O19:T19"/>
    <mergeCell ref="AK28:AP28"/>
    <mergeCell ref="AK22:AP22"/>
    <mergeCell ref="AK21:AP21"/>
    <mergeCell ref="AI8:AK8"/>
    <mergeCell ref="AE7:AG7"/>
    <mergeCell ref="Y13:Y16"/>
    <mergeCell ref="AD13:AD16"/>
    <mergeCell ref="X8:AD8"/>
    <mergeCell ref="AN8:AP8"/>
    <mergeCell ref="X7:AD7"/>
    <mergeCell ref="AK25:AP25"/>
    <mergeCell ref="AK24:AP24"/>
    <mergeCell ref="AI9:AK9"/>
    <mergeCell ref="AI11:AJ11"/>
    <mergeCell ref="X10:AD10"/>
    <mergeCell ref="AE10:AG10"/>
    <mergeCell ref="O26:T26"/>
    <mergeCell ref="O25:T25"/>
    <mergeCell ref="O28:T28"/>
    <mergeCell ref="O18:T18"/>
    <mergeCell ref="AI6:AL6"/>
  </mergeCells>
  <conditionalFormatting sqref="I5:K6 AE5:AG5">
    <cfRule type="cellIs" dxfId="31" priority="1" operator="greaterThan">
      <formula>B5</formula>
    </cfRule>
  </conditionalFormatting>
  <dataValidations count="1">
    <dataValidation type="list" allowBlank="1" sqref="M5 AI5">
      <formula1>"Preseason,Regular,Postseason,Championship"</formula1>
    </dataValidation>
  </dataValidations>
  <pageMargins left="0.7" right="0.7" top="0.75" bottom="0.75" header="0.3" footer="0.3"/>
  <legacyDrawing r:id="rId1"/>
</worksheet>
</file>

<file path=xl/worksheets/sheet30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AQ39"/>
  <sheetViews>
    <sheetView showGridLines="0" workbookViewId="0"/>
  </sheetViews>
  <sheetFormatPr defaultColWidth="14.42578125" defaultRowHeight="15.75" customHeight="1"/>
  <cols>
    <col min="1" max="1" width="1.5703125" customWidth="1"/>
    <col min="2" max="20" width="3.7109375" customWidth="1"/>
    <col min="21" max="21" width="1.5703125" customWidth="1"/>
    <col min="22" max="22" width="3.7109375" customWidth="1"/>
    <col min="23" max="23" width="1.5703125" customWidth="1"/>
    <col min="24" max="42" width="3.7109375" customWidth="1"/>
    <col min="43" max="43" width="1.5703125" customWidth="1"/>
  </cols>
  <sheetData>
    <row r="1" spans="1:43" ht="12.75">
      <c r="A1" s="1"/>
      <c r="B1" s="101" t="s">
        <v>22</v>
      </c>
      <c r="C1" s="78"/>
      <c r="D1" s="78"/>
      <c r="E1" s="78"/>
      <c r="F1" s="78"/>
      <c r="G1" s="78"/>
      <c r="H1" s="78"/>
      <c r="I1" s="78"/>
      <c r="J1" s="78"/>
      <c r="K1" s="78"/>
      <c r="L1" s="78"/>
      <c r="M1" s="3"/>
      <c r="N1" s="107" t="s">
        <v>23</v>
      </c>
      <c r="O1" s="78"/>
      <c r="P1" s="78"/>
      <c r="Q1" s="78"/>
      <c r="R1" s="78"/>
      <c r="S1" s="3"/>
      <c r="T1" s="137" t="s">
        <v>24</v>
      </c>
      <c r="U1" s="76"/>
      <c r="V1" s="76"/>
      <c r="W1" s="76"/>
      <c r="X1" s="133"/>
      <c r="Y1" s="2"/>
      <c r="Z1" s="101" t="s">
        <v>25</v>
      </c>
      <c r="AA1" s="78"/>
      <c r="AB1" s="78"/>
      <c r="AC1" s="78"/>
      <c r="AD1" s="78"/>
      <c r="AE1" s="78"/>
      <c r="AF1" s="78"/>
      <c r="AG1" s="78"/>
      <c r="AH1" s="78"/>
      <c r="AI1" s="78"/>
      <c r="AJ1" s="78"/>
      <c r="AK1" s="4"/>
      <c r="AL1" s="107" t="s">
        <v>23</v>
      </c>
      <c r="AM1" s="78"/>
      <c r="AN1" s="78"/>
      <c r="AO1" s="78"/>
      <c r="AP1" s="78"/>
      <c r="AQ1" s="5"/>
    </row>
    <row r="2" spans="1:43" ht="12.75">
      <c r="A2" s="6"/>
      <c r="B2" s="114" t="s">
        <v>9</v>
      </c>
      <c r="C2" s="92"/>
      <c r="D2" s="92"/>
      <c r="E2" s="92"/>
      <c r="F2" s="92"/>
      <c r="G2" s="92"/>
      <c r="H2" s="92"/>
      <c r="I2" s="92"/>
      <c r="J2" s="92"/>
      <c r="K2" s="92"/>
      <c r="L2" s="93"/>
      <c r="N2" s="106">
        <v>1200000</v>
      </c>
      <c r="O2" s="92"/>
      <c r="P2" s="92"/>
      <c r="Q2" s="92"/>
      <c r="R2" s="93"/>
      <c r="T2" s="111">
        <v>43004</v>
      </c>
      <c r="U2" s="92"/>
      <c r="V2" s="92"/>
      <c r="W2" s="92"/>
      <c r="X2" s="93"/>
      <c r="Y2" s="8"/>
      <c r="Z2" s="114" t="s">
        <v>8</v>
      </c>
      <c r="AA2" s="92"/>
      <c r="AB2" s="92"/>
      <c r="AC2" s="92"/>
      <c r="AD2" s="92"/>
      <c r="AE2" s="92"/>
      <c r="AF2" s="92"/>
      <c r="AG2" s="92"/>
      <c r="AH2" s="92"/>
      <c r="AI2" s="92"/>
      <c r="AJ2" s="93"/>
      <c r="AK2" s="9"/>
      <c r="AL2" s="106">
        <v>1000000</v>
      </c>
      <c r="AM2" s="92"/>
      <c r="AN2" s="92"/>
      <c r="AO2" s="92"/>
      <c r="AP2" s="93"/>
      <c r="AQ2" s="10"/>
    </row>
    <row r="3" spans="1:43" ht="7.5" customHeight="1">
      <c r="A3" s="6"/>
      <c r="B3" s="11"/>
      <c r="C3" s="11"/>
      <c r="D3" s="11"/>
      <c r="E3" s="11"/>
      <c r="F3" s="11"/>
      <c r="G3" s="9"/>
      <c r="H3" s="11"/>
      <c r="I3" s="11"/>
      <c r="J3" s="11"/>
      <c r="K3" s="11"/>
      <c r="L3" s="11"/>
      <c r="M3" s="11"/>
      <c r="N3" s="11"/>
      <c r="O3" s="9"/>
      <c r="P3" s="11"/>
      <c r="Q3" s="11"/>
      <c r="R3" s="11"/>
      <c r="S3" s="11"/>
      <c r="T3" s="11"/>
      <c r="U3" s="10"/>
      <c r="V3" s="12"/>
      <c r="W3" s="6"/>
      <c r="X3" s="11"/>
      <c r="Y3" s="9"/>
      <c r="Z3" s="9"/>
      <c r="AA3" s="9"/>
      <c r="AB3" s="9"/>
      <c r="AC3" s="9"/>
      <c r="AD3" s="11"/>
      <c r="AE3" s="11"/>
      <c r="AF3" s="9"/>
      <c r="AG3" s="9"/>
      <c r="AH3" s="9"/>
      <c r="AI3" s="9"/>
      <c r="AJ3" s="9"/>
      <c r="AK3" s="9"/>
      <c r="AL3" s="11"/>
      <c r="AM3" s="9"/>
      <c r="AN3" s="9"/>
      <c r="AO3" s="9"/>
      <c r="AP3" s="9"/>
      <c r="AQ3" s="10"/>
    </row>
    <row r="4" spans="1:43" ht="12.75">
      <c r="A4" s="6"/>
      <c r="B4" s="112" t="s">
        <v>26</v>
      </c>
      <c r="C4" s="76"/>
      <c r="D4" s="76"/>
      <c r="E4" s="76"/>
      <c r="F4" s="76"/>
      <c r="G4" s="76"/>
      <c r="H4" s="13"/>
      <c r="I4" s="75" t="s">
        <v>27</v>
      </c>
      <c r="J4" s="76"/>
      <c r="K4" s="76"/>
      <c r="M4" s="75" t="s">
        <v>28</v>
      </c>
      <c r="N4" s="76"/>
      <c r="O4" s="76"/>
      <c r="P4" s="76"/>
      <c r="R4" s="83" t="s">
        <v>29</v>
      </c>
      <c r="S4" s="76"/>
      <c r="T4" s="76"/>
      <c r="U4" s="10"/>
      <c r="V4" s="12"/>
      <c r="W4" s="6"/>
      <c r="X4" s="112" t="s">
        <v>26</v>
      </c>
      <c r="Y4" s="76"/>
      <c r="Z4" s="76"/>
      <c r="AA4" s="76"/>
      <c r="AB4" s="76"/>
      <c r="AC4" s="76"/>
      <c r="AD4" s="13"/>
      <c r="AE4" s="75" t="s">
        <v>27</v>
      </c>
      <c r="AF4" s="76"/>
      <c r="AG4" s="76"/>
      <c r="AI4" s="75" t="s">
        <v>28</v>
      </c>
      <c r="AJ4" s="76"/>
      <c r="AK4" s="76"/>
      <c r="AL4" s="76"/>
      <c r="AN4" s="83" t="s">
        <v>29</v>
      </c>
      <c r="AO4" s="76"/>
      <c r="AP4" s="76"/>
      <c r="AQ4" s="10"/>
    </row>
    <row r="5" spans="1:43" ht="12.75">
      <c r="A5" s="6"/>
      <c r="B5" s="116">
        <f>IF(B2&lt;&gt;"",IF(N2&lt;AL2,AL2-N2+M7,IF(M7="",0,M7)),"")</f>
        <v>0</v>
      </c>
      <c r="C5" s="78"/>
      <c r="D5" s="78"/>
      <c r="E5" s="78"/>
      <c r="F5" s="78"/>
      <c r="G5" s="78"/>
      <c r="H5" s="117"/>
      <c r="I5" s="77">
        <f>IF(B2&lt;&gt;"",SUM(I6:K11),"")</f>
        <v>0</v>
      </c>
      <c r="J5" s="78"/>
      <c r="K5" s="79"/>
      <c r="M5" s="115" t="s">
        <v>34</v>
      </c>
      <c r="N5" s="92"/>
      <c r="O5" s="92"/>
      <c r="P5" s="93"/>
      <c r="R5" s="100" t="str">
        <f>IF(B2&lt;&gt;"",IF(R7&gt;AN7,"WIN",IF(R7&lt;AN7,"LOSS","TIE")),"")</f>
        <v>LOSS</v>
      </c>
      <c r="S5" s="92"/>
      <c r="T5" s="93"/>
      <c r="U5" s="10"/>
      <c r="V5" s="12"/>
      <c r="W5" s="6"/>
      <c r="X5" s="116">
        <f>IF(Z2&lt;&gt;"",IF(AL2&lt;N2,N2-AL2+AI7,IF(AI7="",0,AI7)),"")</f>
        <v>200000</v>
      </c>
      <c r="Y5" s="78"/>
      <c r="Z5" s="78"/>
      <c r="AA5" s="78"/>
      <c r="AB5" s="78"/>
      <c r="AC5" s="78"/>
      <c r="AD5" s="117"/>
      <c r="AE5" s="77">
        <f>IF(Z2&lt;&gt;"",SUM(AE6:AG11),"")</f>
        <v>200000</v>
      </c>
      <c r="AF5" s="78"/>
      <c r="AG5" s="79"/>
      <c r="AI5" s="115" t="s">
        <v>152</v>
      </c>
      <c r="AJ5" s="92"/>
      <c r="AK5" s="92"/>
      <c r="AL5" s="93"/>
      <c r="AN5" s="100" t="str">
        <f>IF(Z2&lt;&gt;"",IF(AN7&gt;R7,"WIN",IF(AN7&lt;R7,"LOSS","TIE")),"")</f>
        <v>WIN</v>
      </c>
      <c r="AO5" s="92"/>
      <c r="AP5" s="93"/>
      <c r="AQ5" s="10"/>
    </row>
    <row r="6" spans="1:43" ht="12.75">
      <c r="A6" s="6"/>
      <c r="B6" s="118"/>
      <c r="C6" s="109"/>
      <c r="D6" s="109"/>
      <c r="E6" s="109"/>
      <c r="F6" s="109"/>
      <c r="G6" s="109"/>
      <c r="H6" s="119"/>
      <c r="I6" s="113"/>
      <c r="J6" s="109"/>
      <c r="K6" s="110"/>
      <c r="M6" s="105" t="s">
        <v>31</v>
      </c>
      <c r="N6" s="76"/>
      <c r="O6" s="76"/>
      <c r="P6" s="76"/>
      <c r="R6" s="83" t="s">
        <v>32</v>
      </c>
      <c r="S6" s="76"/>
      <c r="T6" s="76"/>
      <c r="U6" s="10"/>
      <c r="V6" s="12"/>
      <c r="W6" s="6"/>
      <c r="X6" s="118" t="s">
        <v>33</v>
      </c>
      <c r="Y6" s="109"/>
      <c r="Z6" s="109"/>
      <c r="AA6" s="109"/>
      <c r="AB6" s="109"/>
      <c r="AC6" s="109"/>
      <c r="AD6" s="119"/>
      <c r="AE6" s="113">
        <v>50000</v>
      </c>
      <c r="AF6" s="109"/>
      <c r="AG6" s="110"/>
      <c r="AI6" s="105" t="s">
        <v>31</v>
      </c>
      <c r="AJ6" s="76"/>
      <c r="AK6" s="76"/>
      <c r="AL6" s="76"/>
      <c r="AN6" s="83" t="s">
        <v>32</v>
      </c>
      <c r="AO6" s="76"/>
      <c r="AP6" s="76"/>
      <c r="AQ6" s="10"/>
    </row>
    <row r="7" spans="1:43" ht="12.75">
      <c r="A7" s="6"/>
      <c r="B7" s="89"/>
      <c r="C7" s="81"/>
      <c r="D7" s="81"/>
      <c r="E7" s="81"/>
      <c r="F7" s="81"/>
      <c r="G7" s="81"/>
      <c r="H7" s="90"/>
      <c r="I7" s="84"/>
      <c r="J7" s="81"/>
      <c r="K7" s="82"/>
      <c r="L7" s="9"/>
      <c r="M7" s="121">
        <v>0</v>
      </c>
      <c r="N7" s="92"/>
      <c r="O7" s="92"/>
      <c r="P7" s="93"/>
      <c r="R7" s="100">
        <f>IF(B2&lt;&gt;"",SUM(D17:D32),"")</f>
        <v>0</v>
      </c>
      <c r="S7" s="92"/>
      <c r="T7" s="93"/>
      <c r="U7" s="10"/>
      <c r="V7" s="12"/>
      <c r="W7" s="6"/>
      <c r="X7" s="89" t="s">
        <v>70</v>
      </c>
      <c r="Y7" s="81"/>
      <c r="Z7" s="81"/>
      <c r="AA7" s="81"/>
      <c r="AB7" s="81"/>
      <c r="AC7" s="81"/>
      <c r="AD7" s="90"/>
      <c r="AE7" s="84">
        <v>150000</v>
      </c>
      <c r="AF7" s="81"/>
      <c r="AG7" s="82"/>
      <c r="AH7" s="9"/>
      <c r="AI7" s="121">
        <v>0</v>
      </c>
      <c r="AJ7" s="92"/>
      <c r="AK7" s="92"/>
      <c r="AL7" s="93"/>
      <c r="AN7" s="100">
        <f>IF(Z2&lt;&gt;"",SUM(Z17:Z32),"")</f>
        <v>1</v>
      </c>
      <c r="AO7" s="92"/>
      <c r="AP7" s="93"/>
      <c r="AQ7" s="10"/>
    </row>
    <row r="8" spans="1:43" ht="12.75">
      <c r="A8" s="6"/>
      <c r="B8" s="89"/>
      <c r="C8" s="81"/>
      <c r="D8" s="81"/>
      <c r="E8" s="81"/>
      <c r="F8" s="81"/>
      <c r="G8" s="81"/>
      <c r="H8" s="90"/>
      <c r="I8" s="84"/>
      <c r="J8" s="81"/>
      <c r="K8" s="82"/>
      <c r="M8" s="83" t="s">
        <v>37</v>
      </c>
      <c r="N8" s="76"/>
      <c r="O8" s="76"/>
      <c r="P8" s="14" t="s">
        <v>38</v>
      </c>
      <c r="R8" s="83" t="s">
        <v>39</v>
      </c>
      <c r="S8" s="76"/>
      <c r="T8" s="76"/>
      <c r="U8" s="10"/>
      <c r="V8" s="12"/>
      <c r="W8" s="6"/>
      <c r="X8" s="89"/>
      <c r="Y8" s="81"/>
      <c r="Z8" s="81"/>
      <c r="AA8" s="81"/>
      <c r="AB8" s="81"/>
      <c r="AC8" s="81"/>
      <c r="AD8" s="90"/>
      <c r="AE8" s="84"/>
      <c r="AF8" s="81"/>
      <c r="AG8" s="82"/>
      <c r="AI8" s="83" t="s">
        <v>37</v>
      </c>
      <c r="AJ8" s="76"/>
      <c r="AK8" s="76"/>
      <c r="AL8" s="14" t="s">
        <v>38</v>
      </c>
      <c r="AN8" s="83" t="s">
        <v>39</v>
      </c>
      <c r="AO8" s="76"/>
      <c r="AP8" s="76"/>
      <c r="AQ8" s="10"/>
    </row>
    <row r="9" spans="1:43" ht="12.75">
      <c r="A9" s="6"/>
      <c r="B9" s="89"/>
      <c r="C9" s="81"/>
      <c r="D9" s="81"/>
      <c r="E9" s="81"/>
      <c r="F9" s="81"/>
      <c r="G9" s="81"/>
      <c r="H9" s="90"/>
      <c r="I9" s="84"/>
      <c r="J9" s="81"/>
      <c r="K9" s="82"/>
      <c r="L9" s="9"/>
      <c r="M9" s="91">
        <v>70000</v>
      </c>
      <c r="N9" s="92"/>
      <c r="O9" s="93"/>
      <c r="P9" s="15">
        <v>0</v>
      </c>
      <c r="R9" s="100">
        <f>IF(B2&lt;&gt;"",SUM(F17:F32),"")</f>
        <v>3</v>
      </c>
      <c r="S9" s="92"/>
      <c r="T9" s="93"/>
      <c r="U9" s="10"/>
      <c r="V9" s="12"/>
      <c r="W9" s="6"/>
      <c r="X9" s="89"/>
      <c r="Y9" s="81"/>
      <c r="Z9" s="81"/>
      <c r="AA9" s="81"/>
      <c r="AB9" s="81"/>
      <c r="AC9" s="81"/>
      <c r="AD9" s="90"/>
      <c r="AE9" s="84"/>
      <c r="AF9" s="81"/>
      <c r="AG9" s="82"/>
      <c r="AH9" s="9"/>
      <c r="AI9" s="91">
        <v>70000</v>
      </c>
      <c r="AJ9" s="92"/>
      <c r="AK9" s="93"/>
      <c r="AL9" s="15">
        <v>0</v>
      </c>
      <c r="AN9" s="100">
        <f>IF(Z2&lt;&gt;"",SUM(AB17:AB32),"")</f>
        <v>5</v>
      </c>
      <c r="AO9" s="92"/>
      <c r="AP9" s="93"/>
      <c r="AQ9" s="10"/>
    </row>
    <row r="10" spans="1:43" ht="12.75">
      <c r="A10" s="6"/>
      <c r="B10" s="89"/>
      <c r="C10" s="81"/>
      <c r="D10" s="81"/>
      <c r="E10" s="81"/>
      <c r="F10" s="81"/>
      <c r="G10" s="81"/>
      <c r="H10" s="90"/>
      <c r="I10" s="84"/>
      <c r="J10" s="81"/>
      <c r="K10" s="82"/>
      <c r="L10" s="9"/>
      <c r="M10" s="74"/>
      <c r="N10" s="9"/>
      <c r="O10" s="9"/>
      <c r="P10" s="9"/>
      <c r="R10" s="105" t="s">
        <v>41</v>
      </c>
      <c r="S10" s="76"/>
      <c r="T10" s="76"/>
      <c r="U10" s="10"/>
      <c r="V10" s="12"/>
      <c r="W10" s="6"/>
      <c r="X10" s="89"/>
      <c r="Y10" s="81"/>
      <c r="Z10" s="81"/>
      <c r="AA10" s="81"/>
      <c r="AB10" s="81"/>
      <c r="AC10" s="81"/>
      <c r="AD10" s="90"/>
      <c r="AE10" s="84"/>
      <c r="AF10" s="81"/>
      <c r="AG10" s="82"/>
      <c r="AH10" s="9"/>
      <c r="AI10" s="9"/>
      <c r="AJ10" s="9"/>
      <c r="AK10" s="9"/>
      <c r="AL10" s="9"/>
      <c r="AN10" s="105" t="s">
        <v>41</v>
      </c>
      <c r="AO10" s="76"/>
      <c r="AP10" s="76"/>
      <c r="AQ10" s="10"/>
    </row>
    <row r="11" spans="1:43" ht="12.75">
      <c r="A11" s="16"/>
      <c r="B11" s="98"/>
      <c r="C11" s="96"/>
      <c r="D11" s="96"/>
      <c r="E11" s="96"/>
      <c r="F11" s="96"/>
      <c r="G11" s="96"/>
      <c r="H11" s="99"/>
      <c r="I11" s="123"/>
      <c r="J11" s="96"/>
      <c r="K11" s="97"/>
      <c r="L11" s="9"/>
      <c r="M11" s="94" t="s">
        <v>43</v>
      </c>
      <c r="N11" s="76"/>
      <c r="O11" s="100" t="str">
        <f>IF(B2&lt;&gt;"",IF(M9=AI9,"+0",IF(M9&gt;AI9,IF(M9&gt;=AI9*2,"+2","+1"),"+0")),"")</f>
        <v>+0</v>
      </c>
      <c r="P11" s="93"/>
      <c r="Q11" s="9"/>
      <c r="R11" s="122">
        <f>IF(B2&lt;&gt;"",SUM(G17:G32),"")</f>
        <v>0</v>
      </c>
      <c r="S11" s="92"/>
      <c r="T11" s="93"/>
      <c r="U11" s="17"/>
      <c r="V11" s="18"/>
      <c r="W11" s="6"/>
      <c r="X11" s="98"/>
      <c r="Y11" s="96"/>
      <c r="Z11" s="96"/>
      <c r="AA11" s="96"/>
      <c r="AB11" s="96"/>
      <c r="AC11" s="96"/>
      <c r="AD11" s="99"/>
      <c r="AE11" s="123"/>
      <c r="AF11" s="96"/>
      <c r="AG11" s="97"/>
      <c r="AH11" s="9"/>
      <c r="AI11" s="94" t="s">
        <v>43</v>
      </c>
      <c r="AJ11" s="76"/>
      <c r="AK11" s="100" t="str">
        <f>IF(Z2&lt;&gt;"",IF(AI9=M9,"+0",IF(AI9&gt;M9,IF(AI9&gt;=M9*2,"+2","+1"),"+0")),"")</f>
        <v>+0</v>
      </c>
      <c r="AL11" s="93"/>
      <c r="AM11" s="9"/>
      <c r="AN11" s="122">
        <f>IF(Z2&lt;&gt;"",SUM(AC17:AC32),"")</f>
        <v>0</v>
      </c>
      <c r="AO11" s="92"/>
      <c r="AP11" s="93"/>
      <c r="AQ11" s="10"/>
    </row>
    <row r="12" spans="1:43" ht="7.5" customHeight="1">
      <c r="A12" s="19"/>
      <c r="B12" s="20"/>
      <c r="C12" s="21"/>
      <c r="D12" s="22"/>
      <c r="E12" s="21"/>
      <c r="F12" s="21"/>
      <c r="G12" s="23"/>
      <c r="H12" s="24"/>
      <c r="I12" s="21"/>
      <c r="J12" s="22"/>
      <c r="K12" s="14"/>
      <c r="L12" s="14"/>
      <c r="M12" s="14"/>
      <c r="N12" s="14"/>
      <c r="O12" s="20"/>
      <c r="P12" s="20"/>
      <c r="Q12" s="20"/>
      <c r="R12" s="105" t="s">
        <v>44</v>
      </c>
      <c r="S12" s="76"/>
      <c r="T12" s="76"/>
      <c r="U12" s="25"/>
      <c r="V12" s="26"/>
      <c r="W12" s="19"/>
      <c r="X12" s="20"/>
      <c r="Y12" s="21"/>
      <c r="Z12" s="22"/>
      <c r="AA12" s="21"/>
      <c r="AB12" s="21"/>
      <c r="AC12" s="23"/>
      <c r="AD12" s="24"/>
      <c r="AE12" s="21"/>
      <c r="AF12" s="22"/>
      <c r="AG12" s="14"/>
      <c r="AH12" s="14"/>
      <c r="AI12" s="14"/>
      <c r="AJ12" s="14"/>
      <c r="AK12" s="20"/>
      <c r="AL12" s="20"/>
      <c r="AM12" s="20"/>
      <c r="AN12" s="105" t="s">
        <v>44</v>
      </c>
      <c r="AO12" s="76"/>
      <c r="AP12" s="76"/>
      <c r="AQ12" s="25"/>
    </row>
    <row r="13" spans="1:43" ht="8.25" customHeight="1">
      <c r="A13" s="6"/>
      <c r="B13" s="9"/>
      <c r="C13" s="85" t="s">
        <v>437</v>
      </c>
      <c r="D13" s="85" t="s">
        <v>438</v>
      </c>
      <c r="E13" s="85" t="s">
        <v>439</v>
      </c>
      <c r="F13" s="85" t="s">
        <v>440</v>
      </c>
      <c r="G13" s="88" t="s">
        <v>0</v>
      </c>
      <c r="H13" s="88" t="s">
        <v>1</v>
      </c>
      <c r="I13" s="85" t="s">
        <v>441</v>
      </c>
      <c r="J13" s="85" t="s">
        <v>45</v>
      </c>
      <c r="K13" s="14"/>
      <c r="L13" s="14"/>
      <c r="M13" s="14"/>
      <c r="N13" s="14"/>
      <c r="O13" s="9"/>
      <c r="P13" s="9"/>
      <c r="Q13" s="9"/>
      <c r="R13" s="76"/>
      <c r="S13" s="76"/>
      <c r="T13" s="76"/>
      <c r="U13" s="10"/>
      <c r="V13" s="12"/>
      <c r="W13" s="6"/>
      <c r="X13" s="9"/>
      <c r="Y13" s="85" t="s">
        <v>442</v>
      </c>
      <c r="Z13" s="85" t="s">
        <v>443</v>
      </c>
      <c r="AA13" s="85" t="s">
        <v>444</v>
      </c>
      <c r="AB13" s="85" t="s">
        <v>445</v>
      </c>
      <c r="AC13" s="88" t="s">
        <v>0</v>
      </c>
      <c r="AD13" s="88" t="s">
        <v>1</v>
      </c>
      <c r="AE13" s="85" t="s">
        <v>446</v>
      </c>
      <c r="AF13" s="85" t="s">
        <v>45</v>
      </c>
      <c r="AG13" s="14"/>
      <c r="AH13" s="14"/>
      <c r="AI13" s="14"/>
      <c r="AJ13" s="14"/>
      <c r="AK13" s="9"/>
      <c r="AL13" s="9"/>
      <c r="AM13" s="9"/>
      <c r="AN13" s="76"/>
      <c r="AO13" s="76"/>
      <c r="AP13" s="76"/>
      <c r="AQ13" s="10"/>
    </row>
    <row r="14" spans="1:43" ht="12.75">
      <c r="A14" s="6"/>
      <c r="B14" s="9"/>
      <c r="C14" s="86"/>
      <c r="D14" s="86"/>
      <c r="E14" s="86"/>
      <c r="F14" s="86"/>
      <c r="G14" s="86"/>
      <c r="H14" s="86"/>
      <c r="I14" s="86"/>
      <c r="J14" s="86"/>
      <c r="K14" s="138" t="s">
        <v>46</v>
      </c>
      <c r="L14" s="92"/>
      <c r="M14" s="92"/>
      <c r="N14" s="93"/>
      <c r="O14" s="9"/>
      <c r="P14" s="9"/>
      <c r="Q14" s="9"/>
      <c r="R14" s="104">
        <f>IF(B2&lt;&gt;"",SUM(H17:H32),"")</f>
        <v>0</v>
      </c>
      <c r="S14" s="92"/>
      <c r="T14" s="93"/>
      <c r="U14" s="10"/>
      <c r="V14" s="12"/>
      <c r="W14" s="6"/>
      <c r="X14" s="9"/>
      <c r="Y14" s="86"/>
      <c r="Z14" s="86"/>
      <c r="AA14" s="86"/>
      <c r="AB14" s="86"/>
      <c r="AC14" s="86"/>
      <c r="AD14" s="86"/>
      <c r="AE14" s="86"/>
      <c r="AF14" s="86"/>
      <c r="AG14" s="138" t="s">
        <v>46</v>
      </c>
      <c r="AH14" s="92"/>
      <c r="AI14" s="92"/>
      <c r="AJ14" s="93"/>
      <c r="AK14" s="9"/>
      <c r="AL14" s="9"/>
      <c r="AM14" s="9"/>
      <c r="AN14" s="104">
        <f>IF(Z2&lt;&gt;"",SUM(AD17:AD32),"")</f>
        <v>0</v>
      </c>
      <c r="AO14" s="92"/>
      <c r="AP14" s="93"/>
      <c r="AQ14" s="10"/>
    </row>
    <row r="15" spans="1:43" ht="12.75">
      <c r="A15" s="6"/>
      <c r="B15" s="9"/>
      <c r="C15" s="86"/>
      <c r="D15" s="86"/>
      <c r="E15" s="86"/>
      <c r="F15" s="86"/>
      <c r="G15" s="86"/>
      <c r="H15" s="86"/>
      <c r="I15" s="86"/>
      <c r="J15" s="86"/>
      <c r="K15" s="103" t="s">
        <v>47</v>
      </c>
      <c r="L15" s="103" t="s">
        <v>48</v>
      </c>
      <c r="M15" s="103" t="str">
        <f>"-Stat"</f>
        <v>-Stat</v>
      </c>
      <c r="N15" s="103" t="s">
        <v>49</v>
      </c>
      <c r="O15" s="9"/>
      <c r="P15" s="9"/>
      <c r="Q15" s="9"/>
      <c r="R15" s="9"/>
      <c r="S15" s="9"/>
      <c r="T15" s="9"/>
      <c r="U15" s="10"/>
      <c r="V15" s="12"/>
      <c r="W15" s="6"/>
      <c r="X15" s="9"/>
      <c r="Y15" s="86"/>
      <c r="Z15" s="86"/>
      <c r="AA15" s="86"/>
      <c r="AB15" s="86"/>
      <c r="AC15" s="86"/>
      <c r="AD15" s="86"/>
      <c r="AE15" s="86"/>
      <c r="AF15" s="86"/>
      <c r="AG15" s="103" t="s">
        <v>47</v>
      </c>
      <c r="AH15" s="103" t="s">
        <v>48</v>
      </c>
      <c r="AI15" s="103" t="str">
        <f>"-Stat"</f>
        <v>-Stat</v>
      </c>
      <c r="AJ15" s="103" t="s">
        <v>49</v>
      </c>
      <c r="AK15" s="9"/>
      <c r="AL15" s="9"/>
      <c r="AM15" s="9"/>
      <c r="AN15" s="9"/>
      <c r="AO15" s="9"/>
      <c r="AP15" s="9"/>
      <c r="AQ15" s="10"/>
    </row>
    <row r="16" spans="1:43" ht="12.75">
      <c r="A16" s="6"/>
      <c r="B16" s="27" t="s">
        <v>50</v>
      </c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102" t="s">
        <v>51</v>
      </c>
      <c r="P16" s="78"/>
      <c r="Q16" s="78"/>
      <c r="R16" s="78"/>
      <c r="S16" s="78"/>
      <c r="T16" s="79"/>
      <c r="U16" s="10"/>
      <c r="V16" s="12"/>
      <c r="W16" s="6"/>
      <c r="X16" s="27" t="s">
        <v>50</v>
      </c>
      <c r="Y16" s="87"/>
      <c r="Z16" s="87"/>
      <c r="AA16" s="87"/>
      <c r="AB16" s="87"/>
      <c r="AC16" s="87"/>
      <c r="AD16" s="87"/>
      <c r="AE16" s="87"/>
      <c r="AF16" s="87"/>
      <c r="AG16" s="87"/>
      <c r="AH16" s="87"/>
      <c r="AI16" s="87"/>
      <c r="AJ16" s="87"/>
      <c r="AK16" s="102"/>
      <c r="AL16" s="78"/>
      <c r="AM16" s="78"/>
      <c r="AN16" s="78"/>
      <c r="AO16" s="78"/>
      <c r="AP16" s="79"/>
      <c r="AQ16" s="10"/>
    </row>
    <row r="17" spans="1:43" ht="12.75">
      <c r="A17" s="6"/>
      <c r="B17" s="28">
        <v>1</v>
      </c>
      <c r="C17" s="29"/>
      <c r="D17" s="30"/>
      <c r="E17" s="30"/>
      <c r="F17" s="30">
        <v>1</v>
      </c>
      <c r="G17" s="31"/>
      <c r="H17" s="32"/>
      <c r="I17" s="33">
        <v>1</v>
      </c>
      <c r="J17" s="34">
        <f t="shared" ref="J17:J32" si="0">C17+D17*3+E17*2+F17*2+I17*5</f>
        <v>7</v>
      </c>
      <c r="K17" s="35"/>
      <c r="L17" s="31"/>
      <c r="M17" s="30"/>
      <c r="N17" s="36"/>
      <c r="O17" s="108" t="s">
        <v>52</v>
      </c>
      <c r="P17" s="109"/>
      <c r="Q17" s="109"/>
      <c r="R17" s="109"/>
      <c r="S17" s="109"/>
      <c r="T17" s="110"/>
      <c r="U17" s="10"/>
      <c r="V17" s="12"/>
      <c r="W17" s="6"/>
      <c r="X17" s="28">
        <v>1</v>
      </c>
      <c r="Y17" s="29"/>
      <c r="Z17" s="30"/>
      <c r="AA17" s="30"/>
      <c r="AB17" s="30">
        <v>2</v>
      </c>
      <c r="AC17" s="31"/>
      <c r="AD17" s="32"/>
      <c r="AE17" s="33"/>
      <c r="AF17" s="34">
        <f t="shared" ref="AF17:AF32" si="1">Y17+Z17*3+AA17*2+AB17*2+AE17*5</f>
        <v>4</v>
      </c>
      <c r="AG17" s="35"/>
      <c r="AH17" s="31"/>
      <c r="AI17" s="31"/>
      <c r="AJ17" s="36"/>
      <c r="AK17" s="108"/>
      <c r="AL17" s="109"/>
      <c r="AM17" s="109"/>
      <c r="AN17" s="109"/>
      <c r="AO17" s="109"/>
      <c r="AP17" s="110"/>
      <c r="AQ17" s="10"/>
    </row>
    <row r="18" spans="1:43" ht="12.75">
      <c r="A18" s="6"/>
      <c r="B18" s="37">
        <v>2</v>
      </c>
      <c r="C18" s="38"/>
      <c r="D18" s="39"/>
      <c r="E18" s="40"/>
      <c r="F18" s="40"/>
      <c r="G18" s="41"/>
      <c r="H18" s="42"/>
      <c r="I18" s="43"/>
      <c r="J18" s="45">
        <f t="shared" si="0"/>
        <v>0</v>
      </c>
      <c r="K18" s="38"/>
      <c r="L18" s="40"/>
      <c r="M18" s="44"/>
      <c r="N18" s="46"/>
      <c r="O18" s="80"/>
      <c r="P18" s="81"/>
      <c r="Q18" s="81"/>
      <c r="R18" s="81"/>
      <c r="S18" s="81"/>
      <c r="T18" s="82"/>
      <c r="U18" s="10"/>
      <c r="V18" s="12"/>
      <c r="W18" s="6"/>
      <c r="X18" s="37">
        <v>2</v>
      </c>
      <c r="Y18" s="38"/>
      <c r="Z18" s="39"/>
      <c r="AA18" s="40"/>
      <c r="AB18" s="44">
        <v>1</v>
      </c>
      <c r="AC18" s="41"/>
      <c r="AD18" s="42"/>
      <c r="AE18" s="43"/>
      <c r="AF18" s="45">
        <f t="shared" si="1"/>
        <v>2</v>
      </c>
      <c r="AG18" s="38"/>
      <c r="AH18" s="40"/>
      <c r="AI18" s="40"/>
      <c r="AJ18" s="46"/>
      <c r="AK18" s="80"/>
      <c r="AL18" s="81"/>
      <c r="AM18" s="81"/>
      <c r="AN18" s="81"/>
      <c r="AO18" s="81"/>
      <c r="AP18" s="82"/>
      <c r="AQ18" s="10"/>
    </row>
    <row r="19" spans="1:43" ht="12.75">
      <c r="A19" s="6"/>
      <c r="B19" s="37">
        <v>3</v>
      </c>
      <c r="C19" s="38"/>
      <c r="D19" s="39"/>
      <c r="E19" s="40"/>
      <c r="F19" s="44">
        <v>1</v>
      </c>
      <c r="G19" s="41"/>
      <c r="H19" s="41"/>
      <c r="I19" s="46"/>
      <c r="J19" s="45">
        <f t="shared" si="0"/>
        <v>2</v>
      </c>
      <c r="K19" s="38"/>
      <c r="L19" s="40"/>
      <c r="M19" s="40"/>
      <c r="N19" s="46"/>
      <c r="O19" s="80"/>
      <c r="P19" s="81"/>
      <c r="Q19" s="81"/>
      <c r="R19" s="81"/>
      <c r="S19" s="81"/>
      <c r="T19" s="82"/>
      <c r="U19" s="10"/>
      <c r="V19" s="12"/>
      <c r="W19" s="6"/>
      <c r="X19" s="37">
        <v>3</v>
      </c>
      <c r="Y19" s="38"/>
      <c r="Z19" s="48"/>
      <c r="AA19" s="40"/>
      <c r="AB19" s="44"/>
      <c r="AC19" s="41"/>
      <c r="AD19" s="41"/>
      <c r="AE19" s="46"/>
      <c r="AF19" s="45">
        <f t="shared" si="1"/>
        <v>0</v>
      </c>
      <c r="AG19" s="38"/>
      <c r="AH19" s="40"/>
      <c r="AI19" s="40"/>
      <c r="AJ19" s="46"/>
      <c r="AK19" s="80"/>
      <c r="AL19" s="81"/>
      <c r="AM19" s="81"/>
      <c r="AN19" s="81"/>
      <c r="AO19" s="81"/>
      <c r="AP19" s="82"/>
      <c r="AQ19" s="10"/>
    </row>
    <row r="20" spans="1:43" ht="12.75">
      <c r="A20" s="6"/>
      <c r="B20" s="49">
        <v>4</v>
      </c>
      <c r="C20" s="38"/>
      <c r="D20" s="39"/>
      <c r="E20" s="40"/>
      <c r="F20" s="44">
        <v>1</v>
      </c>
      <c r="G20" s="41"/>
      <c r="H20" s="41"/>
      <c r="I20" s="46"/>
      <c r="J20" s="45">
        <f t="shared" si="0"/>
        <v>2</v>
      </c>
      <c r="K20" s="38"/>
      <c r="L20" s="40"/>
      <c r="M20" s="40"/>
      <c r="N20" s="46"/>
      <c r="O20" s="80"/>
      <c r="P20" s="81"/>
      <c r="Q20" s="81"/>
      <c r="R20" s="81"/>
      <c r="S20" s="81"/>
      <c r="T20" s="82"/>
      <c r="U20" s="10"/>
      <c r="V20" s="12"/>
      <c r="W20" s="6"/>
      <c r="X20" s="49">
        <v>4</v>
      </c>
      <c r="Y20" s="38"/>
      <c r="Z20" s="39"/>
      <c r="AA20" s="40"/>
      <c r="AB20" s="44"/>
      <c r="AC20" s="41"/>
      <c r="AD20" s="41"/>
      <c r="AE20" s="46"/>
      <c r="AF20" s="45">
        <f t="shared" si="1"/>
        <v>0</v>
      </c>
      <c r="AG20" s="38"/>
      <c r="AH20" s="40"/>
      <c r="AI20" s="40"/>
      <c r="AJ20" s="46"/>
      <c r="AK20" s="80"/>
      <c r="AL20" s="81"/>
      <c r="AM20" s="81"/>
      <c r="AN20" s="81"/>
      <c r="AO20" s="81"/>
      <c r="AP20" s="82"/>
      <c r="AQ20" s="10"/>
    </row>
    <row r="21" spans="1:43" ht="12.75">
      <c r="A21" s="6"/>
      <c r="B21" s="37">
        <v>5</v>
      </c>
      <c r="C21" s="38"/>
      <c r="D21" s="39"/>
      <c r="E21" s="40"/>
      <c r="F21" s="40"/>
      <c r="G21" s="41"/>
      <c r="H21" s="41"/>
      <c r="I21" s="46"/>
      <c r="J21" s="45">
        <f t="shared" si="0"/>
        <v>0</v>
      </c>
      <c r="K21" s="38"/>
      <c r="L21" s="40"/>
      <c r="M21" s="40"/>
      <c r="N21" s="46"/>
      <c r="O21" s="80"/>
      <c r="P21" s="81"/>
      <c r="Q21" s="81"/>
      <c r="R21" s="81"/>
      <c r="S21" s="81"/>
      <c r="T21" s="82"/>
      <c r="U21" s="10"/>
      <c r="V21" s="12"/>
      <c r="W21" s="6"/>
      <c r="X21" s="37">
        <v>5</v>
      </c>
      <c r="Y21" s="38"/>
      <c r="Z21" s="39"/>
      <c r="AA21" s="40"/>
      <c r="AB21" s="40"/>
      <c r="AC21" s="41"/>
      <c r="AD21" s="41"/>
      <c r="AE21" s="46"/>
      <c r="AF21" s="45">
        <f t="shared" si="1"/>
        <v>0</v>
      </c>
      <c r="AG21" s="38"/>
      <c r="AH21" s="40"/>
      <c r="AI21" s="40"/>
      <c r="AJ21" s="46"/>
      <c r="AK21" s="80"/>
      <c r="AL21" s="81"/>
      <c r="AM21" s="81"/>
      <c r="AN21" s="81"/>
      <c r="AO21" s="81"/>
      <c r="AP21" s="82"/>
      <c r="AQ21" s="10"/>
    </row>
    <row r="22" spans="1:43" ht="12.75">
      <c r="A22" s="6"/>
      <c r="B22" s="37">
        <v>6</v>
      </c>
      <c r="C22" s="38"/>
      <c r="D22" s="39"/>
      <c r="E22" s="40"/>
      <c r="F22" s="40"/>
      <c r="G22" s="41"/>
      <c r="H22" s="41"/>
      <c r="I22" s="46"/>
      <c r="J22" s="45">
        <f t="shared" si="0"/>
        <v>0</v>
      </c>
      <c r="K22" s="38"/>
      <c r="L22" s="40"/>
      <c r="M22" s="40"/>
      <c r="N22" s="46"/>
      <c r="O22" s="80"/>
      <c r="P22" s="81"/>
      <c r="Q22" s="81"/>
      <c r="R22" s="81"/>
      <c r="S22" s="81"/>
      <c r="T22" s="82"/>
      <c r="U22" s="10"/>
      <c r="V22" s="12"/>
      <c r="W22" s="6"/>
      <c r="X22" s="37">
        <v>6</v>
      </c>
      <c r="Y22" s="38"/>
      <c r="Z22" s="48"/>
      <c r="AA22" s="40"/>
      <c r="AB22" s="40"/>
      <c r="AC22" s="41"/>
      <c r="AD22" s="41"/>
      <c r="AE22" s="46"/>
      <c r="AF22" s="45">
        <f t="shared" si="1"/>
        <v>0</v>
      </c>
      <c r="AG22" s="38"/>
      <c r="AH22" s="40"/>
      <c r="AI22" s="40"/>
      <c r="AJ22" s="46"/>
      <c r="AK22" s="80"/>
      <c r="AL22" s="81"/>
      <c r="AM22" s="81"/>
      <c r="AN22" s="81"/>
      <c r="AO22" s="81"/>
      <c r="AP22" s="82"/>
      <c r="AQ22" s="10"/>
    </row>
    <row r="23" spans="1:43" ht="12.75">
      <c r="A23" s="6"/>
      <c r="B23" s="37">
        <v>7</v>
      </c>
      <c r="C23" s="38"/>
      <c r="D23" s="39"/>
      <c r="E23" s="40"/>
      <c r="F23" s="44"/>
      <c r="G23" s="41"/>
      <c r="H23" s="41"/>
      <c r="I23" s="46"/>
      <c r="J23" s="45">
        <f t="shared" si="0"/>
        <v>0</v>
      </c>
      <c r="K23" s="38"/>
      <c r="L23" s="40"/>
      <c r="M23" s="40"/>
      <c r="N23" s="46"/>
      <c r="O23" s="80"/>
      <c r="P23" s="81"/>
      <c r="Q23" s="81"/>
      <c r="R23" s="81"/>
      <c r="S23" s="81"/>
      <c r="T23" s="82"/>
      <c r="U23" s="10"/>
      <c r="V23" s="12"/>
      <c r="W23" s="6"/>
      <c r="X23" s="37">
        <v>7</v>
      </c>
      <c r="Y23" s="38"/>
      <c r="Z23" s="39"/>
      <c r="AA23" s="40"/>
      <c r="AB23" s="44"/>
      <c r="AC23" s="41"/>
      <c r="AD23" s="41"/>
      <c r="AE23" s="46"/>
      <c r="AF23" s="45">
        <f t="shared" si="1"/>
        <v>0</v>
      </c>
      <c r="AG23" s="38"/>
      <c r="AH23" s="40"/>
      <c r="AI23" s="40"/>
      <c r="AJ23" s="46"/>
      <c r="AK23" s="80"/>
      <c r="AL23" s="81"/>
      <c r="AM23" s="81"/>
      <c r="AN23" s="81"/>
      <c r="AO23" s="81"/>
      <c r="AP23" s="82"/>
      <c r="AQ23" s="10"/>
    </row>
    <row r="24" spans="1:43" ht="12.75">
      <c r="A24" s="6"/>
      <c r="B24" s="37">
        <v>8</v>
      </c>
      <c r="C24" s="38"/>
      <c r="D24" s="39"/>
      <c r="E24" s="40"/>
      <c r="F24" s="40"/>
      <c r="G24" s="41"/>
      <c r="H24" s="41"/>
      <c r="I24" s="46"/>
      <c r="J24" s="45">
        <f t="shared" si="0"/>
        <v>0</v>
      </c>
      <c r="K24" s="38"/>
      <c r="L24" s="40"/>
      <c r="M24" s="40"/>
      <c r="N24" s="46"/>
      <c r="O24" s="80"/>
      <c r="P24" s="81"/>
      <c r="Q24" s="81"/>
      <c r="R24" s="81"/>
      <c r="S24" s="81"/>
      <c r="T24" s="82"/>
      <c r="U24" s="10"/>
      <c r="V24" s="12"/>
      <c r="W24" s="6"/>
      <c r="X24" s="37">
        <v>8</v>
      </c>
      <c r="Y24" s="38"/>
      <c r="Z24" s="39"/>
      <c r="AA24" s="40"/>
      <c r="AB24" s="40"/>
      <c r="AC24" s="41"/>
      <c r="AD24" s="41"/>
      <c r="AE24" s="46"/>
      <c r="AF24" s="45">
        <f t="shared" si="1"/>
        <v>0</v>
      </c>
      <c r="AG24" s="38"/>
      <c r="AH24" s="40"/>
      <c r="AI24" s="40"/>
      <c r="AJ24" s="46"/>
      <c r="AK24" s="80"/>
      <c r="AL24" s="81"/>
      <c r="AM24" s="81"/>
      <c r="AN24" s="81"/>
      <c r="AO24" s="81"/>
      <c r="AP24" s="82"/>
      <c r="AQ24" s="10"/>
    </row>
    <row r="25" spans="1:43" ht="12.75">
      <c r="A25" s="6"/>
      <c r="B25" s="37">
        <v>9</v>
      </c>
      <c r="C25" s="38"/>
      <c r="D25" s="39"/>
      <c r="E25" s="40"/>
      <c r="F25" s="40"/>
      <c r="G25" s="41"/>
      <c r="H25" s="41"/>
      <c r="I25" s="46"/>
      <c r="J25" s="45">
        <f t="shared" si="0"/>
        <v>0</v>
      </c>
      <c r="K25" s="38"/>
      <c r="L25" s="40"/>
      <c r="M25" s="40"/>
      <c r="N25" s="46"/>
      <c r="O25" s="80"/>
      <c r="P25" s="81"/>
      <c r="Q25" s="81"/>
      <c r="R25" s="81"/>
      <c r="S25" s="81"/>
      <c r="T25" s="82"/>
      <c r="U25" s="10"/>
      <c r="V25" s="12"/>
      <c r="W25" s="6"/>
      <c r="X25" s="37">
        <v>9</v>
      </c>
      <c r="Y25" s="38"/>
      <c r="Z25" s="39"/>
      <c r="AA25" s="40"/>
      <c r="AB25" s="40"/>
      <c r="AC25" s="41"/>
      <c r="AD25" s="41"/>
      <c r="AE25" s="46"/>
      <c r="AF25" s="45">
        <f t="shared" si="1"/>
        <v>0</v>
      </c>
      <c r="AG25" s="38"/>
      <c r="AH25" s="40"/>
      <c r="AI25" s="40"/>
      <c r="AJ25" s="46"/>
      <c r="AK25" s="80"/>
      <c r="AL25" s="81"/>
      <c r="AM25" s="81"/>
      <c r="AN25" s="81"/>
      <c r="AO25" s="81"/>
      <c r="AP25" s="82"/>
      <c r="AQ25" s="10"/>
    </row>
    <row r="26" spans="1:43" ht="12.75">
      <c r="A26" s="6"/>
      <c r="B26" s="37">
        <v>10</v>
      </c>
      <c r="C26" s="38"/>
      <c r="D26" s="39"/>
      <c r="E26" s="40"/>
      <c r="F26" s="40"/>
      <c r="G26" s="41"/>
      <c r="H26" s="41"/>
      <c r="I26" s="46"/>
      <c r="J26" s="45">
        <f t="shared" si="0"/>
        <v>0</v>
      </c>
      <c r="K26" s="38"/>
      <c r="L26" s="40"/>
      <c r="M26" s="40"/>
      <c r="N26" s="46"/>
      <c r="O26" s="80"/>
      <c r="P26" s="81"/>
      <c r="Q26" s="81"/>
      <c r="R26" s="81"/>
      <c r="S26" s="81"/>
      <c r="T26" s="82"/>
      <c r="U26" s="10"/>
      <c r="V26" s="12"/>
      <c r="W26" s="6"/>
      <c r="X26" s="37">
        <v>10</v>
      </c>
      <c r="Y26" s="38"/>
      <c r="Z26" s="48">
        <v>1</v>
      </c>
      <c r="AA26" s="40"/>
      <c r="AB26" s="44">
        <v>1</v>
      </c>
      <c r="AC26" s="41"/>
      <c r="AD26" s="41"/>
      <c r="AE26" s="46"/>
      <c r="AF26" s="45">
        <f t="shared" si="1"/>
        <v>5</v>
      </c>
      <c r="AG26" s="38"/>
      <c r="AH26" s="40"/>
      <c r="AI26" s="40"/>
      <c r="AJ26" s="46"/>
      <c r="AK26" s="80"/>
      <c r="AL26" s="81"/>
      <c r="AM26" s="81"/>
      <c r="AN26" s="81"/>
      <c r="AO26" s="81"/>
      <c r="AP26" s="82"/>
      <c r="AQ26" s="10"/>
    </row>
    <row r="27" spans="1:43" ht="12.75">
      <c r="A27" s="6"/>
      <c r="B27" s="37">
        <v>11</v>
      </c>
      <c r="C27" s="38"/>
      <c r="D27" s="39"/>
      <c r="E27" s="40"/>
      <c r="F27" s="40"/>
      <c r="G27" s="41"/>
      <c r="H27" s="41"/>
      <c r="I27" s="46"/>
      <c r="J27" s="45">
        <f t="shared" si="0"/>
        <v>0</v>
      </c>
      <c r="K27" s="38"/>
      <c r="L27" s="40"/>
      <c r="M27" s="40"/>
      <c r="N27" s="46"/>
      <c r="O27" s="80"/>
      <c r="P27" s="81"/>
      <c r="Q27" s="81"/>
      <c r="R27" s="81"/>
      <c r="S27" s="81"/>
      <c r="T27" s="82"/>
      <c r="U27" s="10"/>
      <c r="V27" s="12"/>
      <c r="W27" s="6"/>
      <c r="X27" s="37">
        <v>11</v>
      </c>
      <c r="Y27" s="38"/>
      <c r="Z27" s="39"/>
      <c r="AA27" s="40"/>
      <c r="AB27" s="40"/>
      <c r="AC27" s="41"/>
      <c r="AD27" s="41"/>
      <c r="AE27" s="46"/>
      <c r="AF27" s="45">
        <f t="shared" si="1"/>
        <v>0</v>
      </c>
      <c r="AG27" s="38"/>
      <c r="AH27" s="40"/>
      <c r="AI27" s="40"/>
      <c r="AJ27" s="46"/>
      <c r="AK27" s="80"/>
      <c r="AL27" s="81"/>
      <c r="AM27" s="81"/>
      <c r="AN27" s="81"/>
      <c r="AO27" s="81"/>
      <c r="AP27" s="82"/>
      <c r="AQ27" s="10"/>
    </row>
    <row r="28" spans="1:43" ht="12.75">
      <c r="A28" s="6"/>
      <c r="B28" s="37">
        <v>12</v>
      </c>
      <c r="C28" s="38"/>
      <c r="D28" s="39"/>
      <c r="E28" s="40"/>
      <c r="F28" s="40"/>
      <c r="G28" s="41"/>
      <c r="H28" s="41"/>
      <c r="I28" s="46"/>
      <c r="J28" s="45">
        <f t="shared" si="0"/>
        <v>0</v>
      </c>
      <c r="K28" s="38"/>
      <c r="L28" s="40"/>
      <c r="M28" s="40"/>
      <c r="N28" s="46"/>
      <c r="O28" s="80"/>
      <c r="P28" s="81"/>
      <c r="Q28" s="81"/>
      <c r="R28" s="81"/>
      <c r="S28" s="81"/>
      <c r="T28" s="82"/>
      <c r="U28" s="10"/>
      <c r="V28" s="12"/>
      <c r="W28" s="6"/>
      <c r="X28" s="37">
        <v>12</v>
      </c>
      <c r="Y28" s="38"/>
      <c r="Z28" s="39"/>
      <c r="AA28" s="40"/>
      <c r="AB28" s="40"/>
      <c r="AC28" s="41"/>
      <c r="AD28" s="41"/>
      <c r="AE28" s="46"/>
      <c r="AF28" s="45">
        <f t="shared" si="1"/>
        <v>0</v>
      </c>
      <c r="AG28" s="38"/>
      <c r="AH28" s="40"/>
      <c r="AI28" s="40"/>
      <c r="AJ28" s="46"/>
      <c r="AK28" s="80"/>
      <c r="AL28" s="81"/>
      <c r="AM28" s="81"/>
      <c r="AN28" s="81"/>
      <c r="AO28" s="81"/>
      <c r="AP28" s="82"/>
      <c r="AQ28" s="10"/>
    </row>
    <row r="29" spans="1:43" ht="12.75">
      <c r="A29" s="6"/>
      <c r="B29" s="37">
        <v>13</v>
      </c>
      <c r="C29" s="38"/>
      <c r="D29" s="39"/>
      <c r="E29" s="40"/>
      <c r="F29" s="40"/>
      <c r="G29" s="41"/>
      <c r="H29" s="41"/>
      <c r="I29" s="46"/>
      <c r="J29" s="45">
        <f t="shared" si="0"/>
        <v>0</v>
      </c>
      <c r="K29" s="38"/>
      <c r="L29" s="40"/>
      <c r="M29" s="40"/>
      <c r="N29" s="46"/>
      <c r="O29" s="80"/>
      <c r="P29" s="81"/>
      <c r="Q29" s="81"/>
      <c r="R29" s="81"/>
      <c r="S29" s="81"/>
      <c r="T29" s="82"/>
      <c r="U29" s="10"/>
      <c r="V29" s="12"/>
      <c r="W29" s="6"/>
      <c r="X29" s="37">
        <v>13</v>
      </c>
      <c r="Y29" s="38"/>
      <c r="Z29" s="39"/>
      <c r="AA29" s="40"/>
      <c r="AB29" s="40"/>
      <c r="AC29" s="41"/>
      <c r="AD29" s="41"/>
      <c r="AE29" s="46"/>
      <c r="AF29" s="45">
        <f t="shared" si="1"/>
        <v>0</v>
      </c>
      <c r="AG29" s="38"/>
      <c r="AH29" s="40"/>
      <c r="AI29" s="40"/>
      <c r="AJ29" s="46"/>
      <c r="AK29" s="80"/>
      <c r="AL29" s="81"/>
      <c r="AM29" s="81"/>
      <c r="AN29" s="81"/>
      <c r="AO29" s="81"/>
      <c r="AP29" s="82"/>
      <c r="AQ29" s="10"/>
    </row>
    <row r="30" spans="1:43" ht="12.75">
      <c r="A30" s="6"/>
      <c r="B30" s="49">
        <v>14</v>
      </c>
      <c r="C30" s="47">
        <v>2</v>
      </c>
      <c r="D30" s="48"/>
      <c r="E30" s="40"/>
      <c r="F30" s="40"/>
      <c r="G30" s="41"/>
      <c r="H30" s="41"/>
      <c r="I30" s="46"/>
      <c r="J30" s="45">
        <f t="shared" si="0"/>
        <v>2</v>
      </c>
      <c r="K30" s="38"/>
      <c r="L30" s="40"/>
      <c r="M30" s="40"/>
      <c r="N30" s="46"/>
      <c r="O30" s="80"/>
      <c r="P30" s="81"/>
      <c r="Q30" s="81"/>
      <c r="R30" s="81"/>
      <c r="S30" s="81"/>
      <c r="T30" s="82"/>
      <c r="U30" s="10"/>
      <c r="V30" s="12"/>
      <c r="W30" s="6"/>
      <c r="X30" s="49">
        <v>14</v>
      </c>
      <c r="Y30" s="38"/>
      <c r="Z30" s="39"/>
      <c r="AA30" s="40"/>
      <c r="AB30" s="40"/>
      <c r="AC30" s="41"/>
      <c r="AD30" s="41"/>
      <c r="AE30" s="46"/>
      <c r="AF30" s="45">
        <f t="shared" si="1"/>
        <v>0</v>
      </c>
      <c r="AG30" s="38"/>
      <c r="AH30" s="40"/>
      <c r="AI30" s="40"/>
      <c r="AJ30" s="46"/>
      <c r="AK30" s="80"/>
      <c r="AL30" s="81"/>
      <c r="AM30" s="81"/>
      <c r="AN30" s="81"/>
      <c r="AO30" s="81"/>
      <c r="AP30" s="82"/>
      <c r="AQ30" s="10"/>
    </row>
    <row r="31" spans="1:43" ht="12.75">
      <c r="A31" s="6"/>
      <c r="B31" s="37">
        <v>15</v>
      </c>
      <c r="C31" s="38"/>
      <c r="D31" s="39"/>
      <c r="E31" s="40"/>
      <c r="F31" s="40"/>
      <c r="G31" s="41"/>
      <c r="H31" s="41"/>
      <c r="I31" s="46"/>
      <c r="J31" s="45">
        <f t="shared" si="0"/>
        <v>0</v>
      </c>
      <c r="K31" s="38"/>
      <c r="L31" s="40"/>
      <c r="M31" s="40"/>
      <c r="N31" s="46"/>
      <c r="O31" s="80"/>
      <c r="P31" s="81"/>
      <c r="Q31" s="81"/>
      <c r="R31" s="81"/>
      <c r="S31" s="81"/>
      <c r="T31" s="82"/>
      <c r="U31" s="10"/>
      <c r="V31" s="12"/>
      <c r="W31" s="6"/>
      <c r="X31" s="37">
        <v>15</v>
      </c>
      <c r="Y31" s="38"/>
      <c r="Z31" s="39"/>
      <c r="AA31" s="40"/>
      <c r="AB31" s="40"/>
      <c r="AC31" s="41"/>
      <c r="AD31" s="41"/>
      <c r="AE31" s="43">
        <v>1</v>
      </c>
      <c r="AF31" s="45">
        <f t="shared" si="1"/>
        <v>5</v>
      </c>
      <c r="AG31" s="38"/>
      <c r="AH31" s="40"/>
      <c r="AI31" s="40"/>
      <c r="AJ31" s="46"/>
      <c r="AK31" s="80"/>
      <c r="AL31" s="81"/>
      <c r="AM31" s="81"/>
      <c r="AN31" s="81"/>
      <c r="AO31" s="81"/>
      <c r="AP31" s="82"/>
      <c r="AQ31" s="10"/>
    </row>
    <row r="32" spans="1:43" ht="12.75">
      <c r="A32" s="6"/>
      <c r="B32" s="50">
        <v>16</v>
      </c>
      <c r="C32" s="51"/>
      <c r="D32" s="52"/>
      <c r="E32" s="52"/>
      <c r="F32" s="52"/>
      <c r="G32" s="53"/>
      <c r="H32" s="53"/>
      <c r="I32" s="54"/>
      <c r="J32" s="56">
        <f t="shared" si="0"/>
        <v>0</v>
      </c>
      <c r="K32" s="51"/>
      <c r="L32" s="52"/>
      <c r="M32" s="52"/>
      <c r="N32" s="54"/>
      <c r="O32" s="95"/>
      <c r="P32" s="96"/>
      <c r="Q32" s="96"/>
      <c r="R32" s="96"/>
      <c r="S32" s="96"/>
      <c r="T32" s="97"/>
      <c r="U32" s="10"/>
      <c r="V32" s="12"/>
      <c r="W32" s="6"/>
      <c r="X32" s="50">
        <v>16</v>
      </c>
      <c r="Y32" s="51"/>
      <c r="Z32" s="52"/>
      <c r="AA32" s="52"/>
      <c r="AB32" s="55">
        <v>1</v>
      </c>
      <c r="AC32" s="53"/>
      <c r="AD32" s="53"/>
      <c r="AE32" s="54"/>
      <c r="AF32" s="56">
        <f t="shared" si="1"/>
        <v>2</v>
      </c>
      <c r="AG32" s="51"/>
      <c r="AH32" s="52"/>
      <c r="AI32" s="52"/>
      <c r="AJ32" s="54"/>
      <c r="AK32" s="95"/>
      <c r="AL32" s="96"/>
      <c r="AM32" s="96"/>
      <c r="AN32" s="96"/>
      <c r="AO32" s="96"/>
      <c r="AP32" s="97"/>
      <c r="AQ32" s="10"/>
    </row>
    <row r="33" spans="1:43" ht="12.75">
      <c r="A33" s="19"/>
      <c r="B33" s="83" t="s">
        <v>61</v>
      </c>
      <c r="C33" s="76"/>
      <c r="D33" s="76"/>
      <c r="E33" s="76"/>
      <c r="F33" s="59"/>
      <c r="G33" s="83" t="s">
        <v>62</v>
      </c>
      <c r="H33" s="76"/>
      <c r="I33" s="76"/>
      <c r="J33" s="76"/>
      <c r="K33" s="76"/>
      <c r="L33" s="58"/>
      <c r="M33" s="83" t="s">
        <v>63</v>
      </c>
      <c r="N33" s="76"/>
      <c r="O33" s="76"/>
      <c r="P33" s="76"/>
      <c r="Q33" s="59"/>
      <c r="R33" s="83" t="s">
        <v>64</v>
      </c>
      <c r="S33" s="76"/>
      <c r="T33" s="76"/>
      <c r="U33" s="25"/>
      <c r="V33" s="26"/>
      <c r="W33" s="19"/>
      <c r="X33" s="83" t="s">
        <v>61</v>
      </c>
      <c r="Y33" s="76"/>
      <c r="Z33" s="76"/>
      <c r="AA33" s="76"/>
      <c r="AB33" s="59"/>
      <c r="AC33" s="83" t="s">
        <v>62</v>
      </c>
      <c r="AD33" s="76"/>
      <c r="AE33" s="76"/>
      <c r="AF33" s="76"/>
      <c r="AG33" s="76"/>
      <c r="AH33" s="58"/>
      <c r="AI33" s="83" t="s">
        <v>63</v>
      </c>
      <c r="AJ33" s="76"/>
      <c r="AK33" s="76"/>
      <c r="AL33" s="76"/>
      <c r="AM33" s="59"/>
      <c r="AN33" s="83" t="s">
        <v>64</v>
      </c>
      <c r="AO33" s="76"/>
      <c r="AP33" s="76"/>
      <c r="AQ33" s="25"/>
    </row>
    <row r="34" spans="1:43" ht="12.75">
      <c r="A34" s="6"/>
      <c r="B34" s="120">
        <v>60000</v>
      </c>
      <c r="C34" s="92"/>
      <c r="D34" s="92"/>
      <c r="E34" s="93"/>
      <c r="F34" s="60"/>
      <c r="G34" s="106">
        <v>0</v>
      </c>
      <c r="H34" s="92"/>
      <c r="I34" s="92"/>
      <c r="J34" s="92"/>
      <c r="K34" s="93"/>
      <c r="L34" s="61"/>
      <c r="M34" s="106">
        <v>60000</v>
      </c>
      <c r="N34" s="92"/>
      <c r="O34" s="92"/>
      <c r="P34" s="93"/>
      <c r="Q34" s="62"/>
      <c r="R34" s="128">
        <v>0</v>
      </c>
      <c r="S34" s="92"/>
      <c r="T34" s="93"/>
      <c r="U34" s="10"/>
      <c r="V34" s="12"/>
      <c r="W34" s="6"/>
      <c r="X34" s="120">
        <v>70000</v>
      </c>
      <c r="Y34" s="92"/>
      <c r="Z34" s="92"/>
      <c r="AA34" s="93"/>
      <c r="AB34" s="60"/>
      <c r="AC34" s="106">
        <v>0</v>
      </c>
      <c r="AD34" s="92"/>
      <c r="AE34" s="92"/>
      <c r="AF34" s="92"/>
      <c r="AG34" s="93"/>
      <c r="AH34" s="61"/>
      <c r="AI34" s="106">
        <v>70000</v>
      </c>
      <c r="AJ34" s="92"/>
      <c r="AK34" s="92"/>
      <c r="AL34" s="93"/>
      <c r="AM34" s="62"/>
      <c r="AN34" s="128">
        <v>1</v>
      </c>
      <c r="AO34" s="92"/>
      <c r="AP34" s="93"/>
      <c r="AQ34" s="10"/>
    </row>
    <row r="35" spans="1:43" ht="12.75">
      <c r="A35" s="19"/>
      <c r="B35" s="112" t="s">
        <v>65</v>
      </c>
      <c r="C35" s="76"/>
      <c r="D35" s="76"/>
      <c r="E35" s="76"/>
      <c r="F35" s="76"/>
      <c r="G35" s="76"/>
      <c r="H35" s="76"/>
      <c r="I35" s="112" t="s">
        <v>27</v>
      </c>
      <c r="J35" s="76"/>
      <c r="K35" s="76"/>
      <c r="L35" s="20"/>
      <c r="M35" s="112" t="s">
        <v>66</v>
      </c>
      <c r="N35" s="76"/>
      <c r="O35" s="76"/>
      <c r="P35" s="76"/>
      <c r="Q35" s="76"/>
      <c r="R35" s="76"/>
      <c r="S35" s="76"/>
      <c r="T35" s="76"/>
      <c r="U35" s="25"/>
      <c r="V35" s="26"/>
      <c r="W35" s="19"/>
      <c r="X35" s="112" t="s">
        <v>65</v>
      </c>
      <c r="Y35" s="76"/>
      <c r="Z35" s="76"/>
      <c r="AA35" s="76"/>
      <c r="AB35" s="76"/>
      <c r="AC35" s="76"/>
      <c r="AD35" s="76"/>
      <c r="AE35" s="112" t="s">
        <v>27</v>
      </c>
      <c r="AF35" s="76"/>
      <c r="AG35" s="76"/>
      <c r="AH35" s="20"/>
      <c r="AI35" s="112" t="s">
        <v>66</v>
      </c>
      <c r="AJ35" s="76"/>
      <c r="AK35" s="76"/>
      <c r="AL35" s="76"/>
      <c r="AM35" s="76"/>
      <c r="AN35" s="76"/>
      <c r="AO35" s="76"/>
      <c r="AP35" s="76"/>
      <c r="AQ35" s="25"/>
    </row>
    <row r="36" spans="1:43" ht="12.75">
      <c r="A36" s="6"/>
      <c r="B36" s="126"/>
      <c r="C36" s="109"/>
      <c r="D36" s="109"/>
      <c r="E36" s="109"/>
      <c r="F36" s="109"/>
      <c r="G36" s="109"/>
      <c r="H36" s="119"/>
      <c r="I36" s="127"/>
      <c r="J36" s="109"/>
      <c r="K36" s="110"/>
      <c r="L36" s="9"/>
      <c r="M36" s="131"/>
      <c r="N36" s="78"/>
      <c r="O36" s="78"/>
      <c r="P36" s="78"/>
      <c r="Q36" s="78"/>
      <c r="R36" s="78"/>
      <c r="S36" s="78"/>
      <c r="T36" s="79"/>
      <c r="U36" s="10"/>
      <c r="V36" s="12"/>
      <c r="W36" s="6"/>
      <c r="X36" s="126"/>
      <c r="Y36" s="109"/>
      <c r="Z36" s="109"/>
      <c r="AA36" s="109"/>
      <c r="AB36" s="109"/>
      <c r="AC36" s="109"/>
      <c r="AD36" s="119"/>
      <c r="AE36" s="127"/>
      <c r="AF36" s="109"/>
      <c r="AG36" s="110"/>
      <c r="AH36" s="9"/>
      <c r="AI36" s="131"/>
      <c r="AJ36" s="78"/>
      <c r="AK36" s="78"/>
      <c r="AL36" s="78"/>
      <c r="AM36" s="78"/>
      <c r="AN36" s="78"/>
      <c r="AO36" s="78"/>
      <c r="AP36" s="79"/>
      <c r="AQ36" s="10"/>
    </row>
    <row r="37" spans="1:43" ht="12.75">
      <c r="A37" s="6"/>
      <c r="B37" s="125"/>
      <c r="C37" s="81"/>
      <c r="D37" s="81"/>
      <c r="E37" s="81"/>
      <c r="F37" s="81"/>
      <c r="G37" s="81"/>
      <c r="H37" s="90"/>
      <c r="I37" s="129"/>
      <c r="J37" s="81"/>
      <c r="K37" s="82"/>
      <c r="L37" s="9"/>
      <c r="M37" s="132"/>
      <c r="N37" s="76"/>
      <c r="O37" s="76"/>
      <c r="P37" s="76"/>
      <c r="Q37" s="76"/>
      <c r="R37" s="76"/>
      <c r="S37" s="76"/>
      <c r="T37" s="133"/>
      <c r="U37" s="10"/>
      <c r="V37" s="12"/>
      <c r="W37" s="6"/>
      <c r="X37" s="125"/>
      <c r="Y37" s="81"/>
      <c r="Z37" s="81"/>
      <c r="AA37" s="81"/>
      <c r="AB37" s="81"/>
      <c r="AC37" s="81"/>
      <c r="AD37" s="90"/>
      <c r="AE37" s="129"/>
      <c r="AF37" s="81"/>
      <c r="AG37" s="82"/>
      <c r="AH37" s="9"/>
      <c r="AI37" s="132"/>
      <c r="AJ37" s="76"/>
      <c r="AK37" s="76"/>
      <c r="AL37" s="76"/>
      <c r="AM37" s="76"/>
      <c r="AN37" s="76"/>
      <c r="AO37" s="76"/>
      <c r="AP37" s="133"/>
      <c r="AQ37" s="10"/>
    </row>
    <row r="38" spans="1:43" ht="12.75">
      <c r="A38" s="6"/>
      <c r="B38" s="124"/>
      <c r="C38" s="96"/>
      <c r="D38" s="96"/>
      <c r="E38" s="96"/>
      <c r="F38" s="96"/>
      <c r="G38" s="96"/>
      <c r="H38" s="99"/>
      <c r="I38" s="130"/>
      <c r="J38" s="96"/>
      <c r="K38" s="97"/>
      <c r="L38" s="9"/>
      <c r="M38" s="134"/>
      <c r="N38" s="135"/>
      <c r="O38" s="135"/>
      <c r="P38" s="135"/>
      <c r="Q38" s="135"/>
      <c r="R38" s="135"/>
      <c r="S38" s="135"/>
      <c r="T38" s="136"/>
      <c r="U38" s="10"/>
      <c r="V38" s="12"/>
      <c r="W38" s="6"/>
      <c r="X38" s="124"/>
      <c r="Y38" s="96"/>
      <c r="Z38" s="96"/>
      <c r="AA38" s="96"/>
      <c r="AB38" s="96"/>
      <c r="AC38" s="96"/>
      <c r="AD38" s="99"/>
      <c r="AE38" s="130"/>
      <c r="AF38" s="96"/>
      <c r="AG38" s="97"/>
      <c r="AH38" s="9"/>
      <c r="AI38" s="134"/>
      <c r="AJ38" s="135"/>
      <c r="AK38" s="135"/>
      <c r="AL38" s="135"/>
      <c r="AM38" s="135"/>
      <c r="AN38" s="135"/>
      <c r="AO38" s="135"/>
      <c r="AP38" s="136"/>
      <c r="AQ38" s="10"/>
    </row>
    <row r="39" spans="1:43" ht="7.5" customHeight="1">
      <c r="A39" s="63"/>
      <c r="B39" s="64"/>
      <c r="C39" s="65"/>
      <c r="D39" s="65"/>
      <c r="E39" s="65"/>
      <c r="F39" s="65"/>
      <c r="G39" s="65"/>
      <c r="H39" s="64"/>
      <c r="I39" s="64"/>
      <c r="J39" s="65"/>
      <c r="K39" s="65"/>
      <c r="L39" s="65"/>
      <c r="M39" s="65"/>
      <c r="N39" s="65"/>
      <c r="O39" s="65"/>
      <c r="P39" s="64"/>
      <c r="Q39" s="65"/>
      <c r="R39" s="65"/>
      <c r="S39" s="65"/>
      <c r="T39" s="65"/>
      <c r="U39" s="66"/>
      <c r="V39" s="67"/>
      <c r="W39" s="63"/>
      <c r="X39" s="64"/>
      <c r="Y39" s="65"/>
      <c r="Z39" s="65"/>
      <c r="AA39" s="65"/>
      <c r="AB39" s="65"/>
      <c r="AC39" s="65"/>
      <c r="AD39" s="64"/>
      <c r="AE39" s="64"/>
      <c r="AF39" s="65"/>
      <c r="AG39" s="65"/>
      <c r="AH39" s="65"/>
      <c r="AI39" s="65"/>
      <c r="AJ39" s="65"/>
      <c r="AK39" s="65"/>
      <c r="AL39" s="64"/>
      <c r="AM39" s="65"/>
      <c r="AN39" s="65"/>
      <c r="AO39" s="65"/>
      <c r="AP39" s="65"/>
      <c r="AQ39" s="66"/>
    </row>
  </sheetData>
  <mergeCells count="174">
    <mergeCell ref="C13:C16"/>
    <mergeCell ref="I13:I16"/>
    <mergeCell ref="F13:F16"/>
    <mergeCell ref="AJ15:AJ16"/>
    <mergeCell ref="AI15:AI16"/>
    <mergeCell ref="AG14:AJ14"/>
    <mergeCell ref="B8:H8"/>
    <mergeCell ref="AE8:AG8"/>
    <mergeCell ref="AG15:AG16"/>
    <mergeCell ref="M9:O9"/>
    <mergeCell ref="I8:K8"/>
    <mergeCell ref="M8:O8"/>
    <mergeCell ref="B9:H9"/>
    <mergeCell ref="I9:K9"/>
    <mergeCell ref="R8:T8"/>
    <mergeCell ref="R9:T9"/>
    <mergeCell ref="AH15:AH16"/>
    <mergeCell ref="AC13:AC16"/>
    <mergeCell ref="AD13:AD16"/>
    <mergeCell ref="AE13:AE16"/>
    <mergeCell ref="AF13:AF16"/>
    <mergeCell ref="E13:E16"/>
    <mergeCell ref="D13:D16"/>
    <mergeCell ref="Y13:Y16"/>
    <mergeCell ref="AN12:AP13"/>
    <mergeCell ref="AN11:AP11"/>
    <mergeCell ref="AI8:AK8"/>
    <mergeCell ref="AI7:AL7"/>
    <mergeCell ref="AK18:AP18"/>
    <mergeCell ref="AK19:AP19"/>
    <mergeCell ref="AK20:AP20"/>
    <mergeCell ref="AI11:AJ11"/>
    <mergeCell ref="AK11:AL11"/>
    <mergeCell ref="AN10:AP10"/>
    <mergeCell ref="AN14:AP14"/>
    <mergeCell ref="AN7:AP7"/>
    <mergeCell ref="AK17:AP17"/>
    <mergeCell ref="AK16:AP16"/>
    <mergeCell ref="AN6:AP6"/>
    <mergeCell ref="AN8:AP8"/>
    <mergeCell ref="AN9:AP9"/>
    <mergeCell ref="AL1:AP1"/>
    <mergeCell ref="AL2:AP2"/>
    <mergeCell ref="AE4:AG4"/>
    <mergeCell ref="AE6:AG6"/>
    <mergeCell ref="AI5:AL5"/>
    <mergeCell ref="AI6:AL6"/>
    <mergeCell ref="AN5:AP5"/>
    <mergeCell ref="AI4:AL4"/>
    <mergeCell ref="AN4:AP4"/>
    <mergeCell ref="Z1:AJ1"/>
    <mergeCell ref="Z2:AJ2"/>
    <mergeCell ref="X8:AD8"/>
    <mergeCell ref="AE7:AG7"/>
    <mergeCell ref="AI9:AK9"/>
    <mergeCell ref="O25:T25"/>
    <mergeCell ref="O26:T26"/>
    <mergeCell ref="O20:T20"/>
    <mergeCell ref="O24:T24"/>
    <mergeCell ref="O23:T23"/>
    <mergeCell ref="O21:T21"/>
    <mergeCell ref="O22:T22"/>
    <mergeCell ref="O28:T28"/>
    <mergeCell ref="O31:T31"/>
    <mergeCell ref="I36:K36"/>
    <mergeCell ref="I35:K35"/>
    <mergeCell ref="J13:J16"/>
    <mergeCell ref="O27:T27"/>
    <mergeCell ref="B37:H37"/>
    <mergeCell ref="I38:K38"/>
    <mergeCell ref="I37:K37"/>
    <mergeCell ref="B38:H38"/>
    <mergeCell ref="M33:P33"/>
    <mergeCell ref="G33:K33"/>
    <mergeCell ref="G34:K34"/>
    <mergeCell ref="B33:E33"/>
    <mergeCell ref="B34:E34"/>
    <mergeCell ref="B35:H35"/>
    <mergeCell ref="B36:H36"/>
    <mergeCell ref="O16:T16"/>
    <mergeCell ref="M15:M16"/>
    <mergeCell ref="N15:N16"/>
    <mergeCell ref="L15:L16"/>
    <mergeCell ref="K15:K16"/>
    <mergeCell ref="R12:T13"/>
    <mergeCell ref="R14:T14"/>
    <mergeCell ref="H13:H16"/>
    <mergeCell ref="G13:G16"/>
    <mergeCell ref="AK21:AP21"/>
    <mergeCell ref="AK24:AP24"/>
    <mergeCell ref="AK31:AP31"/>
    <mergeCell ref="AI34:AL34"/>
    <mergeCell ref="AI33:AL33"/>
    <mergeCell ref="AI35:AP35"/>
    <mergeCell ref="AI36:AP38"/>
    <mergeCell ref="AK32:AP32"/>
    <mergeCell ref="AK25:AP25"/>
    <mergeCell ref="AN33:AP33"/>
    <mergeCell ref="AN34:AP34"/>
    <mergeCell ref="AK30:AP30"/>
    <mergeCell ref="AK28:AP28"/>
    <mergeCell ref="AK29:AP29"/>
    <mergeCell ref="AK27:AP27"/>
    <mergeCell ref="AK26:AP26"/>
    <mergeCell ref="AK22:AP22"/>
    <mergeCell ref="AK23:AP23"/>
    <mergeCell ref="X34:AA34"/>
    <mergeCell ref="X33:AA33"/>
    <mergeCell ref="X35:AD35"/>
    <mergeCell ref="AC34:AG34"/>
    <mergeCell ref="AC33:AG33"/>
    <mergeCell ref="B7:H7"/>
    <mergeCell ref="I7:K7"/>
    <mergeCell ref="B11:H11"/>
    <mergeCell ref="B10:H10"/>
    <mergeCell ref="O30:T30"/>
    <mergeCell ref="O29:T29"/>
    <mergeCell ref="AE35:AG35"/>
    <mergeCell ref="R33:T33"/>
    <mergeCell ref="O32:T32"/>
    <mergeCell ref="K14:N14"/>
    <mergeCell ref="O19:T19"/>
    <mergeCell ref="O17:T17"/>
    <mergeCell ref="O18:T18"/>
    <mergeCell ref="M11:N11"/>
    <mergeCell ref="M35:T35"/>
    <mergeCell ref="M34:P34"/>
    <mergeCell ref="R34:T34"/>
    <mergeCell ref="I11:K11"/>
    <mergeCell ref="R11:T11"/>
    <mergeCell ref="B2:L2"/>
    <mergeCell ref="B1:L1"/>
    <mergeCell ref="I5:K5"/>
    <mergeCell ref="I6:K6"/>
    <mergeCell ref="AE11:AG11"/>
    <mergeCell ref="AE10:AG10"/>
    <mergeCell ref="AE9:AG9"/>
    <mergeCell ref="I10:K10"/>
    <mergeCell ref="R10:T10"/>
    <mergeCell ref="N2:R2"/>
    <mergeCell ref="N1:R1"/>
    <mergeCell ref="O11:P11"/>
    <mergeCell ref="X7:AD7"/>
    <mergeCell ref="X5:AD5"/>
    <mergeCell ref="X6:AD6"/>
    <mergeCell ref="T1:X1"/>
    <mergeCell ref="T2:X2"/>
    <mergeCell ref="X11:AD11"/>
    <mergeCell ref="X10:AD10"/>
    <mergeCell ref="X9:AD9"/>
    <mergeCell ref="AE38:AG38"/>
    <mergeCell ref="AE37:AG37"/>
    <mergeCell ref="X38:AD38"/>
    <mergeCell ref="X37:AD37"/>
    <mergeCell ref="M36:T38"/>
    <mergeCell ref="X36:AD36"/>
    <mergeCell ref="AE36:AG36"/>
    <mergeCell ref="B4:G4"/>
    <mergeCell ref="I4:K4"/>
    <mergeCell ref="M4:P4"/>
    <mergeCell ref="M6:P6"/>
    <mergeCell ref="M5:P5"/>
    <mergeCell ref="X4:AC4"/>
    <mergeCell ref="AE5:AG5"/>
    <mergeCell ref="R6:T6"/>
    <mergeCell ref="R5:T5"/>
    <mergeCell ref="M7:P7"/>
    <mergeCell ref="R7:T7"/>
    <mergeCell ref="R4:T4"/>
    <mergeCell ref="B5:H5"/>
    <mergeCell ref="B6:H6"/>
    <mergeCell ref="Z13:Z16"/>
    <mergeCell ref="AA13:AA16"/>
    <mergeCell ref="AB13:AB16"/>
  </mergeCells>
  <conditionalFormatting sqref="I5:K6 AE5:AG5">
    <cfRule type="cellIs" dxfId="4" priority="1" operator="greaterThan">
      <formula>B5</formula>
    </cfRule>
  </conditionalFormatting>
  <dataValidations count="1">
    <dataValidation type="list" allowBlank="1" sqref="M5 AI5">
      <formula1>"Preseason,Regular,Postseason,Championship"</formula1>
    </dataValidation>
  </dataValidations>
  <pageMargins left="0.7" right="0.7" top="0.75" bottom="0.75" header="0.3" footer="0.3"/>
  <legacyDrawing r:id="rId1"/>
</worksheet>
</file>

<file path=xl/worksheets/sheet3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AQ39"/>
  <sheetViews>
    <sheetView showGridLines="0" workbookViewId="0"/>
  </sheetViews>
  <sheetFormatPr defaultColWidth="14.42578125" defaultRowHeight="15.75" customHeight="1"/>
  <cols>
    <col min="1" max="1" width="1.5703125" customWidth="1"/>
    <col min="2" max="20" width="3.7109375" customWidth="1"/>
    <col min="21" max="21" width="1.5703125" customWidth="1"/>
    <col min="22" max="22" width="3.7109375" customWidth="1"/>
    <col min="23" max="23" width="1.5703125" customWidth="1"/>
    <col min="24" max="42" width="3.7109375" customWidth="1"/>
    <col min="43" max="43" width="1.5703125" customWidth="1"/>
  </cols>
  <sheetData>
    <row r="1" spans="1:43" ht="12.75">
      <c r="A1" s="1"/>
      <c r="B1" s="101" t="s">
        <v>22</v>
      </c>
      <c r="C1" s="78"/>
      <c r="D1" s="78"/>
      <c r="E1" s="78"/>
      <c r="F1" s="78"/>
      <c r="G1" s="78"/>
      <c r="H1" s="78"/>
      <c r="I1" s="78"/>
      <c r="J1" s="78"/>
      <c r="K1" s="78"/>
      <c r="L1" s="78"/>
      <c r="M1" s="3"/>
      <c r="N1" s="107" t="s">
        <v>23</v>
      </c>
      <c r="O1" s="78"/>
      <c r="P1" s="78"/>
      <c r="Q1" s="78"/>
      <c r="R1" s="78"/>
      <c r="S1" s="3"/>
      <c r="T1" s="137" t="s">
        <v>24</v>
      </c>
      <c r="U1" s="76"/>
      <c r="V1" s="76"/>
      <c r="W1" s="76"/>
      <c r="X1" s="133"/>
      <c r="Y1" s="2"/>
      <c r="Z1" s="101" t="s">
        <v>25</v>
      </c>
      <c r="AA1" s="78"/>
      <c r="AB1" s="78"/>
      <c r="AC1" s="78"/>
      <c r="AD1" s="78"/>
      <c r="AE1" s="78"/>
      <c r="AF1" s="78"/>
      <c r="AG1" s="78"/>
      <c r="AH1" s="78"/>
      <c r="AI1" s="78"/>
      <c r="AJ1" s="78"/>
      <c r="AK1" s="4"/>
      <c r="AL1" s="107" t="s">
        <v>23</v>
      </c>
      <c r="AM1" s="78"/>
      <c r="AN1" s="78"/>
      <c r="AO1" s="78"/>
      <c r="AP1" s="78"/>
      <c r="AQ1" s="5"/>
    </row>
    <row r="2" spans="1:43" ht="12.75">
      <c r="A2" s="6"/>
      <c r="B2" s="114" t="s">
        <v>2</v>
      </c>
      <c r="C2" s="92"/>
      <c r="D2" s="92"/>
      <c r="E2" s="92"/>
      <c r="F2" s="92"/>
      <c r="G2" s="92"/>
      <c r="H2" s="92"/>
      <c r="I2" s="92"/>
      <c r="J2" s="92"/>
      <c r="K2" s="92"/>
      <c r="L2" s="93"/>
      <c r="N2" s="106">
        <v>1030000</v>
      </c>
      <c r="O2" s="92"/>
      <c r="P2" s="92"/>
      <c r="Q2" s="92"/>
      <c r="R2" s="93"/>
      <c r="T2" s="111">
        <v>43004</v>
      </c>
      <c r="U2" s="92"/>
      <c r="V2" s="92"/>
      <c r="W2" s="92"/>
      <c r="X2" s="93"/>
      <c r="Y2" s="8"/>
      <c r="Z2" s="114" t="s">
        <v>3</v>
      </c>
      <c r="AA2" s="92"/>
      <c r="AB2" s="92"/>
      <c r="AC2" s="92"/>
      <c r="AD2" s="92"/>
      <c r="AE2" s="92"/>
      <c r="AF2" s="92"/>
      <c r="AG2" s="92"/>
      <c r="AH2" s="92"/>
      <c r="AI2" s="92"/>
      <c r="AJ2" s="93"/>
      <c r="AK2" s="9"/>
      <c r="AL2" s="106">
        <v>1040000</v>
      </c>
      <c r="AM2" s="92"/>
      <c r="AN2" s="92"/>
      <c r="AO2" s="92"/>
      <c r="AP2" s="93"/>
      <c r="AQ2" s="10"/>
    </row>
    <row r="3" spans="1:43" ht="7.5" customHeight="1">
      <c r="A3" s="6"/>
      <c r="B3" s="11"/>
      <c r="C3" s="11"/>
      <c r="D3" s="11"/>
      <c r="E3" s="11"/>
      <c r="F3" s="11"/>
      <c r="G3" s="9"/>
      <c r="H3" s="11"/>
      <c r="I3" s="11"/>
      <c r="J3" s="11"/>
      <c r="K3" s="11"/>
      <c r="L3" s="11"/>
      <c r="M3" s="11"/>
      <c r="N3" s="11"/>
      <c r="O3" s="9"/>
      <c r="P3" s="11"/>
      <c r="Q3" s="11"/>
      <c r="R3" s="11"/>
      <c r="S3" s="11"/>
      <c r="T3" s="11"/>
      <c r="U3" s="10"/>
      <c r="V3" s="12"/>
      <c r="W3" s="6"/>
      <c r="X3" s="11"/>
      <c r="Y3" s="9"/>
      <c r="Z3" s="9"/>
      <c r="AA3" s="9"/>
      <c r="AB3" s="9"/>
      <c r="AC3" s="9"/>
      <c r="AD3" s="11"/>
      <c r="AE3" s="11"/>
      <c r="AF3" s="9"/>
      <c r="AG3" s="9"/>
      <c r="AH3" s="9"/>
      <c r="AI3" s="9"/>
      <c r="AJ3" s="9"/>
      <c r="AK3" s="9"/>
      <c r="AL3" s="11"/>
      <c r="AM3" s="9"/>
      <c r="AN3" s="9"/>
      <c r="AO3" s="9"/>
      <c r="AP3" s="9"/>
      <c r="AQ3" s="10"/>
    </row>
    <row r="4" spans="1:43" ht="12.75">
      <c r="A4" s="6"/>
      <c r="B4" s="112" t="s">
        <v>26</v>
      </c>
      <c r="C4" s="76"/>
      <c r="D4" s="76"/>
      <c r="E4" s="76"/>
      <c r="F4" s="76"/>
      <c r="G4" s="76"/>
      <c r="H4" s="13"/>
      <c r="I4" s="75" t="s">
        <v>27</v>
      </c>
      <c r="J4" s="76"/>
      <c r="K4" s="76"/>
      <c r="M4" s="75" t="s">
        <v>28</v>
      </c>
      <c r="N4" s="76"/>
      <c r="O4" s="76"/>
      <c r="P4" s="76"/>
      <c r="R4" s="83" t="s">
        <v>29</v>
      </c>
      <c r="S4" s="76"/>
      <c r="T4" s="76"/>
      <c r="U4" s="10"/>
      <c r="V4" s="12"/>
      <c r="W4" s="6"/>
      <c r="X4" s="112" t="s">
        <v>26</v>
      </c>
      <c r="Y4" s="76"/>
      <c r="Z4" s="76"/>
      <c r="AA4" s="76"/>
      <c r="AB4" s="76"/>
      <c r="AC4" s="76"/>
      <c r="AD4" s="13"/>
      <c r="AE4" s="75" t="s">
        <v>27</v>
      </c>
      <c r="AF4" s="76"/>
      <c r="AG4" s="76"/>
      <c r="AI4" s="75" t="s">
        <v>28</v>
      </c>
      <c r="AJ4" s="76"/>
      <c r="AK4" s="76"/>
      <c r="AL4" s="76"/>
      <c r="AN4" s="83" t="s">
        <v>29</v>
      </c>
      <c r="AO4" s="76"/>
      <c r="AP4" s="76"/>
      <c r="AQ4" s="10"/>
    </row>
    <row r="5" spans="1:43" ht="12.75">
      <c r="A5" s="6"/>
      <c r="B5" s="116">
        <f>IF(B2&lt;&gt;"",IF(N2&lt;AL2,AL2-N2+M7,IF(M7="",0,M7)),"")</f>
        <v>10000</v>
      </c>
      <c r="C5" s="78"/>
      <c r="D5" s="78"/>
      <c r="E5" s="78"/>
      <c r="F5" s="78"/>
      <c r="G5" s="78"/>
      <c r="H5" s="117"/>
      <c r="I5" s="77">
        <f>IF(B2&lt;&gt;"",SUM(I6:K11),"")</f>
        <v>0</v>
      </c>
      <c r="J5" s="78"/>
      <c r="K5" s="79"/>
      <c r="M5" s="115" t="s">
        <v>152</v>
      </c>
      <c r="N5" s="92"/>
      <c r="O5" s="92"/>
      <c r="P5" s="93"/>
      <c r="R5" s="100" t="str">
        <f>IF(B2&lt;&gt;"",IF(R7&gt;AN7,"WIN",IF(R7&lt;AN7,"LOSS","TIE")),"")</f>
        <v>LOSS</v>
      </c>
      <c r="S5" s="92"/>
      <c r="T5" s="93"/>
      <c r="U5" s="10"/>
      <c r="V5" s="12"/>
      <c r="W5" s="6"/>
      <c r="X5" s="116">
        <f>IF(Z2&lt;&gt;"",IF(AL2&lt;N2,N2-AL2+AI7,IF(AI7="",0,AI7)),"")</f>
        <v>0</v>
      </c>
      <c r="Y5" s="78"/>
      <c r="Z5" s="78"/>
      <c r="AA5" s="78"/>
      <c r="AB5" s="78"/>
      <c r="AC5" s="78"/>
      <c r="AD5" s="117"/>
      <c r="AE5" s="77">
        <f>IF(Z2&lt;&gt;"",SUM(AE6:AG11),"")</f>
        <v>0</v>
      </c>
      <c r="AF5" s="78"/>
      <c r="AG5" s="79"/>
      <c r="AI5" s="115" t="s">
        <v>152</v>
      </c>
      <c r="AJ5" s="92"/>
      <c r="AK5" s="92"/>
      <c r="AL5" s="93"/>
      <c r="AN5" s="100" t="str">
        <f>IF(Z2&lt;&gt;"",IF(AN7&gt;R7,"WIN",IF(AN7&lt;R7,"LOSS","TIE")),"")</f>
        <v>WIN</v>
      </c>
      <c r="AO5" s="92"/>
      <c r="AP5" s="93"/>
      <c r="AQ5" s="10"/>
    </row>
    <row r="6" spans="1:43" ht="12.75">
      <c r="A6" s="6"/>
      <c r="B6" s="118"/>
      <c r="C6" s="109"/>
      <c r="D6" s="109"/>
      <c r="E6" s="109"/>
      <c r="F6" s="109"/>
      <c r="G6" s="109"/>
      <c r="H6" s="119"/>
      <c r="I6" s="113"/>
      <c r="J6" s="109"/>
      <c r="K6" s="110"/>
      <c r="M6" s="105" t="s">
        <v>31</v>
      </c>
      <c r="N6" s="76"/>
      <c r="O6" s="76"/>
      <c r="P6" s="76"/>
      <c r="R6" s="83" t="s">
        <v>32</v>
      </c>
      <c r="S6" s="76"/>
      <c r="T6" s="76"/>
      <c r="U6" s="10"/>
      <c r="V6" s="12"/>
      <c r="W6" s="6"/>
      <c r="X6" s="118"/>
      <c r="Y6" s="109"/>
      <c r="Z6" s="109"/>
      <c r="AA6" s="109"/>
      <c r="AB6" s="109"/>
      <c r="AC6" s="109"/>
      <c r="AD6" s="119"/>
      <c r="AE6" s="113"/>
      <c r="AF6" s="109"/>
      <c r="AG6" s="110"/>
      <c r="AI6" s="105" t="s">
        <v>31</v>
      </c>
      <c r="AJ6" s="76"/>
      <c r="AK6" s="76"/>
      <c r="AL6" s="76"/>
      <c r="AN6" s="83" t="s">
        <v>32</v>
      </c>
      <c r="AO6" s="76"/>
      <c r="AP6" s="76"/>
      <c r="AQ6" s="10"/>
    </row>
    <row r="7" spans="1:43" ht="12.75">
      <c r="A7" s="6"/>
      <c r="B7" s="89"/>
      <c r="C7" s="81"/>
      <c r="D7" s="81"/>
      <c r="E7" s="81"/>
      <c r="F7" s="81"/>
      <c r="G7" s="81"/>
      <c r="H7" s="90"/>
      <c r="I7" s="84"/>
      <c r="J7" s="81"/>
      <c r="K7" s="82"/>
      <c r="L7" s="9"/>
      <c r="M7" s="121">
        <v>0</v>
      </c>
      <c r="N7" s="92"/>
      <c r="O7" s="92"/>
      <c r="P7" s="93"/>
      <c r="R7" s="100">
        <f>IF(B2&lt;&gt;"",SUM(D17:D32),"")</f>
        <v>0</v>
      </c>
      <c r="S7" s="92"/>
      <c r="T7" s="93"/>
      <c r="U7" s="10"/>
      <c r="V7" s="12"/>
      <c r="W7" s="6"/>
      <c r="X7" s="89"/>
      <c r="Y7" s="81"/>
      <c r="Z7" s="81"/>
      <c r="AA7" s="81"/>
      <c r="AB7" s="81"/>
      <c r="AC7" s="81"/>
      <c r="AD7" s="90"/>
      <c r="AE7" s="84"/>
      <c r="AF7" s="81"/>
      <c r="AG7" s="82"/>
      <c r="AH7" s="9"/>
      <c r="AI7" s="121">
        <v>0</v>
      </c>
      <c r="AJ7" s="92"/>
      <c r="AK7" s="92"/>
      <c r="AL7" s="93"/>
      <c r="AN7" s="100">
        <f>IF(Z2&lt;&gt;"",SUM(Z17:Z32),"")</f>
        <v>2</v>
      </c>
      <c r="AO7" s="92"/>
      <c r="AP7" s="93"/>
      <c r="AQ7" s="10"/>
    </row>
    <row r="8" spans="1:43" ht="12.75">
      <c r="A8" s="6"/>
      <c r="B8" s="89"/>
      <c r="C8" s="81"/>
      <c r="D8" s="81"/>
      <c r="E8" s="81"/>
      <c r="F8" s="81"/>
      <c r="G8" s="81"/>
      <c r="H8" s="90"/>
      <c r="I8" s="84"/>
      <c r="J8" s="81"/>
      <c r="K8" s="82"/>
      <c r="M8" s="83" t="s">
        <v>37</v>
      </c>
      <c r="N8" s="76"/>
      <c r="O8" s="76"/>
      <c r="P8" s="14" t="s">
        <v>38</v>
      </c>
      <c r="R8" s="83" t="s">
        <v>39</v>
      </c>
      <c r="S8" s="76"/>
      <c r="T8" s="76"/>
      <c r="U8" s="10"/>
      <c r="V8" s="12"/>
      <c r="W8" s="6"/>
      <c r="X8" s="89"/>
      <c r="Y8" s="81"/>
      <c r="Z8" s="81"/>
      <c r="AA8" s="81"/>
      <c r="AB8" s="81"/>
      <c r="AC8" s="81"/>
      <c r="AD8" s="90"/>
      <c r="AE8" s="84"/>
      <c r="AF8" s="81"/>
      <c r="AG8" s="82"/>
      <c r="AI8" s="83" t="s">
        <v>37</v>
      </c>
      <c r="AJ8" s="76"/>
      <c r="AK8" s="76"/>
      <c r="AL8" s="14" t="s">
        <v>38</v>
      </c>
      <c r="AN8" s="83" t="s">
        <v>39</v>
      </c>
      <c r="AO8" s="76"/>
      <c r="AP8" s="76"/>
      <c r="AQ8" s="10"/>
    </row>
    <row r="9" spans="1:43" ht="12.75">
      <c r="A9" s="6"/>
      <c r="B9" s="89"/>
      <c r="C9" s="81"/>
      <c r="D9" s="81"/>
      <c r="E9" s="81"/>
      <c r="F9" s="81"/>
      <c r="G9" s="81"/>
      <c r="H9" s="90"/>
      <c r="I9" s="84"/>
      <c r="J9" s="81"/>
      <c r="K9" s="82"/>
      <c r="L9" s="9"/>
      <c r="M9" s="91">
        <v>13000</v>
      </c>
      <c r="N9" s="92"/>
      <c r="O9" s="93"/>
      <c r="P9" s="15">
        <v>4</v>
      </c>
      <c r="R9" s="100">
        <f>IF(B2&lt;&gt;"",SUM(F17:F32),"")</f>
        <v>1</v>
      </c>
      <c r="S9" s="92"/>
      <c r="T9" s="93"/>
      <c r="U9" s="10"/>
      <c r="V9" s="12"/>
      <c r="W9" s="6"/>
      <c r="X9" s="89"/>
      <c r="Y9" s="81"/>
      <c r="Z9" s="81"/>
      <c r="AA9" s="81"/>
      <c r="AB9" s="81"/>
      <c r="AC9" s="81"/>
      <c r="AD9" s="90"/>
      <c r="AE9" s="84"/>
      <c r="AF9" s="81"/>
      <c r="AG9" s="82"/>
      <c r="AH9" s="9"/>
      <c r="AI9" s="91">
        <v>13000</v>
      </c>
      <c r="AJ9" s="92"/>
      <c r="AK9" s="93"/>
      <c r="AL9" s="15">
        <v>1</v>
      </c>
      <c r="AN9" s="100">
        <f>IF(Z2&lt;&gt;"",SUM(AB17:AB32),"")</f>
        <v>2</v>
      </c>
      <c r="AO9" s="92"/>
      <c r="AP9" s="93"/>
      <c r="AQ9" s="10"/>
    </row>
    <row r="10" spans="1:43" ht="12.75">
      <c r="A10" s="6"/>
      <c r="B10" s="89"/>
      <c r="C10" s="81"/>
      <c r="D10" s="81"/>
      <c r="E10" s="81"/>
      <c r="F10" s="81"/>
      <c r="G10" s="81"/>
      <c r="H10" s="90"/>
      <c r="I10" s="84"/>
      <c r="J10" s="81"/>
      <c r="K10" s="82"/>
      <c r="L10" s="9"/>
      <c r="M10" s="9"/>
      <c r="N10" s="9"/>
      <c r="O10" s="9"/>
      <c r="P10" s="9"/>
      <c r="R10" s="105" t="s">
        <v>41</v>
      </c>
      <c r="S10" s="76"/>
      <c r="T10" s="76"/>
      <c r="U10" s="10"/>
      <c r="V10" s="12"/>
      <c r="W10" s="6"/>
      <c r="X10" s="89"/>
      <c r="Y10" s="81"/>
      <c r="Z10" s="81"/>
      <c r="AA10" s="81"/>
      <c r="AB10" s="81"/>
      <c r="AC10" s="81"/>
      <c r="AD10" s="90"/>
      <c r="AE10" s="84"/>
      <c r="AF10" s="81"/>
      <c r="AG10" s="82"/>
      <c r="AH10" s="9"/>
      <c r="AI10" s="9"/>
      <c r="AJ10" s="9"/>
      <c r="AK10" s="9"/>
      <c r="AL10" s="9"/>
      <c r="AN10" s="105" t="s">
        <v>41</v>
      </c>
      <c r="AO10" s="76"/>
      <c r="AP10" s="76"/>
      <c r="AQ10" s="10"/>
    </row>
    <row r="11" spans="1:43" ht="12.75">
      <c r="A11" s="16"/>
      <c r="B11" s="98"/>
      <c r="C11" s="96"/>
      <c r="D11" s="96"/>
      <c r="E11" s="96"/>
      <c r="F11" s="96"/>
      <c r="G11" s="96"/>
      <c r="H11" s="99"/>
      <c r="I11" s="123"/>
      <c r="J11" s="96"/>
      <c r="K11" s="97"/>
      <c r="L11" s="9"/>
      <c r="M11" s="94" t="s">
        <v>43</v>
      </c>
      <c r="N11" s="76"/>
      <c r="O11" s="100" t="str">
        <f>IF(B2&lt;&gt;"",IF(M9=AI9,"+0",IF(M9&gt;AI9,IF(M9&gt;=AI9*2,"+2","+1"),"+0")),"")</f>
        <v>+0</v>
      </c>
      <c r="P11" s="93"/>
      <c r="Q11" s="9"/>
      <c r="R11" s="122">
        <f>IF(B2&lt;&gt;"",SUM(G17:G32),"")</f>
        <v>0</v>
      </c>
      <c r="S11" s="92"/>
      <c r="T11" s="93"/>
      <c r="U11" s="17"/>
      <c r="V11" s="18"/>
      <c r="W11" s="6"/>
      <c r="X11" s="98"/>
      <c r="Y11" s="96"/>
      <c r="Z11" s="96"/>
      <c r="AA11" s="96"/>
      <c r="AB11" s="96"/>
      <c r="AC11" s="96"/>
      <c r="AD11" s="99"/>
      <c r="AE11" s="123"/>
      <c r="AF11" s="96"/>
      <c r="AG11" s="97"/>
      <c r="AH11" s="9"/>
      <c r="AI11" s="94" t="s">
        <v>43</v>
      </c>
      <c r="AJ11" s="76"/>
      <c r="AK11" s="100" t="str">
        <f>IF(Z2&lt;&gt;"",IF(AI9=M9,"+0",IF(AI9&gt;M9,IF(AI9&gt;=M9*2,"+2","+1"),"+0")),"")</f>
        <v>+0</v>
      </c>
      <c r="AL11" s="93"/>
      <c r="AM11" s="9"/>
      <c r="AN11" s="122">
        <f>IF(Z2&lt;&gt;"",SUM(AC17:AC32),"")</f>
        <v>0</v>
      </c>
      <c r="AO11" s="92"/>
      <c r="AP11" s="93"/>
      <c r="AQ11" s="10"/>
    </row>
    <row r="12" spans="1:43" ht="7.5" customHeight="1">
      <c r="A12" s="19"/>
      <c r="B12" s="20"/>
      <c r="C12" s="21"/>
      <c r="D12" s="22"/>
      <c r="E12" s="21"/>
      <c r="F12" s="21"/>
      <c r="G12" s="23"/>
      <c r="H12" s="24"/>
      <c r="I12" s="21"/>
      <c r="J12" s="22"/>
      <c r="K12" s="14"/>
      <c r="L12" s="14"/>
      <c r="M12" s="14"/>
      <c r="N12" s="14"/>
      <c r="O12" s="20"/>
      <c r="P12" s="20"/>
      <c r="Q12" s="20"/>
      <c r="R12" s="105" t="s">
        <v>44</v>
      </c>
      <c r="S12" s="76"/>
      <c r="T12" s="76"/>
      <c r="U12" s="25"/>
      <c r="V12" s="26"/>
      <c r="W12" s="19"/>
      <c r="X12" s="20"/>
      <c r="Y12" s="21"/>
      <c r="Z12" s="22"/>
      <c r="AA12" s="21"/>
      <c r="AB12" s="21"/>
      <c r="AC12" s="23"/>
      <c r="AD12" s="24"/>
      <c r="AE12" s="21"/>
      <c r="AF12" s="22"/>
      <c r="AG12" s="14"/>
      <c r="AH12" s="14"/>
      <c r="AI12" s="14"/>
      <c r="AJ12" s="14"/>
      <c r="AK12" s="20"/>
      <c r="AL12" s="20"/>
      <c r="AM12" s="20"/>
      <c r="AN12" s="105" t="s">
        <v>44</v>
      </c>
      <c r="AO12" s="76"/>
      <c r="AP12" s="76"/>
      <c r="AQ12" s="25"/>
    </row>
    <row r="13" spans="1:43" ht="8.25" customHeight="1">
      <c r="A13" s="6"/>
      <c r="B13" s="9"/>
      <c r="C13" s="85" t="s">
        <v>450</v>
      </c>
      <c r="D13" s="85" t="s">
        <v>451</v>
      </c>
      <c r="E13" s="85" t="s">
        <v>452</v>
      </c>
      <c r="F13" s="85" t="s">
        <v>453</v>
      </c>
      <c r="G13" s="88" t="s">
        <v>0</v>
      </c>
      <c r="H13" s="88" t="s">
        <v>1</v>
      </c>
      <c r="I13" s="85" t="s">
        <v>454</v>
      </c>
      <c r="J13" s="85" t="s">
        <v>45</v>
      </c>
      <c r="K13" s="14"/>
      <c r="L13" s="14"/>
      <c r="M13" s="14"/>
      <c r="N13" s="14"/>
      <c r="O13" s="9"/>
      <c r="P13" s="9"/>
      <c r="Q13" s="9"/>
      <c r="R13" s="76"/>
      <c r="S13" s="76"/>
      <c r="T13" s="76"/>
      <c r="U13" s="10"/>
      <c r="V13" s="12"/>
      <c r="W13" s="6"/>
      <c r="X13" s="9"/>
      <c r="Y13" s="85" t="s">
        <v>455</v>
      </c>
      <c r="Z13" s="85" t="s">
        <v>456</v>
      </c>
      <c r="AA13" s="85" t="s">
        <v>457</v>
      </c>
      <c r="AB13" s="85" t="s">
        <v>458</v>
      </c>
      <c r="AC13" s="88" t="s">
        <v>0</v>
      </c>
      <c r="AD13" s="88" t="s">
        <v>1</v>
      </c>
      <c r="AE13" s="85" t="s">
        <v>459</v>
      </c>
      <c r="AF13" s="85" t="s">
        <v>45</v>
      </c>
      <c r="AG13" s="14"/>
      <c r="AH13" s="14"/>
      <c r="AI13" s="14"/>
      <c r="AJ13" s="14"/>
      <c r="AK13" s="9"/>
      <c r="AL13" s="9"/>
      <c r="AM13" s="9"/>
      <c r="AN13" s="76"/>
      <c r="AO13" s="76"/>
      <c r="AP13" s="76"/>
      <c r="AQ13" s="10"/>
    </row>
    <row r="14" spans="1:43" ht="12.75">
      <c r="A14" s="6"/>
      <c r="B14" s="9"/>
      <c r="C14" s="86"/>
      <c r="D14" s="86"/>
      <c r="E14" s="86"/>
      <c r="F14" s="86"/>
      <c r="G14" s="86"/>
      <c r="H14" s="86"/>
      <c r="I14" s="86"/>
      <c r="J14" s="86"/>
      <c r="K14" s="138" t="s">
        <v>46</v>
      </c>
      <c r="L14" s="92"/>
      <c r="M14" s="92"/>
      <c r="N14" s="93"/>
      <c r="O14" s="9"/>
      <c r="P14" s="9"/>
      <c r="Q14" s="9"/>
      <c r="R14" s="104">
        <f>IF(B2&lt;&gt;"",SUM(H17:H32),"")</f>
        <v>0</v>
      </c>
      <c r="S14" s="92"/>
      <c r="T14" s="93"/>
      <c r="U14" s="10"/>
      <c r="V14" s="12"/>
      <c r="W14" s="6"/>
      <c r="X14" s="9"/>
      <c r="Y14" s="86"/>
      <c r="Z14" s="86"/>
      <c r="AA14" s="86"/>
      <c r="AB14" s="86"/>
      <c r="AC14" s="86"/>
      <c r="AD14" s="86"/>
      <c r="AE14" s="86"/>
      <c r="AF14" s="86"/>
      <c r="AG14" s="138" t="s">
        <v>46</v>
      </c>
      <c r="AH14" s="92"/>
      <c r="AI14" s="92"/>
      <c r="AJ14" s="93"/>
      <c r="AK14" s="9"/>
      <c r="AL14" s="9"/>
      <c r="AM14" s="9"/>
      <c r="AN14" s="104">
        <f>IF(Z2&lt;&gt;"",SUM(AD17:AD32),"")</f>
        <v>0</v>
      </c>
      <c r="AO14" s="92"/>
      <c r="AP14" s="93"/>
      <c r="AQ14" s="10"/>
    </row>
    <row r="15" spans="1:43" ht="12.75">
      <c r="A15" s="6"/>
      <c r="B15" s="9"/>
      <c r="C15" s="86"/>
      <c r="D15" s="86"/>
      <c r="E15" s="86"/>
      <c r="F15" s="86"/>
      <c r="G15" s="86"/>
      <c r="H15" s="86"/>
      <c r="I15" s="86"/>
      <c r="J15" s="86"/>
      <c r="K15" s="103" t="s">
        <v>47</v>
      </c>
      <c r="L15" s="103" t="s">
        <v>48</v>
      </c>
      <c r="M15" s="103" t="str">
        <f>"-Stat"</f>
        <v>-Stat</v>
      </c>
      <c r="N15" s="103" t="s">
        <v>49</v>
      </c>
      <c r="O15" s="9"/>
      <c r="P15" s="9"/>
      <c r="Q15" s="9"/>
      <c r="R15" s="9"/>
      <c r="S15" s="9"/>
      <c r="T15" s="9"/>
      <c r="U15" s="10"/>
      <c r="V15" s="12"/>
      <c r="W15" s="6"/>
      <c r="X15" s="9"/>
      <c r="Y15" s="86"/>
      <c r="Z15" s="86"/>
      <c r="AA15" s="86"/>
      <c r="AB15" s="86"/>
      <c r="AC15" s="86"/>
      <c r="AD15" s="86"/>
      <c r="AE15" s="86"/>
      <c r="AF15" s="86"/>
      <c r="AG15" s="103" t="s">
        <v>47</v>
      </c>
      <c r="AH15" s="103" t="s">
        <v>48</v>
      </c>
      <c r="AI15" s="103" t="str">
        <f>"-Stat"</f>
        <v>-Stat</v>
      </c>
      <c r="AJ15" s="103" t="s">
        <v>49</v>
      </c>
      <c r="AK15" s="9"/>
      <c r="AL15" s="9"/>
      <c r="AM15" s="9"/>
      <c r="AN15" s="9"/>
      <c r="AO15" s="9"/>
      <c r="AP15" s="9"/>
      <c r="AQ15" s="10"/>
    </row>
    <row r="16" spans="1:43" ht="12.75">
      <c r="A16" s="6"/>
      <c r="B16" s="27" t="s">
        <v>50</v>
      </c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102" t="s">
        <v>51</v>
      </c>
      <c r="P16" s="78"/>
      <c r="Q16" s="78"/>
      <c r="R16" s="78"/>
      <c r="S16" s="78"/>
      <c r="T16" s="79"/>
      <c r="U16" s="10"/>
      <c r="V16" s="12"/>
      <c r="W16" s="6"/>
      <c r="X16" s="27" t="s">
        <v>50</v>
      </c>
      <c r="Y16" s="87"/>
      <c r="Z16" s="87"/>
      <c r="AA16" s="87"/>
      <c r="AB16" s="87"/>
      <c r="AC16" s="87"/>
      <c r="AD16" s="87"/>
      <c r="AE16" s="87"/>
      <c r="AF16" s="87"/>
      <c r="AG16" s="87"/>
      <c r="AH16" s="87"/>
      <c r="AI16" s="87"/>
      <c r="AJ16" s="87"/>
      <c r="AK16" s="102" t="s">
        <v>51</v>
      </c>
      <c r="AL16" s="78"/>
      <c r="AM16" s="78"/>
      <c r="AN16" s="78"/>
      <c r="AO16" s="78"/>
      <c r="AP16" s="79"/>
      <c r="AQ16" s="10"/>
    </row>
    <row r="17" spans="1:43" ht="12.75">
      <c r="A17" s="6"/>
      <c r="B17" s="28">
        <v>1</v>
      </c>
      <c r="C17" s="29">
        <v>1</v>
      </c>
      <c r="D17" s="30"/>
      <c r="E17" s="30"/>
      <c r="F17" s="30"/>
      <c r="G17" s="31"/>
      <c r="H17" s="32"/>
      <c r="I17" s="33"/>
      <c r="J17" s="34">
        <f t="shared" ref="J17:J32" si="0">C17+D17*3+E17*2+F17*2+I17*5</f>
        <v>1</v>
      </c>
      <c r="K17" s="35"/>
      <c r="L17" s="31"/>
      <c r="M17" s="30"/>
      <c r="N17" s="36"/>
      <c r="O17" s="108"/>
      <c r="P17" s="109"/>
      <c r="Q17" s="109"/>
      <c r="R17" s="109"/>
      <c r="S17" s="109"/>
      <c r="T17" s="110"/>
      <c r="U17" s="10"/>
      <c r="V17" s="12"/>
      <c r="W17" s="6"/>
      <c r="X17" s="28">
        <v>1</v>
      </c>
      <c r="Y17" s="29"/>
      <c r="Z17" s="30"/>
      <c r="AA17" s="30"/>
      <c r="AB17" s="30"/>
      <c r="AC17" s="31"/>
      <c r="AD17" s="32"/>
      <c r="AE17" s="33"/>
      <c r="AF17" s="34">
        <f t="shared" ref="AF17:AF32" si="1">Y17+Z17*3+AA17*2+AB17*2+AE17*5</f>
        <v>0</v>
      </c>
      <c r="AG17" s="35"/>
      <c r="AH17" s="31"/>
      <c r="AI17" s="31"/>
      <c r="AJ17" s="36"/>
      <c r="AK17" s="108"/>
      <c r="AL17" s="109"/>
      <c r="AM17" s="109"/>
      <c r="AN17" s="109"/>
      <c r="AO17" s="109"/>
      <c r="AP17" s="110"/>
      <c r="AQ17" s="10"/>
    </row>
    <row r="18" spans="1:43" ht="12.75">
      <c r="A18" s="6"/>
      <c r="B18" s="37">
        <v>2</v>
      </c>
      <c r="C18" s="47">
        <v>1</v>
      </c>
      <c r="D18" s="39"/>
      <c r="E18" s="40"/>
      <c r="F18" s="40"/>
      <c r="G18" s="41"/>
      <c r="H18" s="42"/>
      <c r="I18" s="43">
        <v>1</v>
      </c>
      <c r="J18" s="45">
        <f t="shared" si="0"/>
        <v>6</v>
      </c>
      <c r="K18" s="38"/>
      <c r="L18" s="40"/>
      <c r="M18" s="44"/>
      <c r="N18" s="46"/>
      <c r="O18" s="80" t="str">
        <f>"+AG"</f>
        <v>+AG</v>
      </c>
      <c r="P18" s="81"/>
      <c r="Q18" s="81"/>
      <c r="R18" s="81"/>
      <c r="S18" s="81"/>
      <c r="T18" s="82"/>
      <c r="U18" s="10"/>
      <c r="V18" s="12"/>
      <c r="W18" s="6"/>
      <c r="X18" s="37">
        <v>2</v>
      </c>
      <c r="Y18" s="38"/>
      <c r="Z18" s="39"/>
      <c r="AA18" s="40"/>
      <c r="AB18" s="40"/>
      <c r="AC18" s="41"/>
      <c r="AD18" s="42"/>
      <c r="AE18" s="43"/>
      <c r="AF18" s="45">
        <f t="shared" si="1"/>
        <v>0</v>
      </c>
      <c r="AG18" s="38"/>
      <c r="AH18" s="40"/>
      <c r="AI18" s="40"/>
      <c r="AJ18" s="46"/>
      <c r="AK18" s="80"/>
      <c r="AL18" s="81"/>
      <c r="AM18" s="81"/>
      <c r="AN18" s="81"/>
      <c r="AO18" s="81"/>
      <c r="AP18" s="82"/>
      <c r="AQ18" s="10"/>
    </row>
    <row r="19" spans="1:43" ht="12.75">
      <c r="A19" s="6"/>
      <c r="B19" s="37">
        <v>3</v>
      </c>
      <c r="C19" s="38"/>
      <c r="D19" s="39"/>
      <c r="E19" s="40"/>
      <c r="F19" s="44"/>
      <c r="G19" s="41"/>
      <c r="H19" s="41"/>
      <c r="I19" s="46"/>
      <c r="J19" s="45">
        <f t="shared" si="0"/>
        <v>0</v>
      </c>
      <c r="K19" s="38"/>
      <c r="L19" s="40"/>
      <c r="M19" s="40"/>
      <c r="N19" s="46"/>
      <c r="O19" s="80"/>
      <c r="P19" s="81"/>
      <c r="Q19" s="81"/>
      <c r="R19" s="81"/>
      <c r="S19" s="81"/>
      <c r="T19" s="82"/>
      <c r="U19" s="10"/>
      <c r="V19" s="12"/>
      <c r="W19" s="6"/>
      <c r="X19" s="37">
        <v>3</v>
      </c>
      <c r="Y19" s="47">
        <v>1</v>
      </c>
      <c r="Z19" s="39"/>
      <c r="AA19" s="40"/>
      <c r="AB19" s="44"/>
      <c r="AC19" s="41"/>
      <c r="AD19" s="41"/>
      <c r="AE19" s="46"/>
      <c r="AF19" s="45">
        <f t="shared" si="1"/>
        <v>1</v>
      </c>
      <c r="AG19" s="38"/>
      <c r="AH19" s="40"/>
      <c r="AI19" s="40"/>
      <c r="AJ19" s="46"/>
      <c r="AK19" s="80" t="s">
        <v>52</v>
      </c>
      <c r="AL19" s="81"/>
      <c r="AM19" s="81"/>
      <c r="AN19" s="81"/>
      <c r="AO19" s="81"/>
      <c r="AP19" s="82"/>
      <c r="AQ19" s="10"/>
    </row>
    <row r="20" spans="1:43" ht="12.75">
      <c r="A20" s="6"/>
      <c r="B20" s="49">
        <v>4</v>
      </c>
      <c r="C20" s="38"/>
      <c r="D20" s="39"/>
      <c r="E20" s="40"/>
      <c r="F20" s="44"/>
      <c r="G20" s="41"/>
      <c r="H20" s="41"/>
      <c r="I20" s="46"/>
      <c r="J20" s="45">
        <f t="shared" si="0"/>
        <v>0</v>
      </c>
      <c r="K20" s="38"/>
      <c r="L20" s="40"/>
      <c r="M20" s="40"/>
      <c r="N20" s="46"/>
      <c r="O20" s="80"/>
      <c r="P20" s="81"/>
      <c r="Q20" s="81"/>
      <c r="R20" s="81"/>
      <c r="S20" s="81"/>
      <c r="T20" s="82"/>
      <c r="U20" s="10"/>
      <c r="V20" s="12"/>
      <c r="W20" s="6"/>
      <c r="X20" s="49">
        <v>4</v>
      </c>
      <c r="Y20" s="38"/>
      <c r="Z20" s="48">
        <v>1</v>
      </c>
      <c r="AA20" s="40"/>
      <c r="AB20" s="44"/>
      <c r="AC20" s="41"/>
      <c r="AD20" s="41"/>
      <c r="AE20" s="46"/>
      <c r="AF20" s="45">
        <f t="shared" si="1"/>
        <v>3</v>
      </c>
      <c r="AG20" s="38"/>
      <c r="AH20" s="40"/>
      <c r="AI20" s="40"/>
      <c r="AJ20" s="46"/>
      <c r="AK20" s="80"/>
      <c r="AL20" s="81"/>
      <c r="AM20" s="81"/>
      <c r="AN20" s="81"/>
      <c r="AO20" s="81"/>
      <c r="AP20" s="82"/>
      <c r="AQ20" s="10"/>
    </row>
    <row r="21" spans="1:43" ht="12.75">
      <c r="A21" s="6"/>
      <c r="B21" s="37">
        <v>5</v>
      </c>
      <c r="C21" s="38"/>
      <c r="D21" s="39"/>
      <c r="E21" s="40"/>
      <c r="F21" s="44">
        <v>1</v>
      </c>
      <c r="G21" s="41"/>
      <c r="H21" s="41"/>
      <c r="I21" s="46"/>
      <c r="J21" s="45">
        <f t="shared" si="0"/>
        <v>2</v>
      </c>
      <c r="K21" s="38"/>
      <c r="L21" s="40"/>
      <c r="M21" s="40"/>
      <c r="N21" s="46"/>
      <c r="O21" s="80"/>
      <c r="P21" s="81"/>
      <c r="Q21" s="81"/>
      <c r="R21" s="81"/>
      <c r="S21" s="81"/>
      <c r="T21" s="82"/>
      <c r="U21" s="10"/>
      <c r="V21" s="12"/>
      <c r="W21" s="6"/>
      <c r="X21" s="37">
        <v>5</v>
      </c>
      <c r="Y21" s="38"/>
      <c r="Z21" s="39"/>
      <c r="AA21" s="40"/>
      <c r="AB21" s="40"/>
      <c r="AC21" s="41"/>
      <c r="AD21" s="41"/>
      <c r="AE21" s="46"/>
      <c r="AF21" s="45">
        <f t="shared" si="1"/>
        <v>0</v>
      </c>
      <c r="AG21" s="38"/>
      <c r="AH21" s="40"/>
      <c r="AI21" s="40"/>
      <c r="AJ21" s="46"/>
      <c r="AK21" s="80"/>
      <c r="AL21" s="81"/>
      <c r="AM21" s="81"/>
      <c r="AN21" s="81"/>
      <c r="AO21" s="81"/>
      <c r="AP21" s="82"/>
      <c r="AQ21" s="10"/>
    </row>
    <row r="22" spans="1:43" ht="12.75">
      <c r="A22" s="6"/>
      <c r="B22" s="37">
        <v>6</v>
      </c>
      <c r="C22" s="38"/>
      <c r="D22" s="39"/>
      <c r="E22" s="40"/>
      <c r="F22" s="40"/>
      <c r="G22" s="41"/>
      <c r="H22" s="41"/>
      <c r="I22" s="46"/>
      <c r="J22" s="45">
        <f t="shared" si="0"/>
        <v>0</v>
      </c>
      <c r="K22" s="38"/>
      <c r="L22" s="40"/>
      <c r="M22" s="40"/>
      <c r="N22" s="46"/>
      <c r="O22" s="80"/>
      <c r="P22" s="81"/>
      <c r="Q22" s="81"/>
      <c r="R22" s="81"/>
      <c r="S22" s="81"/>
      <c r="T22" s="82"/>
      <c r="U22" s="10"/>
      <c r="V22" s="12"/>
      <c r="W22" s="6"/>
      <c r="X22" s="37">
        <v>6</v>
      </c>
      <c r="Y22" s="38"/>
      <c r="Z22" s="39"/>
      <c r="AA22" s="40"/>
      <c r="AB22" s="40"/>
      <c r="AC22" s="41"/>
      <c r="AD22" s="41"/>
      <c r="AE22" s="46"/>
      <c r="AF22" s="45">
        <f t="shared" si="1"/>
        <v>0</v>
      </c>
      <c r="AG22" s="38"/>
      <c r="AH22" s="40"/>
      <c r="AI22" s="40"/>
      <c r="AJ22" s="46"/>
      <c r="AK22" s="80"/>
      <c r="AL22" s="81"/>
      <c r="AM22" s="81"/>
      <c r="AN22" s="81"/>
      <c r="AO22" s="81"/>
      <c r="AP22" s="82"/>
      <c r="AQ22" s="10"/>
    </row>
    <row r="23" spans="1:43" ht="12.75">
      <c r="A23" s="6"/>
      <c r="B23" s="37">
        <v>7</v>
      </c>
      <c r="C23" s="38"/>
      <c r="D23" s="39"/>
      <c r="E23" s="40"/>
      <c r="F23" s="44"/>
      <c r="G23" s="41"/>
      <c r="H23" s="41"/>
      <c r="I23" s="46"/>
      <c r="J23" s="45">
        <f t="shared" si="0"/>
        <v>0</v>
      </c>
      <c r="K23" s="38"/>
      <c r="L23" s="40"/>
      <c r="M23" s="40"/>
      <c r="N23" s="46"/>
      <c r="O23" s="80"/>
      <c r="P23" s="81"/>
      <c r="Q23" s="81"/>
      <c r="R23" s="81"/>
      <c r="S23" s="81"/>
      <c r="T23" s="82"/>
      <c r="U23" s="10"/>
      <c r="V23" s="12"/>
      <c r="W23" s="6"/>
      <c r="X23" s="37">
        <v>7</v>
      </c>
      <c r="Y23" s="38"/>
      <c r="Z23" s="39"/>
      <c r="AA23" s="40"/>
      <c r="AB23" s="44"/>
      <c r="AC23" s="41"/>
      <c r="AD23" s="41"/>
      <c r="AE23" s="46"/>
      <c r="AF23" s="45">
        <f t="shared" si="1"/>
        <v>0</v>
      </c>
      <c r="AG23" s="38"/>
      <c r="AH23" s="40"/>
      <c r="AI23" s="40"/>
      <c r="AJ23" s="46"/>
      <c r="AK23" s="80"/>
      <c r="AL23" s="81"/>
      <c r="AM23" s="81"/>
      <c r="AN23" s="81"/>
      <c r="AO23" s="81"/>
      <c r="AP23" s="82"/>
      <c r="AQ23" s="10"/>
    </row>
    <row r="24" spans="1:43" ht="12.75">
      <c r="A24" s="6"/>
      <c r="B24" s="37">
        <v>8</v>
      </c>
      <c r="C24" s="38"/>
      <c r="D24" s="39"/>
      <c r="E24" s="40"/>
      <c r="F24" s="40"/>
      <c r="G24" s="41"/>
      <c r="H24" s="41"/>
      <c r="I24" s="46"/>
      <c r="J24" s="45">
        <f t="shared" si="0"/>
        <v>0</v>
      </c>
      <c r="K24" s="38"/>
      <c r="L24" s="40"/>
      <c r="M24" s="40"/>
      <c r="N24" s="46"/>
      <c r="O24" s="80"/>
      <c r="P24" s="81"/>
      <c r="Q24" s="81"/>
      <c r="R24" s="81"/>
      <c r="S24" s="81"/>
      <c r="T24" s="82"/>
      <c r="U24" s="10"/>
      <c r="V24" s="12"/>
      <c r="W24" s="6"/>
      <c r="X24" s="37">
        <v>8</v>
      </c>
      <c r="Y24" s="38"/>
      <c r="Z24" s="39"/>
      <c r="AA24" s="40"/>
      <c r="AB24" s="40"/>
      <c r="AC24" s="41"/>
      <c r="AD24" s="41"/>
      <c r="AE24" s="46"/>
      <c r="AF24" s="45">
        <f t="shared" si="1"/>
        <v>0</v>
      </c>
      <c r="AG24" s="38"/>
      <c r="AH24" s="40"/>
      <c r="AI24" s="40"/>
      <c r="AJ24" s="46"/>
      <c r="AK24" s="80"/>
      <c r="AL24" s="81"/>
      <c r="AM24" s="81"/>
      <c r="AN24" s="81"/>
      <c r="AO24" s="81"/>
      <c r="AP24" s="82"/>
      <c r="AQ24" s="10"/>
    </row>
    <row r="25" spans="1:43" ht="12.75">
      <c r="A25" s="6"/>
      <c r="B25" s="37">
        <v>9</v>
      </c>
      <c r="C25" s="38"/>
      <c r="D25" s="39"/>
      <c r="E25" s="40"/>
      <c r="F25" s="40"/>
      <c r="G25" s="41"/>
      <c r="H25" s="41"/>
      <c r="I25" s="46"/>
      <c r="J25" s="45">
        <f t="shared" si="0"/>
        <v>0</v>
      </c>
      <c r="K25" s="38"/>
      <c r="L25" s="40"/>
      <c r="M25" s="40"/>
      <c r="N25" s="46"/>
      <c r="O25" s="80"/>
      <c r="P25" s="81"/>
      <c r="Q25" s="81"/>
      <c r="R25" s="81"/>
      <c r="S25" s="81"/>
      <c r="T25" s="82"/>
      <c r="U25" s="10"/>
      <c r="V25" s="12"/>
      <c r="W25" s="6"/>
      <c r="X25" s="37">
        <v>9</v>
      </c>
      <c r="Y25" s="38"/>
      <c r="Z25" s="39"/>
      <c r="AA25" s="40"/>
      <c r="AB25" s="40"/>
      <c r="AC25" s="41"/>
      <c r="AD25" s="41"/>
      <c r="AE25" s="46"/>
      <c r="AF25" s="45">
        <f t="shared" si="1"/>
        <v>0</v>
      </c>
      <c r="AG25" s="38"/>
      <c r="AH25" s="40"/>
      <c r="AI25" s="40"/>
      <c r="AJ25" s="46"/>
      <c r="AK25" s="80"/>
      <c r="AL25" s="81"/>
      <c r="AM25" s="81"/>
      <c r="AN25" s="81"/>
      <c r="AO25" s="81"/>
      <c r="AP25" s="82"/>
      <c r="AQ25" s="10"/>
    </row>
    <row r="26" spans="1:43" ht="12.75">
      <c r="A26" s="6"/>
      <c r="B26" s="37">
        <v>10</v>
      </c>
      <c r="C26" s="38"/>
      <c r="D26" s="39"/>
      <c r="E26" s="40"/>
      <c r="F26" s="40"/>
      <c r="G26" s="41"/>
      <c r="H26" s="41"/>
      <c r="I26" s="46"/>
      <c r="J26" s="45">
        <f t="shared" si="0"/>
        <v>0</v>
      </c>
      <c r="K26" s="38"/>
      <c r="L26" s="40"/>
      <c r="M26" s="40"/>
      <c r="N26" s="46"/>
      <c r="O26" s="80"/>
      <c r="P26" s="81"/>
      <c r="Q26" s="81"/>
      <c r="R26" s="81"/>
      <c r="S26" s="81"/>
      <c r="T26" s="82"/>
      <c r="U26" s="10"/>
      <c r="V26" s="12"/>
      <c r="W26" s="6"/>
      <c r="X26" s="37">
        <v>10</v>
      </c>
      <c r="Y26" s="38"/>
      <c r="Z26" s="39"/>
      <c r="AA26" s="40"/>
      <c r="AB26" s="40"/>
      <c r="AC26" s="41"/>
      <c r="AD26" s="41"/>
      <c r="AE26" s="46"/>
      <c r="AF26" s="45">
        <f t="shared" si="1"/>
        <v>0</v>
      </c>
      <c r="AG26" s="38"/>
      <c r="AH26" s="40"/>
      <c r="AI26" s="40"/>
      <c r="AJ26" s="46"/>
      <c r="AK26" s="80"/>
      <c r="AL26" s="81"/>
      <c r="AM26" s="81"/>
      <c r="AN26" s="81"/>
      <c r="AO26" s="81"/>
      <c r="AP26" s="82"/>
      <c r="AQ26" s="10"/>
    </row>
    <row r="27" spans="1:43" ht="12.75">
      <c r="A27" s="6"/>
      <c r="B27" s="37">
        <v>11</v>
      </c>
      <c r="C27" s="38"/>
      <c r="D27" s="39"/>
      <c r="E27" s="40"/>
      <c r="F27" s="40"/>
      <c r="G27" s="41"/>
      <c r="H27" s="41"/>
      <c r="I27" s="46"/>
      <c r="J27" s="45">
        <f t="shared" si="0"/>
        <v>0</v>
      </c>
      <c r="K27" s="38"/>
      <c r="L27" s="40"/>
      <c r="M27" s="40"/>
      <c r="N27" s="46"/>
      <c r="O27" s="80"/>
      <c r="P27" s="81"/>
      <c r="Q27" s="81"/>
      <c r="R27" s="81"/>
      <c r="S27" s="81"/>
      <c r="T27" s="82"/>
      <c r="U27" s="10"/>
      <c r="V27" s="12"/>
      <c r="W27" s="6"/>
      <c r="X27" s="37">
        <v>11</v>
      </c>
      <c r="Y27" s="38"/>
      <c r="Z27" s="48">
        <v>1</v>
      </c>
      <c r="AA27" s="40"/>
      <c r="AB27" s="40"/>
      <c r="AC27" s="41"/>
      <c r="AD27" s="41"/>
      <c r="AE27" s="46"/>
      <c r="AF27" s="45">
        <f t="shared" si="1"/>
        <v>3</v>
      </c>
      <c r="AG27" s="38"/>
      <c r="AH27" s="40"/>
      <c r="AI27" s="40"/>
      <c r="AJ27" s="46"/>
      <c r="AK27" s="80"/>
      <c r="AL27" s="81"/>
      <c r="AM27" s="81"/>
      <c r="AN27" s="81"/>
      <c r="AO27" s="81"/>
      <c r="AP27" s="82"/>
      <c r="AQ27" s="10"/>
    </row>
    <row r="28" spans="1:43" ht="12.75">
      <c r="A28" s="6"/>
      <c r="B28" s="37">
        <v>12</v>
      </c>
      <c r="C28" s="38"/>
      <c r="D28" s="39"/>
      <c r="E28" s="40"/>
      <c r="F28" s="40"/>
      <c r="G28" s="41"/>
      <c r="H28" s="41"/>
      <c r="I28" s="46"/>
      <c r="J28" s="45">
        <f t="shared" si="0"/>
        <v>0</v>
      </c>
      <c r="K28" s="38"/>
      <c r="L28" s="40"/>
      <c r="M28" s="40"/>
      <c r="N28" s="46"/>
      <c r="O28" s="80"/>
      <c r="P28" s="81"/>
      <c r="Q28" s="81"/>
      <c r="R28" s="81"/>
      <c r="S28" s="81"/>
      <c r="T28" s="82"/>
      <c r="U28" s="10"/>
      <c r="V28" s="12"/>
      <c r="W28" s="6"/>
      <c r="X28" s="37">
        <v>12</v>
      </c>
      <c r="Y28" s="38"/>
      <c r="Z28" s="39"/>
      <c r="AA28" s="40"/>
      <c r="AB28" s="40"/>
      <c r="AC28" s="41"/>
      <c r="AD28" s="41"/>
      <c r="AE28" s="46"/>
      <c r="AF28" s="45">
        <f t="shared" si="1"/>
        <v>0</v>
      </c>
      <c r="AG28" s="38"/>
      <c r="AH28" s="40"/>
      <c r="AI28" s="40"/>
      <c r="AJ28" s="46"/>
      <c r="AK28" s="80"/>
      <c r="AL28" s="81"/>
      <c r="AM28" s="81"/>
      <c r="AN28" s="81"/>
      <c r="AO28" s="81"/>
      <c r="AP28" s="82"/>
      <c r="AQ28" s="10"/>
    </row>
    <row r="29" spans="1:43" ht="12.75">
      <c r="A29" s="6"/>
      <c r="B29" s="37">
        <v>13</v>
      </c>
      <c r="C29" s="38"/>
      <c r="D29" s="39"/>
      <c r="E29" s="40"/>
      <c r="F29" s="40"/>
      <c r="G29" s="41"/>
      <c r="H29" s="41"/>
      <c r="I29" s="46"/>
      <c r="J29" s="45">
        <f t="shared" si="0"/>
        <v>0</v>
      </c>
      <c r="K29" s="38"/>
      <c r="L29" s="40"/>
      <c r="M29" s="40"/>
      <c r="N29" s="46"/>
      <c r="O29" s="80"/>
      <c r="P29" s="81"/>
      <c r="Q29" s="81"/>
      <c r="R29" s="81"/>
      <c r="S29" s="81"/>
      <c r="T29" s="82"/>
      <c r="U29" s="10"/>
      <c r="V29" s="12"/>
      <c r="W29" s="6"/>
      <c r="X29" s="37">
        <v>13</v>
      </c>
      <c r="Y29" s="38"/>
      <c r="Z29" s="39"/>
      <c r="AA29" s="40"/>
      <c r="AB29" s="40"/>
      <c r="AC29" s="41"/>
      <c r="AD29" s="41"/>
      <c r="AE29" s="46"/>
      <c r="AF29" s="45">
        <f t="shared" si="1"/>
        <v>0</v>
      </c>
      <c r="AG29" s="38"/>
      <c r="AH29" s="40"/>
      <c r="AI29" s="40"/>
      <c r="AJ29" s="46"/>
      <c r="AK29" s="80"/>
      <c r="AL29" s="81"/>
      <c r="AM29" s="81"/>
      <c r="AN29" s="81"/>
      <c r="AO29" s="81"/>
      <c r="AP29" s="82"/>
      <c r="AQ29" s="10"/>
    </row>
    <row r="30" spans="1:43" ht="12.75">
      <c r="A30" s="6"/>
      <c r="B30" s="49">
        <v>14</v>
      </c>
      <c r="C30" s="38"/>
      <c r="D30" s="39"/>
      <c r="E30" s="40"/>
      <c r="F30" s="40"/>
      <c r="G30" s="41"/>
      <c r="H30" s="41"/>
      <c r="I30" s="46"/>
      <c r="J30" s="45">
        <f t="shared" si="0"/>
        <v>0</v>
      </c>
      <c r="K30" s="38"/>
      <c r="L30" s="40"/>
      <c r="M30" s="40"/>
      <c r="N30" s="46"/>
      <c r="O30" s="80"/>
      <c r="P30" s="81"/>
      <c r="Q30" s="81"/>
      <c r="R30" s="81"/>
      <c r="S30" s="81"/>
      <c r="T30" s="82"/>
      <c r="U30" s="10"/>
      <c r="V30" s="12"/>
      <c r="W30" s="6"/>
      <c r="X30" s="49">
        <v>14</v>
      </c>
      <c r="Y30" s="38"/>
      <c r="Z30" s="39"/>
      <c r="AA30" s="40"/>
      <c r="AB30" s="40"/>
      <c r="AC30" s="41"/>
      <c r="AD30" s="41"/>
      <c r="AE30" s="46"/>
      <c r="AF30" s="45">
        <f t="shared" si="1"/>
        <v>0</v>
      </c>
      <c r="AG30" s="38"/>
      <c r="AH30" s="40"/>
      <c r="AI30" s="40"/>
      <c r="AJ30" s="46"/>
      <c r="AK30" s="80"/>
      <c r="AL30" s="81"/>
      <c r="AM30" s="81"/>
      <c r="AN30" s="81"/>
      <c r="AO30" s="81"/>
      <c r="AP30" s="82"/>
      <c r="AQ30" s="10"/>
    </row>
    <row r="31" spans="1:43" ht="12.75">
      <c r="A31" s="6"/>
      <c r="B31" s="37">
        <v>15</v>
      </c>
      <c r="C31" s="38"/>
      <c r="D31" s="39"/>
      <c r="E31" s="40"/>
      <c r="F31" s="40"/>
      <c r="G31" s="41"/>
      <c r="H31" s="41"/>
      <c r="I31" s="46"/>
      <c r="J31" s="45">
        <f t="shared" si="0"/>
        <v>0</v>
      </c>
      <c r="K31" s="38"/>
      <c r="L31" s="40"/>
      <c r="M31" s="40"/>
      <c r="N31" s="46"/>
      <c r="O31" s="80"/>
      <c r="P31" s="81"/>
      <c r="Q31" s="81"/>
      <c r="R31" s="81"/>
      <c r="S31" s="81"/>
      <c r="T31" s="82"/>
      <c r="U31" s="10"/>
      <c r="V31" s="12"/>
      <c r="W31" s="6"/>
      <c r="X31" s="37">
        <v>15</v>
      </c>
      <c r="Y31" s="38"/>
      <c r="Z31" s="39"/>
      <c r="AA31" s="40"/>
      <c r="AB31" s="40"/>
      <c r="AC31" s="41"/>
      <c r="AD31" s="41"/>
      <c r="AE31" s="46"/>
      <c r="AF31" s="45">
        <f t="shared" si="1"/>
        <v>0</v>
      </c>
      <c r="AG31" s="38"/>
      <c r="AH31" s="40"/>
      <c r="AI31" s="40"/>
      <c r="AJ31" s="46"/>
      <c r="AK31" s="80"/>
      <c r="AL31" s="81"/>
      <c r="AM31" s="81"/>
      <c r="AN31" s="81"/>
      <c r="AO31" s="81"/>
      <c r="AP31" s="82"/>
      <c r="AQ31" s="10"/>
    </row>
    <row r="32" spans="1:43" ht="12.75">
      <c r="A32" s="6"/>
      <c r="B32" s="50">
        <v>16</v>
      </c>
      <c r="C32" s="51"/>
      <c r="D32" s="52"/>
      <c r="E32" s="52"/>
      <c r="F32" s="52"/>
      <c r="G32" s="53"/>
      <c r="H32" s="53"/>
      <c r="I32" s="54"/>
      <c r="J32" s="56">
        <f t="shared" si="0"/>
        <v>0</v>
      </c>
      <c r="K32" s="51"/>
      <c r="L32" s="52"/>
      <c r="M32" s="52"/>
      <c r="N32" s="54"/>
      <c r="O32" s="95"/>
      <c r="P32" s="96"/>
      <c r="Q32" s="96"/>
      <c r="R32" s="96"/>
      <c r="S32" s="96"/>
      <c r="T32" s="97"/>
      <c r="U32" s="10"/>
      <c r="V32" s="12"/>
      <c r="W32" s="6"/>
      <c r="X32" s="50">
        <v>16</v>
      </c>
      <c r="Y32" s="51"/>
      <c r="Z32" s="52"/>
      <c r="AA32" s="52"/>
      <c r="AB32" s="55">
        <v>2</v>
      </c>
      <c r="AC32" s="53"/>
      <c r="AD32" s="53"/>
      <c r="AE32" s="68">
        <v>1</v>
      </c>
      <c r="AF32" s="56">
        <f t="shared" si="1"/>
        <v>9</v>
      </c>
      <c r="AG32" s="51"/>
      <c r="AH32" s="52"/>
      <c r="AI32" s="52"/>
      <c r="AJ32" s="54"/>
      <c r="AK32" s="95" t="s">
        <v>480</v>
      </c>
      <c r="AL32" s="96"/>
      <c r="AM32" s="96"/>
      <c r="AN32" s="96"/>
      <c r="AO32" s="96"/>
      <c r="AP32" s="97"/>
      <c r="AQ32" s="10"/>
    </row>
    <row r="33" spans="1:43" ht="12.75">
      <c r="A33" s="19"/>
      <c r="B33" s="83" t="s">
        <v>61</v>
      </c>
      <c r="C33" s="76"/>
      <c r="D33" s="76"/>
      <c r="E33" s="76"/>
      <c r="F33" s="59"/>
      <c r="G33" s="83" t="s">
        <v>62</v>
      </c>
      <c r="H33" s="76"/>
      <c r="I33" s="76"/>
      <c r="J33" s="76"/>
      <c r="K33" s="76"/>
      <c r="L33" s="58"/>
      <c r="M33" s="83" t="s">
        <v>63</v>
      </c>
      <c r="N33" s="76"/>
      <c r="O33" s="76"/>
      <c r="P33" s="76"/>
      <c r="Q33" s="59"/>
      <c r="R33" s="83" t="s">
        <v>64</v>
      </c>
      <c r="S33" s="76"/>
      <c r="T33" s="76"/>
      <c r="U33" s="25"/>
      <c r="V33" s="26"/>
      <c r="W33" s="19"/>
      <c r="X33" s="83" t="s">
        <v>61</v>
      </c>
      <c r="Y33" s="76"/>
      <c r="Z33" s="76"/>
      <c r="AA33" s="76"/>
      <c r="AB33" s="59"/>
      <c r="AC33" s="83" t="s">
        <v>62</v>
      </c>
      <c r="AD33" s="76"/>
      <c r="AE33" s="76"/>
      <c r="AF33" s="76"/>
      <c r="AG33" s="76"/>
      <c r="AH33" s="58"/>
      <c r="AI33" s="83" t="s">
        <v>63</v>
      </c>
      <c r="AJ33" s="76"/>
      <c r="AK33" s="76"/>
      <c r="AL33" s="76"/>
      <c r="AM33" s="59"/>
      <c r="AN33" s="83" t="s">
        <v>64</v>
      </c>
      <c r="AO33" s="76"/>
      <c r="AP33" s="76"/>
      <c r="AQ33" s="25"/>
    </row>
    <row r="34" spans="1:43" ht="12.75">
      <c r="A34" s="6"/>
      <c r="B34" s="120">
        <v>50000</v>
      </c>
      <c r="C34" s="92"/>
      <c r="D34" s="92"/>
      <c r="E34" s="93"/>
      <c r="F34" s="60"/>
      <c r="G34" s="106"/>
      <c r="H34" s="92"/>
      <c r="I34" s="92"/>
      <c r="J34" s="92"/>
      <c r="K34" s="93"/>
      <c r="L34" s="61"/>
      <c r="M34" s="106">
        <v>70000</v>
      </c>
      <c r="N34" s="92"/>
      <c r="O34" s="92"/>
      <c r="P34" s="93"/>
      <c r="Q34" s="62"/>
      <c r="R34" s="128">
        <f>0</f>
        <v>0</v>
      </c>
      <c r="S34" s="92"/>
      <c r="T34" s="93"/>
      <c r="U34" s="10"/>
      <c r="V34" s="12"/>
      <c r="W34" s="6"/>
      <c r="X34" s="120">
        <v>50000</v>
      </c>
      <c r="Y34" s="92"/>
      <c r="Z34" s="92"/>
      <c r="AA34" s="93"/>
      <c r="AB34" s="60"/>
      <c r="AC34" s="106"/>
      <c r="AD34" s="92"/>
      <c r="AE34" s="92"/>
      <c r="AF34" s="92"/>
      <c r="AG34" s="93"/>
      <c r="AH34" s="61"/>
      <c r="AI34" s="106">
        <v>80000</v>
      </c>
      <c r="AJ34" s="92"/>
      <c r="AK34" s="92"/>
      <c r="AL34" s="93"/>
      <c r="AM34" s="62"/>
      <c r="AN34" s="128">
        <f>1</f>
        <v>1</v>
      </c>
      <c r="AO34" s="92"/>
      <c r="AP34" s="93"/>
      <c r="AQ34" s="10"/>
    </row>
    <row r="35" spans="1:43" ht="12.75">
      <c r="A35" s="19"/>
      <c r="B35" s="112" t="s">
        <v>65</v>
      </c>
      <c r="C35" s="76"/>
      <c r="D35" s="76"/>
      <c r="E35" s="76"/>
      <c r="F35" s="76"/>
      <c r="G35" s="76"/>
      <c r="H35" s="76"/>
      <c r="I35" s="112" t="s">
        <v>27</v>
      </c>
      <c r="J35" s="76"/>
      <c r="K35" s="76"/>
      <c r="L35" s="20"/>
      <c r="M35" s="112" t="s">
        <v>66</v>
      </c>
      <c r="N35" s="76"/>
      <c r="O35" s="76"/>
      <c r="P35" s="76"/>
      <c r="Q35" s="76"/>
      <c r="R35" s="76"/>
      <c r="S35" s="76"/>
      <c r="T35" s="76"/>
      <c r="U35" s="25"/>
      <c r="V35" s="26"/>
      <c r="W35" s="19"/>
      <c r="X35" s="112" t="s">
        <v>65</v>
      </c>
      <c r="Y35" s="76"/>
      <c r="Z35" s="76"/>
      <c r="AA35" s="76"/>
      <c r="AB35" s="76"/>
      <c r="AC35" s="76"/>
      <c r="AD35" s="76"/>
      <c r="AE35" s="112" t="s">
        <v>27</v>
      </c>
      <c r="AF35" s="76"/>
      <c r="AG35" s="76"/>
      <c r="AH35" s="20"/>
      <c r="AI35" s="112" t="s">
        <v>66</v>
      </c>
      <c r="AJ35" s="76"/>
      <c r="AK35" s="76"/>
      <c r="AL35" s="76"/>
      <c r="AM35" s="76"/>
      <c r="AN35" s="76"/>
      <c r="AO35" s="76"/>
      <c r="AP35" s="76"/>
      <c r="AQ35" s="25"/>
    </row>
    <row r="36" spans="1:43" ht="12.75">
      <c r="A36" s="6"/>
      <c r="B36" s="126" t="s">
        <v>183</v>
      </c>
      <c r="C36" s="109"/>
      <c r="D36" s="109"/>
      <c r="E36" s="109"/>
      <c r="F36" s="109"/>
      <c r="G36" s="109"/>
      <c r="H36" s="119"/>
      <c r="I36" s="127">
        <v>50000</v>
      </c>
      <c r="J36" s="109"/>
      <c r="K36" s="110"/>
      <c r="L36" s="9"/>
      <c r="M36" s="131"/>
      <c r="N36" s="78"/>
      <c r="O36" s="78"/>
      <c r="P36" s="78"/>
      <c r="Q36" s="78"/>
      <c r="R36" s="78"/>
      <c r="S36" s="78"/>
      <c r="T36" s="79"/>
      <c r="U36" s="10"/>
      <c r="V36" s="12"/>
      <c r="W36" s="6"/>
      <c r="X36" s="126" t="s">
        <v>183</v>
      </c>
      <c r="Y36" s="109"/>
      <c r="Z36" s="109"/>
      <c r="AA36" s="109"/>
      <c r="AB36" s="109"/>
      <c r="AC36" s="109"/>
      <c r="AD36" s="119"/>
      <c r="AE36" s="127">
        <v>50000</v>
      </c>
      <c r="AF36" s="109"/>
      <c r="AG36" s="110"/>
      <c r="AH36" s="9"/>
      <c r="AI36" s="131"/>
      <c r="AJ36" s="78"/>
      <c r="AK36" s="78"/>
      <c r="AL36" s="78"/>
      <c r="AM36" s="78"/>
      <c r="AN36" s="78"/>
      <c r="AO36" s="78"/>
      <c r="AP36" s="79"/>
      <c r="AQ36" s="10"/>
    </row>
    <row r="37" spans="1:43" ht="12.75">
      <c r="A37" s="6"/>
      <c r="B37" s="125"/>
      <c r="C37" s="81"/>
      <c r="D37" s="81"/>
      <c r="E37" s="81"/>
      <c r="F37" s="81"/>
      <c r="G37" s="81"/>
      <c r="H37" s="90"/>
      <c r="I37" s="129"/>
      <c r="J37" s="81"/>
      <c r="K37" s="82"/>
      <c r="L37" s="9"/>
      <c r="M37" s="132"/>
      <c r="N37" s="76"/>
      <c r="O37" s="76"/>
      <c r="P37" s="76"/>
      <c r="Q37" s="76"/>
      <c r="R37" s="76"/>
      <c r="S37" s="76"/>
      <c r="T37" s="133"/>
      <c r="U37" s="10"/>
      <c r="V37" s="12"/>
      <c r="W37" s="6"/>
      <c r="X37" s="125"/>
      <c r="Y37" s="81"/>
      <c r="Z37" s="81"/>
      <c r="AA37" s="81"/>
      <c r="AB37" s="81"/>
      <c r="AC37" s="81"/>
      <c r="AD37" s="90"/>
      <c r="AE37" s="129"/>
      <c r="AF37" s="81"/>
      <c r="AG37" s="82"/>
      <c r="AH37" s="9"/>
      <c r="AI37" s="132"/>
      <c r="AJ37" s="76"/>
      <c r="AK37" s="76"/>
      <c r="AL37" s="76"/>
      <c r="AM37" s="76"/>
      <c r="AN37" s="76"/>
      <c r="AO37" s="76"/>
      <c r="AP37" s="133"/>
      <c r="AQ37" s="10"/>
    </row>
    <row r="38" spans="1:43" ht="12.75">
      <c r="A38" s="6"/>
      <c r="B38" s="124"/>
      <c r="C38" s="96"/>
      <c r="D38" s="96"/>
      <c r="E38" s="96"/>
      <c r="F38" s="96"/>
      <c r="G38" s="96"/>
      <c r="H38" s="99"/>
      <c r="I38" s="130"/>
      <c r="J38" s="96"/>
      <c r="K38" s="97"/>
      <c r="L38" s="9"/>
      <c r="M38" s="134"/>
      <c r="N38" s="135"/>
      <c r="O38" s="135"/>
      <c r="P38" s="135"/>
      <c r="Q38" s="135"/>
      <c r="R38" s="135"/>
      <c r="S38" s="135"/>
      <c r="T38" s="136"/>
      <c r="U38" s="10"/>
      <c r="V38" s="12"/>
      <c r="W38" s="6"/>
      <c r="X38" s="124"/>
      <c r="Y38" s="96"/>
      <c r="Z38" s="96"/>
      <c r="AA38" s="96"/>
      <c r="AB38" s="96"/>
      <c r="AC38" s="96"/>
      <c r="AD38" s="99"/>
      <c r="AE38" s="130"/>
      <c r="AF38" s="96"/>
      <c r="AG38" s="97"/>
      <c r="AH38" s="9"/>
      <c r="AI38" s="134"/>
      <c r="AJ38" s="135"/>
      <c r="AK38" s="135"/>
      <c r="AL38" s="135"/>
      <c r="AM38" s="135"/>
      <c r="AN38" s="135"/>
      <c r="AO38" s="135"/>
      <c r="AP38" s="136"/>
      <c r="AQ38" s="10"/>
    </row>
    <row r="39" spans="1:43" ht="7.5" customHeight="1">
      <c r="A39" s="63"/>
      <c r="B39" s="64"/>
      <c r="C39" s="65"/>
      <c r="D39" s="65"/>
      <c r="E39" s="65"/>
      <c r="F39" s="65"/>
      <c r="G39" s="65"/>
      <c r="H39" s="64"/>
      <c r="I39" s="64"/>
      <c r="J39" s="65"/>
      <c r="K39" s="65"/>
      <c r="L39" s="65"/>
      <c r="M39" s="65"/>
      <c r="N39" s="65"/>
      <c r="O39" s="65"/>
      <c r="P39" s="64"/>
      <c r="Q39" s="65"/>
      <c r="R39" s="65"/>
      <c r="S39" s="65"/>
      <c r="T39" s="65"/>
      <c r="U39" s="66"/>
      <c r="V39" s="67"/>
      <c r="W39" s="63"/>
      <c r="X39" s="64"/>
      <c r="Y39" s="65"/>
      <c r="Z39" s="65"/>
      <c r="AA39" s="65"/>
      <c r="AB39" s="65"/>
      <c r="AC39" s="65"/>
      <c r="AD39" s="64"/>
      <c r="AE39" s="64"/>
      <c r="AF39" s="65"/>
      <c r="AG39" s="65"/>
      <c r="AH39" s="65"/>
      <c r="AI39" s="65"/>
      <c r="AJ39" s="65"/>
      <c r="AK39" s="65"/>
      <c r="AL39" s="64"/>
      <c r="AM39" s="65"/>
      <c r="AN39" s="65"/>
      <c r="AO39" s="65"/>
      <c r="AP39" s="65"/>
      <c r="AQ39" s="66"/>
    </row>
  </sheetData>
  <mergeCells count="174">
    <mergeCell ref="AE35:AG35"/>
    <mergeCell ref="AG15:AG16"/>
    <mergeCell ref="I9:K9"/>
    <mergeCell ref="O17:T17"/>
    <mergeCell ref="O16:T16"/>
    <mergeCell ref="O19:T19"/>
    <mergeCell ref="O18:T18"/>
    <mergeCell ref="X36:AD36"/>
    <mergeCell ref="X38:AD38"/>
    <mergeCell ref="X37:AD37"/>
    <mergeCell ref="I36:K36"/>
    <mergeCell ref="I38:K38"/>
    <mergeCell ref="I35:K35"/>
    <mergeCell ref="I37:K37"/>
    <mergeCell ref="O25:T25"/>
    <mergeCell ref="O26:T26"/>
    <mergeCell ref="X35:AD35"/>
    <mergeCell ref="M35:T35"/>
    <mergeCell ref="AE36:AG36"/>
    <mergeCell ref="AE11:AG11"/>
    <mergeCell ref="M36:T38"/>
    <mergeCell ref="AE38:AG38"/>
    <mergeCell ref="AE37:AG37"/>
    <mergeCell ref="O27:T27"/>
    <mergeCell ref="AI7:AL7"/>
    <mergeCell ref="AN7:AP7"/>
    <mergeCell ref="K14:N14"/>
    <mergeCell ref="M11:N11"/>
    <mergeCell ref="AK18:AP18"/>
    <mergeCell ref="AK19:AP19"/>
    <mergeCell ref="AK21:AP21"/>
    <mergeCell ref="AK20:AP20"/>
    <mergeCell ref="AK25:AP25"/>
    <mergeCell ref="AK24:AP24"/>
    <mergeCell ref="B8:H8"/>
    <mergeCell ref="B10:H10"/>
    <mergeCell ref="B11:H11"/>
    <mergeCell ref="B9:H9"/>
    <mergeCell ref="B7:H7"/>
    <mergeCell ref="I11:K11"/>
    <mergeCell ref="I10:K10"/>
    <mergeCell ref="H13:H16"/>
    <mergeCell ref="G13:G16"/>
    <mergeCell ref="F13:F16"/>
    <mergeCell ref="B5:H5"/>
    <mergeCell ref="B6:H6"/>
    <mergeCell ref="M8:O8"/>
    <mergeCell ref="R8:T8"/>
    <mergeCell ref="R7:T7"/>
    <mergeCell ref="I8:K8"/>
    <mergeCell ref="N2:R2"/>
    <mergeCell ref="N1:R1"/>
    <mergeCell ref="T2:X2"/>
    <mergeCell ref="T1:X1"/>
    <mergeCell ref="X5:AD5"/>
    <mergeCell ref="X4:AC4"/>
    <mergeCell ref="B4:G4"/>
    <mergeCell ref="I7:K7"/>
    <mergeCell ref="M7:P7"/>
    <mergeCell ref="B2:L2"/>
    <mergeCell ref="B1:L1"/>
    <mergeCell ref="X8:AD8"/>
    <mergeCell ref="X7:AD7"/>
    <mergeCell ref="Z2:AJ2"/>
    <mergeCell ref="AE7:AG7"/>
    <mergeCell ref="Z1:AJ1"/>
    <mergeCell ref="I4:K4"/>
    <mergeCell ref="X6:AD6"/>
    <mergeCell ref="AL1:AP1"/>
    <mergeCell ref="R33:T33"/>
    <mergeCell ref="O32:T32"/>
    <mergeCell ref="O28:T28"/>
    <mergeCell ref="O31:T31"/>
    <mergeCell ref="AI34:AL34"/>
    <mergeCell ref="AI35:AP35"/>
    <mergeCell ref="AN33:AP33"/>
    <mergeCell ref="R11:T11"/>
    <mergeCell ref="O11:P11"/>
    <mergeCell ref="M9:O9"/>
    <mergeCell ref="Z13:Z16"/>
    <mergeCell ref="AE13:AE16"/>
    <mergeCell ref="AF13:AF16"/>
    <mergeCell ref="AH15:AH16"/>
    <mergeCell ref="AK16:AP16"/>
    <mergeCell ref="AJ15:AJ16"/>
    <mergeCell ref="AI15:AI16"/>
    <mergeCell ref="AN12:AP13"/>
    <mergeCell ref="AN11:AP11"/>
    <mergeCell ref="AK11:AL11"/>
    <mergeCell ref="AN10:AP10"/>
    <mergeCell ref="AG14:AJ14"/>
    <mergeCell ref="M4:P4"/>
    <mergeCell ref="B37:H37"/>
    <mergeCell ref="B36:H36"/>
    <mergeCell ref="G33:K33"/>
    <mergeCell ref="G34:K34"/>
    <mergeCell ref="E13:E16"/>
    <mergeCell ref="D13:D16"/>
    <mergeCell ref="C13:C16"/>
    <mergeCell ref="B38:H38"/>
    <mergeCell ref="B33:E33"/>
    <mergeCell ref="B34:E34"/>
    <mergeCell ref="B35:H35"/>
    <mergeCell ref="K15:K16"/>
    <mergeCell ref="I13:I16"/>
    <mergeCell ref="J13:J16"/>
    <mergeCell ref="I5:K5"/>
    <mergeCell ref="M6:P6"/>
    <mergeCell ref="I6:K6"/>
    <mergeCell ref="M5:P5"/>
    <mergeCell ref="AI5:AL5"/>
    <mergeCell ref="AI6:AL6"/>
    <mergeCell ref="AI36:AP38"/>
    <mergeCell ref="AK32:AP32"/>
    <mergeCell ref="AK31:AP31"/>
    <mergeCell ref="AK30:AP30"/>
    <mergeCell ref="M15:M16"/>
    <mergeCell ref="N15:N16"/>
    <mergeCell ref="L15:L16"/>
    <mergeCell ref="R12:T13"/>
    <mergeCell ref="R14:T14"/>
    <mergeCell ref="Y13:Y16"/>
    <mergeCell ref="AK17:AP17"/>
    <mergeCell ref="AK22:AP22"/>
    <mergeCell ref="AK23:AP23"/>
    <mergeCell ref="AI11:AJ11"/>
    <mergeCell ref="AE8:AG8"/>
    <mergeCell ref="AI8:AK8"/>
    <mergeCell ref="AI9:AK9"/>
    <mergeCell ref="AN8:AP8"/>
    <mergeCell ref="AL2:AP2"/>
    <mergeCell ref="AC13:AC16"/>
    <mergeCell ref="AD13:AD16"/>
    <mergeCell ref="AA13:AA16"/>
    <mergeCell ref="AB13:AB16"/>
    <mergeCell ref="X11:AD11"/>
    <mergeCell ref="X10:AD10"/>
    <mergeCell ref="R9:T9"/>
    <mergeCell ref="AE10:AG10"/>
    <mergeCell ref="AE9:AG9"/>
    <mergeCell ref="X9:AD9"/>
    <mergeCell ref="R10:T10"/>
    <mergeCell ref="AE5:AG5"/>
    <mergeCell ref="AE4:AG4"/>
    <mergeCell ref="R6:T6"/>
    <mergeCell ref="R5:T5"/>
    <mergeCell ref="AN5:AP5"/>
    <mergeCell ref="AN6:AP6"/>
    <mergeCell ref="AN14:AP14"/>
    <mergeCell ref="AE6:AG6"/>
    <mergeCell ref="AI4:AL4"/>
    <mergeCell ref="AN4:AP4"/>
    <mergeCell ref="R4:T4"/>
    <mergeCell ref="AN9:AP9"/>
    <mergeCell ref="X34:AA34"/>
    <mergeCell ref="AN34:AP34"/>
    <mergeCell ref="R34:T34"/>
    <mergeCell ref="AC34:AG34"/>
    <mergeCell ref="AC33:AG33"/>
    <mergeCell ref="AI33:AL33"/>
    <mergeCell ref="X33:AA33"/>
    <mergeCell ref="O20:T20"/>
    <mergeCell ref="O24:T24"/>
    <mergeCell ref="O23:T23"/>
    <mergeCell ref="O21:T21"/>
    <mergeCell ref="O22:T22"/>
    <mergeCell ref="O30:T30"/>
    <mergeCell ref="O29:T29"/>
    <mergeCell ref="M34:P34"/>
    <mergeCell ref="M33:P33"/>
    <mergeCell ref="AK28:AP28"/>
    <mergeCell ref="AK29:AP29"/>
    <mergeCell ref="AK27:AP27"/>
    <mergeCell ref="AK26:AP26"/>
  </mergeCells>
  <conditionalFormatting sqref="I5:K6 AE5:AG5">
    <cfRule type="cellIs" dxfId="3" priority="1" operator="greaterThan">
      <formula>B5</formula>
    </cfRule>
  </conditionalFormatting>
  <dataValidations count="1">
    <dataValidation type="list" allowBlank="1" sqref="M5 AI5">
      <formula1>"Preseason,Regular,Postseason,Championship"</formula1>
    </dataValidation>
  </dataValidations>
  <pageMargins left="0.7" right="0.7" top="0.75" bottom="0.75" header="0.3" footer="0.3"/>
  <legacyDrawing r:id="rId1"/>
</worksheet>
</file>

<file path=xl/worksheets/sheet32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AQ39"/>
  <sheetViews>
    <sheetView showGridLines="0" workbookViewId="0"/>
  </sheetViews>
  <sheetFormatPr defaultColWidth="14.42578125" defaultRowHeight="15.75" customHeight="1"/>
  <cols>
    <col min="1" max="1" width="1.5703125" customWidth="1"/>
    <col min="2" max="20" width="3.7109375" customWidth="1"/>
    <col min="21" max="21" width="1.5703125" customWidth="1"/>
    <col min="22" max="22" width="3.7109375" customWidth="1"/>
    <col min="23" max="23" width="1.5703125" customWidth="1"/>
    <col min="24" max="42" width="3.7109375" customWidth="1"/>
    <col min="43" max="43" width="1.5703125" customWidth="1"/>
  </cols>
  <sheetData>
    <row r="1" spans="1:43" ht="15" customHeight="1">
      <c r="A1" s="1"/>
      <c r="B1" s="101" t="s">
        <v>22</v>
      </c>
      <c r="C1" s="78"/>
      <c r="D1" s="78"/>
      <c r="E1" s="78"/>
      <c r="F1" s="78"/>
      <c r="G1" s="78"/>
      <c r="H1" s="78"/>
      <c r="I1" s="78"/>
      <c r="J1" s="78"/>
      <c r="K1" s="78"/>
      <c r="L1" s="78"/>
      <c r="M1" s="3"/>
      <c r="N1" s="107" t="s">
        <v>23</v>
      </c>
      <c r="O1" s="78"/>
      <c r="P1" s="78"/>
      <c r="Q1" s="78"/>
      <c r="R1" s="78"/>
      <c r="S1" s="3"/>
      <c r="T1" s="137" t="s">
        <v>24</v>
      </c>
      <c r="U1" s="76"/>
      <c r="V1" s="76"/>
      <c r="W1" s="76"/>
      <c r="X1" s="133"/>
      <c r="Y1" s="2"/>
      <c r="Z1" s="2" t="s">
        <v>25</v>
      </c>
      <c r="AA1" s="2"/>
      <c r="AB1" s="2"/>
      <c r="AC1" s="2"/>
      <c r="AD1" s="2"/>
      <c r="AE1" s="2"/>
      <c r="AF1" s="2"/>
      <c r="AG1" s="2"/>
      <c r="AH1" s="2"/>
      <c r="AI1" s="2"/>
      <c r="AJ1" s="2"/>
      <c r="AK1" s="4"/>
      <c r="AL1" s="107" t="s">
        <v>23</v>
      </c>
      <c r="AM1" s="78"/>
      <c r="AN1" s="78"/>
      <c r="AO1" s="78"/>
      <c r="AP1" s="78"/>
      <c r="AQ1" s="5"/>
    </row>
    <row r="2" spans="1:43" ht="15" customHeight="1">
      <c r="A2" s="6"/>
      <c r="B2" s="114" t="s">
        <v>7</v>
      </c>
      <c r="C2" s="92"/>
      <c r="D2" s="92"/>
      <c r="E2" s="92"/>
      <c r="F2" s="92"/>
      <c r="G2" s="92"/>
      <c r="H2" s="92"/>
      <c r="I2" s="92"/>
      <c r="J2" s="92"/>
      <c r="K2" s="92"/>
      <c r="L2" s="93"/>
      <c r="N2" s="106">
        <v>970000</v>
      </c>
      <c r="O2" s="92"/>
      <c r="P2" s="92"/>
      <c r="Q2" s="92"/>
      <c r="R2" s="93"/>
      <c r="T2" s="111">
        <v>42997</v>
      </c>
      <c r="U2" s="92"/>
      <c r="V2" s="92"/>
      <c r="W2" s="92"/>
      <c r="X2" s="93"/>
      <c r="Y2" s="8"/>
      <c r="Z2" s="114" t="s">
        <v>3</v>
      </c>
      <c r="AA2" s="92"/>
      <c r="AB2" s="92"/>
      <c r="AC2" s="92"/>
      <c r="AD2" s="92"/>
      <c r="AE2" s="92"/>
      <c r="AF2" s="92"/>
      <c r="AG2" s="92"/>
      <c r="AH2" s="92"/>
      <c r="AI2" s="92"/>
      <c r="AJ2" s="93"/>
      <c r="AK2" s="9"/>
      <c r="AL2" s="106">
        <v>990000</v>
      </c>
      <c r="AM2" s="92"/>
      <c r="AN2" s="92"/>
      <c r="AO2" s="92"/>
      <c r="AP2" s="93"/>
      <c r="AQ2" s="10"/>
    </row>
    <row r="3" spans="1:43" ht="7.5" customHeight="1">
      <c r="A3" s="6"/>
      <c r="B3" s="11"/>
      <c r="C3" s="11"/>
      <c r="D3" s="11"/>
      <c r="E3" s="11"/>
      <c r="F3" s="11"/>
      <c r="G3" s="9"/>
      <c r="H3" s="11"/>
      <c r="I3" s="11"/>
      <c r="J3" s="11"/>
      <c r="K3" s="11"/>
      <c r="L3" s="11"/>
      <c r="M3" s="11"/>
      <c r="N3" s="11"/>
      <c r="O3" s="9"/>
      <c r="P3" s="11"/>
      <c r="Q3" s="11"/>
      <c r="R3" s="11"/>
      <c r="S3" s="11"/>
      <c r="T3" s="11"/>
      <c r="U3" s="10"/>
      <c r="V3" s="12"/>
      <c r="W3" s="6"/>
      <c r="X3" s="11"/>
      <c r="Y3" s="9"/>
      <c r="Z3" s="9"/>
      <c r="AA3" s="9"/>
      <c r="AB3" s="9"/>
      <c r="AC3" s="9"/>
      <c r="AD3" s="11"/>
      <c r="AE3" s="11"/>
      <c r="AF3" s="9"/>
      <c r="AG3" s="9"/>
      <c r="AH3" s="9"/>
      <c r="AI3" s="9"/>
      <c r="AJ3" s="9"/>
      <c r="AK3" s="9"/>
      <c r="AL3" s="11"/>
      <c r="AM3" s="9"/>
      <c r="AN3" s="9"/>
      <c r="AO3" s="9"/>
      <c r="AP3" s="9"/>
      <c r="AQ3" s="10"/>
    </row>
    <row r="4" spans="1:43" ht="15" customHeight="1">
      <c r="A4" s="6"/>
      <c r="B4" s="112" t="s">
        <v>26</v>
      </c>
      <c r="C4" s="76"/>
      <c r="D4" s="76"/>
      <c r="E4" s="76"/>
      <c r="F4" s="76"/>
      <c r="G4" s="76"/>
      <c r="H4" s="13"/>
      <c r="I4" s="75" t="s">
        <v>27</v>
      </c>
      <c r="J4" s="76"/>
      <c r="K4" s="76"/>
      <c r="M4" s="75" t="s">
        <v>28</v>
      </c>
      <c r="N4" s="76"/>
      <c r="O4" s="76"/>
      <c r="P4" s="76"/>
      <c r="R4" s="83" t="s">
        <v>29</v>
      </c>
      <c r="S4" s="76"/>
      <c r="T4" s="76"/>
      <c r="U4" s="10"/>
      <c r="V4" s="12"/>
      <c r="W4" s="6"/>
      <c r="X4" s="112" t="s">
        <v>26</v>
      </c>
      <c r="Y4" s="76"/>
      <c r="Z4" s="76"/>
      <c r="AA4" s="76"/>
      <c r="AB4" s="76"/>
      <c r="AC4" s="76"/>
      <c r="AD4" s="13"/>
      <c r="AE4" s="75" t="s">
        <v>27</v>
      </c>
      <c r="AF4" s="76"/>
      <c r="AG4" s="76"/>
      <c r="AI4" s="75" t="s">
        <v>28</v>
      </c>
      <c r="AJ4" s="76"/>
      <c r="AK4" s="76"/>
      <c r="AL4" s="76"/>
      <c r="AN4" s="83" t="s">
        <v>29</v>
      </c>
      <c r="AO4" s="76"/>
      <c r="AP4" s="76"/>
      <c r="AQ4" s="10"/>
    </row>
    <row r="5" spans="1:43" ht="15" customHeight="1">
      <c r="A5" s="6"/>
      <c r="B5" s="116">
        <f>IF(B2&lt;&gt;"",IF(N2&lt;AL2,AL2-N2+M7,IF(M7="",0,M7)),"")</f>
        <v>20000</v>
      </c>
      <c r="C5" s="78"/>
      <c r="D5" s="78"/>
      <c r="E5" s="78"/>
      <c r="F5" s="78"/>
      <c r="G5" s="78"/>
      <c r="H5" s="117"/>
      <c r="I5" s="77">
        <f>IF(B2&lt;&gt;"",SUM(I6:K10),"")</f>
        <v>20000</v>
      </c>
      <c r="J5" s="78"/>
      <c r="K5" s="79"/>
      <c r="M5" s="115" t="s">
        <v>152</v>
      </c>
      <c r="N5" s="92"/>
      <c r="O5" s="92"/>
      <c r="P5" s="93"/>
      <c r="R5" s="100" t="str">
        <f>IF(B2&lt;&gt;"",IF(R7&gt;AN7,"WIN",IF(R7&lt;AN7,"LOSS","TIE")),"")</f>
        <v>LOSS</v>
      </c>
      <c r="S5" s="92"/>
      <c r="T5" s="93"/>
      <c r="U5" s="10"/>
      <c r="V5" s="12"/>
      <c r="W5" s="6"/>
      <c r="X5" s="116">
        <f>IF(Z2&lt;&gt;"",IF(AL2&lt;N2,N2-AL2+AI7,IF(AI7="",0,AI7)),"")</f>
        <v>0</v>
      </c>
      <c r="Y5" s="78"/>
      <c r="Z5" s="78"/>
      <c r="AA5" s="78"/>
      <c r="AB5" s="78"/>
      <c r="AC5" s="78"/>
      <c r="AD5" s="117"/>
      <c r="AE5" s="77">
        <f>IF(Z2&lt;&gt;"",SUM(AE6:AG10),"")</f>
        <v>0</v>
      </c>
      <c r="AF5" s="78"/>
      <c r="AG5" s="79"/>
      <c r="AI5" s="115" t="s">
        <v>152</v>
      </c>
      <c r="AJ5" s="92"/>
      <c r="AK5" s="92"/>
      <c r="AL5" s="93"/>
      <c r="AN5" s="100" t="str">
        <f>IF(Z2&lt;&gt;"",IF(AN7&gt;R7,"WIN",IF(AN7&lt;R7,"LOSS","TIE")),"")</f>
        <v>WIN</v>
      </c>
      <c r="AO5" s="92"/>
      <c r="AP5" s="93"/>
      <c r="AQ5" s="10"/>
    </row>
    <row r="6" spans="1:43" ht="15" customHeight="1">
      <c r="A6" s="6"/>
      <c r="B6" s="118" t="s">
        <v>74</v>
      </c>
      <c r="C6" s="109"/>
      <c r="D6" s="109"/>
      <c r="E6" s="109"/>
      <c r="F6" s="109"/>
      <c r="G6" s="109"/>
      <c r="H6" s="119"/>
      <c r="I6" s="113">
        <v>20000</v>
      </c>
      <c r="J6" s="109"/>
      <c r="K6" s="110"/>
      <c r="M6" s="105" t="s">
        <v>31</v>
      </c>
      <c r="N6" s="76"/>
      <c r="O6" s="76"/>
      <c r="P6" s="76"/>
      <c r="R6" s="83" t="s">
        <v>32</v>
      </c>
      <c r="S6" s="76"/>
      <c r="T6" s="76"/>
      <c r="U6" s="10"/>
      <c r="V6" s="12"/>
      <c r="W6" s="6"/>
      <c r="X6" s="118"/>
      <c r="Y6" s="109"/>
      <c r="Z6" s="109"/>
      <c r="AA6" s="109"/>
      <c r="AB6" s="109"/>
      <c r="AC6" s="109"/>
      <c r="AD6" s="119"/>
      <c r="AE6" s="113"/>
      <c r="AF6" s="109"/>
      <c r="AG6" s="110"/>
      <c r="AI6" s="105" t="s">
        <v>31</v>
      </c>
      <c r="AJ6" s="76"/>
      <c r="AK6" s="76"/>
      <c r="AL6" s="76"/>
      <c r="AN6" s="83" t="s">
        <v>32</v>
      </c>
      <c r="AO6" s="76"/>
      <c r="AP6" s="76"/>
      <c r="AQ6" s="10"/>
    </row>
    <row r="7" spans="1:43" ht="15" customHeight="1">
      <c r="A7" s="6"/>
      <c r="B7" s="89"/>
      <c r="C7" s="81"/>
      <c r="D7" s="81"/>
      <c r="E7" s="81"/>
      <c r="F7" s="81"/>
      <c r="G7" s="81"/>
      <c r="H7" s="90"/>
      <c r="I7" s="84"/>
      <c r="J7" s="81"/>
      <c r="K7" s="82"/>
      <c r="L7" s="9"/>
      <c r="M7" s="121">
        <v>0</v>
      </c>
      <c r="N7" s="92"/>
      <c r="O7" s="92"/>
      <c r="P7" s="93"/>
      <c r="R7" s="100">
        <f>IF(B2&lt;&gt;"",SUM(D17:D32),"")</f>
        <v>0</v>
      </c>
      <c r="S7" s="92"/>
      <c r="T7" s="93"/>
      <c r="U7" s="10"/>
      <c r="V7" s="12"/>
      <c r="W7" s="6"/>
      <c r="X7" s="89"/>
      <c r="Y7" s="81"/>
      <c r="Z7" s="81"/>
      <c r="AA7" s="81"/>
      <c r="AB7" s="81"/>
      <c r="AC7" s="81"/>
      <c r="AD7" s="90"/>
      <c r="AE7" s="84"/>
      <c r="AF7" s="81"/>
      <c r="AG7" s="82"/>
      <c r="AH7" s="9"/>
      <c r="AI7" s="121">
        <v>0</v>
      </c>
      <c r="AJ7" s="92"/>
      <c r="AK7" s="92"/>
      <c r="AL7" s="93"/>
      <c r="AN7" s="100">
        <v>3</v>
      </c>
      <c r="AO7" s="92"/>
      <c r="AP7" s="93"/>
      <c r="AQ7" s="10"/>
    </row>
    <row r="8" spans="1:43" ht="15" customHeight="1">
      <c r="A8" s="6"/>
      <c r="B8" s="89"/>
      <c r="C8" s="81"/>
      <c r="D8" s="81"/>
      <c r="E8" s="81"/>
      <c r="F8" s="81"/>
      <c r="G8" s="81"/>
      <c r="H8" s="90"/>
      <c r="I8" s="84"/>
      <c r="J8" s="81"/>
      <c r="K8" s="82"/>
      <c r="M8" s="83" t="s">
        <v>37</v>
      </c>
      <c r="N8" s="76"/>
      <c r="O8" s="76"/>
      <c r="P8" s="14" t="s">
        <v>38</v>
      </c>
      <c r="R8" s="83" t="s">
        <v>39</v>
      </c>
      <c r="S8" s="76"/>
      <c r="T8" s="76"/>
      <c r="U8" s="10"/>
      <c r="V8" s="12"/>
      <c r="W8" s="6"/>
      <c r="X8" s="89"/>
      <c r="Y8" s="81"/>
      <c r="Z8" s="81"/>
      <c r="AA8" s="81"/>
      <c r="AB8" s="81"/>
      <c r="AC8" s="81"/>
      <c r="AD8" s="90"/>
      <c r="AE8" s="84"/>
      <c r="AF8" s="81"/>
      <c r="AG8" s="82"/>
      <c r="AI8" s="83" t="s">
        <v>37</v>
      </c>
      <c r="AJ8" s="76"/>
      <c r="AK8" s="76"/>
      <c r="AL8" s="14" t="s">
        <v>38</v>
      </c>
      <c r="AN8" s="83" t="s">
        <v>39</v>
      </c>
      <c r="AO8" s="76"/>
      <c r="AP8" s="76"/>
      <c r="AQ8" s="10"/>
    </row>
    <row r="9" spans="1:43" ht="15" customHeight="1">
      <c r="A9" s="6"/>
      <c r="B9" s="89"/>
      <c r="C9" s="81"/>
      <c r="D9" s="81"/>
      <c r="E9" s="81"/>
      <c r="F9" s="81"/>
      <c r="G9" s="81"/>
      <c r="H9" s="90"/>
      <c r="I9" s="84"/>
      <c r="J9" s="81"/>
      <c r="K9" s="82"/>
      <c r="L9" s="9"/>
      <c r="M9" s="91">
        <v>7000</v>
      </c>
      <c r="N9" s="92"/>
      <c r="O9" s="93"/>
      <c r="P9" s="15">
        <v>1</v>
      </c>
      <c r="R9" s="100">
        <f>IF(B2&lt;&gt;"",SUM(F17:F32),"")</f>
        <v>0</v>
      </c>
      <c r="S9" s="92"/>
      <c r="T9" s="93"/>
      <c r="U9" s="10"/>
      <c r="V9" s="12"/>
      <c r="W9" s="6"/>
      <c r="X9" s="89"/>
      <c r="Y9" s="81"/>
      <c r="Z9" s="81"/>
      <c r="AA9" s="81"/>
      <c r="AB9" s="81"/>
      <c r="AC9" s="81"/>
      <c r="AD9" s="90"/>
      <c r="AE9" s="84"/>
      <c r="AF9" s="81"/>
      <c r="AG9" s="82"/>
      <c r="AH9" s="9"/>
      <c r="AI9" s="91">
        <v>11000</v>
      </c>
      <c r="AJ9" s="92"/>
      <c r="AK9" s="93"/>
      <c r="AL9" s="15">
        <v>0</v>
      </c>
      <c r="AN9" s="100">
        <v>2</v>
      </c>
      <c r="AO9" s="92"/>
      <c r="AP9" s="93"/>
      <c r="AQ9" s="10"/>
    </row>
    <row r="10" spans="1:43" ht="15" customHeight="1">
      <c r="A10" s="6"/>
      <c r="B10" s="89"/>
      <c r="C10" s="81"/>
      <c r="D10" s="81"/>
      <c r="E10" s="81"/>
      <c r="F10" s="81"/>
      <c r="G10" s="81"/>
      <c r="H10" s="90"/>
      <c r="I10" s="84"/>
      <c r="J10" s="81"/>
      <c r="K10" s="82"/>
      <c r="L10" s="9"/>
      <c r="M10" s="9"/>
      <c r="N10" s="9"/>
      <c r="O10" s="9"/>
      <c r="P10" s="9"/>
      <c r="R10" s="105" t="s">
        <v>41</v>
      </c>
      <c r="S10" s="76"/>
      <c r="T10" s="76"/>
      <c r="U10" s="10"/>
      <c r="V10" s="12"/>
      <c r="W10" s="6"/>
      <c r="X10" s="89"/>
      <c r="Y10" s="81"/>
      <c r="Z10" s="81"/>
      <c r="AA10" s="81"/>
      <c r="AB10" s="81"/>
      <c r="AC10" s="81"/>
      <c r="AD10" s="90"/>
      <c r="AE10" s="84"/>
      <c r="AF10" s="81"/>
      <c r="AG10" s="82"/>
      <c r="AH10" s="9"/>
      <c r="AI10" s="9"/>
      <c r="AJ10" s="9"/>
      <c r="AK10" s="9"/>
      <c r="AL10" s="9"/>
      <c r="AN10" s="105" t="s">
        <v>41</v>
      </c>
      <c r="AO10" s="76"/>
      <c r="AP10" s="76"/>
      <c r="AQ10" s="10"/>
    </row>
    <row r="11" spans="1:43" ht="15" customHeight="1">
      <c r="A11" s="16"/>
      <c r="B11" s="98"/>
      <c r="C11" s="96"/>
      <c r="D11" s="96"/>
      <c r="E11" s="96"/>
      <c r="F11" s="96"/>
      <c r="G11" s="96"/>
      <c r="H11" s="99"/>
      <c r="I11" s="147"/>
      <c r="J11" s="96"/>
      <c r="K11" s="97"/>
      <c r="L11" s="9"/>
      <c r="M11" s="94" t="s">
        <v>43</v>
      </c>
      <c r="N11" s="76"/>
      <c r="O11" s="100" t="str">
        <f>IF(B2&lt;&gt;"",IF(M9=AI9,"+0",IF(M9&gt;AI9,IF(M9&gt;=AI9*2,"+2","+1"),"+0")),"")</f>
        <v>+0</v>
      </c>
      <c r="P11" s="93"/>
      <c r="Q11" s="9"/>
      <c r="R11" s="122">
        <f>IF(B2&lt;&gt;"",SUM(G17:G32),"")</f>
        <v>0</v>
      </c>
      <c r="S11" s="92"/>
      <c r="T11" s="93"/>
      <c r="U11" s="17"/>
      <c r="V11" s="18"/>
      <c r="W11" s="6"/>
      <c r="X11" s="98"/>
      <c r="Y11" s="96"/>
      <c r="Z11" s="96"/>
      <c r="AA11" s="96"/>
      <c r="AB11" s="96"/>
      <c r="AC11" s="96"/>
      <c r="AD11" s="99"/>
      <c r="AE11" s="147"/>
      <c r="AF11" s="96"/>
      <c r="AG11" s="97"/>
      <c r="AH11" s="9"/>
      <c r="AI11" s="94" t="s">
        <v>43</v>
      </c>
      <c r="AJ11" s="76"/>
      <c r="AK11" s="100" t="str">
        <f>IF(Z2&lt;&gt;"",IF(AI9=M9,"+0",IF(AI9&gt;M9,IF(AI9&gt;=M9*2,"+2","+1"),"+0")),"")</f>
        <v>+1</v>
      </c>
      <c r="AL11" s="93"/>
      <c r="AM11" s="9"/>
      <c r="AN11" s="122">
        <f>IF(Z2&lt;&gt;"",SUM(AC17:AC32),"")</f>
        <v>0</v>
      </c>
      <c r="AO11" s="92"/>
      <c r="AP11" s="93"/>
      <c r="AQ11" s="10"/>
    </row>
    <row r="12" spans="1:43" ht="7.5" customHeight="1">
      <c r="A12" s="19"/>
      <c r="B12" s="20"/>
      <c r="C12" s="21"/>
      <c r="D12" s="22"/>
      <c r="E12" s="21"/>
      <c r="F12" s="21"/>
      <c r="G12" s="23"/>
      <c r="H12" s="24"/>
      <c r="I12" s="21"/>
      <c r="J12" s="22"/>
      <c r="K12" s="14"/>
      <c r="L12" s="14"/>
      <c r="M12" s="14"/>
      <c r="N12" s="14"/>
      <c r="O12" s="20"/>
      <c r="P12" s="20"/>
      <c r="Q12" s="20"/>
      <c r="R12" s="105" t="s">
        <v>44</v>
      </c>
      <c r="S12" s="76"/>
      <c r="T12" s="76"/>
      <c r="U12" s="25"/>
      <c r="V12" s="26"/>
      <c r="W12" s="19"/>
      <c r="X12" s="20"/>
      <c r="Y12" s="21"/>
      <c r="Z12" s="22"/>
      <c r="AA12" s="21"/>
      <c r="AB12" s="21"/>
      <c r="AC12" s="23"/>
      <c r="AD12" s="24"/>
      <c r="AE12" s="21"/>
      <c r="AF12" s="22"/>
      <c r="AG12" s="14"/>
      <c r="AH12" s="14"/>
      <c r="AI12" s="14"/>
      <c r="AJ12" s="14"/>
      <c r="AK12" s="20"/>
      <c r="AL12" s="20"/>
      <c r="AM12" s="20"/>
      <c r="AN12" s="105" t="s">
        <v>44</v>
      </c>
      <c r="AO12" s="76"/>
      <c r="AP12" s="76"/>
      <c r="AQ12" s="25"/>
    </row>
    <row r="13" spans="1:43" ht="7.5" customHeight="1">
      <c r="A13" s="6"/>
      <c r="B13" s="9"/>
      <c r="C13" s="85" t="s">
        <v>460</v>
      </c>
      <c r="D13" s="85" t="s">
        <v>461</v>
      </c>
      <c r="E13" s="85" t="s">
        <v>462</v>
      </c>
      <c r="F13" s="85" t="s">
        <v>463</v>
      </c>
      <c r="G13" s="88" t="s">
        <v>0</v>
      </c>
      <c r="H13" s="88" t="s">
        <v>1</v>
      </c>
      <c r="I13" s="85" t="s">
        <v>464</v>
      </c>
      <c r="J13" s="85" t="s">
        <v>45</v>
      </c>
      <c r="K13" s="14"/>
      <c r="L13" s="14"/>
      <c r="M13" s="14"/>
      <c r="N13" s="14"/>
      <c r="O13" s="9"/>
      <c r="P13" s="9"/>
      <c r="Q13" s="9"/>
      <c r="R13" s="76"/>
      <c r="S13" s="76"/>
      <c r="T13" s="76"/>
      <c r="U13" s="10"/>
      <c r="V13" s="12"/>
      <c r="W13" s="6"/>
      <c r="X13" s="9"/>
      <c r="Y13" s="85" t="s">
        <v>465</v>
      </c>
      <c r="Z13" s="85" t="s">
        <v>466</v>
      </c>
      <c r="AA13" s="85" t="s">
        <v>467</v>
      </c>
      <c r="AB13" s="85" t="s">
        <v>468</v>
      </c>
      <c r="AC13" s="88" t="s">
        <v>0</v>
      </c>
      <c r="AD13" s="88" t="s">
        <v>1</v>
      </c>
      <c r="AE13" s="85" t="s">
        <v>469</v>
      </c>
      <c r="AF13" s="85" t="s">
        <v>45</v>
      </c>
      <c r="AG13" s="14"/>
      <c r="AH13" s="14"/>
      <c r="AI13" s="14"/>
      <c r="AJ13" s="14"/>
      <c r="AK13" s="9"/>
      <c r="AL13" s="9"/>
      <c r="AM13" s="9"/>
      <c r="AN13" s="76"/>
      <c r="AO13" s="76"/>
      <c r="AP13" s="76"/>
      <c r="AQ13" s="10"/>
    </row>
    <row r="14" spans="1:43" ht="15" customHeight="1">
      <c r="A14" s="6"/>
      <c r="B14" s="9"/>
      <c r="C14" s="86"/>
      <c r="D14" s="86"/>
      <c r="E14" s="86"/>
      <c r="F14" s="86"/>
      <c r="G14" s="86"/>
      <c r="H14" s="86"/>
      <c r="I14" s="86"/>
      <c r="J14" s="86"/>
      <c r="K14" s="138" t="s">
        <v>46</v>
      </c>
      <c r="L14" s="92"/>
      <c r="M14" s="92"/>
      <c r="N14" s="93"/>
      <c r="O14" s="9"/>
      <c r="P14" s="9"/>
      <c r="Q14" s="9"/>
      <c r="R14" s="104">
        <f>IF(B2&lt;&gt;"",SUM(H17:H32),"")</f>
        <v>0</v>
      </c>
      <c r="S14" s="92"/>
      <c r="T14" s="93"/>
      <c r="U14" s="10"/>
      <c r="V14" s="12"/>
      <c r="W14" s="6"/>
      <c r="X14" s="9"/>
      <c r="Y14" s="86"/>
      <c r="Z14" s="86"/>
      <c r="AA14" s="86"/>
      <c r="AB14" s="86"/>
      <c r="AC14" s="86"/>
      <c r="AD14" s="86"/>
      <c r="AE14" s="86"/>
      <c r="AF14" s="86"/>
      <c r="AG14" s="138" t="s">
        <v>46</v>
      </c>
      <c r="AH14" s="92"/>
      <c r="AI14" s="92"/>
      <c r="AJ14" s="93"/>
      <c r="AK14" s="9"/>
      <c r="AL14" s="9"/>
      <c r="AM14" s="9"/>
      <c r="AN14" s="104">
        <f>IF(Z2&lt;&gt;"",SUM(AD17:AD32),"")</f>
        <v>0</v>
      </c>
      <c r="AO14" s="92"/>
      <c r="AP14" s="93"/>
      <c r="AQ14" s="10"/>
    </row>
    <row r="15" spans="1:43" ht="15" customHeight="1">
      <c r="A15" s="6"/>
      <c r="B15" s="9"/>
      <c r="C15" s="86"/>
      <c r="D15" s="86"/>
      <c r="E15" s="86"/>
      <c r="F15" s="86"/>
      <c r="G15" s="86"/>
      <c r="H15" s="86"/>
      <c r="I15" s="86"/>
      <c r="J15" s="86"/>
      <c r="K15" s="103" t="s">
        <v>47</v>
      </c>
      <c r="L15" s="103" t="s">
        <v>48</v>
      </c>
      <c r="M15" s="103" t="str">
        <f>"-Stat"</f>
        <v>-Stat</v>
      </c>
      <c r="N15" s="103" t="s">
        <v>49</v>
      </c>
      <c r="O15" s="9"/>
      <c r="P15" s="9"/>
      <c r="Q15" s="9"/>
      <c r="R15" s="9"/>
      <c r="S15" s="9"/>
      <c r="T15" s="9"/>
      <c r="U15" s="10"/>
      <c r="V15" s="12"/>
      <c r="W15" s="6"/>
      <c r="X15" s="9"/>
      <c r="Y15" s="86"/>
      <c r="Z15" s="86"/>
      <c r="AA15" s="86"/>
      <c r="AB15" s="86"/>
      <c r="AC15" s="86"/>
      <c r="AD15" s="86"/>
      <c r="AE15" s="86"/>
      <c r="AF15" s="86"/>
      <c r="AG15" s="103" t="s">
        <v>47</v>
      </c>
      <c r="AH15" s="103" t="s">
        <v>48</v>
      </c>
      <c r="AI15" s="103" t="str">
        <f>"-Stat"</f>
        <v>-Stat</v>
      </c>
      <c r="AJ15" s="103" t="s">
        <v>49</v>
      </c>
      <c r="AK15" s="9"/>
      <c r="AL15" s="9"/>
      <c r="AM15" s="9"/>
      <c r="AN15" s="9"/>
      <c r="AO15" s="9"/>
      <c r="AP15" s="9"/>
      <c r="AQ15" s="10"/>
    </row>
    <row r="16" spans="1:43" ht="15" customHeight="1">
      <c r="A16" s="6"/>
      <c r="B16" s="27" t="s">
        <v>50</v>
      </c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102" t="s">
        <v>51</v>
      </c>
      <c r="P16" s="78"/>
      <c r="Q16" s="78"/>
      <c r="R16" s="78"/>
      <c r="S16" s="78"/>
      <c r="T16" s="79"/>
      <c r="U16" s="10"/>
      <c r="V16" s="12"/>
      <c r="W16" s="6"/>
      <c r="X16" s="27" t="s">
        <v>50</v>
      </c>
      <c r="Y16" s="87"/>
      <c r="Z16" s="87"/>
      <c r="AA16" s="87"/>
      <c r="AB16" s="87"/>
      <c r="AC16" s="87"/>
      <c r="AD16" s="87"/>
      <c r="AE16" s="87"/>
      <c r="AF16" s="87"/>
      <c r="AG16" s="87"/>
      <c r="AH16" s="87"/>
      <c r="AI16" s="87"/>
      <c r="AJ16" s="87"/>
      <c r="AK16" s="102" t="s">
        <v>51</v>
      </c>
      <c r="AL16" s="78"/>
      <c r="AM16" s="78"/>
      <c r="AN16" s="78"/>
      <c r="AO16" s="78"/>
      <c r="AP16" s="79"/>
      <c r="AQ16" s="10"/>
    </row>
    <row r="17" spans="1:43" ht="15" customHeight="1">
      <c r="A17" s="6"/>
      <c r="B17" s="28">
        <v>1</v>
      </c>
      <c r="C17" s="29">
        <v>1</v>
      </c>
      <c r="D17" s="30"/>
      <c r="E17" s="30"/>
      <c r="F17" s="30"/>
      <c r="G17" s="31"/>
      <c r="H17" s="32"/>
      <c r="I17" s="33"/>
      <c r="J17" s="34">
        <f t="shared" ref="J17:J32" si="0">C17+D17*3+E17*2+F17*2+I17*5</f>
        <v>1</v>
      </c>
      <c r="K17" s="35"/>
      <c r="L17" s="31"/>
      <c r="M17" s="30"/>
      <c r="N17" s="36"/>
      <c r="O17" s="108"/>
      <c r="P17" s="109"/>
      <c r="Q17" s="109"/>
      <c r="R17" s="109"/>
      <c r="S17" s="109"/>
      <c r="T17" s="110"/>
      <c r="U17" s="10"/>
      <c r="V17" s="12"/>
      <c r="W17" s="6"/>
      <c r="X17" s="28">
        <v>1</v>
      </c>
      <c r="Y17" s="29"/>
      <c r="Z17" s="30">
        <v>2</v>
      </c>
      <c r="AA17" s="30"/>
      <c r="AB17" s="30"/>
      <c r="AC17" s="31"/>
      <c r="AD17" s="32"/>
      <c r="AE17" s="33"/>
      <c r="AF17" s="34">
        <f t="shared" ref="AF17:AF32" si="1">Y17+Z17*3+AA17*2+AB17*2+AE17*5</f>
        <v>6</v>
      </c>
      <c r="AG17" s="35"/>
      <c r="AH17" s="31"/>
      <c r="AI17" s="31"/>
      <c r="AJ17" s="36"/>
      <c r="AK17" s="108" t="s">
        <v>230</v>
      </c>
      <c r="AL17" s="109"/>
      <c r="AM17" s="109"/>
      <c r="AN17" s="109"/>
      <c r="AO17" s="109"/>
      <c r="AP17" s="110"/>
      <c r="AQ17" s="10"/>
    </row>
    <row r="18" spans="1:43" ht="15" customHeight="1">
      <c r="A18" s="6"/>
      <c r="B18" s="37">
        <v>2</v>
      </c>
      <c r="C18" s="38"/>
      <c r="D18" s="39"/>
      <c r="E18" s="40"/>
      <c r="F18" s="40"/>
      <c r="G18" s="41"/>
      <c r="H18" s="42"/>
      <c r="I18" s="43"/>
      <c r="J18" s="45">
        <f t="shared" si="0"/>
        <v>0</v>
      </c>
      <c r="K18" s="38"/>
      <c r="L18" s="40"/>
      <c r="M18" s="44"/>
      <c r="N18" s="46"/>
      <c r="O18" s="80"/>
      <c r="P18" s="81"/>
      <c r="Q18" s="81"/>
      <c r="R18" s="81"/>
      <c r="S18" s="81"/>
      <c r="T18" s="82"/>
      <c r="U18" s="10"/>
      <c r="V18" s="12"/>
      <c r="W18" s="6"/>
      <c r="X18" s="37">
        <v>2</v>
      </c>
      <c r="Y18" s="47">
        <v>1</v>
      </c>
      <c r="Z18" s="39"/>
      <c r="AA18" s="40"/>
      <c r="AB18" s="40"/>
      <c r="AC18" s="41"/>
      <c r="AD18" s="42"/>
      <c r="AE18" s="43"/>
      <c r="AF18" s="45">
        <f t="shared" si="1"/>
        <v>1</v>
      </c>
      <c r="AG18" s="38"/>
      <c r="AH18" s="40"/>
      <c r="AI18" s="40"/>
      <c r="AJ18" s="46"/>
      <c r="AK18" s="80"/>
      <c r="AL18" s="81"/>
      <c r="AM18" s="81"/>
      <c r="AN18" s="81"/>
      <c r="AO18" s="81"/>
      <c r="AP18" s="82"/>
      <c r="AQ18" s="10"/>
    </row>
    <row r="19" spans="1:43" ht="15" customHeight="1">
      <c r="A19" s="6"/>
      <c r="B19" s="37">
        <v>3</v>
      </c>
      <c r="C19" s="38"/>
      <c r="D19" s="39"/>
      <c r="E19" s="40"/>
      <c r="F19" s="44"/>
      <c r="G19" s="41"/>
      <c r="H19" s="41"/>
      <c r="I19" s="43">
        <v>1</v>
      </c>
      <c r="J19" s="45">
        <f t="shared" si="0"/>
        <v>5</v>
      </c>
      <c r="K19" s="38"/>
      <c r="L19" s="40"/>
      <c r="M19" s="40"/>
      <c r="N19" s="46"/>
      <c r="O19" s="80"/>
      <c r="P19" s="81"/>
      <c r="Q19" s="81"/>
      <c r="R19" s="81"/>
      <c r="S19" s="81"/>
      <c r="T19" s="82"/>
      <c r="U19" s="10"/>
      <c r="V19" s="12"/>
      <c r="W19" s="6"/>
      <c r="X19" s="37">
        <v>3</v>
      </c>
      <c r="Y19" s="38"/>
      <c r="Z19" s="48">
        <v>1</v>
      </c>
      <c r="AA19" s="40"/>
      <c r="AB19" s="44">
        <v>1</v>
      </c>
      <c r="AC19" s="41"/>
      <c r="AD19" s="41"/>
      <c r="AE19" s="46"/>
      <c r="AF19" s="45">
        <f t="shared" si="1"/>
        <v>5</v>
      </c>
      <c r="AG19" s="38"/>
      <c r="AH19" s="40"/>
      <c r="AI19" s="40"/>
      <c r="AJ19" s="46"/>
      <c r="AK19" s="80"/>
      <c r="AL19" s="81"/>
      <c r="AM19" s="81"/>
      <c r="AN19" s="81"/>
      <c r="AO19" s="81"/>
      <c r="AP19" s="82"/>
      <c r="AQ19" s="10"/>
    </row>
    <row r="20" spans="1:43" ht="15" customHeight="1">
      <c r="A20" s="6"/>
      <c r="B20" s="49">
        <v>4</v>
      </c>
      <c r="C20" s="38"/>
      <c r="D20" s="39"/>
      <c r="E20" s="40"/>
      <c r="F20" s="44"/>
      <c r="G20" s="41"/>
      <c r="H20" s="41"/>
      <c r="I20" s="46"/>
      <c r="J20" s="45">
        <f t="shared" si="0"/>
        <v>0</v>
      </c>
      <c r="K20" s="38"/>
      <c r="L20" s="40"/>
      <c r="M20" s="40"/>
      <c r="N20" s="46"/>
      <c r="O20" s="80"/>
      <c r="P20" s="81"/>
      <c r="Q20" s="81"/>
      <c r="R20" s="81"/>
      <c r="S20" s="81"/>
      <c r="T20" s="82"/>
      <c r="U20" s="10"/>
      <c r="V20" s="12"/>
      <c r="W20" s="6"/>
      <c r="X20" s="49">
        <v>4</v>
      </c>
      <c r="Y20" s="38"/>
      <c r="Z20" s="39"/>
      <c r="AA20" s="40"/>
      <c r="AB20" s="44"/>
      <c r="AC20" s="41"/>
      <c r="AD20" s="41"/>
      <c r="AE20" s="46"/>
      <c r="AF20" s="45">
        <f t="shared" si="1"/>
        <v>0</v>
      </c>
      <c r="AG20" s="38"/>
      <c r="AH20" s="40"/>
      <c r="AI20" s="40"/>
      <c r="AJ20" s="46"/>
      <c r="AK20" s="80"/>
      <c r="AL20" s="81"/>
      <c r="AM20" s="81"/>
      <c r="AN20" s="81"/>
      <c r="AO20" s="81"/>
      <c r="AP20" s="82"/>
      <c r="AQ20" s="10"/>
    </row>
    <row r="21" spans="1:43" ht="15" customHeight="1">
      <c r="A21" s="6"/>
      <c r="B21" s="37">
        <v>5</v>
      </c>
      <c r="C21" s="38"/>
      <c r="D21" s="39"/>
      <c r="E21" s="40"/>
      <c r="F21" s="40"/>
      <c r="G21" s="41"/>
      <c r="H21" s="41"/>
      <c r="I21" s="46"/>
      <c r="J21" s="45">
        <f t="shared" si="0"/>
        <v>0</v>
      </c>
      <c r="K21" s="38"/>
      <c r="L21" s="40"/>
      <c r="M21" s="40"/>
      <c r="N21" s="46"/>
      <c r="O21" s="80"/>
      <c r="P21" s="81"/>
      <c r="Q21" s="81"/>
      <c r="R21" s="81"/>
      <c r="S21" s="81"/>
      <c r="T21" s="82"/>
      <c r="U21" s="10"/>
      <c r="V21" s="12"/>
      <c r="W21" s="6"/>
      <c r="X21" s="37">
        <v>5</v>
      </c>
      <c r="Y21" s="38"/>
      <c r="Z21" s="39"/>
      <c r="AA21" s="40"/>
      <c r="AB21" s="40"/>
      <c r="AC21" s="41"/>
      <c r="AD21" s="41"/>
      <c r="AE21" s="46"/>
      <c r="AF21" s="45">
        <f t="shared" si="1"/>
        <v>0</v>
      </c>
      <c r="AG21" s="38"/>
      <c r="AH21" s="40"/>
      <c r="AI21" s="40"/>
      <c r="AJ21" s="46"/>
      <c r="AK21" s="80"/>
      <c r="AL21" s="81"/>
      <c r="AM21" s="81"/>
      <c r="AN21" s="81"/>
      <c r="AO21" s="81"/>
      <c r="AP21" s="82"/>
      <c r="AQ21" s="10"/>
    </row>
    <row r="22" spans="1:43" ht="15" customHeight="1">
      <c r="A22" s="6"/>
      <c r="B22" s="37">
        <v>6</v>
      </c>
      <c r="C22" s="38"/>
      <c r="D22" s="39"/>
      <c r="E22" s="40"/>
      <c r="F22" s="40"/>
      <c r="G22" s="41"/>
      <c r="H22" s="41"/>
      <c r="I22" s="46"/>
      <c r="J22" s="45">
        <f t="shared" si="0"/>
        <v>0</v>
      </c>
      <c r="K22" s="38"/>
      <c r="L22" s="40"/>
      <c r="M22" s="40"/>
      <c r="N22" s="46"/>
      <c r="O22" s="80"/>
      <c r="P22" s="81"/>
      <c r="Q22" s="81"/>
      <c r="R22" s="81"/>
      <c r="S22" s="81"/>
      <c r="T22" s="82"/>
      <c r="U22" s="10"/>
      <c r="V22" s="12"/>
      <c r="W22" s="6"/>
      <c r="X22" s="37">
        <v>6</v>
      </c>
      <c r="Y22" s="38"/>
      <c r="Z22" s="39"/>
      <c r="AA22" s="40"/>
      <c r="AB22" s="40"/>
      <c r="AC22" s="41"/>
      <c r="AD22" s="41"/>
      <c r="AE22" s="46"/>
      <c r="AF22" s="45">
        <f t="shared" si="1"/>
        <v>0</v>
      </c>
      <c r="AG22" s="38"/>
      <c r="AH22" s="40"/>
      <c r="AI22" s="40"/>
      <c r="AJ22" s="46"/>
      <c r="AK22" s="80"/>
      <c r="AL22" s="81"/>
      <c r="AM22" s="81"/>
      <c r="AN22" s="81"/>
      <c r="AO22" s="81"/>
      <c r="AP22" s="82"/>
      <c r="AQ22" s="10"/>
    </row>
    <row r="23" spans="1:43" ht="15" customHeight="1">
      <c r="A23" s="6"/>
      <c r="B23" s="37">
        <v>7</v>
      </c>
      <c r="C23" s="38"/>
      <c r="D23" s="39"/>
      <c r="E23" s="40"/>
      <c r="F23" s="44"/>
      <c r="G23" s="41"/>
      <c r="H23" s="41"/>
      <c r="I23" s="46"/>
      <c r="J23" s="45">
        <f t="shared" si="0"/>
        <v>0</v>
      </c>
      <c r="K23" s="38"/>
      <c r="L23" s="40"/>
      <c r="M23" s="40"/>
      <c r="N23" s="46"/>
      <c r="O23" s="80"/>
      <c r="P23" s="81"/>
      <c r="Q23" s="81"/>
      <c r="R23" s="81"/>
      <c r="S23" s="81"/>
      <c r="T23" s="82"/>
      <c r="U23" s="10"/>
      <c r="V23" s="12"/>
      <c r="W23" s="6"/>
      <c r="X23" s="37">
        <v>7</v>
      </c>
      <c r="Y23" s="38"/>
      <c r="Z23" s="39"/>
      <c r="AA23" s="40"/>
      <c r="AB23" s="44"/>
      <c r="AC23" s="41"/>
      <c r="AD23" s="41"/>
      <c r="AE23" s="46"/>
      <c r="AF23" s="45">
        <f t="shared" si="1"/>
        <v>0</v>
      </c>
      <c r="AG23" s="38"/>
      <c r="AH23" s="40"/>
      <c r="AI23" s="40"/>
      <c r="AJ23" s="46"/>
      <c r="AK23" s="80"/>
      <c r="AL23" s="81"/>
      <c r="AM23" s="81"/>
      <c r="AN23" s="81"/>
      <c r="AO23" s="81"/>
      <c r="AP23" s="82"/>
      <c r="AQ23" s="10"/>
    </row>
    <row r="24" spans="1:43" ht="15" customHeight="1">
      <c r="A24" s="6"/>
      <c r="B24" s="37">
        <v>8</v>
      </c>
      <c r="C24" s="38"/>
      <c r="D24" s="39"/>
      <c r="E24" s="40"/>
      <c r="F24" s="40"/>
      <c r="G24" s="41"/>
      <c r="H24" s="41"/>
      <c r="I24" s="46"/>
      <c r="J24" s="45">
        <f t="shared" si="0"/>
        <v>0</v>
      </c>
      <c r="K24" s="38"/>
      <c r="L24" s="40"/>
      <c r="M24" s="40"/>
      <c r="N24" s="46"/>
      <c r="O24" s="80"/>
      <c r="P24" s="81"/>
      <c r="Q24" s="81"/>
      <c r="R24" s="81"/>
      <c r="S24" s="81"/>
      <c r="T24" s="82"/>
      <c r="U24" s="10"/>
      <c r="V24" s="12"/>
      <c r="W24" s="6"/>
      <c r="X24" s="37">
        <v>8</v>
      </c>
      <c r="Y24" s="38"/>
      <c r="Z24" s="39"/>
      <c r="AA24" s="40"/>
      <c r="AB24" s="40"/>
      <c r="AC24" s="41"/>
      <c r="AD24" s="41"/>
      <c r="AE24" s="46"/>
      <c r="AF24" s="45">
        <f t="shared" si="1"/>
        <v>0</v>
      </c>
      <c r="AG24" s="38"/>
      <c r="AH24" s="40"/>
      <c r="AI24" s="40"/>
      <c r="AJ24" s="46"/>
      <c r="AK24" s="80"/>
      <c r="AL24" s="81"/>
      <c r="AM24" s="81"/>
      <c r="AN24" s="81"/>
      <c r="AO24" s="81"/>
      <c r="AP24" s="82"/>
      <c r="AQ24" s="10"/>
    </row>
    <row r="25" spans="1:43" ht="15" customHeight="1">
      <c r="A25" s="6"/>
      <c r="B25" s="37">
        <v>9</v>
      </c>
      <c r="C25" s="38"/>
      <c r="D25" s="39"/>
      <c r="E25" s="40"/>
      <c r="F25" s="40"/>
      <c r="G25" s="41"/>
      <c r="H25" s="41"/>
      <c r="I25" s="46"/>
      <c r="J25" s="45">
        <f t="shared" si="0"/>
        <v>0</v>
      </c>
      <c r="K25" s="38"/>
      <c r="L25" s="40"/>
      <c r="M25" s="40"/>
      <c r="N25" s="46"/>
      <c r="O25" s="80"/>
      <c r="P25" s="81"/>
      <c r="Q25" s="81"/>
      <c r="R25" s="81"/>
      <c r="S25" s="81"/>
      <c r="T25" s="82"/>
      <c r="U25" s="10"/>
      <c r="V25" s="12"/>
      <c r="W25" s="6"/>
      <c r="X25" s="37">
        <v>9</v>
      </c>
      <c r="Y25" s="38"/>
      <c r="Z25" s="39"/>
      <c r="AA25" s="40"/>
      <c r="AB25" s="40"/>
      <c r="AC25" s="41"/>
      <c r="AD25" s="41"/>
      <c r="AE25" s="46"/>
      <c r="AF25" s="45">
        <f t="shared" si="1"/>
        <v>0</v>
      </c>
      <c r="AG25" s="38"/>
      <c r="AH25" s="40"/>
      <c r="AI25" s="40"/>
      <c r="AJ25" s="46"/>
      <c r="AK25" s="80"/>
      <c r="AL25" s="81"/>
      <c r="AM25" s="81"/>
      <c r="AN25" s="81"/>
      <c r="AO25" s="81"/>
      <c r="AP25" s="82"/>
      <c r="AQ25" s="10"/>
    </row>
    <row r="26" spans="1:43" ht="15" customHeight="1">
      <c r="A26" s="6"/>
      <c r="B26" s="37">
        <v>10</v>
      </c>
      <c r="C26" s="38"/>
      <c r="D26" s="39"/>
      <c r="E26" s="40"/>
      <c r="F26" s="40"/>
      <c r="G26" s="41"/>
      <c r="H26" s="41"/>
      <c r="I26" s="46"/>
      <c r="J26" s="45">
        <f t="shared" si="0"/>
        <v>0</v>
      </c>
      <c r="K26" s="38"/>
      <c r="L26" s="40"/>
      <c r="M26" s="40"/>
      <c r="N26" s="46"/>
      <c r="O26" s="80"/>
      <c r="P26" s="81"/>
      <c r="Q26" s="81"/>
      <c r="R26" s="81"/>
      <c r="S26" s="81"/>
      <c r="T26" s="82"/>
      <c r="U26" s="10"/>
      <c r="V26" s="12"/>
      <c r="W26" s="6"/>
      <c r="X26" s="37">
        <v>10</v>
      </c>
      <c r="Y26" s="38"/>
      <c r="Z26" s="39"/>
      <c r="AA26" s="40"/>
      <c r="AB26" s="40"/>
      <c r="AC26" s="41"/>
      <c r="AD26" s="41"/>
      <c r="AE26" s="46"/>
      <c r="AF26" s="45">
        <f t="shared" si="1"/>
        <v>0</v>
      </c>
      <c r="AG26" s="38"/>
      <c r="AH26" s="40"/>
      <c r="AI26" s="40"/>
      <c r="AJ26" s="46"/>
      <c r="AK26" s="80"/>
      <c r="AL26" s="81"/>
      <c r="AM26" s="81"/>
      <c r="AN26" s="81"/>
      <c r="AO26" s="81"/>
      <c r="AP26" s="82"/>
      <c r="AQ26" s="10"/>
    </row>
    <row r="27" spans="1:43" ht="15" customHeight="1">
      <c r="A27" s="6"/>
      <c r="B27" s="37">
        <v>11</v>
      </c>
      <c r="C27" s="38"/>
      <c r="D27" s="39"/>
      <c r="E27" s="40"/>
      <c r="F27" s="40"/>
      <c r="G27" s="41"/>
      <c r="H27" s="41"/>
      <c r="I27" s="46"/>
      <c r="J27" s="45">
        <f t="shared" si="0"/>
        <v>0</v>
      </c>
      <c r="K27" s="38"/>
      <c r="L27" s="40"/>
      <c r="M27" s="40"/>
      <c r="N27" s="46"/>
      <c r="O27" s="80"/>
      <c r="P27" s="81"/>
      <c r="Q27" s="81"/>
      <c r="R27" s="81"/>
      <c r="S27" s="81"/>
      <c r="T27" s="82"/>
      <c r="U27" s="10"/>
      <c r="V27" s="12"/>
      <c r="W27" s="6"/>
      <c r="X27" s="37">
        <v>11</v>
      </c>
      <c r="Y27" s="38"/>
      <c r="Z27" s="39"/>
      <c r="AA27" s="40"/>
      <c r="AB27" s="40"/>
      <c r="AC27" s="41"/>
      <c r="AD27" s="41"/>
      <c r="AE27" s="46"/>
      <c r="AF27" s="45">
        <f t="shared" si="1"/>
        <v>0</v>
      </c>
      <c r="AG27" s="38"/>
      <c r="AH27" s="40"/>
      <c r="AI27" s="40"/>
      <c r="AJ27" s="46"/>
      <c r="AK27" s="80"/>
      <c r="AL27" s="81"/>
      <c r="AM27" s="81"/>
      <c r="AN27" s="81"/>
      <c r="AO27" s="81"/>
      <c r="AP27" s="82"/>
      <c r="AQ27" s="10"/>
    </row>
    <row r="28" spans="1:43" ht="15" customHeight="1">
      <c r="A28" s="6"/>
      <c r="B28" s="37">
        <v>12</v>
      </c>
      <c r="C28" s="38"/>
      <c r="D28" s="39"/>
      <c r="E28" s="40"/>
      <c r="F28" s="40"/>
      <c r="G28" s="41"/>
      <c r="H28" s="41"/>
      <c r="I28" s="46"/>
      <c r="J28" s="45">
        <f t="shared" si="0"/>
        <v>0</v>
      </c>
      <c r="K28" s="38"/>
      <c r="L28" s="40"/>
      <c r="M28" s="40"/>
      <c r="N28" s="46"/>
      <c r="O28" s="80"/>
      <c r="P28" s="81"/>
      <c r="Q28" s="81"/>
      <c r="R28" s="81"/>
      <c r="S28" s="81"/>
      <c r="T28" s="82"/>
      <c r="U28" s="10"/>
      <c r="V28" s="12"/>
      <c r="W28" s="6"/>
      <c r="X28" s="37">
        <v>12</v>
      </c>
      <c r="Y28" s="38"/>
      <c r="Z28" s="39"/>
      <c r="AA28" s="40"/>
      <c r="AB28" s="40"/>
      <c r="AC28" s="41"/>
      <c r="AD28" s="41"/>
      <c r="AE28" s="46"/>
      <c r="AF28" s="45">
        <f t="shared" si="1"/>
        <v>0</v>
      </c>
      <c r="AG28" s="38"/>
      <c r="AH28" s="40"/>
      <c r="AI28" s="40"/>
      <c r="AJ28" s="46"/>
      <c r="AK28" s="80"/>
      <c r="AL28" s="81"/>
      <c r="AM28" s="81"/>
      <c r="AN28" s="81"/>
      <c r="AO28" s="81"/>
      <c r="AP28" s="82"/>
      <c r="AQ28" s="10"/>
    </row>
    <row r="29" spans="1:43" ht="15" customHeight="1">
      <c r="A29" s="6"/>
      <c r="B29" s="37">
        <v>13</v>
      </c>
      <c r="C29" s="38"/>
      <c r="D29" s="39"/>
      <c r="E29" s="40"/>
      <c r="F29" s="40"/>
      <c r="G29" s="41"/>
      <c r="H29" s="41"/>
      <c r="I29" s="46"/>
      <c r="J29" s="45">
        <f t="shared" si="0"/>
        <v>0</v>
      </c>
      <c r="K29" s="38"/>
      <c r="L29" s="40"/>
      <c r="M29" s="40"/>
      <c r="N29" s="46"/>
      <c r="O29" s="80"/>
      <c r="P29" s="81"/>
      <c r="Q29" s="81"/>
      <c r="R29" s="81"/>
      <c r="S29" s="81"/>
      <c r="T29" s="82"/>
      <c r="U29" s="10"/>
      <c r="V29" s="12"/>
      <c r="W29" s="6"/>
      <c r="X29" s="37">
        <v>13</v>
      </c>
      <c r="Y29" s="38"/>
      <c r="Z29" s="39"/>
      <c r="AA29" s="40"/>
      <c r="AB29" s="40"/>
      <c r="AC29" s="41"/>
      <c r="AD29" s="41"/>
      <c r="AE29" s="46"/>
      <c r="AF29" s="45">
        <f t="shared" si="1"/>
        <v>0</v>
      </c>
      <c r="AG29" s="38"/>
      <c r="AH29" s="40"/>
      <c r="AI29" s="40"/>
      <c r="AJ29" s="46"/>
      <c r="AK29" s="80"/>
      <c r="AL29" s="81"/>
      <c r="AM29" s="81"/>
      <c r="AN29" s="81"/>
      <c r="AO29" s="81"/>
      <c r="AP29" s="82"/>
      <c r="AQ29" s="10"/>
    </row>
    <row r="30" spans="1:43" ht="15" customHeight="1">
      <c r="A30" s="6"/>
      <c r="B30" s="49">
        <v>14</v>
      </c>
      <c r="C30" s="38"/>
      <c r="D30" s="39"/>
      <c r="E30" s="40"/>
      <c r="F30" s="40"/>
      <c r="G30" s="41"/>
      <c r="H30" s="41"/>
      <c r="I30" s="46"/>
      <c r="J30" s="45">
        <f t="shared" si="0"/>
        <v>0</v>
      </c>
      <c r="K30" s="38"/>
      <c r="L30" s="40"/>
      <c r="M30" s="40"/>
      <c r="N30" s="46"/>
      <c r="O30" s="80"/>
      <c r="P30" s="81"/>
      <c r="Q30" s="81"/>
      <c r="R30" s="81"/>
      <c r="S30" s="81"/>
      <c r="T30" s="82"/>
      <c r="U30" s="10"/>
      <c r="V30" s="12"/>
      <c r="W30" s="6"/>
      <c r="X30" s="49">
        <v>14</v>
      </c>
      <c r="Y30" s="38"/>
      <c r="Z30" s="39"/>
      <c r="AA30" s="40"/>
      <c r="AB30" s="40"/>
      <c r="AC30" s="41"/>
      <c r="AD30" s="41"/>
      <c r="AE30" s="46"/>
      <c r="AF30" s="45">
        <f t="shared" si="1"/>
        <v>0</v>
      </c>
      <c r="AG30" s="38"/>
      <c r="AH30" s="40"/>
      <c r="AI30" s="40"/>
      <c r="AJ30" s="46"/>
      <c r="AK30" s="80"/>
      <c r="AL30" s="81"/>
      <c r="AM30" s="81"/>
      <c r="AN30" s="81"/>
      <c r="AO30" s="81"/>
      <c r="AP30" s="82"/>
      <c r="AQ30" s="10"/>
    </row>
    <row r="31" spans="1:43" ht="15" customHeight="1">
      <c r="A31" s="6"/>
      <c r="B31" s="37">
        <v>15</v>
      </c>
      <c r="C31" s="38"/>
      <c r="D31" s="39"/>
      <c r="E31" s="40"/>
      <c r="F31" s="40"/>
      <c r="G31" s="41"/>
      <c r="H31" s="41"/>
      <c r="I31" s="46"/>
      <c r="J31" s="45">
        <f t="shared" si="0"/>
        <v>0</v>
      </c>
      <c r="K31" s="38"/>
      <c r="L31" s="40"/>
      <c r="M31" s="40"/>
      <c r="N31" s="46"/>
      <c r="O31" s="80"/>
      <c r="P31" s="81"/>
      <c r="Q31" s="81"/>
      <c r="R31" s="81"/>
      <c r="S31" s="81"/>
      <c r="T31" s="82"/>
      <c r="U31" s="10"/>
      <c r="V31" s="12"/>
      <c r="W31" s="6"/>
      <c r="X31" s="37">
        <v>15</v>
      </c>
      <c r="Y31" s="38"/>
      <c r="Z31" s="39"/>
      <c r="AA31" s="40"/>
      <c r="AB31" s="40"/>
      <c r="AC31" s="41"/>
      <c r="AD31" s="41"/>
      <c r="AE31" s="46"/>
      <c r="AF31" s="45">
        <f t="shared" si="1"/>
        <v>0</v>
      </c>
      <c r="AG31" s="38"/>
      <c r="AH31" s="40"/>
      <c r="AI31" s="40"/>
      <c r="AJ31" s="46"/>
      <c r="AK31" s="80"/>
      <c r="AL31" s="81"/>
      <c r="AM31" s="81"/>
      <c r="AN31" s="81"/>
      <c r="AO31" s="81"/>
      <c r="AP31" s="82"/>
      <c r="AQ31" s="10"/>
    </row>
    <row r="32" spans="1:43" ht="15" customHeight="1">
      <c r="A32" s="6"/>
      <c r="B32" s="50">
        <v>16</v>
      </c>
      <c r="C32" s="51"/>
      <c r="D32" s="52"/>
      <c r="E32" s="52"/>
      <c r="F32" s="52"/>
      <c r="G32" s="53"/>
      <c r="H32" s="53"/>
      <c r="I32" s="54"/>
      <c r="J32" s="56">
        <f t="shared" si="0"/>
        <v>0</v>
      </c>
      <c r="K32" s="51"/>
      <c r="L32" s="52"/>
      <c r="M32" s="52"/>
      <c r="N32" s="54"/>
      <c r="O32" s="95"/>
      <c r="P32" s="96"/>
      <c r="Q32" s="96"/>
      <c r="R32" s="96"/>
      <c r="S32" s="96"/>
      <c r="T32" s="97"/>
      <c r="U32" s="10"/>
      <c r="V32" s="12"/>
      <c r="W32" s="6"/>
      <c r="X32" s="50">
        <v>16</v>
      </c>
      <c r="Y32" s="51"/>
      <c r="Z32" s="52"/>
      <c r="AA32" s="52"/>
      <c r="AB32" s="55">
        <v>1</v>
      </c>
      <c r="AC32" s="57"/>
      <c r="AD32" s="53"/>
      <c r="AE32" s="68">
        <v>1</v>
      </c>
      <c r="AF32" s="56">
        <f t="shared" si="1"/>
        <v>7</v>
      </c>
      <c r="AG32" s="51"/>
      <c r="AH32" s="52"/>
      <c r="AI32" s="52"/>
      <c r="AJ32" s="54"/>
      <c r="AK32" s="95" t="s">
        <v>481</v>
      </c>
      <c r="AL32" s="96"/>
      <c r="AM32" s="96"/>
      <c r="AN32" s="96"/>
      <c r="AO32" s="96"/>
      <c r="AP32" s="97"/>
      <c r="AQ32" s="10"/>
    </row>
    <row r="33" spans="1:43" ht="15" customHeight="1">
      <c r="A33" s="19"/>
      <c r="B33" s="83" t="s">
        <v>61</v>
      </c>
      <c r="C33" s="76"/>
      <c r="D33" s="76"/>
      <c r="E33" s="76"/>
      <c r="F33" s="59"/>
      <c r="G33" s="83" t="s">
        <v>62</v>
      </c>
      <c r="H33" s="76"/>
      <c r="I33" s="76"/>
      <c r="J33" s="76"/>
      <c r="K33" s="76"/>
      <c r="L33" s="58"/>
      <c r="M33" s="83" t="s">
        <v>63</v>
      </c>
      <c r="N33" s="76"/>
      <c r="O33" s="76"/>
      <c r="P33" s="76"/>
      <c r="Q33" s="59"/>
      <c r="R33" s="83" t="s">
        <v>64</v>
      </c>
      <c r="S33" s="76"/>
      <c r="T33" s="76"/>
      <c r="U33" s="25"/>
      <c r="V33" s="26"/>
      <c r="W33" s="19"/>
      <c r="X33" s="83" t="s">
        <v>61</v>
      </c>
      <c r="Y33" s="76"/>
      <c r="Z33" s="76"/>
      <c r="AA33" s="76"/>
      <c r="AB33" s="59"/>
      <c r="AC33" s="83" t="s">
        <v>62</v>
      </c>
      <c r="AD33" s="76"/>
      <c r="AE33" s="76"/>
      <c r="AF33" s="76"/>
      <c r="AG33" s="76"/>
      <c r="AH33" s="58"/>
      <c r="AI33" s="83" t="s">
        <v>63</v>
      </c>
      <c r="AJ33" s="76"/>
      <c r="AK33" s="76"/>
      <c r="AL33" s="76"/>
      <c r="AM33" s="59"/>
      <c r="AN33" s="83" t="s">
        <v>64</v>
      </c>
      <c r="AO33" s="76"/>
      <c r="AP33" s="76"/>
      <c r="AQ33" s="25"/>
    </row>
    <row r="34" spans="1:43" ht="15" customHeight="1">
      <c r="A34" s="6"/>
      <c r="B34" s="120">
        <v>60000</v>
      </c>
      <c r="C34" s="92"/>
      <c r="D34" s="92"/>
      <c r="E34" s="93"/>
      <c r="F34" s="60"/>
      <c r="G34" s="106">
        <v>0</v>
      </c>
      <c r="H34" s="92"/>
      <c r="I34" s="92"/>
      <c r="J34" s="92"/>
      <c r="K34" s="93"/>
      <c r="L34" s="61"/>
      <c r="M34" s="106">
        <v>90000</v>
      </c>
      <c r="N34" s="92"/>
      <c r="O34" s="92"/>
      <c r="P34" s="93"/>
      <c r="Q34" s="62"/>
      <c r="R34" s="128">
        <v>0</v>
      </c>
      <c r="S34" s="92"/>
      <c r="T34" s="93"/>
      <c r="U34" s="10"/>
      <c r="V34" s="12"/>
      <c r="W34" s="6"/>
      <c r="X34" s="120">
        <v>70000</v>
      </c>
      <c r="Y34" s="92"/>
      <c r="Z34" s="92"/>
      <c r="AA34" s="93"/>
      <c r="AB34" s="60"/>
      <c r="AC34" s="106">
        <v>0</v>
      </c>
      <c r="AD34" s="92"/>
      <c r="AE34" s="92"/>
      <c r="AF34" s="92"/>
      <c r="AG34" s="93"/>
      <c r="AH34" s="61"/>
      <c r="AI34" s="106">
        <v>80000</v>
      </c>
      <c r="AJ34" s="92"/>
      <c r="AK34" s="92"/>
      <c r="AL34" s="93"/>
      <c r="AM34" s="62"/>
      <c r="AN34" s="128">
        <f>1</f>
        <v>1</v>
      </c>
      <c r="AO34" s="92"/>
      <c r="AP34" s="93"/>
      <c r="AQ34" s="10"/>
    </row>
    <row r="35" spans="1:43" ht="15" customHeight="1">
      <c r="A35" s="19"/>
      <c r="B35" s="112" t="s">
        <v>65</v>
      </c>
      <c r="C35" s="76"/>
      <c r="D35" s="76"/>
      <c r="E35" s="76"/>
      <c r="F35" s="76"/>
      <c r="G35" s="76"/>
      <c r="H35" s="76"/>
      <c r="I35" s="112" t="s">
        <v>27</v>
      </c>
      <c r="J35" s="76"/>
      <c r="K35" s="76"/>
      <c r="L35" s="20"/>
      <c r="M35" s="112" t="s">
        <v>66</v>
      </c>
      <c r="N35" s="76"/>
      <c r="O35" s="76"/>
      <c r="P35" s="76"/>
      <c r="Q35" s="76"/>
      <c r="R35" s="76"/>
      <c r="S35" s="76"/>
      <c r="T35" s="76"/>
      <c r="U35" s="25"/>
      <c r="V35" s="26"/>
      <c r="W35" s="19"/>
      <c r="X35" s="112" t="s">
        <v>65</v>
      </c>
      <c r="Y35" s="76"/>
      <c r="Z35" s="76"/>
      <c r="AA35" s="76"/>
      <c r="AB35" s="76"/>
      <c r="AC35" s="76"/>
      <c r="AD35" s="76"/>
      <c r="AE35" s="112" t="s">
        <v>27</v>
      </c>
      <c r="AF35" s="76"/>
      <c r="AG35" s="76"/>
      <c r="AH35" s="20"/>
      <c r="AI35" s="112" t="s">
        <v>66</v>
      </c>
      <c r="AJ35" s="76"/>
      <c r="AK35" s="76"/>
      <c r="AL35" s="76"/>
      <c r="AM35" s="76"/>
      <c r="AN35" s="76"/>
      <c r="AO35" s="76"/>
      <c r="AP35" s="76"/>
      <c r="AQ35" s="25"/>
    </row>
    <row r="36" spans="1:43" ht="15" customHeight="1">
      <c r="A36" s="6"/>
      <c r="B36" s="126"/>
      <c r="C36" s="109"/>
      <c r="D36" s="109"/>
      <c r="E36" s="109"/>
      <c r="F36" s="109"/>
      <c r="G36" s="109"/>
      <c r="H36" s="119"/>
      <c r="I36" s="127"/>
      <c r="J36" s="109"/>
      <c r="K36" s="110"/>
      <c r="L36" s="9"/>
      <c r="M36" s="131"/>
      <c r="N36" s="78"/>
      <c r="O36" s="78"/>
      <c r="P36" s="78"/>
      <c r="Q36" s="78"/>
      <c r="R36" s="78"/>
      <c r="S36" s="78"/>
      <c r="T36" s="79"/>
      <c r="U36" s="10"/>
      <c r="V36" s="12"/>
      <c r="W36" s="6"/>
      <c r="X36" s="126"/>
      <c r="Y36" s="109"/>
      <c r="Z36" s="109"/>
      <c r="AA36" s="109"/>
      <c r="AB36" s="109"/>
      <c r="AC36" s="109"/>
      <c r="AD36" s="119"/>
      <c r="AE36" s="127"/>
      <c r="AF36" s="109"/>
      <c r="AG36" s="110"/>
      <c r="AH36" s="9"/>
      <c r="AI36" s="131"/>
      <c r="AJ36" s="78"/>
      <c r="AK36" s="78"/>
      <c r="AL36" s="78"/>
      <c r="AM36" s="78"/>
      <c r="AN36" s="78"/>
      <c r="AO36" s="78"/>
      <c r="AP36" s="79"/>
      <c r="AQ36" s="10"/>
    </row>
    <row r="37" spans="1:43" ht="15" customHeight="1">
      <c r="A37" s="6"/>
      <c r="B37" s="125"/>
      <c r="C37" s="81"/>
      <c r="D37" s="81"/>
      <c r="E37" s="81"/>
      <c r="F37" s="81"/>
      <c r="G37" s="81"/>
      <c r="H37" s="90"/>
      <c r="I37" s="129"/>
      <c r="J37" s="81"/>
      <c r="K37" s="82"/>
      <c r="L37" s="9"/>
      <c r="M37" s="132"/>
      <c r="N37" s="76"/>
      <c r="O37" s="76"/>
      <c r="P37" s="76"/>
      <c r="Q37" s="76"/>
      <c r="R37" s="76"/>
      <c r="S37" s="76"/>
      <c r="T37" s="133"/>
      <c r="U37" s="10"/>
      <c r="V37" s="12"/>
      <c r="W37" s="6"/>
      <c r="X37" s="125"/>
      <c r="Y37" s="81"/>
      <c r="Z37" s="81"/>
      <c r="AA37" s="81"/>
      <c r="AB37" s="81"/>
      <c r="AC37" s="81"/>
      <c r="AD37" s="90"/>
      <c r="AE37" s="129"/>
      <c r="AF37" s="81"/>
      <c r="AG37" s="82"/>
      <c r="AH37" s="9"/>
      <c r="AI37" s="132"/>
      <c r="AJ37" s="76"/>
      <c r="AK37" s="76"/>
      <c r="AL37" s="76"/>
      <c r="AM37" s="76"/>
      <c r="AN37" s="76"/>
      <c r="AO37" s="76"/>
      <c r="AP37" s="133"/>
      <c r="AQ37" s="10"/>
    </row>
    <row r="38" spans="1:43" ht="15" customHeight="1">
      <c r="A38" s="6"/>
      <c r="B38" s="124"/>
      <c r="C38" s="96"/>
      <c r="D38" s="96"/>
      <c r="E38" s="96"/>
      <c r="F38" s="96"/>
      <c r="G38" s="96"/>
      <c r="H38" s="99"/>
      <c r="I38" s="130"/>
      <c r="J38" s="96"/>
      <c r="K38" s="97"/>
      <c r="L38" s="9"/>
      <c r="M38" s="134"/>
      <c r="N38" s="135"/>
      <c r="O38" s="135"/>
      <c r="P38" s="135"/>
      <c r="Q38" s="135"/>
      <c r="R38" s="135"/>
      <c r="S38" s="135"/>
      <c r="T38" s="136"/>
      <c r="U38" s="10"/>
      <c r="V38" s="12"/>
      <c r="W38" s="6"/>
      <c r="X38" s="124"/>
      <c r="Y38" s="96"/>
      <c r="Z38" s="96"/>
      <c r="AA38" s="96"/>
      <c r="AB38" s="96"/>
      <c r="AC38" s="96"/>
      <c r="AD38" s="99"/>
      <c r="AE38" s="130"/>
      <c r="AF38" s="96"/>
      <c r="AG38" s="97"/>
      <c r="AH38" s="9"/>
      <c r="AI38" s="134"/>
      <c r="AJ38" s="135"/>
      <c r="AK38" s="135"/>
      <c r="AL38" s="135"/>
      <c r="AM38" s="135"/>
      <c r="AN38" s="135"/>
      <c r="AO38" s="135"/>
      <c r="AP38" s="136"/>
      <c r="AQ38" s="10"/>
    </row>
    <row r="39" spans="1:43" ht="7.5" customHeight="1">
      <c r="A39" s="63"/>
      <c r="B39" s="64"/>
      <c r="C39" s="65"/>
      <c r="D39" s="65"/>
      <c r="E39" s="65"/>
      <c r="F39" s="65"/>
      <c r="G39" s="65"/>
      <c r="H39" s="64"/>
      <c r="I39" s="64"/>
      <c r="J39" s="65"/>
      <c r="K39" s="65"/>
      <c r="L39" s="65"/>
      <c r="M39" s="65"/>
      <c r="N39" s="65"/>
      <c r="O39" s="65"/>
      <c r="P39" s="64"/>
      <c r="Q39" s="65"/>
      <c r="R39" s="65"/>
      <c r="S39" s="65"/>
      <c r="T39" s="65"/>
      <c r="U39" s="66"/>
      <c r="V39" s="67"/>
      <c r="W39" s="63"/>
      <c r="X39" s="64"/>
      <c r="Y39" s="65"/>
      <c r="Z39" s="65"/>
      <c r="AA39" s="65"/>
      <c r="AB39" s="65"/>
      <c r="AC39" s="65"/>
      <c r="AD39" s="64"/>
      <c r="AE39" s="64"/>
      <c r="AF39" s="65"/>
      <c r="AG39" s="65"/>
      <c r="AH39" s="65"/>
      <c r="AI39" s="65"/>
      <c r="AJ39" s="65"/>
      <c r="AK39" s="65"/>
      <c r="AL39" s="64"/>
      <c r="AM39" s="65"/>
      <c r="AN39" s="65"/>
      <c r="AO39" s="65"/>
      <c r="AP39" s="65"/>
      <c r="AQ39" s="66"/>
    </row>
  </sheetData>
  <mergeCells count="173">
    <mergeCell ref="B5:H5"/>
    <mergeCell ref="M4:P4"/>
    <mergeCell ref="I4:K4"/>
    <mergeCell ref="B4:G4"/>
    <mergeCell ref="B8:H8"/>
    <mergeCell ref="B10:H10"/>
    <mergeCell ref="B11:H11"/>
    <mergeCell ref="B7:H7"/>
    <mergeCell ref="I5:K5"/>
    <mergeCell ref="I6:K6"/>
    <mergeCell ref="I11:K11"/>
    <mergeCell ref="I10:K10"/>
    <mergeCell ref="M5:P5"/>
    <mergeCell ref="M6:P6"/>
    <mergeCell ref="I7:K7"/>
    <mergeCell ref="M7:P7"/>
    <mergeCell ref="I8:K8"/>
    <mergeCell ref="O11:P11"/>
    <mergeCell ref="M11:N11"/>
    <mergeCell ref="B9:H9"/>
    <mergeCell ref="I9:K9"/>
    <mergeCell ref="C13:C16"/>
    <mergeCell ref="Z2:AJ2"/>
    <mergeCell ref="AE5:AG5"/>
    <mergeCell ref="T2:X2"/>
    <mergeCell ref="T1:X1"/>
    <mergeCell ref="N1:R1"/>
    <mergeCell ref="B1:L1"/>
    <mergeCell ref="B2:L2"/>
    <mergeCell ref="N2:R2"/>
    <mergeCell ref="Y13:Y16"/>
    <mergeCell ref="Z13:Z16"/>
    <mergeCell ref="AA13:AA16"/>
    <mergeCell ref="R5:T5"/>
    <mergeCell ref="AI4:AL4"/>
    <mergeCell ref="AE4:AG4"/>
    <mergeCell ref="G13:G16"/>
    <mergeCell ref="AI15:AI16"/>
    <mergeCell ref="AH15:AH16"/>
    <mergeCell ref="AG15:AG16"/>
    <mergeCell ref="X11:AD11"/>
    <mergeCell ref="AE11:AG11"/>
    <mergeCell ref="M8:O8"/>
    <mergeCell ref="M9:O9"/>
    <mergeCell ref="B6:H6"/>
    <mergeCell ref="R7:T7"/>
    <mergeCell ref="X8:AD8"/>
    <mergeCell ref="AI5:AL5"/>
    <mergeCell ref="AN5:AP5"/>
    <mergeCell ref="AL2:AP2"/>
    <mergeCell ref="AN4:AP4"/>
    <mergeCell ref="AI6:AL6"/>
    <mergeCell ref="AE6:AG6"/>
    <mergeCell ref="AE10:AG10"/>
    <mergeCell ref="AE9:AG9"/>
    <mergeCell ref="AN10:AP10"/>
    <mergeCell ref="AE7:AG7"/>
    <mergeCell ref="AE8:AG8"/>
    <mergeCell ref="AN8:AP8"/>
    <mergeCell ref="AI8:AK8"/>
    <mergeCell ref="AI7:AL7"/>
    <mergeCell ref="AN7:AP7"/>
    <mergeCell ref="AN6:AP6"/>
    <mergeCell ref="AN9:AP9"/>
    <mergeCell ref="AI9:AK9"/>
    <mergeCell ref="X4:AC4"/>
    <mergeCell ref="R10:T10"/>
    <mergeCell ref="R9:T9"/>
    <mergeCell ref="AK11:AL11"/>
    <mergeCell ref="AI11:AJ11"/>
    <mergeCell ref="AL1:AP1"/>
    <mergeCell ref="AN11:AP11"/>
    <mergeCell ref="O17:T17"/>
    <mergeCell ref="O16:T16"/>
    <mergeCell ref="AN12:AP13"/>
    <mergeCell ref="AE13:AE16"/>
    <mergeCell ref="AD13:AD16"/>
    <mergeCell ref="AC13:AC16"/>
    <mergeCell ref="AB13:AB16"/>
    <mergeCell ref="AF13:AF16"/>
    <mergeCell ref="AJ15:AJ16"/>
    <mergeCell ref="R12:T13"/>
    <mergeCell ref="R14:T14"/>
    <mergeCell ref="R11:T11"/>
    <mergeCell ref="X5:AD5"/>
    <mergeCell ref="R4:T4"/>
    <mergeCell ref="X10:AD10"/>
    <mergeCell ref="X9:AD9"/>
    <mergeCell ref="X7:AD7"/>
    <mergeCell ref="X6:AD6"/>
    <mergeCell ref="R8:T8"/>
    <mergeCell ref="R6:T6"/>
    <mergeCell ref="O20:T20"/>
    <mergeCell ref="O19:T19"/>
    <mergeCell ref="O22:T22"/>
    <mergeCell ref="O21:T21"/>
    <mergeCell ref="O18:T18"/>
    <mergeCell ref="B35:H35"/>
    <mergeCell ref="B38:H38"/>
    <mergeCell ref="I38:K38"/>
    <mergeCell ref="B37:H37"/>
    <mergeCell ref="B36:H36"/>
    <mergeCell ref="I36:K36"/>
    <mergeCell ref="I37:K37"/>
    <mergeCell ref="O32:T32"/>
    <mergeCell ref="O31:T31"/>
    <mergeCell ref="O29:T29"/>
    <mergeCell ref="O30:T30"/>
    <mergeCell ref="O23:T23"/>
    <mergeCell ref="O24:T24"/>
    <mergeCell ref="O25:T25"/>
    <mergeCell ref="O26:T26"/>
    <mergeCell ref="O28:T28"/>
    <mergeCell ref="O27:T27"/>
    <mergeCell ref="I35:K35"/>
    <mergeCell ref="B34:E34"/>
    <mergeCell ref="K15:K16"/>
    <mergeCell ref="L15:L16"/>
    <mergeCell ref="I13:I16"/>
    <mergeCell ref="H13:H16"/>
    <mergeCell ref="J13:J16"/>
    <mergeCell ref="N15:N16"/>
    <mergeCell ref="E13:E16"/>
    <mergeCell ref="D13:D16"/>
    <mergeCell ref="F13:F16"/>
    <mergeCell ref="K14:N14"/>
    <mergeCell ref="M15:M16"/>
    <mergeCell ref="B33:E33"/>
    <mergeCell ref="G33:K33"/>
    <mergeCell ref="G34:K34"/>
    <mergeCell ref="M35:T35"/>
    <mergeCell ref="AI36:AP38"/>
    <mergeCell ref="AI35:AP35"/>
    <mergeCell ref="AE38:AG38"/>
    <mergeCell ref="AC33:AG33"/>
    <mergeCell ref="X33:AA33"/>
    <mergeCell ref="AN34:AP34"/>
    <mergeCell ref="R34:T34"/>
    <mergeCell ref="M36:T38"/>
    <mergeCell ref="X38:AD38"/>
    <mergeCell ref="R33:T33"/>
    <mergeCell ref="M33:P33"/>
    <mergeCell ref="M34:P34"/>
    <mergeCell ref="AE36:AG36"/>
    <mergeCell ref="X37:AD37"/>
    <mergeCell ref="X36:AD36"/>
    <mergeCell ref="X35:AD35"/>
    <mergeCell ref="AE37:AG37"/>
    <mergeCell ref="X34:AA34"/>
    <mergeCell ref="AC34:AG34"/>
    <mergeCell ref="AI34:AL34"/>
    <mergeCell ref="AK20:AP20"/>
    <mergeCell ref="AK19:AP19"/>
    <mergeCell ref="AK18:AP18"/>
    <mergeCell ref="AK17:AP17"/>
    <mergeCell ref="AK16:AP16"/>
    <mergeCell ref="AK21:AP21"/>
    <mergeCell ref="AN14:AP14"/>
    <mergeCell ref="AG14:AJ14"/>
    <mergeCell ref="AE35:AG35"/>
    <mergeCell ref="AK22:AP22"/>
    <mergeCell ref="AK23:AP23"/>
    <mergeCell ref="AK32:AP32"/>
    <mergeCell ref="AK24:AP24"/>
    <mergeCell ref="AK25:AP25"/>
    <mergeCell ref="AK26:AP26"/>
    <mergeCell ref="AK27:AP27"/>
    <mergeCell ref="AN33:AP33"/>
    <mergeCell ref="AI33:AL33"/>
    <mergeCell ref="AK31:AP31"/>
    <mergeCell ref="AK28:AP28"/>
    <mergeCell ref="AK29:AP29"/>
    <mergeCell ref="AK30:AP30"/>
  </mergeCells>
  <conditionalFormatting sqref="I5:K6 AE5:AG5">
    <cfRule type="cellIs" dxfId="2" priority="1" operator="greaterThan">
      <formula>B5</formula>
    </cfRule>
  </conditionalFormatting>
  <dataValidations count="1">
    <dataValidation type="list" allowBlank="1" sqref="M5 AI5">
      <formula1>"Preseason,Regular,Postseason,Championship"</formula1>
    </dataValidation>
  </dataValidation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AQ39"/>
  <sheetViews>
    <sheetView showGridLines="0" workbookViewId="0"/>
  </sheetViews>
  <sheetFormatPr defaultColWidth="14.42578125" defaultRowHeight="15.75" customHeight="1"/>
  <cols>
    <col min="1" max="1" width="1.5703125" customWidth="1"/>
    <col min="2" max="20" width="3.7109375" customWidth="1"/>
    <col min="21" max="21" width="1.5703125" customWidth="1"/>
    <col min="22" max="22" width="3.7109375" customWidth="1"/>
    <col min="23" max="23" width="1.5703125" customWidth="1"/>
    <col min="24" max="42" width="3.7109375" customWidth="1"/>
    <col min="43" max="43" width="1.5703125" customWidth="1"/>
  </cols>
  <sheetData>
    <row r="1" spans="1:43" ht="12.75">
      <c r="A1" s="1"/>
      <c r="B1" s="101" t="s">
        <v>22</v>
      </c>
      <c r="C1" s="78"/>
      <c r="D1" s="78"/>
      <c r="E1" s="78"/>
      <c r="F1" s="78"/>
      <c r="G1" s="78"/>
      <c r="H1" s="78"/>
      <c r="I1" s="78"/>
      <c r="J1" s="78"/>
      <c r="K1" s="78"/>
      <c r="L1" s="78"/>
      <c r="M1" s="3"/>
      <c r="N1" s="107" t="s">
        <v>23</v>
      </c>
      <c r="O1" s="78"/>
      <c r="P1" s="78"/>
      <c r="Q1" s="78"/>
      <c r="R1" s="78"/>
      <c r="S1" s="3"/>
      <c r="T1" s="137" t="s">
        <v>24</v>
      </c>
      <c r="U1" s="76"/>
      <c r="V1" s="76"/>
      <c r="W1" s="76"/>
      <c r="X1" s="133"/>
      <c r="Y1" s="2"/>
      <c r="Z1" s="101" t="s">
        <v>25</v>
      </c>
      <c r="AA1" s="78"/>
      <c r="AB1" s="78"/>
      <c r="AC1" s="78"/>
      <c r="AD1" s="78"/>
      <c r="AE1" s="78"/>
      <c r="AF1" s="78"/>
      <c r="AG1" s="78"/>
      <c r="AH1" s="78"/>
      <c r="AI1" s="78"/>
      <c r="AJ1" s="78"/>
      <c r="AK1" s="4"/>
      <c r="AL1" s="107" t="s">
        <v>23</v>
      </c>
      <c r="AM1" s="78"/>
      <c r="AN1" s="78"/>
      <c r="AO1" s="78"/>
      <c r="AP1" s="78"/>
      <c r="AQ1" s="5"/>
    </row>
    <row r="2" spans="1:43" ht="12.75">
      <c r="A2" s="6"/>
      <c r="B2" s="114" t="s">
        <v>5</v>
      </c>
      <c r="C2" s="92"/>
      <c r="D2" s="92"/>
      <c r="E2" s="92"/>
      <c r="F2" s="92"/>
      <c r="G2" s="92"/>
      <c r="H2" s="92"/>
      <c r="I2" s="92"/>
      <c r="J2" s="92"/>
      <c r="K2" s="92"/>
      <c r="L2" s="93"/>
      <c r="N2" s="106">
        <v>1000000</v>
      </c>
      <c r="O2" s="92"/>
      <c r="P2" s="92"/>
      <c r="Q2" s="92"/>
      <c r="R2" s="93"/>
      <c r="T2" s="111">
        <v>42997</v>
      </c>
      <c r="U2" s="92"/>
      <c r="V2" s="92"/>
      <c r="W2" s="92"/>
      <c r="X2" s="93"/>
      <c r="Y2" s="8"/>
      <c r="Z2" s="114" t="s">
        <v>6</v>
      </c>
      <c r="AA2" s="92"/>
      <c r="AB2" s="92"/>
      <c r="AC2" s="92"/>
      <c r="AD2" s="92"/>
      <c r="AE2" s="92"/>
      <c r="AF2" s="92"/>
      <c r="AG2" s="92"/>
      <c r="AH2" s="92"/>
      <c r="AI2" s="92"/>
      <c r="AJ2" s="93"/>
      <c r="AK2" s="9"/>
      <c r="AL2" s="106">
        <v>1000000</v>
      </c>
      <c r="AM2" s="92"/>
      <c r="AN2" s="92"/>
      <c r="AO2" s="92"/>
      <c r="AP2" s="93"/>
      <c r="AQ2" s="10"/>
    </row>
    <row r="3" spans="1:43" ht="7.5" customHeight="1">
      <c r="A3" s="6"/>
      <c r="B3" s="11"/>
      <c r="C3" s="11"/>
      <c r="D3" s="11"/>
      <c r="E3" s="11"/>
      <c r="F3" s="11"/>
      <c r="G3" s="9"/>
      <c r="H3" s="11"/>
      <c r="I3" s="11"/>
      <c r="J3" s="11"/>
      <c r="K3" s="11"/>
      <c r="L3" s="11"/>
      <c r="M3" s="11"/>
      <c r="N3" s="11"/>
      <c r="O3" s="9"/>
      <c r="P3" s="11"/>
      <c r="Q3" s="11"/>
      <c r="R3" s="11"/>
      <c r="S3" s="11"/>
      <c r="T3" s="11"/>
      <c r="U3" s="10"/>
      <c r="V3" s="12"/>
      <c r="W3" s="6"/>
      <c r="X3" s="11"/>
      <c r="Y3" s="9"/>
      <c r="Z3" s="9"/>
      <c r="AA3" s="9"/>
      <c r="AB3" s="9"/>
      <c r="AC3" s="9"/>
      <c r="AD3" s="11"/>
      <c r="AE3" s="11"/>
      <c r="AF3" s="9"/>
      <c r="AG3" s="9"/>
      <c r="AH3" s="9"/>
      <c r="AI3" s="9"/>
      <c r="AJ3" s="9"/>
      <c r="AK3" s="9"/>
      <c r="AL3" s="11"/>
      <c r="AM3" s="9"/>
      <c r="AN3" s="9"/>
      <c r="AO3" s="9"/>
      <c r="AP3" s="9"/>
      <c r="AQ3" s="10"/>
    </row>
    <row r="4" spans="1:43" ht="12.75">
      <c r="A4" s="6"/>
      <c r="B4" s="112" t="s">
        <v>26</v>
      </c>
      <c r="C4" s="76"/>
      <c r="D4" s="76"/>
      <c r="E4" s="76"/>
      <c r="F4" s="76"/>
      <c r="G4" s="76"/>
      <c r="H4" s="13"/>
      <c r="I4" s="75" t="s">
        <v>27</v>
      </c>
      <c r="J4" s="76"/>
      <c r="K4" s="76"/>
      <c r="M4" s="75" t="s">
        <v>28</v>
      </c>
      <c r="N4" s="76"/>
      <c r="O4" s="76"/>
      <c r="P4" s="76"/>
      <c r="R4" s="83" t="s">
        <v>29</v>
      </c>
      <c r="S4" s="76"/>
      <c r="T4" s="76"/>
      <c r="U4" s="10"/>
      <c r="V4" s="12"/>
      <c r="W4" s="6"/>
      <c r="X4" s="112" t="s">
        <v>26</v>
      </c>
      <c r="Y4" s="76"/>
      <c r="Z4" s="76"/>
      <c r="AA4" s="76"/>
      <c r="AB4" s="76"/>
      <c r="AC4" s="76"/>
      <c r="AD4" s="13"/>
      <c r="AE4" s="75" t="s">
        <v>27</v>
      </c>
      <c r="AF4" s="76"/>
      <c r="AG4" s="76"/>
      <c r="AI4" s="75" t="s">
        <v>28</v>
      </c>
      <c r="AJ4" s="76"/>
      <c r="AK4" s="76"/>
      <c r="AL4" s="76"/>
      <c r="AN4" s="83" t="s">
        <v>29</v>
      </c>
      <c r="AO4" s="76"/>
      <c r="AP4" s="76"/>
      <c r="AQ4" s="10"/>
    </row>
    <row r="5" spans="1:43" ht="12.75">
      <c r="A5" s="6"/>
      <c r="B5" s="116">
        <f>IF(B2&lt;&gt;"",IF(N2&lt;AL2,AL2-N2+M7,IF(M7="",0,M7)),"")</f>
        <v>0</v>
      </c>
      <c r="C5" s="78"/>
      <c r="D5" s="78"/>
      <c r="E5" s="78"/>
      <c r="F5" s="78"/>
      <c r="G5" s="78"/>
      <c r="H5" s="117"/>
      <c r="I5" s="77">
        <f>IF(B2&lt;&gt;"",SUM(I6:K11),"")</f>
        <v>0</v>
      </c>
      <c r="J5" s="78"/>
      <c r="K5" s="79"/>
      <c r="M5" s="115" t="s">
        <v>152</v>
      </c>
      <c r="N5" s="92"/>
      <c r="O5" s="92"/>
      <c r="P5" s="93"/>
      <c r="R5" s="100" t="str">
        <f>IF(B2&lt;&gt;"",IF(R7&gt;AN7,"WIN",IF(R7&lt;AN7,"LOSS","TIE")),"")</f>
        <v>WIN</v>
      </c>
      <c r="S5" s="92"/>
      <c r="T5" s="93"/>
      <c r="U5" s="10"/>
      <c r="V5" s="12"/>
      <c r="W5" s="6"/>
      <c r="X5" s="116">
        <f>IF(Z2&lt;&gt;"",IF(AL2&lt;N2,N2-AL2+AI7,IF(AI7="",0,AI7)),"")</f>
        <v>0</v>
      </c>
      <c r="Y5" s="78"/>
      <c r="Z5" s="78"/>
      <c r="AA5" s="78"/>
      <c r="AB5" s="78"/>
      <c r="AC5" s="78"/>
      <c r="AD5" s="117"/>
      <c r="AE5" s="77">
        <f>IF(Z2&lt;&gt;"",SUM(AE6:AG11),"")</f>
        <v>0</v>
      </c>
      <c r="AF5" s="78"/>
      <c r="AG5" s="79"/>
      <c r="AI5" s="115" t="s">
        <v>152</v>
      </c>
      <c r="AJ5" s="92"/>
      <c r="AK5" s="92"/>
      <c r="AL5" s="93"/>
      <c r="AN5" s="100" t="str">
        <f>IF(Z2&lt;&gt;"",IF(AN7&gt;R7,"WIN",IF(AN7&lt;R7,"LOSS","TIE")),"")</f>
        <v>LOSS</v>
      </c>
      <c r="AO5" s="92"/>
      <c r="AP5" s="93"/>
      <c r="AQ5" s="10"/>
    </row>
    <row r="6" spans="1:43" ht="12.75">
      <c r="A6" s="6"/>
      <c r="B6" s="118"/>
      <c r="C6" s="109"/>
      <c r="D6" s="109"/>
      <c r="E6" s="109"/>
      <c r="F6" s="109"/>
      <c r="G6" s="109"/>
      <c r="H6" s="119"/>
      <c r="I6" s="113"/>
      <c r="J6" s="109"/>
      <c r="K6" s="110"/>
      <c r="M6" s="105" t="s">
        <v>31</v>
      </c>
      <c r="N6" s="76"/>
      <c r="O6" s="76"/>
      <c r="P6" s="76"/>
      <c r="R6" s="83" t="s">
        <v>32</v>
      </c>
      <c r="S6" s="76"/>
      <c r="T6" s="76"/>
      <c r="U6" s="10"/>
      <c r="V6" s="12"/>
      <c r="W6" s="6"/>
      <c r="X6" s="118"/>
      <c r="Y6" s="109"/>
      <c r="Z6" s="109"/>
      <c r="AA6" s="109"/>
      <c r="AB6" s="109"/>
      <c r="AC6" s="109"/>
      <c r="AD6" s="119"/>
      <c r="AE6" s="113"/>
      <c r="AF6" s="109"/>
      <c r="AG6" s="110"/>
      <c r="AI6" s="105" t="s">
        <v>31</v>
      </c>
      <c r="AJ6" s="76"/>
      <c r="AK6" s="76"/>
      <c r="AL6" s="76"/>
      <c r="AN6" s="83" t="s">
        <v>32</v>
      </c>
      <c r="AO6" s="76"/>
      <c r="AP6" s="76"/>
      <c r="AQ6" s="10"/>
    </row>
    <row r="7" spans="1:43" ht="12.75">
      <c r="A7" s="6"/>
      <c r="B7" s="89"/>
      <c r="C7" s="81"/>
      <c r="D7" s="81"/>
      <c r="E7" s="81"/>
      <c r="F7" s="81"/>
      <c r="G7" s="81"/>
      <c r="H7" s="90"/>
      <c r="I7" s="84"/>
      <c r="J7" s="81"/>
      <c r="K7" s="82"/>
      <c r="L7" s="9"/>
      <c r="M7" s="121">
        <v>0</v>
      </c>
      <c r="N7" s="92"/>
      <c r="O7" s="92"/>
      <c r="P7" s="93"/>
      <c r="R7" s="100">
        <f>IF(B2&lt;&gt;"",SUM(D17:D32),"")</f>
        <v>3</v>
      </c>
      <c r="S7" s="92"/>
      <c r="T7" s="93"/>
      <c r="U7" s="10"/>
      <c r="V7" s="12"/>
      <c r="W7" s="6"/>
      <c r="X7" s="89"/>
      <c r="Y7" s="81"/>
      <c r="Z7" s="81"/>
      <c r="AA7" s="81"/>
      <c r="AB7" s="81"/>
      <c r="AC7" s="81"/>
      <c r="AD7" s="90"/>
      <c r="AE7" s="84"/>
      <c r="AF7" s="81"/>
      <c r="AG7" s="82"/>
      <c r="AH7" s="9"/>
      <c r="AI7" s="121">
        <v>0</v>
      </c>
      <c r="AJ7" s="92"/>
      <c r="AK7" s="92"/>
      <c r="AL7" s="93"/>
      <c r="AN7" s="100">
        <f>IF(Z2&lt;&gt;"",SUM(Z17:Z32),"")</f>
        <v>0</v>
      </c>
      <c r="AO7" s="92"/>
      <c r="AP7" s="93"/>
      <c r="AQ7" s="10"/>
    </row>
    <row r="8" spans="1:43" ht="12.75">
      <c r="A8" s="6"/>
      <c r="B8" s="89"/>
      <c r="C8" s="81"/>
      <c r="D8" s="81"/>
      <c r="E8" s="81"/>
      <c r="F8" s="81"/>
      <c r="G8" s="81"/>
      <c r="H8" s="90"/>
      <c r="I8" s="84"/>
      <c r="J8" s="81"/>
      <c r="K8" s="82"/>
      <c r="M8" s="83" t="s">
        <v>37</v>
      </c>
      <c r="N8" s="76"/>
      <c r="O8" s="76"/>
      <c r="P8" s="14" t="s">
        <v>38</v>
      </c>
      <c r="R8" s="83" t="s">
        <v>39</v>
      </c>
      <c r="S8" s="76"/>
      <c r="T8" s="76"/>
      <c r="U8" s="10"/>
      <c r="V8" s="12"/>
      <c r="W8" s="6"/>
      <c r="X8" s="89"/>
      <c r="Y8" s="81"/>
      <c r="Z8" s="81"/>
      <c r="AA8" s="81"/>
      <c r="AB8" s="81"/>
      <c r="AC8" s="81"/>
      <c r="AD8" s="90"/>
      <c r="AE8" s="84"/>
      <c r="AF8" s="81"/>
      <c r="AG8" s="82"/>
      <c r="AI8" s="83" t="s">
        <v>37</v>
      </c>
      <c r="AJ8" s="76"/>
      <c r="AK8" s="76"/>
      <c r="AL8" s="14" t="s">
        <v>38</v>
      </c>
      <c r="AN8" s="83" t="s">
        <v>39</v>
      </c>
      <c r="AO8" s="76"/>
      <c r="AP8" s="76"/>
      <c r="AQ8" s="10"/>
    </row>
    <row r="9" spans="1:43" ht="12.75">
      <c r="A9" s="6"/>
      <c r="B9" s="89"/>
      <c r="C9" s="81"/>
      <c r="D9" s="81"/>
      <c r="E9" s="81"/>
      <c r="F9" s="81"/>
      <c r="G9" s="81"/>
      <c r="H9" s="90"/>
      <c r="I9" s="84"/>
      <c r="J9" s="81"/>
      <c r="K9" s="82"/>
      <c r="L9" s="9"/>
      <c r="M9" s="91">
        <v>10000</v>
      </c>
      <c r="N9" s="92"/>
      <c r="O9" s="93"/>
      <c r="P9" s="15">
        <v>0</v>
      </c>
      <c r="R9" s="100">
        <f>IF(B2&lt;&gt;"",SUM(F17:F32),"")</f>
        <v>4</v>
      </c>
      <c r="S9" s="92"/>
      <c r="T9" s="93"/>
      <c r="U9" s="10"/>
      <c r="V9" s="12"/>
      <c r="W9" s="6"/>
      <c r="X9" s="89"/>
      <c r="Y9" s="81"/>
      <c r="Z9" s="81"/>
      <c r="AA9" s="81"/>
      <c r="AB9" s="81"/>
      <c r="AC9" s="81"/>
      <c r="AD9" s="90"/>
      <c r="AE9" s="84"/>
      <c r="AF9" s="81"/>
      <c r="AG9" s="82"/>
      <c r="AH9" s="9"/>
      <c r="AI9" s="91">
        <v>10000</v>
      </c>
      <c r="AJ9" s="92"/>
      <c r="AK9" s="93"/>
      <c r="AL9" s="15">
        <v>0</v>
      </c>
      <c r="AN9" s="100">
        <f>IF(Z2&lt;&gt;"",SUM(AB17:AB32),"")</f>
        <v>0</v>
      </c>
      <c r="AO9" s="92"/>
      <c r="AP9" s="93"/>
      <c r="AQ9" s="10"/>
    </row>
    <row r="10" spans="1:43" ht="12.75">
      <c r="A10" s="6"/>
      <c r="B10" s="89"/>
      <c r="C10" s="81"/>
      <c r="D10" s="81"/>
      <c r="E10" s="81"/>
      <c r="F10" s="81"/>
      <c r="G10" s="81"/>
      <c r="H10" s="90"/>
      <c r="I10" s="84"/>
      <c r="J10" s="81"/>
      <c r="K10" s="82"/>
      <c r="L10" s="9"/>
      <c r="M10" s="9"/>
      <c r="N10" s="9"/>
      <c r="O10" s="9"/>
      <c r="P10" s="9"/>
      <c r="R10" s="105" t="s">
        <v>41</v>
      </c>
      <c r="S10" s="76"/>
      <c r="T10" s="76"/>
      <c r="U10" s="10"/>
      <c r="V10" s="12"/>
      <c r="W10" s="6"/>
      <c r="X10" s="89"/>
      <c r="Y10" s="81"/>
      <c r="Z10" s="81"/>
      <c r="AA10" s="81"/>
      <c r="AB10" s="81"/>
      <c r="AC10" s="81"/>
      <c r="AD10" s="90"/>
      <c r="AE10" s="84"/>
      <c r="AF10" s="81"/>
      <c r="AG10" s="82"/>
      <c r="AH10" s="9"/>
      <c r="AI10" s="9"/>
      <c r="AJ10" s="9"/>
      <c r="AK10" s="9"/>
      <c r="AL10" s="9"/>
      <c r="AN10" s="105" t="s">
        <v>41</v>
      </c>
      <c r="AO10" s="76"/>
      <c r="AP10" s="76"/>
      <c r="AQ10" s="10"/>
    </row>
    <row r="11" spans="1:43" ht="12.75">
      <c r="A11" s="16"/>
      <c r="B11" s="98"/>
      <c r="C11" s="96"/>
      <c r="D11" s="96"/>
      <c r="E11" s="96"/>
      <c r="F11" s="96"/>
      <c r="G11" s="96"/>
      <c r="H11" s="99"/>
      <c r="I11" s="123"/>
      <c r="J11" s="96"/>
      <c r="K11" s="97"/>
      <c r="L11" s="9"/>
      <c r="M11" s="94" t="s">
        <v>43</v>
      </c>
      <c r="N11" s="76"/>
      <c r="O11" s="100" t="str">
        <f>IF(B2&lt;&gt;"",IF(M9=AI9,"+0",IF(M9&gt;AI9,IF(M9&gt;=AI9*2,"+2","+1"),"+0")),"")</f>
        <v>+0</v>
      </c>
      <c r="P11" s="93"/>
      <c r="Q11" s="9"/>
      <c r="R11" s="122">
        <f>IF(B2&lt;&gt;"",SUM(G17:G32),"")</f>
        <v>0</v>
      </c>
      <c r="S11" s="92"/>
      <c r="T11" s="93"/>
      <c r="U11" s="17"/>
      <c r="V11" s="18"/>
      <c r="W11" s="6"/>
      <c r="X11" s="98"/>
      <c r="Y11" s="96"/>
      <c r="Z11" s="96"/>
      <c r="AA11" s="96"/>
      <c r="AB11" s="96"/>
      <c r="AC11" s="96"/>
      <c r="AD11" s="99"/>
      <c r="AE11" s="123"/>
      <c r="AF11" s="96"/>
      <c r="AG11" s="97"/>
      <c r="AH11" s="9"/>
      <c r="AI11" s="94" t="s">
        <v>43</v>
      </c>
      <c r="AJ11" s="76"/>
      <c r="AK11" s="100" t="str">
        <f>IF(Z2&lt;&gt;"",IF(AI9=M9,"+0",IF(AI9&gt;M9,IF(AI9&gt;=M9*2,"+2","+1"),"+0")),"")</f>
        <v>+0</v>
      </c>
      <c r="AL11" s="93"/>
      <c r="AM11" s="9"/>
      <c r="AN11" s="122">
        <f>IF(Z2&lt;&gt;"",SUM(AC17:AC32),"")</f>
        <v>0</v>
      </c>
      <c r="AO11" s="92"/>
      <c r="AP11" s="93"/>
      <c r="AQ11" s="10"/>
    </row>
    <row r="12" spans="1:43" ht="7.5" customHeight="1">
      <c r="A12" s="19"/>
      <c r="B12" s="20"/>
      <c r="C12" s="21"/>
      <c r="D12" s="22"/>
      <c r="E12" s="21"/>
      <c r="F12" s="21"/>
      <c r="G12" s="23"/>
      <c r="H12" s="24"/>
      <c r="I12" s="21"/>
      <c r="J12" s="22"/>
      <c r="K12" s="14"/>
      <c r="L12" s="14"/>
      <c r="M12" s="14"/>
      <c r="N12" s="14"/>
      <c r="O12" s="20"/>
      <c r="P12" s="20"/>
      <c r="Q12" s="20"/>
      <c r="R12" s="105" t="s">
        <v>44</v>
      </c>
      <c r="S12" s="76"/>
      <c r="T12" s="76"/>
      <c r="U12" s="25"/>
      <c r="V12" s="26"/>
      <c r="W12" s="19"/>
      <c r="X12" s="20"/>
      <c r="Y12" s="21"/>
      <c r="Z12" s="22"/>
      <c r="AA12" s="21"/>
      <c r="AB12" s="21"/>
      <c r="AC12" s="23"/>
      <c r="AD12" s="24"/>
      <c r="AE12" s="21"/>
      <c r="AF12" s="22"/>
      <c r="AG12" s="14"/>
      <c r="AH12" s="14"/>
      <c r="AI12" s="14"/>
      <c r="AJ12" s="14"/>
      <c r="AK12" s="20"/>
      <c r="AL12" s="20"/>
      <c r="AM12" s="20"/>
      <c r="AN12" s="105" t="s">
        <v>44</v>
      </c>
      <c r="AO12" s="76"/>
      <c r="AP12" s="76"/>
      <c r="AQ12" s="25"/>
    </row>
    <row r="13" spans="1:43" ht="8.25" customHeight="1">
      <c r="A13" s="6"/>
      <c r="B13" s="9"/>
      <c r="C13" s="85" t="s">
        <v>470</v>
      </c>
      <c r="D13" s="85" t="s">
        <v>471</v>
      </c>
      <c r="E13" s="85" t="s">
        <v>472</v>
      </c>
      <c r="F13" s="85" t="s">
        <v>473</v>
      </c>
      <c r="G13" s="88" t="s">
        <v>0</v>
      </c>
      <c r="H13" s="88" t="s">
        <v>1</v>
      </c>
      <c r="I13" s="85" t="s">
        <v>474</v>
      </c>
      <c r="J13" s="85" t="s">
        <v>45</v>
      </c>
      <c r="K13" s="14"/>
      <c r="L13" s="14"/>
      <c r="M13" s="14"/>
      <c r="N13" s="14"/>
      <c r="O13" s="9"/>
      <c r="P13" s="9"/>
      <c r="Q13" s="9"/>
      <c r="R13" s="76"/>
      <c r="S13" s="76"/>
      <c r="T13" s="76"/>
      <c r="U13" s="10"/>
      <c r="V13" s="12"/>
      <c r="W13" s="6"/>
      <c r="X13" s="9"/>
      <c r="Y13" s="85" t="s">
        <v>475</v>
      </c>
      <c r="Z13" s="85" t="s">
        <v>476</v>
      </c>
      <c r="AA13" s="85" t="s">
        <v>477</v>
      </c>
      <c r="AB13" s="85" t="s">
        <v>478</v>
      </c>
      <c r="AC13" s="88" t="s">
        <v>0</v>
      </c>
      <c r="AD13" s="88" t="s">
        <v>1</v>
      </c>
      <c r="AE13" s="85" t="s">
        <v>479</v>
      </c>
      <c r="AF13" s="85" t="s">
        <v>45</v>
      </c>
      <c r="AG13" s="14"/>
      <c r="AH13" s="14"/>
      <c r="AI13" s="14"/>
      <c r="AJ13" s="14"/>
      <c r="AK13" s="9"/>
      <c r="AL13" s="9"/>
      <c r="AM13" s="9"/>
      <c r="AN13" s="76"/>
      <c r="AO13" s="76"/>
      <c r="AP13" s="76"/>
      <c r="AQ13" s="10"/>
    </row>
    <row r="14" spans="1:43" ht="12.75">
      <c r="A14" s="6"/>
      <c r="B14" s="9"/>
      <c r="C14" s="86"/>
      <c r="D14" s="86"/>
      <c r="E14" s="86"/>
      <c r="F14" s="86"/>
      <c r="G14" s="86"/>
      <c r="H14" s="86"/>
      <c r="I14" s="86"/>
      <c r="J14" s="86"/>
      <c r="K14" s="138" t="s">
        <v>46</v>
      </c>
      <c r="L14" s="92"/>
      <c r="M14" s="92"/>
      <c r="N14" s="93"/>
      <c r="O14" s="9"/>
      <c r="P14" s="9"/>
      <c r="Q14" s="9"/>
      <c r="R14" s="104">
        <f>IF(B2&lt;&gt;"",SUM(H17:H32),"")</f>
        <v>0</v>
      </c>
      <c r="S14" s="92"/>
      <c r="T14" s="93"/>
      <c r="U14" s="10"/>
      <c r="V14" s="12"/>
      <c r="W14" s="6"/>
      <c r="X14" s="9"/>
      <c r="Y14" s="86"/>
      <c r="Z14" s="86"/>
      <c r="AA14" s="86"/>
      <c r="AB14" s="86"/>
      <c r="AC14" s="86"/>
      <c r="AD14" s="86"/>
      <c r="AE14" s="86"/>
      <c r="AF14" s="86"/>
      <c r="AG14" s="138" t="s">
        <v>46</v>
      </c>
      <c r="AH14" s="92"/>
      <c r="AI14" s="92"/>
      <c r="AJ14" s="93"/>
      <c r="AK14" s="9"/>
      <c r="AL14" s="9"/>
      <c r="AM14" s="9"/>
      <c r="AN14" s="104">
        <f>IF(Z2&lt;&gt;"",SUM(AD17:AD32),"")</f>
        <v>0</v>
      </c>
      <c r="AO14" s="92"/>
      <c r="AP14" s="93"/>
      <c r="AQ14" s="10"/>
    </row>
    <row r="15" spans="1:43" ht="12.75">
      <c r="A15" s="6"/>
      <c r="B15" s="9"/>
      <c r="C15" s="86"/>
      <c r="D15" s="86"/>
      <c r="E15" s="86"/>
      <c r="F15" s="86"/>
      <c r="G15" s="86"/>
      <c r="H15" s="86"/>
      <c r="I15" s="86"/>
      <c r="J15" s="86"/>
      <c r="K15" s="103" t="s">
        <v>47</v>
      </c>
      <c r="L15" s="103" t="s">
        <v>48</v>
      </c>
      <c r="M15" s="103" t="str">
        <f>"-Stat"</f>
        <v>-Stat</v>
      </c>
      <c r="N15" s="103" t="s">
        <v>49</v>
      </c>
      <c r="O15" s="9"/>
      <c r="P15" s="9"/>
      <c r="Q15" s="9"/>
      <c r="R15" s="9"/>
      <c r="S15" s="9"/>
      <c r="T15" s="9"/>
      <c r="U15" s="10"/>
      <c r="V15" s="12"/>
      <c r="W15" s="6"/>
      <c r="X15" s="9"/>
      <c r="Y15" s="86"/>
      <c r="Z15" s="86"/>
      <c r="AA15" s="86"/>
      <c r="AB15" s="86"/>
      <c r="AC15" s="86"/>
      <c r="AD15" s="86"/>
      <c r="AE15" s="86"/>
      <c r="AF15" s="86"/>
      <c r="AG15" s="103" t="s">
        <v>47</v>
      </c>
      <c r="AH15" s="103" t="s">
        <v>48</v>
      </c>
      <c r="AI15" s="103" t="str">
        <f>"-Stat"</f>
        <v>-Stat</v>
      </c>
      <c r="AJ15" s="103" t="s">
        <v>49</v>
      </c>
      <c r="AK15" s="9"/>
      <c r="AL15" s="9"/>
      <c r="AM15" s="9"/>
      <c r="AN15" s="9"/>
      <c r="AO15" s="9"/>
      <c r="AP15" s="9"/>
      <c r="AQ15" s="10"/>
    </row>
    <row r="16" spans="1:43" ht="12.75">
      <c r="A16" s="6"/>
      <c r="B16" s="27" t="s">
        <v>50</v>
      </c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102" t="s">
        <v>51</v>
      </c>
      <c r="P16" s="78"/>
      <c r="Q16" s="78"/>
      <c r="R16" s="78"/>
      <c r="S16" s="78"/>
      <c r="T16" s="79"/>
      <c r="U16" s="10"/>
      <c r="V16" s="12"/>
      <c r="W16" s="6"/>
      <c r="X16" s="27" t="s">
        <v>50</v>
      </c>
      <c r="Y16" s="87"/>
      <c r="Z16" s="87"/>
      <c r="AA16" s="87"/>
      <c r="AB16" s="87"/>
      <c r="AC16" s="87"/>
      <c r="AD16" s="87"/>
      <c r="AE16" s="87"/>
      <c r="AF16" s="87"/>
      <c r="AG16" s="87"/>
      <c r="AH16" s="87"/>
      <c r="AI16" s="87"/>
      <c r="AJ16" s="87"/>
      <c r="AK16" s="102" t="s">
        <v>51</v>
      </c>
      <c r="AL16" s="78"/>
      <c r="AM16" s="78"/>
      <c r="AN16" s="78"/>
      <c r="AO16" s="78"/>
      <c r="AP16" s="79"/>
      <c r="AQ16" s="10"/>
    </row>
    <row r="17" spans="1:43" ht="12.75">
      <c r="A17" s="6"/>
      <c r="B17" s="28">
        <v>1</v>
      </c>
      <c r="C17" s="29"/>
      <c r="D17" s="30"/>
      <c r="E17" s="30"/>
      <c r="F17" s="30"/>
      <c r="G17" s="31"/>
      <c r="H17" s="32"/>
      <c r="I17" s="33"/>
      <c r="J17" s="34">
        <f t="shared" ref="J17:J32" si="0">C17+D17*3+E17*2+F17*2+I17*5</f>
        <v>0</v>
      </c>
      <c r="K17" s="35"/>
      <c r="L17" s="31"/>
      <c r="M17" s="30"/>
      <c r="N17" s="36"/>
      <c r="O17" s="108"/>
      <c r="P17" s="109"/>
      <c r="Q17" s="109"/>
      <c r="R17" s="109"/>
      <c r="S17" s="109"/>
      <c r="T17" s="110"/>
      <c r="U17" s="10"/>
      <c r="V17" s="12"/>
      <c r="W17" s="6"/>
      <c r="X17" s="28">
        <v>1</v>
      </c>
      <c r="Y17" s="29"/>
      <c r="Z17" s="30"/>
      <c r="AA17" s="30"/>
      <c r="AB17" s="30"/>
      <c r="AC17" s="31"/>
      <c r="AD17" s="32"/>
      <c r="AE17" s="33"/>
      <c r="AF17" s="34">
        <f t="shared" ref="AF17:AF32" si="1">Y17+Z17*3+AA17*2+AB17*2+AE17*5</f>
        <v>0</v>
      </c>
      <c r="AG17" s="35"/>
      <c r="AH17" s="31"/>
      <c r="AI17" s="31"/>
      <c r="AJ17" s="36"/>
      <c r="AK17" s="108"/>
      <c r="AL17" s="109"/>
      <c r="AM17" s="109"/>
      <c r="AN17" s="109"/>
      <c r="AO17" s="109"/>
      <c r="AP17" s="110"/>
      <c r="AQ17" s="10"/>
    </row>
    <row r="18" spans="1:43" ht="12.75">
      <c r="A18" s="6"/>
      <c r="B18" s="37">
        <v>2</v>
      </c>
      <c r="C18" s="38"/>
      <c r="D18" s="39"/>
      <c r="E18" s="40"/>
      <c r="F18" s="40"/>
      <c r="G18" s="41"/>
      <c r="H18" s="42"/>
      <c r="I18" s="43"/>
      <c r="J18" s="45">
        <f t="shared" si="0"/>
        <v>0</v>
      </c>
      <c r="K18" s="38"/>
      <c r="L18" s="40"/>
      <c r="M18" s="44"/>
      <c r="N18" s="46"/>
      <c r="O18" s="80"/>
      <c r="P18" s="81"/>
      <c r="Q18" s="81"/>
      <c r="R18" s="81"/>
      <c r="S18" s="81"/>
      <c r="T18" s="82"/>
      <c r="U18" s="10"/>
      <c r="V18" s="12"/>
      <c r="W18" s="6"/>
      <c r="X18" s="37">
        <v>2</v>
      </c>
      <c r="Y18" s="38"/>
      <c r="Z18" s="39"/>
      <c r="AA18" s="40"/>
      <c r="AB18" s="40"/>
      <c r="AC18" s="41"/>
      <c r="AD18" s="42"/>
      <c r="AE18" s="43"/>
      <c r="AF18" s="45">
        <f t="shared" si="1"/>
        <v>0</v>
      </c>
      <c r="AG18" s="38"/>
      <c r="AH18" s="40"/>
      <c r="AI18" s="40"/>
      <c r="AJ18" s="46"/>
      <c r="AK18" s="80"/>
      <c r="AL18" s="81"/>
      <c r="AM18" s="81"/>
      <c r="AN18" s="81"/>
      <c r="AO18" s="81"/>
      <c r="AP18" s="82"/>
      <c r="AQ18" s="10"/>
    </row>
    <row r="19" spans="1:43" ht="12.75">
      <c r="A19" s="6"/>
      <c r="B19" s="37">
        <v>3</v>
      </c>
      <c r="C19" s="38"/>
      <c r="D19" s="39"/>
      <c r="E19" s="40"/>
      <c r="F19" s="44"/>
      <c r="G19" s="41"/>
      <c r="H19" s="41"/>
      <c r="I19" s="46"/>
      <c r="J19" s="45">
        <f t="shared" si="0"/>
        <v>0</v>
      </c>
      <c r="K19" s="38"/>
      <c r="L19" s="40"/>
      <c r="M19" s="40"/>
      <c r="N19" s="46"/>
      <c r="O19" s="80"/>
      <c r="P19" s="81"/>
      <c r="Q19" s="81"/>
      <c r="R19" s="81"/>
      <c r="S19" s="81"/>
      <c r="T19" s="82"/>
      <c r="U19" s="10"/>
      <c r="V19" s="12"/>
      <c r="W19" s="6"/>
      <c r="X19" s="37">
        <v>3</v>
      </c>
      <c r="Y19" s="38"/>
      <c r="Z19" s="39"/>
      <c r="AA19" s="40"/>
      <c r="AB19" s="44"/>
      <c r="AC19" s="41"/>
      <c r="AD19" s="41"/>
      <c r="AE19" s="46"/>
      <c r="AF19" s="45">
        <f t="shared" si="1"/>
        <v>0</v>
      </c>
      <c r="AG19" s="38"/>
      <c r="AH19" s="40"/>
      <c r="AI19" s="40"/>
      <c r="AJ19" s="46"/>
      <c r="AK19" s="80"/>
      <c r="AL19" s="81"/>
      <c r="AM19" s="81"/>
      <c r="AN19" s="81"/>
      <c r="AO19" s="81"/>
      <c r="AP19" s="82"/>
      <c r="AQ19" s="10"/>
    </row>
    <row r="20" spans="1:43" ht="12.75">
      <c r="A20" s="6"/>
      <c r="B20" s="49">
        <v>4</v>
      </c>
      <c r="C20" s="38"/>
      <c r="D20" s="39"/>
      <c r="E20" s="40"/>
      <c r="F20" s="44"/>
      <c r="G20" s="41"/>
      <c r="H20" s="41"/>
      <c r="I20" s="46"/>
      <c r="J20" s="45">
        <f t="shared" si="0"/>
        <v>0</v>
      </c>
      <c r="K20" s="38"/>
      <c r="L20" s="40"/>
      <c r="M20" s="40"/>
      <c r="N20" s="46"/>
      <c r="O20" s="80"/>
      <c r="P20" s="81"/>
      <c r="Q20" s="81"/>
      <c r="R20" s="81"/>
      <c r="S20" s="81"/>
      <c r="T20" s="82"/>
      <c r="U20" s="10"/>
      <c r="V20" s="12"/>
      <c r="W20" s="6"/>
      <c r="X20" s="49">
        <v>4</v>
      </c>
      <c r="Y20" s="38"/>
      <c r="Z20" s="39"/>
      <c r="AA20" s="40"/>
      <c r="AB20" s="44"/>
      <c r="AC20" s="41"/>
      <c r="AD20" s="41"/>
      <c r="AE20" s="46"/>
      <c r="AF20" s="45">
        <f t="shared" si="1"/>
        <v>0</v>
      </c>
      <c r="AG20" s="38"/>
      <c r="AH20" s="40"/>
      <c r="AI20" s="40"/>
      <c r="AJ20" s="46"/>
      <c r="AK20" s="80"/>
      <c r="AL20" s="81"/>
      <c r="AM20" s="81"/>
      <c r="AN20" s="81"/>
      <c r="AO20" s="81"/>
      <c r="AP20" s="82"/>
      <c r="AQ20" s="10"/>
    </row>
    <row r="21" spans="1:43" ht="12.75">
      <c r="A21" s="6"/>
      <c r="B21" s="37">
        <v>5</v>
      </c>
      <c r="C21" s="38"/>
      <c r="D21" s="39"/>
      <c r="E21" s="40"/>
      <c r="F21" s="40"/>
      <c r="G21" s="41"/>
      <c r="H21" s="41"/>
      <c r="I21" s="46"/>
      <c r="J21" s="45">
        <f t="shared" si="0"/>
        <v>0</v>
      </c>
      <c r="K21" s="38"/>
      <c r="L21" s="40"/>
      <c r="M21" s="40"/>
      <c r="N21" s="46"/>
      <c r="O21" s="80"/>
      <c r="P21" s="81"/>
      <c r="Q21" s="81"/>
      <c r="R21" s="81"/>
      <c r="S21" s="81"/>
      <c r="T21" s="82"/>
      <c r="U21" s="10"/>
      <c r="V21" s="12"/>
      <c r="W21" s="6"/>
      <c r="X21" s="37">
        <v>5</v>
      </c>
      <c r="Y21" s="38"/>
      <c r="Z21" s="39"/>
      <c r="AA21" s="40"/>
      <c r="AB21" s="40"/>
      <c r="AC21" s="41"/>
      <c r="AD21" s="41"/>
      <c r="AE21" s="43">
        <v>1</v>
      </c>
      <c r="AF21" s="45">
        <f t="shared" si="1"/>
        <v>5</v>
      </c>
      <c r="AG21" s="38"/>
      <c r="AH21" s="40"/>
      <c r="AI21" s="40"/>
      <c r="AJ21" s="46"/>
      <c r="AK21" s="80"/>
      <c r="AL21" s="81"/>
      <c r="AM21" s="81"/>
      <c r="AN21" s="81"/>
      <c r="AO21" s="81"/>
      <c r="AP21" s="82"/>
      <c r="AQ21" s="10"/>
    </row>
    <row r="22" spans="1:43" ht="12.75">
      <c r="A22" s="6"/>
      <c r="B22" s="37">
        <v>6</v>
      </c>
      <c r="C22" s="38"/>
      <c r="D22" s="39"/>
      <c r="E22" s="40"/>
      <c r="F22" s="40"/>
      <c r="G22" s="41"/>
      <c r="H22" s="41"/>
      <c r="I22" s="46"/>
      <c r="J22" s="45">
        <f t="shared" si="0"/>
        <v>0</v>
      </c>
      <c r="K22" s="38"/>
      <c r="L22" s="40"/>
      <c r="M22" s="40"/>
      <c r="N22" s="46"/>
      <c r="O22" s="80"/>
      <c r="P22" s="81"/>
      <c r="Q22" s="81"/>
      <c r="R22" s="81"/>
      <c r="S22" s="81"/>
      <c r="T22" s="82"/>
      <c r="U22" s="10"/>
      <c r="V22" s="12"/>
      <c r="W22" s="6"/>
      <c r="X22" s="37">
        <v>6</v>
      </c>
      <c r="Y22" s="38"/>
      <c r="Z22" s="39"/>
      <c r="AA22" s="40"/>
      <c r="AB22" s="40"/>
      <c r="AC22" s="41"/>
      <c r="AD22" s="41"/>
      <c r="AE22" s="46"/>
      <c r="AF22" s="45">
        <f t="shared" si="1"/>
        <v>0</v>
      </c>
      <c r="AG22" s="38"/>
      <c r="AH22" s="40"/>
      <c r="AI22" s="40"/>
      <c r="AJ22" s="46"/>
      <c r="AK22" s="80"/>
      <c r="AL22" s="81"/>
      <c r="AM22" s="81"/>
      <c r="AN22" s="81"/>
      <c r="AO22" s="81"/>
      <c r="AP22" s="82"/>
      <c r="AQ22" s="10"/>
    </row>
    <row r="23" spans="1:43" ht="12.75">
      <c r="A23" s="6"/>
      <c r="B23" s="37">
        <v>7</v>
      </c>
      <c r="C23" s="38"/>
      <c r="D23" s="39"/>
      <c r="E23" s="40"/>
      <c r="F23" s="44"/>
      <c r="G23" s="41"/>
      <c r="H23" s="41"/>
      <c r="I23" s="46"/>
      <c r="J23" s="45">
        <f t="shared" si="0"/>
        <v>0</v>
      </c>
      <c r="K23" s="38"/>
      <c r="L23" s="40"/>
      <c r="M23" s="40"/>
      <c r="N23" s="46"/>
      <c r="O23" s="80"/>
      <c r="P23" s="81"/>
      <c r="Q23" s="81"/>
      <c r="R23" s="81"/>
      <c r="S23" s="81"/>
      <c r="T23" s="82"/>
      <c r="U23" s="10"/>
      <c r="V23" s="12"/>
      <c r="W23" s="6"/>
      <c r="X23" s="37">
        <v>7</v>
      </c>
      <c r="Y23" s="38"/>
      <c r="Z23" s="39"/>
      <c r="AA23" s="40"/>
      <c r="AB23" s="44"/>
      <c r="AC23" s="41"/>
      <c r="AD23" s="41"/>
      <c r="AE23" s="46"/>
      <c r="AF23" s="45">
        <f t="shared" si="1"/>
        <v>0</v>
      </c>
      <c r="AG23" s="38"/>
      <c r="AH23" s="40"/>
      <c r="AI23" s="40"/>
      <c r="AJ23" s="46"/>
      <c r="AK23" s="80"/>
      <c r="AL23" s="81"/>
      <c r="AM23" s="81"/>
      <c r="AN23" s="81"/>
      <c r="AO23" s="81"/>
      <c r="AP23" s="82"/>
      <c r="AQ23" s="10"/>
    </row>
    <row r="24" spans="1:43" ht="12.75">
      <c r="A24" s="6"/>
      <c r="B24" s="37">
        <v>8</v>
      </c>
      <c r="C24" s="38"/>
      <c r="D24" s="48">
        <v>1</v>
      </c>
      <c r="E24" s="40"/>
      <c r="F24" s="44">
        <v>2</v>
      </c>
      <c r="G24" s="42"/>
      <c r="H24" s="41"/>
      <c r="I24" s="46"/>
      <c r="J24" s="45">
        <f t="shared" si="0"/>
        <v>7</v>
      </c>
      <c r="K24" s="38"/>
      <c r="L24" s="40"/>
      <c r="M24" s="40"/>
      <c r="N24" s="46"/>
      <c r="O24" s="80" t="s">
        <v>56</v>
      </c>
      <c r="P24" s="81"/>
      <c r="Q24" s="81"/>
      <c r="R24" s="81"/>
      <c r="S24" s="81"/>
      <c r="T24" s="82"/>
      <c r="U24" s="10"/>
      <c r="V24" s="12"/>
      <c r="W24" s="6"/>
      <c r="X24" s="37">
        <v>8</v>
      </c>
      <c r="Y24" s="38"/>
      <c r="Z24" s="39"/>
      <c r="AA24" s="40"/>
      <c r="AB24" s="40"/>
      <c r="AC24" s="41"/>
      <c r="AD24" s="41"/>
      <c r="AE24" s="46"/>
      <c r="AF24" s="45">
        <f t="shared" si="1"/>
        <v>0</v>
      </c>
      <c r="AG24" s="38"/>
      <c r="AH24" s="40"/>
      <c r="AI24" s="40"/>
      <c r="AJ24" s="46"/>
      <c r="AK24" s="80"/>
      <c r="AL24" s="81"/>
      <c r="AM24" s="81"/>
      <c r="AN24" s="81"/>
      <c r="AO24" s="81"/>
      <c r="AP24" s="82"/>
      <c r="AQ24" s="10"/>
    </row>
    <row r="25" spans="1:43" ht="12.75">
      <c r="A25" s="6"/>
      <c r="B25" s="37">
        <v>9</v>
      </c>
      <c r="C25" s="38"/>
      <c r="D25" s="39"/>
      <c r="E25" s="40"/>
      <c r="F25" s="44">
        <v>1</v>
      </c>
      <c r="G25" s="42"/>
      <c r="H25" s="41"/>
      <c r="I25" s="46"/>
      <c r="J25" s="45">
        <f t="shared" si="0"/>
        <v>2</v>
      </c>
      <c r="K25" s="38"/>
      <c r="L25" s="40"/>
      <c r="M25" s="40"/>
      <c r="N25" s="46"/>
      <c r="O25" s="80"/>
      <c r="P25" s="81"/>
      <c r="Q25" s="81"/>
      <c r="R25" s="81"/>
      <c r="S25" s="81"/>
      <c r="T25" s="82"/>
      <c r="U25" s="10"/>
      <c r="V25" s="12"/>
      <c r="W25" s="6"/>
      <c r="X25" s="37">
        <v>9</v>
      </c>
      <c r="Y25" s="38"/>
      <c r="Z25" s="39"/>
      <c r="AA25" s="40"/>
      <c r="AB25" s="40"/>
      <c r="AC25" s="41"/>
      <c r="AD25" s="41"/>
      <c r="AE25" s="46"/>
      <c r="AF25" s="45">
        <f t="shared" si="1"/>
        <v>0</v>
      </c>
      <c r="AG25" s="38"/>
      <c r="AH25" s="40"/>
      <c r="AI25" s="40"/>
      <c r="AJ25" s="46"/>
      <c r="AK25" s="80"/>
      <c r="AL25" s="81"/>
      <c r="AM25" s="81"/>
      <c r="AN25" s="81"/>
      <c r="AO25" s="81"/>
      <c r="AP25" s="82"/>
      <c r="AQ25" s="10"/>
    </row>
    <row r="26" spans="1:43" ht="12.75">
      <c r="A26" s="6"/>
      <c r="B26" s="37">
        <v>10</v>
      </c>
      <c r="C26" s="38"/>
      <c r="D26" s="39"/>
      <c r="E26" s="40"/>
      <c r="F26" s="40"/>
      <c r="G26" s="41"/>
      <c r="H26" s="41"/>
      <c r="I26" s="46"/>
      <c r="J26" s="45">
        <f t="shared" si="0"/>
        <v>0</v>
      </c>
      <c r="K26" s="38"/>
      <c r="L26" s="40"/>
      <c r="M26" s="40"/>
      <c r="N26" s="46"/>
      <c r="O26" s="80"/>
      <c r="P26" s="81"/>
      <c r="Q26" s="81"/>
      <c r="R26" s="81"/>
      <c r="S26" s="81"/>
      <c r="T26" s="82"/>
      <c r="U26" s="10"/>
      <c r="V26" s="12"/>
      <c r="W26" s="6"/>
      <c r="X26" s="37">
        <v>10</v>
      </c>
      <c r="Y26" s="38"/>
      <c r="Z26" s="39"/>
      <c r="AA26" s="40"/>
      <c r="AB26" s="40"/>
      <c r="AC26" s="41"/>
      <c r="AD26" s="41"/>
      <c r="AE26" s="46"/>
      <c r="AF26" s="45">
        <f t="shared" si="1"/>
        <v>0</v>
      </c>
      <c r="AG26" s="38"/>
      <c r="AH26" s="40"/>
      <c r="AI26" s="40"/>
      <c r="AJ26" s="46"/>
      <c r="AK26" s="80"/>
      <c r="AL26" s="81"/>
      <c r="AM26" s="81"/>
      <c r="AN26" s="81"/>
      <c r="AO26" s="81"/>
      <c r="AP26" s="82"/>
      <c r="AQ26" s="10"/>
    </row>
    <row r="27" spans="1:43" ht="12.75">
      <c r="A27" s="6"/>
      <c r="B27" s="37">
        <v>11</v>
      </c>
      <c r="C27" s="38"/>
      <c r="D27" s="48">
        <v>2</v>
      </c>
      <c r="E27" s="40"/>
      <c r="F27" s="40"/>
      <c r="G27" s="41"/>
      <c r="H27" s="41"/>
      <c r="I27" s="46"/>
      <c r="J27" s="45">
        <f t="shared" si="0"/>
        <v>6</v>
      </c>
      <c r="K27" s="38"/>
      <c r="L27" s="40"/>
      <c r="M27" s="40"/>
      <c r="N27" s="46"/>
      <c r="O27" s="80" t="s">
        <v>52</v>
      </c>
      <c r="P27" s="81"/>
      <c r="Q27" s="81"/>
      <c r="R27" s="81"/>
      <c r="S27" s="81"/>
      <c r="T27" s="82"/>
      <c r="U27" s="10"/>
      <c r="V27" s="12"/>
      <c r="W27" s="6"/>
      <c r="X27" s="37">
        <v>11</v>
      </c>
      <c r="Y27" s="38"/>
      <c r="Z27" s="39"/>
      <c r="AA27" s="40"/>
      <c r="AB27" s="40"/>
      <c r="AC27" s="41"/>
      <c r="AD27" s="41"/>
      <c r="AE27" s="46"/>
      <c r="AF27" s="45">
        <f t="shared" si="1"/>
        <v>0</v>
      </c>
      <c r="AG27" s="38"/>
      <c r="AH27" s="40"/>
      <c r="AI27" s="40"/>
      <c r="AJ27" s="46"/>
      <c r="AK27" s="80"/>
      <c r="AL27" s="81"/>
      <c r="AM27" s="81"/>
      <c r="AN27" s="81"/>
      <c r="AO27" s="81"/>
      <c r="AP27" s="82"/>
      <c r="AQ27" s="10"/>
    </row>
    <row r="28" spans="1:43" ht="12.75">
      <c r="A28" s="6"/>
      <c r="B28" s="37">
        <v>12</v>
      </c>
      <c r="C28" s="38"/>
      <c r="D28" s="39"/>
      <c r="E28" s="40"/>
      <c r="F28" s="40"/>
      <c r="G28" s="41"/>
      <c r="H28" s="41"/>
      <c r="I28" s="46"/>
      <c r="J28" s="45">
        <f t="shared" si="0"/>
        <v>0</v>
      </c>
      <c r="K28" s="38"/>
      <c r="L28" s="40"/>
      <c r="M28" s="40"/>
      <c r="N28" s="46"/>
      <c r="O28" s="80"/>
      <c r="P28" s="81"/>
      <c r="Q28" s="81"/>
      <c r="R28" s="81"/>
      <c r="S28" s="81"/>
      <c r="T28" s="82"/>
      <c r="U28" s="10"/>
      <c r="V28" s="12"/>
      <c r="W28" s="6"/>
      <c r="X28" s="37">
        <v>12</v>
      </c>
      <c r="Y28" s="38"/>
      <c r="Z28" s="39"/>
      <c r="AA28" s="40"/>
      <c r="AB28" s="40"/>
      <c r="AC28" s="41"/>
      <c r="AD28" s="41"/>
      <c r="AE28" s="46"/>
      <c r="AF28" s="45">
        <f t="shared" si="1"/>
        <v>0</v>
      </c>
      <c r="AG28" s="38"/>
      <c r="AH28" s="40"/>
      <c r="AI28" s="40"/>
      <c r="AJ28" s="46"/>
      <c r="AK28" s="80"/>
      <c r="AL28" s="81"/>
      <c r="AM28" s="81"/>
      <c r="AN28" s="81"/>
      <c r="AO28" s="81"/>
      <c r="AP28" s="82"/>
      <c r="AQ28" s="10"/>
    </row>
    <row r="29" spans="1:43" ht="12.75">
      <c r="A29" s="6"/>
      <c r="B29" s="37">
        <v>13</v>
      </c>
      <c r="C29" s="38"/>
      <c r="D29" s="48"/>
      <c r="E29" s="40"/>
      <c r="F29" s="44">
        <v>1</v>
      </c>
      <c r="G29" s="42"/>
      <c r="H29" s="41"/>
      <c r="I29" s="46"/>
      <c r="J29" s="45">
        <f t="shared" si="0"/>
        <v>2</v>
      </c>
      <c r="K29" s="38"/>
      <c r="L29" s="40"/>
      <c r="M29" s="40"/>
      <c r="N29" s="46"/>
      <c r="O29" s="80"/>
      <c r="P29" s="81"/>
      <c r="Q29" s="81"/>
      <c r="R29" s="81"/>
      <c r="S29" s="81"/>
      <c r="T29" s="82"/>
      <c r="U29" s="10"/>
      <c r="V29" s="12"/>
      <c r="W29" s="6"/>
      <c r="X29" s="37">
        <v>13</v>
      </c>
      <c r="Y29" s="38"/>
      <c r="Z29" s="39"/>
      <c r="AA29" s="40"/>
      <c r="AB29" s="40"/>
      <c r="AC29" s="41"/>
      <c r="AD29" s="41"/>
      <c r="AE29" s="46"/>
      <c r="AF29" s="45">
        <f t="shared" si="1"/>
        <v>0</v>
      </c>
      <c r="AG29" s="38"/>
      <c r="AH29" s="40"/>
      <c r="AI29" s="40"/>
      <c r="AJ29" s="46"/>
      <c r="AK29" s="80"/>
      <c r="AL29" s="81"/>
      <c r="AM29" s="81"/>
      <c r="AN29" s="81"/>
      <c r="AO29" s="81"/>
      <c r="AP29" s="82"/>
      <c r="AQ29" s="10"/>
    </row>
    <row r="30" spans="1:43" ht="12.75">
      <c r="A30" s="6"/>
      <c r="B30" s="49">
        <v>14</v>
      </c>
      <c r="C30" s="38"/>
      <c r="D30" s="39"/>
      <c r="E30" s="40"/>
      <c r="F30" s="40"/>
      <c r="G30" s="41"/>
      <c r="H30" s="41"/>
      <c r="I30" s="43">
        <v>1</v>
      </c>
      <c r="J30" s="45">
        <f t="shared" si="0"/>
        <v>5</v>
      </c>
      <c r="K30" s="38"/>
      <c r="L30" s="40"/>
      <c r="M30" s="40"/>
      <c r="N30" s="46"/>
      <c r="O30" s="80"/>
      <c r="P30" s="81"/>
      <c r="Q30" s="81"/>
      <c r="R30" s="81"/>
      <c r="S30" s="81"/>
      <c r="T30" s="82"/>
      <c r="U30" s="10"/>
      <c r="V30" s="12"/>
      <c r="W30" s="6"/>
      <c r="X30" s="49">
        <v>14</v>
      </c>
      <c r="Y30" s="38"/>
      <c r="Z30" s="39"/>
      <c r="AA30" s="40"/>
      <c r="AB30" s="40"/>
      <c r="AC30" s="41"/>
      <c r="AD30" s="41"/>
      <c r="AE30" s="46"/>
      <c r="AF30" s="45">
        <f t="shared" si="1"/>
        <v>0</v>
      </c>
      <c r="AG30" s="38"/>
      <c r="AH30" s="40"/>
      <c r="AI30" s="40"/>
      <c r="AJ30" s="46"/>
      <c r="AK30" s="80"/>
      <c r="AL30" s="81"/>
      <c r="AM30" s="81"/>
      <c r="AN30" s="81"/>
      <c r="AO30" s="81"/>
      <c r="AP30" s="82"/>
      <c r="AQ30" s="10"/>
    </row>
    <row r="31" spans="1:43" ht="12.75">
      <c r="A31" s="6"/>
      <c r="B31" s="37">
        <v>15</v>
      </c>
      <c r="C31" s="38"/>
      <c r="D31" s="39"/>
      <c r="E31" s="40"/>
      <c r="F31" s="40"/>
      <c r="G31" s="41"/>
      <c r="H31" s="41"/>
      <c r="I31" s="46"/>
      <c r="J31" s="45">
        <f t="shared" si="0"/>
        <v>0</v>
      </c>
      <c r="K31" s="38"/>
      <c r="L31" s="40"/>
      <c r="M31" s="40"/>
      <c r="N31" s="46"/>
      <c r="O31" s="80"/>
      <c r="P31" s="81"/>
      <c r="Q31" s="81"/>
      <c r="R31" s="81"/>
      <c r="S31" s="81"/>
      <c r="T31" s="82"/>
      <c r="U31" s="10"/>
      <c r="V31" s="12"/>
      <c r="W31" s="6"/>
      <c r="X31" s="37">
        <v>15</v>
      </c>
      <c r="Y31" s="38"/>
      <c r="Z31" s="39"/>
      <c r="AA31" s="40"/>
      <c r="AB31" s="40"/>
      <c r="AC31" s="41"/>
      <c r="AD31" s="41"/>
      <c r="AE31" s="46"/>
      <c r="AF31" s="45">
        <f t="shared" si="1"/>
        <v>0</v>
      </c>
      <c r="AG31" s="38"/>
      <c r="AH31" s="40"/>
      <c r="AI31" s="40"/>
      <c r="AJ31" s="46"/>
      <c r="AK31" s="80"/>
      <c r="AL31" s="81"/>
      <c r="AM31" s="81"/>
      <c r="AN31" s="81"/>
      <c r="AO31" s="81"/>
      <c r="AP31" s="82"/>
      <c r="AQ31" s="10"/>
    </row>
    <row r="32" spans="1:43" ht="12.75">
      <c r="A32" s="6"/>
      <c r="B32" s="50">
        <v>16</v>
      </c>
      <c r="C32" s="51"/>
      <c r="D32" s="52"/>
      <c r="E32" s="52"/>
      <c r="F32" s="52"/>
      <c r="G32" s="53"/>
      <c r="H32" s="53"/>
      <c r="I32" s="54"/>
      <c r="J32" s="56">
        <f t="shared" si="0"/>
        <v>0</v>
      </c>
      <c r="K32" s="51"/>
      <c r="L32" s="52"/>
      <c r="M32" s="52"/>
      <c r="N32" s="54"/>
      <c r="O32" s="95"/>
      <c r="P32" s="96"/>
      <c r="Q32" s="96"/>
      <c r="R32" s="96"/>
      <c r="S32" s="96"/>
      <c r="T32" s="97"/>
      <c r="U32" s="10"/>
      <c r="V32" s="12"/>
      <c r="W32" s="6"/>
      <c r="X32" s="50">
        <v>16</v>
      </c>
      <c r="Y32" s="51"/>
      <c r="Z32" s="52"/>
      <c r="AA32" s="52"/>
      <c r="AB32" s="52"/>
      <c r="AC32" s="53"/>
      <c r="AD32" s="53"/>
      <c r="AE32" s="54"/>
      <c r="AF32" s="56">
        <f t="shared" si="1"/>
        <v>0</v>
      </c>
      <c r="AG32" s="51"/>
      <c r="AH32" s="52"/>
      <c r="AI32" s="52"/>
      <c r="AJ32" s="54"/>
      <c r="AK32" s="95"/>
      <c r="AL32" s="96"/>
      <c r="AM32" s="96"/>
      <c r="AN32" s="96"/>
      <c r="AO32" s="96"/>
      <c r="AP32" s="97"/>
      <c r="AQ32" s="10"/>
    </row>
    <row r="33" spans="1:43" ht="12.75">
      <c r="A33" s="19"/>
      <c r="B33" s="83" t="s">
        <v>61</v>
      </c>
      <c r="C33" s="76"/>
      <c r="D33" s="76"/>
      <c r="E33" s="76"/>
      <c r="F33" s="59"/>
      <c r="G33" s="83" t="s">
        <v>62</v>
      </c>
      <c r="H33" s="76"/>
      <c r="I33" s="76"/>
      <c r="J33" s="76"/>
      <c r="K33" s="76"/>
      <c r="L33" s="58"/>
      <c r="M33" s="83" t="s">
        <v>63</v>
      </c>
      <c r="N33" s="76"/>
      <c r="O33" s="76"/>
      <c r="P33" s="76"/>
      <c r="Q33" s="59"/>
      <c r="R33" s="83" t="s">
        <v>64</v>
      </c>
      <c r="S33" s="76"/>
      <c r="T33" s="76"/>
      <c r="U33" s="25"/>
      <c r="V33" s="26"/>
      <c r="W33" s="19"/>
      <c r="X33" s="83" t="s">
        <v>61</v>
      </c>
      <c r="Y33" s="76"/>
      <c r="Z33" s="76"/>
      <c r="AA33" s="76"/>
      <c r="AB33" s="59"/>
      <c r="AC33" s="83" t="s">
        <v>62</v>
      </c>
      <c r="AD33" s="76"/>
      <c r="AE33" s="76"/>
      <c r="AF33" s="76"/>
      <c r="AG33" s="76"/>
      <c r="AH33" s="58"/>
      <c r="AI33" s="83" t="s">
        <v>63</v>
      </c>
      <c r="AJ33" s="76"/>
      <c r="AK33" s="76"/>
      <c r="AL33" s="76"/>
      <c r="AM33" s="59"/>
      <c r="AN33" s="83" t="s">
        <v>64</v>
      </c>
      <c r="AO33" s="76"/>
      <c r="AP33" s="76"/>
      <c r="AQ33" s="25"/>
    </row>
    <row r="34" spans="1:43" ht="12.75">
      <c r="A34" s="6"/>
      <c r="B34" s="120">
        <v>60000</v>
      </c>
      <c r="C34" s="92"/>
      <c r="D34" s="92"/>
      <c r="E34" s="93"/>
      <c r="F34" s="60"/>
      <c r="G34" s="106"/>
      <c r="H34" s="92"/>
      <c r="I34" s="92"/>
      <c r="J34" s="92"/>
      <c r="K34" s="93"/>
      <c r="L34" s="61"/>
      <c r="M34" s="106">
        <v>60000</v>
      </c>
      <c r="N34" s="92"/>
      <c r="O34" s="92"/>
      <c r="P34" s="93"/>
      <c r="Q34" s="62"/>
      <c r="R34" s="128">
        <v>1</v>
      </c>
      <c r="S34" s="92"/>
      <c r="T34" s="93"/>
      <c r="U34" s="10"/>
      <c r="V34" s="12"/>
      <c r="W34" s="6"/>
      <c r="X34" s="120">
        <v>60000</v>
      </c>
      <c r="Y34" s="92"/>
      <c r="Z34" s="92"/>
      <c r="AA34" s="93"/>
      <c r="AB34" s="60"/>
      <c r="AC34" s="106"/>
      <c r="AD34" s="92"/>
      <c r="AE34" s="92"/>
      <c r="AF34" s="92"/>
      <c r="AG34" s="93"/>
      <c r="AH34" s="61"/>
      <c r="AI34" s="106">
        <v>80000</v>
      </c>
      <c r="AJ34" s="92"/>
      <c r="AK34" s="92"/>
      <c r="AL34" s="93"/>
      <c r="AM34" s="62"/>
      <c r="AN34" s="128">
        <v>0</v>
      </c>
      <c r="AO34" s="92"/>
      <c r="AP34" s="93"/>
      <c r="AQ34" s="10"/>
    </row>
    <row r="35" spans="1:43" ht="12.75">
      <c r="A35" s="19"/>
      <c r="B35" s="112" t="s">
        <v>65</v>
      </c>
      <c r="C35" s="76"/>
      <c r="D35" s="76"/>
      <c r="E35" s="76"/>
      <c r="F35" s="76"/>
      <c r="G35" s="76"/>
      <c r="H35" s="76"/>
      <c r="I35" s="112" t="s">
        <v>27</v>
      </c>
      <c r="J35" s="76"/>
      <c r="K35" s="76"/>
      <c r="L35" s="20"/>
      <c r="M35" s="112" t="s">
        <v>66</v>
      </c>
      <c r="N35" s="76"/>
      <c r="O35" s="76"/>
      <c r="P35" s="76"/>
      <c r="Q35" s="76"/>
      <c r="R35" s="76"/>
      <c r="S35" s="76"/>
      <c r="T35" s="76"/>
      <c r="U35" s="25"/>
      <c r="V35" s="26"/>
      <c r="W35" s="19"/>
      <c r="X35" s="112" t="s">
        <v>65</v>
      </c>
      <c r="Y35" s="76"/>
      <c r="Z35" s="76"/>
      <c r="AA35" s="76"/>
      <c r="AB35" s="76"/>
      <c r="AC35" s="76"/>
      <c r="AD35" s="76"/>
      <c r="AE35" s="112" t="s">
        <v>27</v>
      </c>
      <c r="AF35" s="76"/>
      <c r="AG35" s="76"/>
      <c r="AH35" s="20"/>
      <c r="AI35" s="112" t="s">
        <v>66</v>
      </c>
      <c r="AJ35" s="76"/>
      <c r="AK35" s="76"/>
      <c r="AL35" s="76"/>
      <c r="AM35" s="76"/>
      <c r="AN35" s="76"/>
      <c r="AO35" s="76"/>
      <c r="AP35" s="76"/>
      <c r="AQ35" s="25"/>
    </row>
    <row r="36" spans="1:43" ht="12.75">
      <c r="A36" s="6"/>
      <c r="B36" s="126"/>
      <c r="C36" s="109"/>
      <c r="D36" s="109"/>
      <c r="E36" s="109"/>
      <c r="F36" s="109"/>
      <c r="G36" s="109"/>
      <c r="H36" s="119"/>
      <c r="I36" s="127"/>
      <c r="J36" s="109"/>
      <c r="K36" s="110"/>
      <c r="L36" s="9"/>
      <c r="M36" s="131"/>
      <c r="N36" s="78"/>
      <c r="O36" s="78"/>
      <c r="P36" s="78"/>
      <c r="Q36" s="78"/>
      <c r="R36" s="78"/>
      <c r="S36" s="78"/>
      <c r="T36" s="79"/>
      <c r="U36" s="10"/>
      <c r="V36" s="12"/>
      <c r="W36" s="6"/>
      <c r="X36" s="126"/>
      <c r="Y36" s="109"/>
      <c r="Z36" s="109"/>
      <c r="AA36" s="109"/>
      <c r="AB36" s="109"/>
      <c r="AC36" s="109"/>
      <c r="AD36" s="119"/>
      <c r="AE36" s="127"/>
      <c r="AF36" s="109"/>
      <c r="AG36" s="110"/>
      <c r="AH36" s="9"/>
      <c r="AI36" s="131"/>
      <c r="AJ36" s="78"/>
      <c r="AK36" s="78"/>
      <c r="AL36" s="78"/>
      <c r="AM36" s="78"/>
      <c r="AN36" s="78"/>
      <c r="AO36" s="78"/>
      <c r="AP36" s="79"/>
      <c r="AQ36" s="10"/>
    </row>
    <row r="37" spans="1:43" ht="12.75">
      <c r="A37" s="6"/>
      <c r="B37" s="125"/>
      <c r="C37" s="81"/>
      <c r="D37" s="81"/>
      <c r="E37" s="81"/>
      <c r="F37" s="81"/>
      <c r="G37" s="81"/>
      <c r="H37" s="90"/>
      <c r="I37" s="129"/>
      <c r="J37" s="81"/>
      <c r="K37" s="82"/>
      <c r="L37" s="9"/>
      <c r="M37" s="132"/>
      <c r="N37" s="76"/>
      <c r="O37" s="76"/>
      <c r="P37" s="76"/>
      <c r="Q37" s="76"/>
      <c r="R37" s="76"/>
      <c r="S37" s="76"/>
      <c r="T37" s="133"/>
      <c r="U37" s="10"/>
      <c r="V37" s="12"/>
      <c r="W37" s="6"/>
      <c r="X37" s="125"/>
      <c r="Y37" s="81"/>
      <c r="Z37" s="81"/>
      <c r="AA37" s="81"/>
      <c r="AB37" s="81"/>
      <c r="AC37" s="81"/>
      <c r="AD37" s="90"/>
      <c r="AE37" s="129"/>
      <c r="AF37" s="81"/>
      <c r="AG37" s="82"/>
      <c r="AH37" s="9"/>
      <c r="AI37" s="132"/>
      <c r="AJ37" s="76"/>
      <c r="AK37" s="76"/>
      <c r="AL37" s="76"/>
      <c r="AM37" s="76"/>
      <c r="AN37" s="76"/>
      <c r="AO37" s="76"/>
      <c r="AP37" s="133"/>
      <c r="AQ37" s="10"/>
    </row>
    <row r="38" spans="1:43" ht="12.75">
      <c r="A38" s="6"/>
      <c r="B38" s="124"/>
      <c r="C38" s="96"/>
      <c r="D38" s="96"/>
      <c r="E38" s="96"/>
      <c r="F38" s="96"/>
      <c r="G38" s="96"/>
      <c r="H38" s="99"/>
      <c r="I38" s="130"/>
      <c r="J38" s="96"/>
      <c r="K38" s="97"/>
      <c r="L38" s="9"/>
      <c r="M38" s="134"/>
      <c r="N38" s="135"/>
      <c r="O38" s="135"/>
      <c r="P38" s="135"/>
      <c r="Q38" s="135"/>
      <c r="R38" s="135"/>
      <c r="S38" s="135"/>
      <c r="T38" s="136"/>
      <c r="U38" s="10"/>
      <c r="V38" s="12"/>
      <c r="W38" s="6"/>
      <c r="X38" s="124"/>
      <c r="Y38" s="96"/>
      <c r="Z38" s="96"/>
      <c r="AA38" s="96"/>
      <c r="AB38" s="96"/>
      <c r="AC38" s="96"/>
      <c r="AD38" s="99"/>
      <c r="AE38" s="130"/>
      <c r="AF38" s="96"/>
      <c r="AG38" s="97"/>
      <c r="AH38" s="9"/>
      <c r="AI38" s="134"/>
      <c r="AJ38" s="135"/>
      <c r="AK38" s="135"/>
      <c r="AL38" s="135"/>
      <c r="AM38" s="135"/>
      <c r="AN38" s="135"/>
      <c r="AO38" s="135"/>
      <c r="AP38" s="136"/>
      <c r="AQ38" s="10"/>
    </row>
    <row r="39" spans="1:43" ht="7.5" customHeight="1">
      <c r="A39" s="63"/>
      <c r="B39" s="64"/>
      <c r="C39" s="65"/>
      <c r="D39" s="65"/>
      <c r="E39" s="65"/>
      <c r="F39" s="65"/>
      <c r="G39" s="65"/>
      <c r="H39" s="64"/>
      <c r="I39" s="64"/>
      <c r="J39" s="65"/>
      <c r="K39" s="65"/>
      <c r="L39" s="65"/>
      <c r="M39" s="65"/>
      <c r="N39" s="65"/>
      <c r="O39" s="65"/>
      <c r="P39" s="64"/>
      <c r="Q39" s="65"/>
      <c r="R39" s="65"/>
      <c r="S39" s="65"/>
      <c r="T39" s="65"/>
      <c r="U39" s="66"/>
      <c r="V39" s="67"/>
      <c r="W39" s="63"/>
      <c r="X39" s="64"/>
      <c r="Y39" s="65"/>
      <c r="Z39" s="65"/>
      <c r="AA39" s="65"/>
      <c r="AB39" s="65"/>
      <c r="AC39" s="65"/>
      <c r="AD39" s="64"/>
      <c r="AE39" s="64"/>
      <c r="AF39" s="65"/>
      <c r="AG39" s="65"/>
      <c r="AH39" s="65"/>
      <c r="AI39" s="65"/>
      <c r="AJ39" s="65"/>
      <c r="AK39" s="65"/>
      <c r="AL39" s="64"/>
      <c r="AM39" s="65"/>
      <c r="AN39" s="65"/>
      <c r="AO39" s="65"/>
      <c r="AP39" s="65"/>
      <c r="AQ39" s="66"/>
    </row>
  </sheetData>
  <mergeCells count="174">
    <mergeCell ref="AE35:AG35"/>
    <mergeCell ref="AG15:AG16"/>
    <mergeCell ref="I9:K9"/>
    <mergeCell ref="O17:T17"/>
    <mergeCell ref="O16:T16"/>
    <mergeCell ref="O19:T19"/>
    <mergeCell ref="O18:T18"/>
    <mergeCell ref="X36:AD36"/>
    <mergeCell ref="X38:AD38"/>
    <mergeCell ref="X37:AD37"/>
    <mergeCell ref="I36:K36"/>
    <mergeCell ref="I38:K38"/>
    <mergeCell ref="I35:K35"/>
    <mergeCell ref="I37:K37"/>
    <mergeCell ref="O25:T25"/>
    <mergeCell ref="O26:T26"/>
    <mergeCell ref="X35:AD35"/>
    <mergeCell ref="M35:T35"/>
    <mergeCell ref="AE36:AG36"/>
    <mergeCell ref="AE11:AG11"/>
    <mergeCell ref="M36:T38"/>
    <mergeCell ref="AE38:AG38"/>
    <mergeCell ref="AE37:AG37"/>
    <mergeCell ref="O27:T27"/>
    <mergeCell ref="AI7:AL7"/>
    <mergeCell ref="AN7:AP7"/>
    <mergeCell ref="K14:N14"/>
    <mergeCell ref="M11:N11"/>
    <mergeCell ref="AK18:AP18"/>
    <mergeCell ref="AK19:AP19"/>
    <mergeCell ref="AK21:AP21"/>
    <mergeCell ref="AK20:AP20"/>
    <mergeCell ref="AK25:AP25"/>
    <mergeCell ref="AK24:AP24"/>
    <mergeCell ref="B8:H8"/>
    <mergeCell ref="B10:H10"/>
    <mergeCell ref="B11:H11"/>
    <mergeCell ref="B9:H9"/>
    <mergeCell ref="B7:H7"/>
    <mergeCell ref="I11:K11"/>
    <mergeCell ref="I10:K10"/>
    <mergeCell ref="H13:H16"/>
    <mergeCell ref="G13:G16"/>
    <mergeCell ref="F13:F16"/>
    <mergeCell ref="B5:H5"/>
    <mergeCell ref="B6:H6"/>
    <mergeCell ref="M8:O8"/>
    <mergeCell ref="R8:T8"/>
    <mergeCell ref="R7:T7"/>
    <mergeCell ref="I8:K8"/>
    <mergeCell ref="N2:R2"/>
    <mergeCell ref="N1:R1"/>
    <mergeCell ref="T2:X2"/>
    <mergeCell ref="T1:X1"/>
    <mergeCell ref="X5:AD5"/>
    <mergeCell ref="X4:AC4"/>
    <mergeCell ref="B4:G4"/>
    <mergeCell ref="I7:K7"/>
    <mergeCell ref="M7:P7"/>
    <mergeCell ref="B2:L2"/>
    <mergeCell ref="B1:L1"/>
    <mergeCell ref="X8:AD8"/>
    <mergeCell ref="X7:AD7"/>
    <mergeCell ref="Z2:AJ2"/>
    <mergeCell ref="AE7:AG7"/>
    <mergeCell ref="Z1:AJ1"/>
    <mergeCell ref="I4:K4"/>
    <mergeCell ref="X6:AD6"/>
    <mergeCell ref="AL1:AP1"/>
    <mergeCell ref="R33:T33"/>
    <mergeCell ref="O32:T32"/>
    <mergeCell ref="O28:T28"/>
    <mergeCell ref="O31:T31"/>
    <mergeCell ref="AI34:AL34"/>
    <mergeCell ref="AI35:AP35"/>
    <mergeCell ref="AN33:AP33"/>
    <mergeCell ref="R11:T11"/>
    <mergeCell ref="O11:P11"/>
    <mergeCell ref="M9:O9"/>
    <mergeCell ref="Z13:Z16"/>
    <mergeCell ref="AE13:AE16"/>
    <mergeCell ref="AF13:AF16"/>
    <mergeCell ref="AH15:AH16"/>
    <mergeCell ref="AK16:AP16"/>
    <mergeCell ref="AJ15:AJ16"/>
    <mergeCell ref="AI15:AI16"/>
    <mergeCell ref="AN12:AP13"/>
    <mergeCell ref="AN11:AP11"/>
    <mergeCell ref="AK11:AL11"/>
    <mergeCell ref="AN10:AP10"/>
    <mergeCell ref="AG14:AJ14"/>
    <mergeCell ref="M4:P4"/>
    <mergeCell ref="B37:H37"/>
    <mergeCell ref="B36:H36"/>
    <mergeCell ref="G33:K33"/>
    <mergeCell ref="G34:K34"/>
    <mergeCell ref="E13:E16"/>
    <mergeCell ref="D13:D16"/>
    <mergeCell ref="C13:C16"/>
    <mergeCell ref="B38:H38"/>
    <mergeCell ref="B33:E33"/>
    <mergeCell ref="B34:E34"/>
    <mergeCell ref="B35:H35"/>
    <mergeCell ref="K15:K16"/>
    <mergeCell ref="I13:I16"/>
    <mergeCell ref="J13:J16"/>
    <mergeCell ref="I5:K5"/>
    <mergeCell ref="M6:P6"/>
    <mergeCell ref="I6:K6"/>
    <mergeCell ref="M5:P5"/>
    <mergeCell ref="AI5:AL5"/>
    <mergeCell ref="AI6:AL6"/>
    <mergeCell ref="AI36:AP38"/>
    <mergeCell ref="AK32:AP32"/>
    <mergeCell ref="AK31:AP31"/>
    <mergeCell ref="AK30:AP30"/>
    <mergeCell ref="M15:M16"/>
    <mergeCell ref="N15:N16"/>
    <mergeCell ref="L15:L16"/>
    <mergeCell ref="R12:T13"/>
    <mergeCell ref="R14:T14"/>
    <mergeCell ref="Y13:Y16"/>
    <mergeCell ref="AK17:AP17"/>
    <mergeCell ref="AK22:AP22"/>
    <mergeCell ref="AK23:AP23"/>
    <mergeCell ref="AI11:AJ11"/>
    <mergeCell ref="AE8:AG8"/>
    <mergeCell ref="AI8:AK8"/>
    <mergeCell ref="AI9:AK9"/>
    <mergeCell ref="AN8:AP8"/>
    <mergeCell ref="AL2:AP2"/>
    <mergeCell ref="AC13:AC16"/>
    <mergeCell ref="AD13:AD16"/>
    <mergeCell ref="AA13:AA16"/>
    <mergeCell ref="AB13:AB16"/>
    <mergeCell ref="X11:AD11"/>
    <mergeCell ref="X10:AD10"/>
    <mergeCell ref="R9:T9"/>
    <mergeCell ref="AE10:AG10"/>
    <mergeCell ref="AE9:AG9"/>
    <mergeCell ref="X9:AD9"/>
    <mergeCell ref="R10:T10"/>
    <mergeCell ref="AE5:AG5"/>
    <mergeCell ref="AE4:AG4"/>
    <mergeCell ref="R6:T6"/>
    <mergeCell ref="R5:T5"/>
    <mergeCell ref="AN5:AP5"/>
    <mergeCell ref="AN6:AP6"/>
    <mergeCell ref="AN14:AP14"/>
    <mergeCell ref="AE6:AG6"/>
    <mergeCell ref="AI4:AL4"/>
    <mergeCell ref="AN4:AP4"/>
    <mergeCell ref="R4:T4"/>
    <mergeCell ref="AN9:AP9"/>
    <mergeCell ref="X34:AA34"/>
    <mergeCell ref="AN34:AP34"/>
    <mergeCell ref="R34:T34"/>
    <mergeCell ref="AC34:AG34"/>
    <mergeCell ref="AC33:AG33"/>
    <mergeCell ref="AI33:AL33"/>
    <mergeCell ref="X33:AA33"/>
    <mergeCell ref="O20:T20"/>
    <mergeCell ref="O24:T24"/>
    <mergeCell ref="O23:T23"/>
    <mergeCell ref="O21:T21"/>
    <mergeCell ref="O22:T22"/>
    <mergeCell ref="O30:T30"/>
    <mergeCell ref="O29:T29"/>
    <mergeCell ref="M34:P34"/>
    <mergeCell ref="M33:P33"/>
    <mergeCell ref="AK28:AP28"/>
    <mergeCell ref="AK29:AP29"/>
    <mergeCell ref="AK27:AP27"/>
    <mergeCell ref="AK26:AP26"/>
  </mergeCells>
  <conditionalFormatting sqref="I5:K6 AE5:AG5">
    <cfRule type="cellIs" dxfId="1" priority="1" operator="greaterThan">
      <formula>B5</formula>
    </cfRule>
  </conditionalFormatting>
  <dataValidations count="1">
    <dataValidation type="list" allowBlank="1" sqref="M5 AI5">
      <formula1>"Preseason,Regular,Postseason,Championship"</formula1>
    </dataValidation>
  </dataValidations>
  <pageMargins left="0.7" right="0.7" top="0.75" bottom="0.75" header="0.3" footer="0.3"/>
  <legacyDrawing r:id="rId1"/>
</worksheet>
</file>

<file path=xl/worksheets/sheet34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AQ39"/>
  <sheetViews>
    <sheetView showGridLines="0" workbookViewId="0"/>
  </sheetViews>
  <sheetFormatPr defaultColWidth="14.42578125" defaultRowHeight="15.75" customHeight="1"/>
  <cols>
    <col min="1" max="1" width="1.5703125" customWidth="1"/>
    <col min="2" max="20" width="3.7109375" customWidth="1"/>
    <col min="21" max="21" width="1.5703125" customWidth="1"/>
    <col min="22" max="22" width="3.7109375" customWidth="1"/>
    <col min="23" max="23" width="1.5703125" customWidth="1"/>
    <col min="24" max="42" width="3.7109375" customWidth="1"/>
    <col min="43" max="43" width="1.5703125" customWidth="1"/>
  </cols>
  <sheetData>
    <row r="1" spans="1:43" ht="12.75">
      <c r="A1" s="1"/>
      <c r="B1" s="101" t="s">
        <v>22</v>
      </c>
      <c r="C1" s="78"/>
      <c r="D1" s="78"/>
      <c r="E1" s="78"/>
      <c r="F1" s="78"/>
      <c r="G1" s="78"/>
      <c r="H1" s="78"/>
      <c r="I1" s="78"/>
      <c r="J1" s="78"/>
      <c r="K1" s="78"/>
      <c r="L1" s="78"/>
      <c r="M1" s="3"/>
      <c r="N1" s="107" t="s">
        <v>23</v>
      </c>
      <c r="O1" s="78"/>
      <c r="P1" s="78"/>
      <c r="Q1" s="78"/>
      <c r="R1" s="78"/>
      <c r="S1" s="3"/>
      <c r="T1" s="137" t="s">
        <v>24</v>
      </c>
      <c r="U1" s="76"/>
      <c r="V1" s="76"/>
      <c r="W1" s="76"/>
      <c r="X1" s="133"/>
      <c r="Y1" s="2"/>
      <c r="Z1" s="101" t="s">
        <v>25</v>
      </c>
      <c r="AA1" s="78"/>
      <c r="AB1" s="78"/>
      <c r="AC1" s="78"/>
      <c r="AD1" s="78"/>
      <c r="AE1" s="78"/>
      <c r="AF1" s="78"/>
      <c r="AG1" s="78"/>
      <c r="AH1" s="78"/>
      <c r="AI1" s="78"/>
      <c r="AJ1" s="78"/>
      <c r="AK1" s="4"/>
      <c r="AL1" s="107" t="s">
        <v>23</v>
      </c>
      <c r="AM1" s="78"/>
      <c r="AN1" s="78"/>
      <c r="AO1" s="78"/>
      <c r="AP1" s="78"/>
      <c r="AQ1" s="5"/>
    </row>
    <row r="2" spans="1:43" ht="12.75">
      <c r="A2" s="6"/>
      <c r="B2" s="114" t="s">
        <v>4</v>
      </c>
      <c r="C2" s="92"/>
      <c r="D2" s="92"/>
      <c r="E2" s="92"/>
      <c r="F2" s="92"/>
      <c r="G2" s="92"/>
      <c r="H2" s="92"/>
      <c r="I2" s="92"/>
      <c r="J2" s="92"/>
      <c r="K2" s="92"/>
      <c r="L2" s="93"/>
      <c r="N2" s="106">
        <v>1200000</v>
      </c>
      <c r="O2" s="92"/>
      <c r="P2" s="92"/>
      <c r="Q2" s="92"/>
      <c r="R2" s="93"/>
      <c r="T2" s="111">
        <v>42997</v>
      </c>
      <c r="U2" s="92"/>
      <c r="V2" s="92"/>
      <c r="W2" s="92"/>
      <c r="X2" s="93"/>
      <c r="Y2" s="8"/>
      <c r="Z2" s="114" t="s">
        <v>2</v>
      </c>
      <c r="AA2" s="92"/>
      <c r="AB2" s="92"/>
      <c r="AC2" s="92"/>
      <c r="AD2" s="92"/>
      <c r="AE2" s="92"/>
      <c r="AF2" s="92"/>
      <c r="AG2" s="92"/>
      <c r="AH2" s="92"/>
      <c r="AI2" s="92"/>
      <c r="AJ2" s="93"/>
      <c r="AK2" s="9"/>
      <c r="AL2" s="106">
        <v>1000000</v>
      </c>
      <c r="AM2" s="92"/>
      <c r="AN2" s="92"/>
      <c r="AO2" s="92"/>
      <c r="AP2" s="93"/>
      <c r="AQ2" s="10"/>
    </row>
    <row r="3" spans="1:43" ht="7.5" customHeight="1">
      <c r="A3" s="6"/>
      <c r="B3" s="11"/>
      <c r="C3" s="11"/>
      <c r="D3" s="11"/>
      <c r="E3" s="11"/>
      <c r="F3" s="11"/>
      <c r="G3" s="9"/>
      <c r="H3" s="11"/>
      <c r="I3" s="11"/>
      <c r="J3" s="11"/>
      <c r="K3" s="11"/>
      <c r="L3" s="11"/>
      <c r="M3" s="11"/>
      <c r="N3" s="11"/>
      <c r="O3" s="9"/>
      <c r="P3" s="11"/>
      <c r="Q3" s="11"/>
      <c r="R3" s="11"/>
      <c r="S3" s="11"/>
      <c r="T3" s="11"/>
      <c r="U3" s="10"/>
      <c r="V3" s="12"/>
      <c r="W3" s="6"/>
      <c r="X3" s="11"/>
      <c r="Y3" s="9"/>
      <c r="Z3" s="9"/>
      <c r="AA3" s="9"/>
      <c r="AB3" s="9"/>
      <c r="AC3" s="9"/>
      <c r="AD3" s="11"/>
      <c r="AE3" s="11"/>
      <c r="AF3" s="9"/>
      <c r="AG3" s="9"/>
      <c r="AH3" s="9"/>
      <c r="AI3" s="9"/>
      <c r="AJ3" s="9"/>
      <c r="AK3" s="9"/>
      <c r="AL3" s="11"/>
      <c r="AM3" s="9"/>
      <c r="AN3" s="9"/>
      <c r="AO3" s="9"/>
      <c r="AP3" s="9"/>
      <c r="AQ3" s="10"/>
    </row>
    <row r="4" spans="1:43" ht="12.75">
      <c r="A4" s="6"/>
      <c r="B4" s="112" t="s">
        <v>26</v>
      </c>
      <c r="C4" s="76"/>
      <c r="D4" s="76"/>
      <c r="E4" s="76"/>
      <c r="F4" s="76"/>
      <c r="G4" s="76"/>
      <c r="H4" s="13"/>
      <c r="I4" s="75" t="s">
        <v>27</v>
      </c>
      <c r="J4" s="76"/>
      <c r="K4" s="76"/>
      <c r="M4" s="75" t="s">
        <v>28</v>
      </c>
      <c r="N4" s="76"/>
      <c r="O4" s="76"/>
      <c r="P4" s="76"/>
      <c r="R4" s="83" t="s">
        <v>29</v>
      </c>
      <c r="S4" s="76"/>
      <c r="T4" s="76"/>
      <c r="U4" s="10"/>
      <c r="V4" s="12"/>
      <c r="W4" s="6"/>
      <c r="X4" s="112" t="s">
        <v>26</v>
      </c>
      <c r="Y4" s="76"/>
      <c r="Z4" s="76"/>
      <c r="AA4" s="76"/>
      <c r="AB4" s="76"/>
      <c r="AC4" s="76"/>
      <c r="AD4" s="13"/>
      <c r="AE4" s="75" t="s">
        <v>27</v>
      </c>
      <c r="AF4" s="76"/>
      <c r="AG4" s="76"/>
      <c r="AI4" s="75" t="s">
        <v>28</v>
      </c>
      <c r="AJ4" s="76"/>
      <c r="AK4" s="76"/>
      <c r="AL4" s="76"/>
      <c r="AN4" s="83" t="s">
        <v>29</v>
      </c>
      <c r="AO4" s="76"/>
      <c r="AP4" s="76"/>
      <c r="AQ4" s="10"/>
    </row>
    <row r="5" spans="1:43" ht="12.75">
      <c r="A5" s="6"/>
      <c r="B5" s="116">
        <f>IF(B2&lt;&gt;"",IF(N2&lt;AL2,AL2-N2+M7,IF(M7="",0,M7)),"")</f>
        <v>0</v>
      </c>
      <c r="C5" s="78"/>
      <c r="D5" s="78"/>
      <c r="E5" s="78"/>
      <c r="F5" s="78"/>
      <c r="G5" s="78"/>
      <c r="H5" s="117"/>
      <c r="I5" s="77">
        <f>IF(B2&lt;&gt;"",SUM(I6:K11),"")</f>
        <v>0</v>
      </c>
      <c r="J5" s="78"/>
      <c r="K5" s="79"/>
      <c r="M5" s="115" t="s">
        <v>34</v>
      </c>
      <c r="N5" s="92"/>
      <c r="O5" s="92"/>
      <c r="P5" s="93"/>
      <c r="R5" s="100" t="str">
        <f>IF(B2&lt;&gt;"",IF(R7&gt;AN7,"WIN",IF(R7&lt;AN7,"LOSS","TIE")),"")</f>
        <v>LOSS</v>
      </c>
      <c r="S5" s="92"/>
      <c r="T5" s="93"/>
      <c r="U5" s="10"/>
      <c r="V5" s="12"/>
      <c r="W5" s="6"/>
      <c r="X5" s="116">
        <f>IF(Z2&lt;&gt;"",IF(AL2&lt;N2,N2-AL2+AI7,IF(AI7="",0,AI7)),"")</f>
        <v>200000</v>
      </c>
      <c r="Y5" s="78"/>
      <c r="Z5" s="78"/>
      <c r="AA5" s="78"/>
      <c r="AB5" s="78"/>
      <c r="AC5" s="78"/>
      <c r="AD5" s="117"/>
      <c r="AE5" s="77">
        <f>IF(Z2&lt;&gt;"",SUM(AE6:AG11),"")</f>
        <v>200000</v>
      </c>
      <c r="AF5" s="78"/>
      <c r="AG5" s="79"/>
      <c r="AI5" s="115" t="s">
        <v>152</v>
      </c>
      <c r="AJ5" s="92"/>
      <c r="AK5" s="92"/>
      <c r="AL5" s="93"/>
      <c r="AN5" s="100" t="str">
        <f>IF(Z2&lt;&gt;"",IF(AN7&gt;R7,"WIN",IF(AN7&lt;R7,"LOSS","TIE")),"")</f>
        <v>WIN</v>
      </c>
      <c r="AO5" s="92"/>
      <c r="AP5" s="93"/>
      <c r="AQ5" s="10"/>
    </row>
    <row r="6" spans="1:43" ht="12.75">
      <c r="A6" s="6"/>
      <c r="B6" s="118"/>
      <c r="C6" s="109"/>
      <c r="D6" s="109"/>
      <c r="E6" s="109"/>
      <c r="F6" s="109"/>
      <c r="G6" s="109"/>
      <c r="H6" s="119"/>
      <c r="I6" s="113"/>
      <c r="J6" s="109"/>
      <c r="K6" s="110"/>
      <c r="M6" s="105" t="s">
        <v>31</v>
      </c>
      <c r="N6" s="76"/>
      <c r="O6" s="76"/>
      <c r="P6" s="76"/>
      <c r="R6" s="83" t="s">
        <v>32</v>
      </c>
      <c r="S6" s="76"/>
      <c r="T6" s="76"/>
      <c r="U6" s="10"/>
      <c r="V6" s="12"/>
      <c r="W6" s="6"/>
      <c r="X6" s="118" t="s">
        <v>33</v>
      </c>
      <c r="Y6" s="109"/>
      <c r="Z6" s="109"/>
      <c r="AA6" s="109"/>
      <c r="AB6" s="109"/>
      <c r="AC6" s="109"/>
      <c r="AD6" s="119"/>
      <c r="AE6" s="113">
        <v>50000</v>
      </c>
      <c r="AF6" s="109"/>
      <c r="AG6" s="110"/>
      <c r="AI6" s="105" t="s">
        <v>31</v>
      </c>
      <c r="AJ6" s="76"/>
      <c r="AK6" s="76"/>
      <c r="AL6" s="76"/>
      <c r="AN6" s="83" t="s">
        <v>32</v>
      </c>
      <c r="AO6" s="76"/>
      <c r="AP6" s="76"/>
      <c r="AQ6" s="10"/>
    </row>
    <row r="7" spans="1:43" ht="12.75">
      <c r="A7" s="6"/>
      <c r="B7" s="89"/>
      <c r="C7" s="81"/>
      <c r="D7" s="81"/>
      <c r="E7" s="81"/>
      <c r="F7" s="81"/>
      <c r="G7" s="81"/>
      <c r="H7" s="90"/>
      <c r="I7" s="84"/>
      <c r="J7" s="81"/>
      <c r="K7" s="82"/>
      <c r="L7" s="9"/>
      <c r="M7" s="121">
        <v>0</v>
      </c>
      <c r="N7" s="92"/>
      <c r="O7" s="92"/>
      <c r="P7" s="93"/>
      <c r="R7" s="100">
        <f>IF(B2&lt;&gt;"",SUM(D17:D32),"")</f>
        <v>1</v>
      </c>
      <c r="S7" s="92"/>
      <c r="T7" s="93"/>
      <c r="U7" s="10"/>
      <c r="V7" s="12"/>
      <c r="W7" s="6"/>
      <c r="X7" s="89" t="s">
        <v>70</v>
      </c>
      <c r="Y7" s="81"/>
      <c r="Z7" s="81"/>
      <c r="AA7" s="81"/>
      <c r="AB7" s="81"/>
      <c r="AC7" s="81"/>
      <c r="AD7" s="90"/>
      <c r="AE7" s="84">
        <v>150000</v>
      </c>
      <c r="AF7" s="81"/>
      <c r="AG7" s="82"/>
      <c r="AH7" s="9"/>
      <c r="AI7" s="121">
        <v>0</v>
      </c>
      <c r="AJ7" s="92"/>
      <c r="AK7" s="92"/>
      <c r="AL7" s="93"/>
      <c r="AN7" s="100">
        <f>IF(Z2&lt;&gt;"",SUM(Z17:Z32),"")</f>
        <v>2</v>
      </c>
      <c r="AO7" s="92"/>
      <c r="AP7" s="93"/>
      <c r="AQ7" s="10"/>
    </row>
    <row r="8" spans="1:43" ht="12.75">
      <c r="A8" s="6"/>
      <c r="B8" s="89"/>
      <c r="C8" s="81"/>
      <c r="D8" s="81"/>
      <c r="E8" s="81"/>
      <c r="F8" s="81"/>
      <c r="G8" s="81"/>
      <c r="H8" s="90"/>
      <c r="I8" s="84"/>
      <c r="J8" s="81"/>
      <c r="K8" s="82"/>
      <c r="M8" s="83" t="s">
        <v>37</v>
      </c>
      <c r="N8" s="76"/>
      <c r="O8" s="76"/>
      <c r="P8" s="14" t="s">
        <v>38</v>
      </c>
      <c r="R8" s="83" t="s">
        <v>39</v>
      </c>
      <c r="S8" s="76"/>
      <c r="T8" s="76"/>
      <c r="U8" s="10"/>
      <c r="V8" s="12"/>
      <c r="W8" s="6"/>
      <c r="X8" s="89"/>
      <c r="Y8" s="81"/>
      <c r="Z8" s="81"/>
      <c r="AA8" s="81"/>
      <c r="AB8" s="81"/>
      <c r="AC8" s="81"/>
      <c r="AD8" s="90"/>
      <c r="AE8" s="84"/>
      <c r="AF8" s="81"/>
      <c r="AG8" s="82"/>
      <c r="AI8" s="83" t="s">
        <v>37</v>
      </c>
      <c r="AJ8" s="76"/>
      <c r="AK8" s="76"/>
      <c r="AL8" s="14" t="s">
        <v>38</v>
      </c>
      <c r="AN8" s="83" t="s">
        <v>39</v>
      </c>
      <c r="AO8" s="76"/>
      <c r="AP8" s="76"/>
      <c r="AQ8" s="10"/>
    </row>
    <row r="9" spans="1:43" ht="12.75">
      <c r="A9" s="6"/>
      <c r="B9" s="89"/>
      <c r="C9" s="81"/>
      <c r="D9" s="81"/>
      <c r="E9" s="81"/>
      <c r="F9" s="81"/>
      <c r="G9" s="81"/>
      <c r="H9" s="90"/>
      <c r="I9" s="84"/>
      <c r="J9" s="81"/>
      <c r="K9" s="82"/>
      <c r="L9" s="9"/>
      <c r="M9" s="91">
        <v>11000</v>
      </c>
      <c r="N9" s="92"/>
      <c r="O9" s="93"/>
      <c r="P9" s="15">
        <v>0</v>
      </c>
      <c r="R9" s="100">
        <f>IF(B2&lt;&gt;"",SUM(F17:F32),"")</f>
        <v>2</v>
      </c>
      <c r="S9" s="92"/>
      <c r="T9" s="93"/>
      <c r="U9" s="10"/>
      <c r="V9" s="12"/>
      <c r="W9" s="6"/>
      <c r="X9" s="89"/>
      <c r="Y9" s="81"/>
      <c r="Z9" s="81"/>
      <c r="AA9" s="81"/>
      <c r="AB9" s="81"/>
      <c r="AC9" s="81"/>
      <c r="AD9" s="90"/>
      <c r="AE9" s="84"/>
      <c r="AF9" s="81"/>
      <c r="AG9" s="82"/>
      <c r="AH9" s="9"/>
      <c r="AI9" s="91">
        <v>12000</v>
      </c>
      <c r="AJ9" s="92"/>
      <c r="AK9" s="93"/>
      <c r="AL9" s="15">
        <v>0</v>
      </c>
      <c r="AN9" s="100">
        <f>IF(Z2&lt;&gt;"",SUM(AB17:AB32),"")</f>
        <v>0</v>
      </c>
      <c r="AO9" s="92"/>
      <c r="AP9" s="93"/>
      <c r="AQ9" s="10"/>
    </row>
    <row r="10" spans="1:43" ht="12.75">
      <c r="A10" s="6"/>
      <c r="B10" s="89"/>
      <c r="C10" s="81"/>
      <c r="D10" s="81"/>
      <c r="E10" s="81"/>
      <c r="F10" s="81"/>
      <c r="G10" s="81"/>
      <c r="H10" s="90"/>
      <c r="I10" s="84"/>
      <c r="J10" s="81"/>
      <c r="K10" s="82"/>
      <c r="L10" s="9"/>
      <c r="M10" s="74"/>
      <c r="N10" s="9"/>
      <c r="O10" s="9"/>
      <c r="P10" s="9"/>
      <c r="R10" s="105" t="s">
        <v>41</v>
      </c>
      <c r="S10" s="76"/>
      <c r="T10" s="76"/>
      <c r="U10" s="10"/>
      <c r="V10" s="12"/>
      <c r="W10" s="6"/>
      <c r="X10" s="89"/>
      <c r="Y10" s="81"/>
      <c r="Z10" s="81"/>
      <c r="AA10" s="81"/>
      <c r="AB10" s="81"/>
      <c r="AC10" s="81"/>
      <c r="AD10" s="90"/>
      <c r="AE10" s="84"/>
      <c r="AF10" s="81"/>
      <c r="AG10" s="82"/>
      <c r="AH10" s="9"/>
      <c r="AI10" s="9"/>
      <c r="AJ10" s="9"/>
      <c r="AK10" s="9"/>
      <c r="AL10" s="9"/>
      <c r="AN10" s="105" t="s">
        <v>41</v>
      </c>
      <c r="AO10" s="76"/>
      <c r="AP10" s="76"/>
      <c r="AQ10" s="10"/>
    </row>
    <row r="11" spans="1:43" ht="12.75">
      <c r="A11" s="16"/>
      <c r="B11" s="98"/>
      <c r="C11" s="96"/>
      <c r="D11" s="96"/>
      <c r="E11" s="96"/>
      <c r="F11" s="96"/>
      <c r="G11" s="96"/>
      <c r="H11" s="99"/>
      <c r="I11" s="123"/>
      <c r="J11" s="96"/>
      <c r="K11" s="97"/>
      <c r="L11" s="9"/>
      <c r="M11" s="94" t="s">
        <v>43</v>
      </c>
      <c r="N11" s="76"/>
      <c r="O11" s="100" t="str">
        <f>IF(B2&lt;&gt;"",IF(M9=AI9,"+0",IF(M9&gt;AI9,IF(M9&gt;=AI9*2,"+2","+1"),"+0")),"")</f>
        <v>+0</v>
      </c>
      <c r="P11" s="93"/>
      <c r="Q11" s="9"/>
      <c r="R11" s="122">
        <f>IF(B2&lt;&gt;"",SUM(G17:G32),"")</f>
        <v>0</v>
      </c>
      <c r="S11" s="92"/>
      <c r="T11" s="93"/>
      <c r="U11" s="17"/>
      <c r="V11" s="18"/>
      <c r="W11" s="6"/>
      <c r="X11" s="98"/>
      <c r="Y11" s="96"/>
      <c r="Z11" s="96"/>
      <c r="AA11" s="96"/>
      <c r="AB11" s="96"/>
      <c r="AC11" s="96"/>
      <c r="AD11" s="99"/>
      <c r="AE11" s="123"/>
      <c r="AF11" s="96"/>
      <c r="AG11" s="97"/>
      <c r="AH11" s="9"/>
      <c r="AI11" s="94" t="s">
        <v>43</v>
      </c>
      <c r="AJ11" s="76"/>
      <c r="AK11" s="100" t="str">
        <f>IF(Z2&lt;&gt;"",IF(AI9=M9,"+0",IF(AI9&gt;M9,IF(AI9&gt;=M9*2,"+2","+1"),"+0")),"")</f>
        <v>+1</v>
      </c>
      <c r="AL11" s="93"/>
      <c r="AM11" s="9"/>
      <c r="AN11" s="122">
        <f>IF(Z2&lt;&gt;"",SUM(AC17:AC32),"")</f>
        <v>0</v>
      </c>
      <c r="AO11" s="92"/>
      <c r="AP11" s="93"/>
      <c r="AQ11" s="10"/>
    </row>
    <row r="12" spans="1:43" ht="7.5" customHeight="1">
      <c r="A12" s="19"/>
      <c r="B12" s="20"/>
      <c r="C12" s="21"/>
      <c r="D12" s="22"/>
      <c r="E12" s="21"/>
      <c r="F12" s="21"/>
      <c r="G12" s="23"/>
      <c r="H12" s="24"/>
      <c r="I12" s="21"/>
      <c r="J12" s="22"/>
      <c r="K12" s="14"/>
      <c r="L12" s="14"/>
      <c r="M12" s="14"/>
      <c r="N12" s="14"/>
      <c r="O12" s="20"/>
      <c r="P12" s="20"/>
      <c r="Q12" s="20"/>
      <c r="R12" s="105" t="s">
        <v>44</v>
      </c>
      <c r="S12" s="76"/>
      <c r="T12" s="76"/>
      <c r="U12" s="25"/>
      <c r="V12" s="26"/>
      <c r="W12" s="19"/>
      <c r="X12" s="20"/>
      <c r="Y12" s="21"/>
      <c r="Z12" s="22"/>
      <c r="AA12" s="21"/>
      <c r="AB12" s="21"/>
      <c r="AC12" s="23"/>
      <c r="AD12" s="24"/>
      <c r="AE12" s="21"/>
      <c r="AF12" s="22"/>
      <c r="AG12" s="14"/>
      <c r="AH12" s="14"/>
      <c r="AI12" s="14"/>
      <c r="AJ12" s="14"/>
      <c r="AK12" s="20"/>
      <c r="AL12" s="20"/>
      <c r="AM12" s="20"/>
      <c r="AN12" s="105" t="s">
        <v>44</v>
      </c>
      <c r="AO12" s="76"/>
      <c r="AP12" s="76"/>
      <c r="AQ12" s="25"/>
    </row>
    <row r="13" spans="1:43" ht="8.25" customHeight="1">
      <c r="A13" s="6"/>
      <c r="B13" s="9"/>
      <c r="C13" s="85" t="s">
        <v>482</v>
      </c>
      <c r="D13" s="85" t="s">
        <v>483</v>
      </c>
      <c r="E13" s="85" t="s">
        <v>484</v>
      </c>
      <c r="F13" s="85" t="s">
        <v>485</v>
      </c>
      <c r="G13" s="88" t="s">
        <v>0</v>
      </c>
      <c r="H13" s="88" t="s">
        <v>1</v>
      </c>
      <c r="I13" s="85" t="s">
        <v>486</v>
      </c>
      <c r="J13" s="85" t="s">
        <v>45</v>
      </c>
      <c r="K13" s="14"/>
      <c r="L13" s="14"/>
      <c r="M13" s="14"/>
      <c r="N13" s="14"/>
      <c r="O13" s="9"/>
      <c r="P13" s="9"/>
      <c r="Q13" s="9"/>
      <c r="R13" s="76"/>
      <c r="S13" s="76"/>
      <c r="T13" s="76"/>
      <c r="U13" s="10"/>
      <c r="V13" s="12"/>
      <c r="W13" s="6"/>
      <c r="X13" s="9"/>
      <c r="Y13" s="85" t="s">
        <v>487</v>
      </c>
      <c r="Z13" s="85" t="s">
        <v>488</v>
      </c>
      <c r="AA13" s="85" t="s">
        <v>489</v>
      </c>
      <c r="AB13" s="85" t="s">
        <v>490</v>
      </c>
      <c r="AC13" s="88" t="s">
        <v>0</v>
      </c>
      <c r="AD13" s="88" t="s">
        <v>1</v>
      </c>
      <c r="AE13" s="85" t="s">
        <v>491</v>
      </c>
      <c r="AF13" s="85" t="s">
        <v>45</v>
      </c>
      <c r="AG13" s="14"/>
      <c r="AH13" s="14"/>
      <c r="AI13" s="14"/>
      <c r="AJ13" s="14"/>
      <c r="AK13" s="9"/>
      <c r="AL13" s="9"/>
      <c r="AM13" s="9"/>
      <c r="AN13" s="76"/>
      <c r="AO13" s="76"/>
      <c r="AP13" s="76"/>
      <c r="AQ13" s="10"/>
    </row>
    <row r="14" spans="1:43" ht="12.75">
      <c r="A14" s="6"/>
      <c r="B14" s="9"/>
      <c r="C14" s="86"/>
      <c r="D14" s="86"/>
      <c r="E14" s="86"/>
      <c r="F14" s="86"/>
      <c r="G14" s="86"/>
      <c r="H14" s="86"/>
      <c r="I14" s="86"/>
      <c r="J14" s="86"/>
      <c r="K14" s="138" t="s">
        <v>46</v>
      </c>
      <c r="L14" s="92"/>
      <c r="M14" s="92"/>
      <c r="N14" s="93"/>
      <c r="O14" s="9"/>
      <c r="P14" s="9"/>
      <c r="Q14" s="9"/>
      <c r="R14" s="104">
        <f>IF(B2&lt;&gt;"",SUM(H17:H32),"")</f>
        <v>0</v>
      </c>
      <c r="S14" s="92"/>
      <c r="T14" s="93"/>
      <c r="U14" s="10"/>
      <c r="V14" s="12"/>
      <c r="W14" s="6"/>
      <c r="X14" s="9"/>
      <c r="Y14" s="86"/>
      <c r="Z14" s="86"/>
      <c r="AA14" s="86"/>
      <c r="AB14" s="86"/>
      <c r="AC14" s="86"/>
      <c r="AD14" s="86"/>
      <c r="AE14" s="86"/>
      <c r="AF14" s="86"/>
      <c r="AG14" s="138" t="s">
        <v>46</v>
      </c>
      <c r="AH14" s="92"/>
      <c r="AI14" s="92"/>
      <c r="AJ14" s="93"/>
      <c r="AK14" s="9"/>
      <c r="AL14" s="9"/>
      <c r="AM14" s="9"/>
      <c r="AN14" s="104">
        <f>IF(Z2&lt;&gt;"",SUM(AD17:AD32),"")</f>
        <v>0</v>
      </c>
      <c r="AO14" s="92"/>
      <c r="AP14" s="93"/>
      <c r="AQ14" s="10"/>
    </row>
    <row r="15" spans="1:43" ht="12.75">
      <c r="A15" s="6"/>
      <c r="B15" s="9"/>
      <c r="C15" s="86"/>
      <c r="D15" s="86"/>
      <c r="E15" s="86"/>
      <c r="F15" s="86"/>
      <c r="G15" s="86"/>
      <c r="H15" s="86"/>
      <c r="I15" s="86"/>
      <c r="J15" s="86"/>
      <c r="K15" s="103" t="s">
        <v>47</v>
      </c>
      <c r="L15" s="103" t="s">
        <v>48</v>
      </c>
      <c r="M15" s="103" t="str">
        <f>"-Stat"</f>
        <v>-Stat</v>
      </c>
      <c r="N15" s="103" t="s">
        <v>49</v>
      </c>
      <c r="O15" s="9"/>
      <c r="P15" s="9"/>
      <c r="Q15" s="9"/>
      <c r="R15" s="9"/>
      <c r="S15" s="9"/>
      <c r="T15" s="9"/>
      <c r="U15" s="10"/>
      <c r="V15" s="12"/>
      <c r="W15" s="6"/>
      <c r="X15" s="9"/>
      <c r="Y15" s="86"/>
      <c r="Z15" s="86"/>
      <c r="AA15" s="86"/>
      <c r="AB15" s="86"/>
      <c r="AC15" s="86"/>
      <c r="AD15" s="86"/>
      <c r="AE15" s="86"/>
      <c r="AF15" s="86"/>
      <c r="AG15" s="103" t="s">
        <v>47</v>
      </c>
      <c r="AH15" s="103" t="s">
        <v>48</v>
      </c>
      <c r="AI15" s="103" t="str">
        <f>"-Stat"</f>
        <v>-Stat</v>
      </c>
      <c r="AJ15" s="103" t="s">
        <v>49</v>
      </c>
      <c r="AK15" s="9"/>
      <c r="AL15" s="9"/>
      <c r="AM15" s="9"/>
      <c r="AN15" s="9"/>
      <c r="AO15" s="9"/>
      <c r="AP15" s="9"/>
      <c r="AQ15" s="10"/>
    </row>
    <row r="16" spans="1:43" ht="12.75">
      <c r="A16" s="6"/>
      <c r="B16" s="27" t="s">
        <v>50</v>
      </c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102" t="s">
        <v>51</v>
      </c>
      <c r="P16" s="78"/>
      <c r="Q16" s="78"/>
      <c r="R16" s="78"/>
      <c r="S16" s="78"/>
      <c r="T16" s="79"/>
      <c r="U16" s="10"/>
      <c r="V16" s="12"/>
      <c r="W16" s="6"/>
      <c r="X16" s="27" t="s">
        <v>50</v>
      </c>
      <c r="Y16" s="87"/>
      <c r="Z16" s="87"/>
      <c r="AA16" s="87"/>
      <c r="AB16" s="87"/>
      <c r="AC16" s="87"/>
      <c r="AD16" s="87"/>
      <c r="AE16" s="87"/>
      <c r="AF16" s="87"/>
      <c r="AG16" s="87"/>
      <c r="AH16" s="87"/>
      <c r="AI16" s="87"/>
      <c r="AJ16" s="87"/>
      <c r="AK16" s="102" t="s">
        <v>51</v>
      </c>
      <c r="AL16" s="78"/>
      <c r="AM16" s="78"/>
      <c r="AN16" s="78"/>
      <c r="AO16" s="78"/>
      <c r="AP16" s="79"/>
      <c r="AQ16" s="10"/>
    </row>
    <row r="17" spans="1:43" ht="12.75">
      <c r="A17" s="6"/>
      <c r="B17" s="28">
        <v>1</v>
      </c>
      <c r="C17" s="29"/>
      <c r="D17" s="30"/>
      <c r="E17" s="30"/>
      <c r="F17" s="30">
        <v>1</v>
      </c>
      <c r="G17" s="31"/>
      <c r="H17" s="32"/>
      <c r="I17" s="33">
        <v>1</v>
      </c>
      <c r="J17" s="34">
        <f t="shared" ref="J17:J32" si="0">C17+D17*3+E17*2+F17*2+I17*5</f>
        <v>7</v>
      </c>
      <c r="K17" s="35"/>
      <c r="L17" s="31"/>
      <c r="M17" s="30"/>
      <c r="N17" s="36"/>
      <c r="O17" s="108" t="s">
        <v>56</v>
      </c>
      <c r="P17" s="109"/>
      <c r="Q17" s="109"/>
      <c r="R17" s="109"/>
      <c r="S17" s="109"/>
      <c r="T17" s="110"/>
      <c r="U17" s="10"/>
      <c r="V17" s="12"/>
      <c r="W17" s="6"/>
      <c r="X17" s="28">
        <v>1</v>
      </c>
      <c r="Y17" s="29">
        <v>1</v>
      </c>
      <c r="Z17" s="30"/>
      <c r="AA17" s="30"/>
      <c r="AB17" s="30"/>
      <c r="AC17" s="31"/>
      <c r="AD17" s="32"/>
      <c r="AE17" s="33">
        <v>1</v>
      </c>
      <c r="AF17" s="34">
        <f t="shared" ref="AF17:AF32" si="1">Y17+Z17*3+AA17*2+AB17*2+AE17*5</f>
        <v>6</v>
      </c>
      <c r="AG17" s="35"/>
      <c r="AH17" s="31"/>
      <c r="AI17" s="31"/>
      <c r="AJ17" s="36"/>
      <c r="AK17" s="108" t="s">
        <v>52</v>
      </c>
      <c r="AL17" s="109"/>
      <c r="AM17" s="109"/>
      <c r="AN17" s="109"/>
      <c r="AO17" s="109"/>
      <c r="AP17" s="110"/>
      <c r="AQ17" s="10"/>
    </row>
    <row r="18" spans="1:43" ht="12.75">
      <c r="A18" s="6"/>
      <c r="B18" s="37">
        <v>2</v>
      </c>
      <c r="C18" s="38"/>
      <c r="D18" s="39"/>
      <c r="E18" s="40"/>
      <c r="F18" s="40"/>
      <c r="G18" s="41"/>
      <c r="H18" s="42"/>
      <c r="I18" s="43"/>
      <c r="J18" s="45">
        <f t="shared" si="0"/>
        <v>0</v>
      </c>
      <c r="K18" s="38"/>
      <c r="L18" s="40"/>
      <c r="M18" s="44"/>
      <c r="N18" s="46"/>
      <c r="O18" s="80"/>
      <c r="P18" s="81"/>
      <c r="Q18" s="81"/>
      <c r="R18" s="81"/>
      <c r="S18" s="81"/>
      <c r="T18" s="82"/>
      <c r="U18" s="10"/>
      <c r="V18" s="12"/>
      <c r="W18" s="6"/>
      <c r="X18" s="37">
        <v>2</v>
      </c>
      <c r="Y18" s="38"/>
      <c r="Z18" s="39"/>
      <c r="AA18" s="40"/>
      <c r="AB18" s="40"/>
      <c r="AC18" s="41"/>
      <c r="AD18" s="42"/>
      <c r="AE18" s="43"/>
      <c r="AF18" s="45">
        <f t="shared" si="1"/>
        <v>0</v>
      </c>
      <c r="AG18" s="38"/>
      <c r="AH18" s="40"/>
      <c r="AI18" s="40"/>
      <c r="AJ18" s="46"/>
      <c r="AK18" s="80"/>
      <c r="AL18" s="81"/>
      <c r="AM18" s="81"/>
      <c r="AN18" s="81"/>
      <c r="AO18" s="81"/>
      <c r="AP18" s="82"/>
      <c r="AQ18" s="10"/>
    </row>
    <row r="19" spans="1:43" ht="12.75">
      <c r="A19" s="6"/>
      <c r="B19" s="37">
        <v>3</v>
      </c>
      <c r="C19" s="38"/>
      <c r="D19" s="39"/>
      <c r="E19" s="40"/>
      <c r="F19" s="44">
        <v>1</v>
      </c>
      <c r="G19" s="41"/>
      <c r="H19" s="41"/>
      <c r="I19" s="46"/>
      <c r="J19" s="45">
        <f t="shared" si="0"/>
        <v>2</v>
      </c>
      <c r="K19" s="38"/>
      <c r="L19" s="40"/>
      <c r="M19" s="40"/>
      <c r="N19" s="46"/>
      <c r="O19" s="80"/>
      <c r="P19" s="81"/>
      <c r="Q19" s="81"/>
      <c r="R19" s="81"/>
      <c r="S19" s="81"/>
      <c r="T19" s="82"/>
      <c r="U19" s="10"/>
      <c r="V19" s="12"/>
      <c r="W19" s="6"/>
      <c r="X19" s="37">
        <v>3</v>
      </c>
      <c r="Y19" s="38"/>
      <c r="Z19" s="48">
        <v>1</v>
      </c>
      <c r="AA19" s="40"/>
      <c r="AB19" s="44"/>
      <c r="AC19" s="41"/>
      <c r="AD19" s="41"/>
      <c r="AE19" s="46"/>
      <c r="AF19" s="45">
        <f t="shared" si="1"/>
        <v>3</v>
      </c>
      <c r="AG19" s="38"/>
      <c r="AH19" s="40"/>
      <c r="AI19" s="40"/>
      <c r="AJ19" s="46"/>
      <c r="AK19" s="80"/>
      <c r="AL19" s="81"/>
      <c r="AM19" s="81"/>
      <c r="AN19" s="81"/>
      <c r="AO19" s="81"/>
      <c r="AP19" s="82"/>
      <c r="AQ19" s="10"/>
    </row>
    <row r="20" spans="1:43" ht="12.75">
      <c r="A20" s="6"/>
      <c r="B20" s="49">
        <v>4</v>
      </c>
      <c r="C20" s="38"/>
      <c r="D20" s="39"/>
      <c r="E20" s="40"/>
      <c r="F20" s="44"/>
      <c r="G20" s="41"/>
      <c r="H20" s="41"/>
      <c r="I20" s="46"/>
      <c r="J20" s="45">
        <f t="shared" si="0"/>
        <v>0</v>
      </c>
      <c r="K20" s="38"/>
      <c r="L20" s="40"/>
      <c r="M20" s="40"/>
      <c r="N20" s="46"/>
      <c r="O20" s="80"/>
      <c r="P20" s="81"/>
      <c r="Q20" s="81"/>
      <c r="R20" s="81"/>
      <c r="S20" s="81"/>
      <c r="T20" s="82"/>
      <c r="U20" s="10"/>
      <c r="V20" s="12"/>
      <c r="W20" s="6"/>
      <c r="X20" s="49">
        <v>4</v>
      </c>
      <c r="Y20" s="38"/>
      <c r="Z20" s="39"/>
      <c r="AA20" s="40"/>
      <c r="AB20" s="44"/>
      <c r="AC20" s="41"/>
      <c r="AD20" s="41"/>
      <c r="AE20" s="46"/>
      <c r="AF20" s="45">
        <f t="shared" si="1"/>
        <v>0</v>
      </c>
      <c r="AG20" s="38"/>
      <c r="AH20" s="40"/>
      <c r="AI20" s="40"/>
      <c r="AJ20" s="46"/>
      <c r="AK20" s="80"/>
      <c r="AL20" s="81"/>
      <c r="AM20" s="81"/>
      <c r="AN20" s="81"/>
      <c r="AO20" s="81"/>
      <c r="AP20" s="82"/>
      <c r="AQ20" s="10"/>
    </row>
    <row r="21" spans="1:43" ht="12.75">
      <c r="A21" s="6"/>
      <c r="B21" s="37">
        <v>5</v>
      </c>
      <c r="C21" s="38"/>
      <c r="D21" s="39"/>
      <c r="E21" s="40"/>
      <c r="F21" s="40"/>
      <c r="G21" s="41"/>
      <c r="H21" s="41"/>
      <c r="I21" s="46"/>
      <c r="J21" s="45">
        <f t="shared" si="0"/>
        <v>0</v>
      </c>
      <c r="K21" s="38"/>
      <c r="L21" s="40"/>
      <c r="M21" s="40"/>
      <c r="N21" s="46"/>
      <c r="O21" s="80"/>
      <c r="P21" s="81"/>
      <c r="Q21" s="81"/>
      <c r="R21" s="81"/>
      <c r="S21" s="81"/>
      <c r="T21" s="82"/>
      <c r="U21" s="10"/>
      <c r="V21" s="12"/>
      <c r="W21" s="6"/>
      <c r="X21" s="37">
        <v>5</v>
      </c>
      <c r="Y21" s="38"/>
      <c r="Z21" s="39"/>
      <c r="AA21" s="40"/>
      <c r="AB21" s="40"/>
      <c r="AC21" s="41"/>
      <c r="AD21" s="41"/>
      <c r="AE21" s="46"/>
      <c r="AF21" s="45">
        <f t="shared" si="1"/>
        <v>0</v>
      </c>
      <c r="AG21" s="38"/>
      <c r="AH21" s="40"/>
      <c r="AI21" s="40"/>
      <c r="AJ21" s="46"/>
      <c r="AK21" s="80"/>
      <c r="AL21" s="81"/>
      <c r="AM21" s="81"/>
      <c r="AN21" s="81"/>
      <c r="AO21" s="81"/>
      <c r="AP21" s="82"/>
      <c r="AQ21" s="10"/>
    </row>
    <row r="22" spans="1:43" ht="12.75">
      <c r="A22" s="6"/>
      <c r="B22" s="37">
        <v>6</v>
      </c>
      <c r="C22" s="38"/>
      <c r="D22" s="39"/>
      <c r="E22" s="40"/>
      <c r="F22" s="40"/>
      <c r="G22" s="41"/>
      <c r="H22" s="41"/>
      <c r="I22" s="46"/>
      <c r="J22" s="45">
        <f t="shared" si="0"/>
        <v>0</v>
      </c>
      <c r="K22" s="38"/>
      <c r="L22" s="40"/>
      <c r="M22" s="40"/>
      <c r="N22" s="46"/>
      <c r="O22" s="80"/>
      <c r="P22" s="81"/>
      <c r="Q22" s="81"/>
      <c r="R22" s="81"/>
      <c r="S22" s="81"/>
      <c r="T22" s="82"/>
      <c r="U22" s="10"/>
      <c r="V22" s="12"/>
      <c r="W22" s="6"/>
      <c r="X22" s="37">
        <v>6</v>
      </c>
      <c r="Y22" s="38"/>
      <c r="Z22" s="48">
        <v>1</v>
      </c>
      <c r="AA22" s="40"/>
      <c r="AB22" s="40"/>
      <c r="AC22" s="41"/>
      <c r="AD22" s="41"/>
      <c r="AE22" s="46"/>
      <c r="AF22" s="45">
        <f t="shared" si="1"/>
        <v>3</v>
      </c>
      <c r="AG22" s="38"/>
      <c r="AH22" s="40"/>
      <c r="AI22" s="40"/>
      <c r="AJ22" s="46"/>
      <c r="AK22" s="80"/>
      <c r="AL22" s="81"/>
      <c r="AM22" s="81"/>
      <c r="AN22" s="81"/>
      <c r="AO22" s="81"/>
      <c r="AP22" s="82"/>
      <c r="AQ22" s="10"/>
    </row>
    <row r="23" spans="1:43" ht="12.75">
      <c r="A23" s="6"/>
      <c r="B23" s="37">
        <v>7</v>
      </c>
      <c r="C23" s="38"/>
      <c r="D23" s="39"/>
      <c r="E23" s="40"/>
      <c r="F23" s="44"/>
      <c r="G23" s="41"/>
      <c r="H23" s="41"/>
      <c r="I23" s="46"/>
      <c r="J23" s="45">
        <f t="shared" si="0"/>
        <v>0</v>
      </c>
      <c r="K23" s="38"/>
      <c r="L23" s="40"/>
      <c r="M23" s="40"/>
      <c r="N23" s="46"/>
      <c r="O23" s="80"/>
      <c r="P23" s="81"/>
      <c r="Q23" s="81"/>
      <c r="R23" s="81"/>
      <c r="S23" s="81"/>
      <c r="T23" s="82"/>
      <c r="U23" s="10"/>
      <c r="V23" s="12"/>
      <c r="W23" s="6"/>
      <c r="X23" s="37">
        <v>7</v>
      </c>
      <c r="Y23" s="38"/>
      <c r="Z23" s="39"/>
      <c r="AA23" s="40"/>
      <c r="AB23" s="44"/>
      <c r="AC23" s="41"/>
      <c r="AD23" s="41"/>
      <c r="AE23" s="46"/>
      <c r="AF23" s="45">
        <f t="shared" si="1"/>
        <v>0</v>
      </c>
      <c r="AG23" s="38"/>
      <c r="AH23" s="40"/>
      <c r="AI23" s="40"/>
      <c r="AJ23" s="46"/>
      <c r="AK23" s="80"/>
      <c r="AL23" s="81"/>
      <c r="AM23" s="81"/>
      <c r="AN23" s="81"/>
      <c r="AO23" s="81"/>
      <c r="AP23" s="82"/>
      <c r="AQ23" s="10"/>
    </row>
    <row r="24" spans="1:43" ht="12.75">
      <c r="A24" s="6"/>
      <c r="B24" s="37">
        <v>8</v>
      </c>
      <c r="C24" s="38"/>
      <c r="D24" s="39"/>
      <c r="E24" s="40"/>
      <c r="F24" s="40"/>
      <c r="G24" s="41"/>
      <c r="H24" s="41"/>
      <c r="I24" s="46"/>
      <c r="J24" s="45">
        <f t="shared" si="0"/>
        <v>0</v>
      </c>
      <c r="K24" s="38"/>
      <c r="L24" s="40"/>
      <c r="M24" s="40"/>
      <c r="N24" s="46"/>
      <c r="O24" s="80"/>
      <c r="P24" s="81"/>
      <c r="Q24" s="81"/>
      <c r="R24" s="81"/>
      <c r="S24" s="81"/>
      <c r="T24" s="82"/>
      <c r="U24" s="10"/>
      <c r="V24" s="12"/>
      <c r="W24" s="6"/>
      <c r="X24" s="37">
        <v>8</v>
      </c>
      <c r="Y24" s="38"/>
      <c r="Z24" s="39"/>
      <c r="AA24" s="40"/>
      <c r="AB24" s="40"/>
      <c r="AC24" s="41"/>
      <c r="AD24" s="41"/>
      <c r="AE24" s="46"/>
      <c r="AF24" s="45">
        <f t="shared" si="1"/>
        <v>0</v>
      </c>
      <c r="AG24" s="38"/>
      <c r="AH24" s="40"/>
      <c r="AI24" s="40"/>
      <c r="AJ24" s="46"/>
      <c r="AK24" s="80"/>
      <c r="AL24" s="81"/>
      <c r="AM24" s="81"/>
      <c r="AN24" s="81"/>
      <c r="AO24" s="81"/>
      <c r="AP24" s="82"/>
      <c r="AQ24" s="10"/>
    </row>
    <row r="25" spans="1:43" ht="12.75">
      <c r="A25" s="6"/>
      <c r="B25" s="37">
        <v>9</v>
      </c>
      <c r="C25" s="38"/>
      <c r="D25" s="39"/>
      <c r="E25" s="40"/>
      <c r="F25" s="40"/>
      <c r="G25" s="41"/>
      <c r="H25" s="41"/>
      <c r="I25" s="46"/>
      <c r="J25" s="45">
        <f t="shared" si="0"/>
        <v>0</v>
      </c>
      <c r="K25" s="38"/>
      <c r="L25" s="40"/>
      <c r="M25" s="40"/>
      <c r="N25" s="46"/>
      <c r="O25" s="80"/>
      <c r="P25" s="81"/>
      <c r="Q25" s="81"/>
      <c r="R25" s="81"/>
      <c r="S25" s="81"/>
      <c r="T25" s="82"/>
      <c r="U25" s="10"/>
      <c r="V25" s="12"/>
      <c r="W25" s="6"/>
      <c r="X25" s="37">
        <v>9</v>
      </c>
      <c r="Y25" s="38"/>
      <c r="Z25" s="39"/>
      <c r="AA25" s="40"/>
      <c r="AB25" s="40"/>
      <c r="AC25" s="41"/>
      <c r="AD25" s="41"/>
      <c r="AE25" s="46"/>
      <c r="AF25" s="45">
        <f t="shared" si="1"/>
        <v>0</v>
      </c>
      <c r="AG25" s="38"/>
      <c r="AH25" s="40"/>
      <c r="AI25" s="40"/>
      <c r="AJ25" s="46"/>
      <c r="AK25" s="80"/>
      <c r="AL25" s="81"/>
      <c r="AM25" s="81"/>
      <c r="AN25" s="81"/>
      <c r="AO25" s="81"/>
      <c r="AP25" s="82"/>
      <c r="AQ25" s="10"/>
    </row>
    <row r="26" spans="1:43" ht="12.75">
      <c r="A26" s="6"/>
      <c r="B26" s="37">
        <v>10</v>
      </c>
      <c r="C26" s="38"/>
      <c r="D26" s="39"/>
      <c r="E26" s="40"/>
      <c r="F26" s="40"/>
      <c r="G26" s="41"/>
      <c r="H26" s="41"/>
      <c r="I26" s="46"/>
      <c r="J26" s="45">
        <f t="shared" si="0"/>
        <v>0</v>
      </c>
      <c r="K26" s="38"/>
      <c r="L26" s="40"/>
      <c r="M26" s="40"/>
      <c r="N26" s="46"/>
      <c r="O26" s="80"/>
      <c r="P26" s="81"/>
      <c r="Q26" s="81"/>
      <c r="R26" s="81"/>
      <c r="S26" s="81"/>
      <c r="T26" s="82"/>
      <c r="U26" s="10"/>
      <c r="V26" s="12"/>
      <c r="W26" s="6"/>
      <c r="X26" s="37">
        <v>10</v>
      </c>
      <c r="Y26" s="38"/>
      <c r="Z26" s="39"/>
      <c r="AA26" s="40"/>
      <c r="AB26" s="40"/>
      <c r="AC26" s="41"/>
      <c r="AD26" s="41"/>
      <c r="AE26" s="46"/>
      <c r="AF26" s="45">
        <f t="shared" si="1"/>
        <v>0</v>
      </c>
      <c r="AG26" s="38"/>
      <c r="AH26" s="40"/>
      <c r="AI26" s="40"/>
      <c r="AJ26" s="46"/>
      <c r="AK26" s="80"/>
      <c r="AL26" s="81"/>
      <c r="AM26" s="81"/>
      <c r="AN26" s="81"/>
      <c r="AO26" s="81"/>
      <c r="AP26" s="82"/>
      <c r="AQ26" s="10"/>
    </row>
    <row r="27" spans="1:43" ht="12.75">
      <c r="A27" s="6"/>
      <c r="B27" s="37">
        <v>11</v>
      </c>
      <c r="C27" s="38"/>
      <c r="D27" s="39"/>
      <c r="E27" s="40"/>
      <c r="F27" s="40"/>
      <c r="G27" s="41"/>
      <c r="H27" s="41"/>
      <c r="I27" s="46"/>
      <c r="J27" s="45">
        <f t="shared" si="0"/>
        <v>0</v>
      </c>
      <c r="K27" s="38"/>
      <c r="L27" s="40"/>
      <c r="M27" s="40"/>
      <c r="N27" s="46"/>
      <c r="O27" s="80"/>
      <c r="P27" s="81"/>
      <c r="Q27" s="81"/>
      <c r="R27" s="81"/>
      <c r="S27" s="81"/>
      <c r="T27" s="82"/>
      <c r="U27" s="10"/>
      <c r="V27" s="12"/>
      <c r="W27" s="6"/>
      <c r="X27" s="37">
        <v>11</v>
      </c>
      <c r="Y27" s="38"/>
      <c r="Z27" s="39"/>
      <c r="AA27" s="40"/>
      <c r="AB27" s="40"/>
      <c r="AC27" s="41"/>
      <c r="AD27" s="41"/>
      <c r="AE27" s="46"/>
      <c r="AF27" s="45">
        <f t="shared" si="1"/>
        <v>0</v>
      </c>
      <c r="AG27" s="38"/>
      <c r="AH27" s="40"/>
      <c r="AI27" s="40"/>
      <c r="AJ27" s="46"/>
      <c r="AK27" s="80"/>
      <c r="AL27" s="81"/>
      <c r="AM27" s="81"/>
      <c r="AN27" s="81"/>
      <c r="AO27" s="81"/>
      <c r="AP27" s="82"/>
      <c r="AQ27" s="10"/>
    </row>
    <row r="28" spans="1:43" ht="12.75">
      <c r="A28" s="6"/>
      <c r="B28" s="37">
        <v>12</v>
      </c>
      <c r="C28" s="38"/>
      <c r="D28" s="39"/>
      <c r="E28" s="40"/>
      <c r="F28" s="40"/>
      <c r="G28" s="41"/>
      <c r="H28" s="41"/>
      <c r="I28" s="46"/>
      <c r="J28" s="45">
        <f t="shared" si="0"/>
        <v>0</v>
      </c>
      <c r="K28" s="38"/>
      <c r="L28" s="40"/>
      <c r="M28" s="40"/>
      <c r="N28" s="46"/>
      <c r="O28" s="80"/>
      <c r="P28" s="81"/>
      <c r="Q28" s="81"/>
      <c r="R28" s="81"/>
      <c r="S28" s="81"/>
      <c r="T28" s="82"/>
      <c r="U28" s="10"/>
      <c r="V28" s="12"/>
      <c r="W28" s="6"/>
      <c r="X28" s="37">
        <v>12</v>
      </c>
      <c r="Y28" s="38"/>
      <c r="Z28" s="39"/>
      <c r="AA28" s="40"/>
      <c r="AB28" s="40"/>
      <c r="AC28" s="41"/>
      <c r="AD28" s="41"/>
      <c r="AE28" s="46"/>
      <c r="AF28" s="45">
        <f t="shared" si="1"/>
        <v>0</v>
      </c>
      <c r="AG28" s="38"/>
      <c r="AH28" s="40"/>
      <c r="AI28" s="40"/>
      <c r="AJ28" s="46"/>
      <c r="AK28" s="80"/>
      <c r="AL28" s="81"/>
      <c r="AM28" s="81"/>
      <c r="AN28" s="81"/>
      <c r="AO28" s="81"/>
      <c r="AP28" s="82"/>
      <c r="AQ28" s="10"/>
    </row>
    <row r="29" spans="1:43" ht="12.75">
      <c r="A29" s="6"/>
      <c r="B29" s="37">
        <v>13</v>
      </c>
      <c r="C29" s="38"/>
      <c r="D29" s="39"/>
      <c r="E29" s="40"/>
      <c r="F29" s="40"/>
      <c r="G29" s="41"/>
      <c r="H29" s="41"/>
      <c r="I29" s="46"/>
      <c r="J29" s="45">
        <f t="shared" si="0"/>
        <v>0</v>
      </c>
      <c r="K29" s="38"/>
      <c r="L29" s="40"/>
      <c r="M29" s="40"/>
      <c r="N29" s="46"/>
      <c r="O29" s="80"/>
      <c r="P29" s="81"/>
      <c r="Q29" s="81"/>
      <c r="R29" s="81"/>
      <c r="S29" s="81"/>
      <c r="T29" s="82"/>
      <c r="U29" s="10"/>
      <c r="V29" s="12"/>
      <c r="W29" s="6"/>
      <c r="X29" s="37">
        <v>13</v>
      </c>
      <c r="Y29" s="38"/>
      <c r="Z29" s="39"/>
      <c r="AA29" s="40"/>
      <c r="AB29" s="40"/>
      <c r="AC29" s="41"/>
      <c r="AD29" s="41"/>
      <c r="AE29" s="46"/>
      <c r="AF29" s="45">
        <f t="shared" si="1"/>
        <v>0</v>
      </c>
      <c r="AG29" s="38"/>
      <c r="AH29" s="40"/>
      <c r="AI29" s="40"/>
      <c r="AJ29" s="46"/>
      <c r="AK29" s="80"/>
      <c r="AL29" s="81"/>
      <c r="AM29" s="81"/>
      <c r="AN29" s="81"/>
      <c r="AO29" s="81"/>
      <c r="AP29" s="82"/>
      <c r="AQ29" s="10"/>
    </row>
    <row r="30" spans="1:43" ht="12.75">
      <c r="A30" s="6"/>
      <c r="B30" s="49">
        <v>14</v>
      </c>
      <c r="C30" s="38"/>
      <c r="D30" s="48">
        <v>1</v>
      </c>
      <c r="E30" s="40"/>
      <c r="F30" s="40"/>
      <c r="G30" s="41"/>
      <c r="H30" s="41"/>
      <c r="I30" s="46"/>
      <c r="J30" s="45">
        <f t="shared" si="0"/>
        <v>3</v>
      </c>
      <c r="K30" s="38"/>
      <c r="L30" s="40"/>
      <c r="M30" s="40"/>
      <c r="N30" s="46"/>
      <c r="O30" s="80"/>
      <c r="P30" s="81"/>
      <c r="Q30" s="81"/>
      <c r="R30" s="81"/>
      <c r="S30" s="81"/>
      <c r="T30" s="82"/>
      <c r="U30" s="10"/>
      <c r="V30" s="12"/>
      <c r="W30" s="6"/>
      <c r="X30" s="49">
        <v>14</v>
      </c>
      <c r="Y30" s="38"/>
      <c r="Z30" s="39"/>
      <c r="AA30" s="40"/>
      <c r="AB30" s="40"/>
      <c r="AC30" s="41"/>
      <c r="AD30" s="41"/>
      <c r="AE30" s="46"/>
      <c r="AF30" s="45">
        <f t="shared" si="1"/>
        <v>0</v>
      </c>
      <c r="AG30" s="38"/>
      <c r="AH30" s="40"/>
      <c r="AI30" s="40"/>
      <c r="AJ30" s="46"/>
      <c r="AK30" s="80"/>
      <c r="AL30" s="81"/>
      <c r="AM30" s="81"/>
      <c r="AN30" s="81"/>
      <c r="AO30" s="81"/>
      <c r="AP30" s="82"/>
      <c r="AQ30" s="10"/>
    </row>
    <row r="31" spans="1:43" ht="12.75">
      <c r="A31" s="6"/>
      <c r="B31" s="37">
        <v>15</v>
      </c>
      <c r="C31" s="38"/>
      <c r="D31" s="39"/>
      <c r="E31" s="40"/>
      <c r="F31" s="40"/>
      <c r="G31" s="41"/>
      <c r="H31" s="41"/>
      <c r="I31" s="46"/>
      <c r="J31" s="45">
        <f t="shared" si="0"/>
        <v>0</v>
      </c>
      <c r="K31" s="38"/>
      <c r="L31" s="40"/>
      <c r="M31" s="40"/>
      <c r="N31" s="46"/>
      <c r="O31" s="80"/>
      <c r="P31" s="81"/>
      <c r="Q31" s="81"/>
      <c r="R31" s="81"/>
      <c r="S31" s="81"/>
      <c r="T31" s="82"/>
      <c r="U31" s="10"/>
      <c r="V31" s="12"/>
      <c r="W31" s="6"/>
      <c r="X31" s="37">
        <v>15</v>
      </c>
      <c r="Y31" s="38"/>
      <c r="Z31" s="39"/>
      <c r="AA31" s="40"/>
      <c r="AB31" s="40"/>
      <c r="AC31" s="41"/>
      <c r="AD31" s="41"/>
      <c r="AE31" s="46"/>
      <c r="AF31" s="45">
        <f t="shared" si="1"/>
        <v>0</v>
      </c>
      <c r="AG31" s="38"/>
      <c r="AH31" s="40"/>
      <c r="AI31" s="40"/>
      <c r="AJ31" s="46"/>
      <c r="AK31" s="80"/>
      <c r="AL31" s="81"/>
      <c r="AM31" s="81"/>
      <c r="AN31" s="81"/>
      <c r="AO31" s="81"/>
      <c r="AP31" s="82"/>
      <c r="AQ31" s="10"/>
    </row>
    <row r="32" spans="1:43" ht="12.75">
      <c r="A32" s="6"/>
      <c r="B32" s="50">
        <v>16</v>
      </c>
      <c r="C32" s="51"/>
      <c r="D32" s="52"/>
      <c r="E32" s="52"/>
      <c r="F32" s="52"/>
      <c r="G32" s="53"/>
      <c r="H32" s="53"/>
      <c r="I32" s="54"/>
      <c r="J32" s="56">
        <f t="shared" si="0"/>
        <v>0</v>
      </c>
      <c r="K32" s="51"/>
      <c r="L32" s="52"/>
      <c r="M32" s="52"/>
      <c r="N32" s="54"/>
      <c r="O32" s="95"/>
      <c r="P32" s="96"/>
      <c r="Q32" s="96"/>
      <c r="R32" s="96"/>
      <c r="S32" s="96"/>
      <c r="T32" s="97"/>
      <c r="U32" s="10"/>
      <c r="V32" s="12"/>
      <c r="W32" s="6"/>
      <c r="X32" s="50">
        <v>16</v>
      </c>
      <c r="Y32" s="51"/>
      <c r="Z32" s="52"/>
      <c r="AA32" s="52"/>
      <c r="AB32" s="52"/>
      <c r="AC32" s="53"/>
      <c r="AD32" s="53"/>
      <c r="AE32" s="54"/>
      <c r="AF32" s="56">
        <f t="shared" si="1"/>
        <v>0</v>
      </c>
      <c r="AG32" s="51"/>
      <c r="AH32" s="52"/>
      <c r="AI32" s="52"/>
      <c r="AJ32" s="54"/>
      <c r="AK32" s="95"/>
      <c r="AL32" s="96"/>
      <c r="AM32" s="96"/>
      <c r="AN32" s="96"/>
      <c r="AO32" s="96"/>
      <c r="AP32" s="97"/>
      <c r="AQ32" s="10"/>
    </row>
    <row r="33" spans="1:43" ht="12.75">
      <c r="A33" s="19"/>
      <c r="B33" s="83" t="s">
        <v>61</v>
      </c>
      <c r="C33" s="76"/>
      <c r="D33" s="76"/>
      <c r="E33" s="76"/>
      <c r="F33" s="59"/>
      <c r="G33" s="83" t="s">
        <v>62</v>
      </c>
      <c r="H33" s="76"/>
      <c r="I33" s="76"/>
      <c r="J33" s="76"/>
      <c r="K33" s="76"/>
      <c r="L33" s="58"/>
      <c r="M33" s="83" t="s">
        <v>63</v>
      </c>
      <c r="N33" s="76"/>
      <c r="O33" s="76"/>
      <c r="P33" s="76"/>
      <c r="Q33" s="59"/>
      <c r="R33" s="83" t="s">
        <v>64</v>
      </c>
      <c r="S33" s="76"/>
      <c r="T33" s="76"/>
      <c r="U33" s="25"/>
      <c r="V33" s="26"/>
      <c r="W33" s="19"/>
      <c r="X33" s="83" t="s">
        <v>61</v>
      </c>
      <c r="Y33" s="76"/>
      <c r="Z33" s="76"/>
      <c r="AA33" s="76"/>
      <c r="AB33" s="59"/>
      <c r="AC33" s="83" t="s">
        <v>62</v>
      </c>
      <c r="AD33" s="76"/>
      <c r="AE33" s="76"/>
      <c r="AF33" s="76"/>
      <c r="AG33" s="76"/>
      <c r="AH33" s="58"/>
      <c r="AI33" s="83" t="s">
        <v>63</v>
      </c>
      <c r="AJ33" s="76"/>
      <c r="AK33" s="76"/>
      <c r="AL33" s="76"/>
      <c r="AM33" s="59"/>
      <c r="AN33" s="83" t="s">
        <v>64</v>
      </c>
      <c r="AO33" s="76"/>
      <c r="AP33" s="76"/>
      <c r="AQ33" s="25"/>
    </row>
    <row r="34" spans="1:43" ht="12.75">
      <c r="A34" s="6"/>
      <c r="B34" s="120">
        <v>30000</v>
      </c>
      <c r="C34" s="92"/>
      <c r="D34" s="92"/>
      <c r="E34" s="93"/>
      <c r="F34" s="60"/>
      <c r="G34" s="106">
        <v>0</v>
      </c>
      <c r="H34" s="92"/>
      <c r="I34" s="92"/>
      <c r="J34" s="92"/>
      <c r="K34" s="93"/>
      <c r="L34" s="61"/>
      <c r="M34" s="106">
        <v>40000</v>
      </c>
      <c r="N34" s="92"/>
      <c r="O34" s="92"/>
      <c r="P34" s="93"/>
      <c r="Q34" s="62"/>
      <c r="R34" s="128">
        <v>0</v>
      </c>
      <c r="S34" s="92"/>
      <c r="T34" s="93"/>
      <c r="U34" s="10"/>
      <c r="V34" s="12"/>
      <c r="W34" s="6"/>
      <c r="X34" s="120">
        <v>70000</v>
      </c>
      <c r="Y34" s="92"/>
      <c r="Z34" s="92"/>
      <c r="AA34" s="93"/>
      <c r="AB34" s="60"/>
      <c r="AC34" s="106">
        <v>0</v>
      </c>
      <c r="AD34" s="92"/>
      <c r="AE34" s="92"/>
      <c r="AF34" s="92"/>
      <c r="AG34" s="93"/>
      <c r="AH34" s="61"/>
      <c r="AI34" s="106">
        <v>70000</v>
      </c>
      <c r="AJ34" s="92"/>
      <c r="AK34" s="92"/>
      <c r="AL34" s="93"/>
      <c r="AM34" s="62"/>
      <c r="AN34" s="128">
        <v>1</v>
      </c>
      <c r="AO34" s="92"/>
      <c r="AP34" s="93"/>
      <c r="AQ34" s="10"/>
    </row>
    <row r="35" spans="1:43" ht="12.75">
      <c r="A35" s="19"/>
      <c r="B35" s="112" t="s">
        <v>65</v>
      </c>
      <c r="C35" s="76"/>
      <c r="D35" s="76"/>
      <c r="E35" s="76"/>
      <c r="F35" s="76"/>
      <c r="G35" s="76"/>
      <c r="H35" s="76"/>
      <c r="I35" s="112" t="s">
        <v>27</v>
      </c>
      <c r="J35" s="76"/>
      <c r="K35" s="76"/>
      <c r="L35" s="20"/>
      <c r="M35" s="112" t="s">
        <v>66</v>
      </c>
      <c r="N35" s="76"/>
      <c r="O35" s="76"/>
      <c r="P35" s="76"/>
      <c r="Q35" s="76"/>
      <c r="R35" s="76"/>
      <c r="S35" s="76"/>
      <c r="T35" s="76"/>
      <c r="U35" s="25"/>
      <c r="V35" s="26"/>
      <c r="W35" s="19"/>
      <c r="X35" s="112" t="s">
        <v>65</v>
      </c>
      <c r="Y35" s="76"/>
      <c r="Z35" s="76"/>
      <c r="AA35" s="76"/>
      <c r="AB35" s="76"/>
      <c r="AC35" s="76"/>
      <c r="AD35" s="76"/>
      <c r="AE35" s="112" t="s">
        <v>27</v>
      </c>
      <c r="AF35" s="76"/>
      <c r="AG35" s="76"/>
      <c r="AH35" s="20"/>
      <c r="AI35" s="112" t="s">
        <v>66</v>
      </c>
      <c r="AJ35" s="76"/>
      <c r="AK35" s="76"/>
      <c r="AL35" s="76"/>
      <c r="AM35" s="76"/>
      <c r="AN35" s="76"/>
      <c r="AO35" s="76"/>
      <c r="AP35" s="76"/>
      <c r="AQ35" s="25"/>
    </row>
    <row r="36" spans="1:43" ht="12.75">
      <c r="A36" s="6"/>
      <c r="B36" s="126"/>
      <c r="C36" s="109"/>
      <c r="D36" s="109"/>
      <c r="E36" s="109"/>
      <c r="F36" s="109"/>
      <c r="G36" s="109"/>
      <c r="H36" s="119"/>
      <c r="I36" s="127"/>
      <c r="J36" s="109"/>
      <c r="K36" s="110"/>
      <c r="L36" s="9"/>
      <c r="M36" s="131"/>
      <c r="N36" s="78"/>
      <c r="O36" s="78"/>
      <c r="P36" s="78"/>
      <c r="Q36" s="78"/>
      <c r="R36" s="78"/>
      <c r="S36" s="78"/>
      <c r="T36" s="79"/>
      <c r="U36" s="10"/>
      <c r="V36" s="12"/>
      <c r="W36" s="6"/>
      <c r="X36" s="126"/>
      <c r="Y36" s="109"/>
      <c r="Z36" s="109"/>
      <c r="AA36" s="109"/>
      <c r="AB36" s="109"/>
      <c r="AC36" s="109"/>
      <c r="AD36" s="119"/>
      <c r="AE36" s="127"/>
      <c r="AF36" s="109"/>
      <c r="AG36" s="110"/>
      <c r="AH36" s="9"/>
      <c r="AI36" s="131"/>
      <c r="AJ36" s="78"/>
      <c r="AK36" s="78"/>
      <c r="AL36" s="78"/>
      <c r="AM36" s="78"/>
      <c r="AN36" s="78"/>
      <c r="AO36" s="78"/>
      <c r="AP36" s="79"/>
      <c r="AQ36" s="10"/>
    </row>
    <row r="37" spans="1:43" ht="12.75">
      <c r="A37" s="6"/>
      <c r="B37" s="125"/>
      <c r="C37" s="81"/>
      <c r="D37" s="81"/>
      <c r="E37" s="81"/>
      <c r="F37" s="81"/>
      <c r="G37" s="81"/>
      <c r="H37" s="90"/>
      <c r="I37" s="129"/>
      <c r="J37" s="81"/>
      <c r="K37" s="82"/>
      <c r="L37" s="9"/>
      <c r="M37" s="132"/>
      <c r="N37" s="76"/>
      <c r="O37" s="76"/>
      <c r="P37" s="76"/>
      <c r="Q37" s="76"/>
      <c r="R37" s="76"/>
      <c r="S37" s="76"/>
      <c r="T37" s="133"/>
      <c r="U37" s="10"/>
      <c r="V37" s="12"/>
      <c r="W37" s="6"/>
      <c r="X37" s="125"/>
      <c r="Y37" s="81"/>
      <c r="Z37" s="81"/>
      <c r="AA37" s="81"/>
      <c r="AB37" s="81"/>
      <c r="AC37" s="81"/>
      <c r="AD37" s="90"/>
      <c r="AE37" s="129"/>
      <c r="AF37" s="81"/>
      <c r="AG37" s="82"/>
      <c r="AH37" s="9"/>
      <c r="AI37" s="132"/>
      <c r="AJ37" s="76"/>
      <c r="AK37" s="76"/>
      <c r="AL37" s="76"/>
      <c r="AM37" s="76"/>
      <c r="AN37" s="76"/>
      <c r="AO37" s="76"/>
      <c r="AP37" s="133"/>
      <c r="AQ37" s="10"/>
    </row>
    <row r="38" spans="1:43" ht="12.75">
      <c r="A38" s="6"/>
      <c r="B38" s="124"/>
      <c r="C38" s="96"/>
      <c r="D38" s="96"/>
      <c r="E38" s="96"/>
      <c r="F38" s="96"/>
      <c r="G38" s="96"/>
      <c r="H38" s="99"/>
      <c r="I38" s="130"/>
      <c r="J38" s="96"/>
      <c r="K38" s="97"/>
      <c r="L38" s="9"/>
      <c r="M38" s="134"/>
      <c r="N38" s="135"/>
      <c r="O38" s="135"/>
      <c r="P38" s="135"/>
      <c r="Q38" s="135"/>
      <c r="R38" s="135"/>
      <c r="S38" s="135"/>
      <c r="T38" s="136"/>
      <c r="U38" s="10"/>
      <c r="V38" s="12"/>
      <c r="W38" s="6"/>
      <c r="X38" s="124"/>
      <c r="Y38" s="96"/>
      <c r="Z38" s="96"/>
      <c r="AA38" s="96"/>
      <c r="AB38" s="96"/>
      <c r="AC38" s="96"/>
      <c r="AD38" s="99"/>
      <c r="AE38" s="130"/>
      <c r="AF38" s="96"/>
      <c r="AG38" s="97"/>
      <c r="AH38" s="9"/>
      <c r="AI38" s="134"/>
      <c r="AJ38" s="135"/>
      <c r="AK38" s="135"/>
      <c r="AL38" s="135"/>
      <c r="AM38" s="135"/>
      <c r="AN38" s="135"/>
      <c r="AO38" s="135"/>
      <c r="AP38" s="136"/>
      <c r="AQ38" s="10"/>
    </row>
    <row r="39" spans="1:43" ht="7.5" customHeight="1">
      <c r="A39" s="63"/>
      <c r="B39" s="64"/>
      <c r="C39" s="65"/>
      <c r="D39" s="65"/>
      <c r="E39" s="65"/>
      <c r="F39" s="65"/>
      <c r="G39" s="65"/>
      <c r="H39" s="64"/>
      <c r="I39" s="64"/>
      <c r="J39" s="65"/>
      <c r="K39" s="65"/>
      <c r="L39" s="65"/>
      <c r="M39" s="65"/>
      <c r="N39" s="65"/>
      <c r="O39" s="65"/>
      <c r="P39" s="64"/>
      <c r="Q39" s="65"/>
      <c r="R39" s="65"/>
      <c r="S39" s="65"/>
      <c r="T39" s="65"/>
      <c r="U39" s="66"/>
      <c r="V39" s="67"/>
      <c r="W39" s="63"/>
      <c r="X39" s="64"/>
      <c r="Y39" s="65"/>
      <c r="Z39" s="65"/>
      <c r="AA39" s="65"/>
      <c r="AB39" s="65"/>
      <c r="AC39" s="65"/>
      <c r="AD39" s="64"/>
      <c r="AE39" s="64"/>
      <c r="AF39" s="65"/>
      <c r="AG39" s="65"/>
      <c r="AH39" s="65"/>
      <c r="AI39" s="65"/>
      <c r="AJ39" s="65"/>
      <c r="AK39" s="65"/>
      <c r="AL39" s="64"/>
      <c r="AM39" s="65"/>
      <c r="AN39" s="65"/>
      <c r="AO39" s="65"/>
      <c r="AP39" s="65"/>
      <c r="AQ39" s="66"/>
    </row>
  </sheetData>
  <mergeCells count="174">
    <mergeCell ref="AE35:AG35"/>
    <mergeCell ref="AG15:AG16"/>
    <mergeCell ref="I9:K9"/>
    <mergeCell ref="O17:T17"/>
    <mergeCell ref="O16:T16"/>
    <mergeCell ref="O19:T19"/>
    <mergeCell ref="O18:T18"/>
    <mergeCell ref="X36:AD36"/>
    <mergeCell ref="X38:AD38"/>
    <mergeCell ref="X37:AD37"/>
    <mergeCell ref="I36:K36"/>
    <mergeCell ref="I38:K38"/>
    <mergeCell ref="I35:K35"/>
    <mergeCell ref="I37:K37"/>
    <mergeCell ref="O25:T25"/>
    <mergeCell ref="O26:T26"/>
    <mergeCell ref="X35:AD35"/>
    <mergeCell ref="M35:T35"/>
    <mergeCell ref="AE36:AG36"/>
    <mergeCell ref="AE11:AG11"/>
    <mergeCell ref="M36:T38"/>
    <mergeCell ref="AE38:AG38"/>
    <mergeCell ref="AE37:AG37"/>
    <mergeCell ref="O27:T27"/>
    <mergeCell ref="AI7:AL7"/>
    <mergeCell ref="AN7:AP7"/>
    <mergeCell ref="K14:N14"/>
    <mergeCell ref="M11:N11"/>
    <mergeCell ref="AK18:AP18"/>
    <mergeCell ref="AK19:AP19"/>
    <mergeCell ref="AK21:AP21"/>
    <mergeCell ref="AK20:AP20"/>
    <mergeCell ref="AK25:AP25"/>
    <mergeCell ref="AK24:AP24"/>
    <mergeCell ref="B8:H8"/>
    <mergeCell ref="B10:H10"/>
    <mergeCell ref="B11:H11"/>
    <mergeCell ref="B9:H9"/>
    <mergeCell ref="B7:H7"/>
    <mergeCell ref="I11:K11"/>
    <mergeCell ref="I10:K10"/>
    <mergeCell ref="H13:H16"/>
    <mergeCell ref="G13:G16"/>
    <mergeCell ref="F13:F16"/>
    <mergeCell ref="B5:H5"/>
    <mergeCell ref="B6:H6"/>
    <mergeCell ref="M8:O8"/>
    <mergeCell ref="R8:T8"/>
    <mergeCell ref="R7:T7"/>
    <mergeCell ref="I8:K8"/>
    <mergeCell ref="N2:R2"/>
    <mergeCell ref="N1:R1"/>
    <mergeCell ref="T2:X2"/>
    <mergeCell ref="T1:X1"/>
    <mergeCell ref="X5:AD5"/>
    <mergeCell ref="X4:AC4"/>
    <mergeCell ref="B4:G4"/>
    <mergeCell ref="I7:K7"/>
    <mergeCell ref="M7:P7"/>
    <mergeCell ref="B2:L2"/>
    <mergeCell ref="B1:L1"/>
    <mergeCell ref="X8:AD8"/>
    <mergeCell ref="X7:AD7"/>
    <mergeCell ref="Z2:AJ2"/>
    <mergeCell ref="AE7:AG7"/>
    <mergeCell ref="Z1:AJ1"/>
    <mergeCell ref="I4:K4"/>
    <mergeCell ref="X6:AD6"/>
    <mergeCell ref="AL1:AP1"/>
    <mergeCell ref="R33:T33"/>
    <mergeCell ref="O32:T32"/>
    <mergeCell ref="O28:T28"/>
    <mergeCell ref="O31:T31"/>
    <mergeCell ref="AI34:AL34"/>
    <mergeCell ref="AI35:AP35"/>
    <mergeCell ref="AN33:AP33"/>
    <mergeCell ref="R11:T11"/>
    <mergeCell ref="O11:P11"/>
    <mergeCell ref="M9:O9"/>
    <mergeCell ref="Z13:Z16"/>
    <mergeCell ref="AE13:AE16"/>
    <mergeCell ref="AF13:AF16"/>
    <mergeCell ref="AH15:AH16"/>
    <mergeCell ref="AK16:AP16"/>
    <mergeCell ref="AJ15:AJ16"/>
    <mergeCell ref="AI15:AI16"/>
    <mergeCell ref="AN12:AP13"/>
    <mergeCell ref="AN11:AP11"/>
    <mergeCell ref="AK11:AL11"/>
    <mergeCell ref="AN10:AP10"/>
    <mergeCell ref="AG14:AJ14"/>
    <mergeCell ref="M4:P4"/>
    <mergeCell ref="B37:H37"/>
    <mergeCell ref="B36:H36"/>
    <mergeCell ref="G33:K33"/>
    <mergeCell ref="G34:K34"/>
    <mergeCell ref="E13:E16"/>
    <mergeCell ref="D13:D16"/>
    <mergeCell ref="C13:C16"/>
    <mergeCell ref="B38:H38"/>
    <mergeCell ref="B33:E33"/>
    <mergeCell ref="B34:E34"/>
    <mergeCell ref="B35:H35"/>
    <mergeCell ref="K15:K16"/>
    <mergeCell ref="I13:I16"/>
    <mergeCell ref="J13:J16"/>
    <mergeCell ref="I5:K5"/>
    <mergeCell ref="M6:P6"/>
    <mergeCell ref="I6:K6"/>
    <mergeCell ref="M5:P5"/>
    <mergeCell ref="AI5:AL5"/>
    <mergeCell ref="AI6:AL6"/>
    <mergeCell ref="AI36:AP38"/>
    <mergeCell ref="AK32:AP32"/>
    <mergeCell ref="AK31:AP31"/>
    <mergeCell ref="AK30:AP30"/>
    <mergeCell ref="M15:M16"/>
    <mergeCell ref="N15:N16"/>
    <mergeCell ref="L15:L16"/>
    <mergeCell ref="R12:T13"/>
    <mergeCell ref="R14:T14"/>
    <mergeCell ref="Y13:Y16"/>
    <mergeCell ref="AK17:AP17"/>
    <mergeCell ref="AK22:AP22"/>
    <mergeCell ref="AK23:AP23"/>
    <mergeCell ref="AI11:AJ11"/>
    <mergeCell ref="AE8:AG8"/>
    <mergeCell ref="AI8:AK8"/>
    <mergeCell ref="AI9:AK9"/>
    <mergeCell ref="AN8:AP8"/>
    <mergeCell ref="AL2:AP2"/>
    <mergeCell ref="AC13:AC16"/>
    <mergeCell ref="AD13:AD16"/>
    <mergeCell ref="AA13:AA16"/>
    <mergeCell ref="AB13:AB16"/>
    <mergeCell ref="X11:AD11"/>
    <mergeCell ref="X10:AD10"/>
    <mergeCell ref="R9:T9"/>
    <mergeCell ref="AE10:AG10"/>
    <mergeCell ref="AE9:AG9"/>
    <mergeCell ref="X9:AD9"/>
    <mergeCell ref="R10:T10"/>
    <mergeCell ref="AE5:AG5"/>
    <mergeCell ref="AE4:AG4"/>
    <mergeCell ref="R6:T6"/>
    <mergeCell ref="R5:T5"/>
    <mergeCell ref="AN5:AP5"/>
    <mergeCell ref="AN6:AP6"/>
    <mergeCell ref="AN14:AP14"/>
    <mergeCell ref="AE6:AG6"/>
    <mergeCell ref="AI4:AL4"/>
    <mergeCell ref="AN4:AP4"/>
    <mergeCell ref="R4:T4"/>
    <mergeCell ref="AN9:AP9"/>
    <mergeCell ref="X34:AA34"/>
    <mergeCell ref="AN34:AP34"/>
    <mergeCell ref="R34:T34"/>
    <mergeCell ref="AC34:AG34"/>
    <mergeCell ref="AC33:AG33"/>
    <mergeCell ref="AI33:AL33"/>
    <mergeCell ref="X33:AA33"/>
    <mergeCell ref="O20:T20"/>
    <mergeCell ref="O24:T24"/>
    <mergeCell ref="O23:T23"/>
    <mergeCell ref="O21:T21"/>
    <mergeCell ref="O22:T22"/>
    <mergeCell ref="O30:T30"/>
    <mergeCell ref="O29:T29"/>
    <mergeCell ref="M34:P34"/>
    <mergeCell ref="M33:P33"/>
    <mergeCell ref="AK28:AP28"/>
    <mergeCell ref="AK29:AP29"/>
    <mergeCell ref="AK27:AP27"/>
    <mergeCell ref="AK26:AP26"/>
  </mergeCells>
  <conditionalFormatting sqref="I5:K6 AE5:AG5">
    <cfRule type="cellIs" dxfId="0" priority="1" operator="greaterThan">
      <formula>B5</formula>
    </cfRule>
  </conditionalFormatting>
  <dataValidations count="1">
    <dataValidation type="list" allowBlank="1" sqref="M5 AI5">
      <formula1>"Preseason,Regular,Postseason,Championship"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AQ39"/>
  <sheetViews>
    <sheetView showGridLines="0" workbookViewId="0"/>
  </sheetViews>
  <sheetFormatPr defaultColWidth="14.42578125" defaultRowHeight="15.75" customHeight="1"/>
  <cols>
    <col min="1" max="1" width="1.5703125" customWidth="1"/>
    <col min="2" max="20" width="3.7109375" customWidth="1"/>
    <col min="21" max="21" width="1.5703125" customWidth="1"/>
    <col min="22" max="22" width="3.7109375" customWidth="1"/>
    <col min="23" max="23" width="1.5703125" customWidth="1"/>
    <col min="24" max="42" width="3.7109375" customWidth="1"/>
    <col min="43" max="43" width="1.5703125" customWidth="1"/>
  </cols>
  <sheetData>
    <row r="1" spans="1:43" ht="12.75">
      <c r="A1" s="1"/>
      <c r="B1" s="101" t="s">
        <v>22</v>
      </c>
      <c r="C1" s="78"/>
      <c r="D1" s="78"/>
      <c r="E1" s="78"/>
      <c r="F1" s="78"/>
      <c r="G1" s="78"/>
      <c r="H1" s="78"/>
      <c r="I1" s="78"/>
      <c r="J1" s="78"/>
      <c r="K1" s="78"/>
      <c r="L1" s="78"/>
      <c r="M1" s="3"/>
      <c r="N1" s="107" t="s">
        <v>23</v>
      </c>
      <c r="O1" s="78"/>
      <c r="P1" s="78"/>
      <c r="Q1" s="78"/>
      <c r="R1" s="78"/>
      <c r="S1" s="3"/>
      <c r="T1" s="137" t="s">
        <v>24</v>
      </c>
      <c r="U1" s="76"/>
      <c r="V1" s="76"/>
      <c r="W1" s="76"/>
      <c r="X1" s="133"/>
      <c r="Y1" s="2"/>
      <c r="Z1" s="101" t="s">
        <v>25</v>
      </c>
      <c r="AA1" s="78"/>
      <c r="AB1" s="78"/>
      <c r="AC1" s="78"/>
      <c r="AD1" s="78"/>
      <c r="AE1" s="78"/>
      <c r="AF1" s="78"/>
      <c r="AG1" s="78"/>
      <c r="AH1" s="78"/>
      <c r="AI1" s="78"/>
      <c r="AJ1" s="78"/>
      <c r="AK1" s="4"/>
      <c r="AL1" s="107" t="s">
        <v>23</v>
      </c>
      <c r="AM1" s="78"/>
      <c r="AN1" s="78"/>
      <c r="AO1" s="78"/>
      <c r="AP1" s="78"/>
      <c r="AQ1" s="5"/>
    </row>
    <row r="2" spans="1:43" ht="12.75">
      <c r="A2" s="6"/>
      <c r="B2" s="114" t="s">
        <v>19</v>
      </c>
      <c r="C2" s="92"/>
      <c r="D2" s="92"/>
      <c r="E2" s="92"/>
      <c r="F2" s="92"/>
      <c r="G2" s="92"/>
      <c r="H2" s="92"/>
      <c r="I2" s="92"/>
      <c r="J2" s="92"/>
      <c r="K2" s="92"/>
      <c r="L2" s="93"/>
      <c r="N2" s="106">
        <v>1120000</v>
      </c>
      <c r="O2" s="92"/>
      <c r="P2" s="92"/>
      <c r="Q2" s="92"/>
      <c r="R2" s="93"/>
      <c r="T2" s="111">
        <v>43074</v>
      </c>
      <c r="U2" s="92"/>
      <c r="V2" s="92"/>
      <c r="W2" s="92"/>
      <c r="X2" s="93"/>
      <c r="Y2" s="8"/>
      <c r="Z2" s="114" t="s">
        <v>13</v>
      </c>
      <c r="AA2" s="92"/>
      <c r="AB2" s="92"/>
      <c r="AC2" s="92"/>
      <c r="AD2" s="92"/>
      <c r="AE2" s="92"/>
      <c r="AF2" s="92"/>
      <c r="AG2" s="92"/>
      <c r="AH2" s="92"/>
      <c r="AI2" s="92"/>
      <c r="AJ2" s="93"/>
      <c r="AK2" s="9"/>
      <c r="AL2" s="106">
        <v>1180000</v>
      </c>
      <c r="AM2" s="92"/>
      <c r="AN2" s="92"/>
      <c r="AO2" s="92"/>
      <c r="AP2" s="93"/>
      <c r="AQ2" s="10"/>
    </row>
    <row r="3" spans="1:43" ht="7.5" customHeight="1">
      <c r="A3" s="6"/>
      <c r="B3" s="11"/>
      <c r="C3" s="11"/>
      <c r="D3" s="11"/>
      <c r="E3" s="11"/>
      <c r="F3" s="11"/>
      <c r="G3" s="9"/>
      <c r="H3" s="11"/>
      <c r="I3" s="11"/>
      <c r="J3" s="11"/>
      <c r="K3" s="11"/>
      <c r="L3" s="11"/>
      <c r="M3" s="11"/>
      <c r="N3" s="11"/>
      <c r="O3" s="9"/>
      <c r="P3" s="11"/>
      <c r="Q3" s="11"/>
      <c r="R3" s="11"/>
      <c r="S3" s="11"/>
      <c r="T3" s="11"/>
      <c r="U3" s="10"/>
      <c r="V3" s="12"/>
      <c r="W3" s="6"/>
      <c r="X3" s="11"/>
      <c r="Y3" s="9"/>
      <c r="Z3" s="9"/>
      <c r="AA3" s="9"/>
      <c r="AB3" s="9"/>
      <c r="AC3" s="9"/>
      <c r="AD3" s="11"/>
      <c r="AE3" s="11"/>
      <c r="AF3" s="9"/>
      <c r="AG3" s="9"/>
      <c r="AH3" s="9"/>
      <c r="AI3" s="9"/>
      <c r="AJ3" s="9"/>
      <c r="AK3" s="9"/>
      <c r="AL3" s="11"/>
      <c r="AM3" s="9"/>
      <c r="AN3" s="9"/>
      <c r="AO3" s="9"/>
      <c r="AP3" s="9"/>
      <c r="AQ3" s="10"/>
    </row>
    <row r="4" spans="1:43" ht="12.75">
      <c r="A4" s="6"/>
      <c r="B4" s="112" t="s">
        <v>26</v>
      </c>
      <c r="C4" s="76"/>
      <c r="D4" s="76"/>
      <c r="E4" s="76"/>
      <c r="F4" s="76"/>
      <c r="G4" s="76"/>
      <c r="H4" s="13"/>
      <c r="I4" s="75" t="s">
        <v>27</v>
      </c>
      <c r="J4" s="76"/>
      <c r="K4" s="76"/>
      <c r="M4" s="75" t="s">
        <v>28</v>
      </c>
      <c r="N4" s="76"/>
      <c r="O4" s="76"/>
      <c r="P4" s="76"/>
      <c r="R4" s="83" t="s">
        <v>29</v>
      </c>
      <c r="S4" s="76"/>
      <c r="T4" s="76"/>
      <c r="U4" s="10"/>
      <c r="V4" s="12"/>
      <c r="W4" s="6"/>
      <c r="X4" s="112" t="s">
        <v>26</v>
      </c>
      <c r="Y4" s="76"/>
      <c r="Z4" s="76"/>
      <c r="AA4" s="76"/>
      <c r="AB4" s="76"/>
      <c r="AC4" s="76"/>
      <c r="AD4" s="13"/>
      <c r="AE4" s="75" t="s">
        <v>27</v>
      </c>
      <c r="AF4" s="76"/>
      <c r="AG4" s="76"/>
      <c r="AI4" s="75" t="s">
        <v>28</v>
      </c>
      <c r="AJ4" s="76"/>
      <c r="AK4" s="76"/>
      <c r="AL4" s="76"/>
      <c r="AN4" s="83" t="s">
        <v>29</v>
      </c>
      <c r="AO4" s="76"/>
      <c r="AP4" s="76"/>
      <c r="AQ4" s="10"/>
    </row>
    <row r="5" spans="1:43" ht="12.75">
      <c r="A5" s="6"/>
      <c r="B5" s="116">
        <v>60000</v>
      </c>
      <c r="C5" s="78"/>
      <c r="D5" s="78"/>
      <c r="E5" s="78"/>
      <c r="F5" s="78"/>
      <c r="G5" s="78"/>
      <c r="H5" s="117"/>
      <c r="I5" s="77">
        <f>IF(B2&lt;&gt;"",SUM(I6:K11),"")</f>
        <v>50000</v>
      </c>
      <c r="J5" s="78"/>
      <c r="K5" s="79"/>
      <c r="M5" s="115" t="s">
        <v>34</v>
      </c>
      <c r="N5" s="92"/>
      <c r="O5" s="92"/>
      <c r="P5" s="93"/>
      <c r="R5" s="100" t="str">
        <f>IF(B2&lt;&gt;"",IF(R7&gt;AN7,"WIN",IF(R7&lt;AN7,"LOSS","TIE")),"")</f>
        <v>TIE</v>
      </c>
      <c r="S5" s="92"/>
      <c r="T5" s="93"/>
      <c r="U5" s="10"/>
      <c r="V5" s="12"/>
      <c r="W5" s="6"/>
      <c r="X5" s="116">
        <f>IF(Z2&lt;&gt;"",IF(AL2&lt;N2,N2-AL2+AI7,IF(AI7="",0,AI7)),"")</f>
        <v>0</v>
      </c>
      <c r="Y5" s="78"/>
      <c r="Z5" s="78"/>
      <c r="AA5" s="78"/>
      <c r="AB5" s="78"/>
      <c r="AC5" s="78"/>
      <c r="AD5" s="117"/>
      <c r="AE5" s="77">
        <f>IF(Z2&lt;&gt;"",SUM(AE6:AG11),"")</f>
        <v>0</v>
      </c>
      <c r="AF5" s="78"/>
      <c r="AG5" s="79"/>
      <c r="AI5" s="115" t="s">
        <v>34</v>
      </c>
      <c r="AJ5" s="92"/>
      <c r="AK5" s="92"/>
      <c r="AL5" s="93"/>
      <c r="AN5" s="100" t="str">
        <f>IF(Z2&lt;&gt;"",IF(AN7&gt;R7,"WIN",IF(AN7&lt;R7,"LOSS","TIE")),"")</f>
        <v>TIE</v>
      </c>
      <c r="AO5" s="92"/>
      <c r="AP5" s="93"/>
      <c r="AQ5" s="10"/>
    </row>
    <row r="6" spans="1:43" ht="12.75">
      <c r="A6" s="6"/>
      <c r="B6" s="118" t="s">
        <v>33</v>
      </c>
      <c r="C6" s="109"/>
      <c r="D6" s="109"/>
      <c r="E6" s="109"/>
      <c r="F6" s="109"/>
      <c r="G6" s="109"/>
      <c r="H6" s="119"/>
      <c r="I6" s="113">
        <v>50000</v>
      </c>
      <c r="J6" s="109"/>
      <c r="K6" s="110"/>
      <c r="M6" s="105" t="s">
        <v>31</v>
      </c>
      <c r="N6" s="76"/>
      <c r="O6" s="76"/>
      <c r="P6" s="76"/>
      <c r="R6" s="83" t="s">
        <v>32</v>
      </c>
      <c r="S6" s="76"/>
      <c r="T6" s="76"/>
      <c r="U6" s="10"/>
      <c r="V6" s="12"/>
      <c r="W6" s="6"/>
      <c r="X6" s="118"/>
      <c r="Y6" s="109"/>
      <c r="Z6" s="109"/>
      <c r="AA6" s="109"/>
      <c r="AB6" s="109"/>
      <c r="AC6" s="109"/>
      <c r="AD6" s="119"/>
      <c r="AE6" s="113"/>
      <c r="AF6" s="109"/>
      <c r="AG6" s="110"/>
      <c r="AI6" s="105" t="s">
        <v>31</v>
      </c>
      <c r="AJ6" s="76"/>
      <c r="AK6" s="76"/>
      <c r="AL6" s="76"/>
      <c r="AN6" s="83" t="s">
        <v>32</v>
      </c>
      <c r="AO6" s="76"/>
      <c r="AP6" s="76"/>
      <c r="AQ6" s="10"/>
    </row>
    <row r="7" spans="1:43" ht="12.75">
      <c r="A7" s="6"/>
      <c r="B7" s="89"/>
      <c r="C7" s="81"/>
      <c r="D7" s="81"/>
      <c r="E7" s="81"/>
      <c r="F7" s="81"/>
      <c r="G7" s="81"/>
      <c r="H7" s="90"/>
      <c r="I7" s="84"/>
      <c r="J7" s="81"/>
      <c r="K7" s="82"/>
      <c r="L7" s="9"/>
      <c r="M7" s="121">
        <v>0</v>
      </c>
      <c r="N7" s="92"/>
      <c r="O7" s="92"/>
      <c r="P7" s="93"/>
      <c r="R7" s="100">
        <f>IF(B2&lt;&gt;"",SUM(D17:D32),"")</f>
        <v>1</v>
      </c>
      <c r="S7" s="92"/>
      <c r="T7" s="93"/>
      <c r="U7" s="10"/>
      <c r="V7" s="12"/>
      <c r="W7" s="6"/>
      <c r="X7" s="89"/>
      <c r="Y7" s="81"/>
      <c r="Z7" s="81"/>
      <c r="AA7" s="81"/>
      <c r="AB7" s="81"/>
      <c r="AC7" s="81"/>
      <c r="AD7" s="90"/>
      <c r="AE7" s="84"/>
      <c r="AF7" s="81"/>
      <c r="AG7" s="82"/>
      <c r="AH7" s="9"/>
      <c r="AI7" s="121">
        <v>0</v>
      </c>
      <c r="AJ7" s="92"/>
      <c r="AK7" s="92"/>
      <c r="AL7" s="93"/>
      <c r="AN7" s="100">
        <f>IF(Z2&lt;&gt;"",SUM(Z17:Z32),"")</f>
        <v>1</v>
      </c>
      <c r="AO7" s="92"/>
      <c r="AP7" s="93"/>
      <c r="AQ7" s="10"/>
    </row>
    <row r="8" spans="1:43" ht="12.75">
      <c r="A8" s="6"/>
      <c r="B8" s="89"/>
      <c r="C8" s="81"/>
      <c r="D8" s="81"/>
      <c r="E8" s="81"/>
      <c r="F8" s="81"/>
      <c r="G8" s="81"/>
      <c r="H8" s="90"/>
      <c r="I8" s="84"/>
      <c r="J8" s="81"/>
      <c r="K8" s="82"/>
      <c r="M8" s="83" t="s">
        <v>37</v>
      </c>
      <c r="N8" s="76"/>
      <c r="O8" s="76"/>
      <c r="P8" s="14" t="s">
        <v>38</v>
      </c>
      <c r="R8" s="83" t="s">
        <v>39</v>
      </c>
      <c r="S8" s="76"/>
      <c r="T8" s="76"/>
      <c r="U8" s="10"/>
      <c r="V8" s="12"/>
      <c r="W8" s="6"/>
      <c r="X8" s="89"/>
      <c r="Y8" s="81"/>
      <c r="Z8" s="81"/>
      <c r="AA8" s="81"/>
      <c r="AB8" s="81"/>
      <c r="AC8" s="81"/>
      <c r="AD8" s="90"/>
      <c r="AE8" s="84"/>
      <c r="AF8" s="81"/>
      <c r="AG8" s="82"/>
      <c r="AI8" s="83" t="s">
        <v>37</v>
      </c>
      <c r="AJ8" s="76"/>
      <c r="AK8" s="76"/>
      <c r="AL8" s="14" t="s">
        <v>38</v>
      </c>
      <c r="AN8" s="83" t="s">
        <v>39</v>
      </c>
      <c r="AO8" s="76"/>
      <c r="AP8" s="76"/>
      <c r="AQ8" s="10"/>
    </row>
    <row r="9" spans="1:43" ht="12.75">
      <c r="A9" s="6"/>
      <c r="B9" s="89"/>
      <c r="C9" s="81"/>
      <c r="D9" s="81"/>
      <c r="E9" s="81"/>
      <c r="F9" s="81"/>
      <c r="G9" s="81"/>
      <c r="H9" s="90"/>
      <c r="I9" s="84"/>
      <c r="J9" s="81"/>
      <c r="K9" s="82"/>
      <c r="L9" s="9"/>
      <c r="M9" s="91">
        <v>5000</v>
      </c>
      <c r="N9" s="92"/>
      <c r="O9" s="93"/>
      <c r="P9" s="15">
        <v>2</v>
      </c>
      <c r="R9" s="100">
        <f>IF(B2&lt;&gt;"",SUM(F17:F32),"")</f>
        <v>0</v>
      </c>
      <c r="S9" s="92"/>
      <c r="T9" s="93"/>
      <c r="U9" s="10"/>
      <c r="V9" s="12"/>
      <c r="W9" s="6"/>
      <c r="X9" s="89"/>
      <c r="Y9" s="81"/>
      <c r="Z9" s="81"/>
      <c r="AA9" s="81"/>
      <c r="AB9" s="81"/>
      <c r="AC9" s="81"/>
      <c r="AD9" s="90"/>
      <c r="AE9" s="84"/>
      <c r="AF9" s="81"/>
      <c r="AG9" s="82"/>
      <c r="AH9" s="9"/>
      <c r="AI9" s="91">
        <v>9000</v>
      </c>
      <c r="AJ9" s="92"/>
      <c r="AK9" s="93"/>
      <c r="AL9" s="15">
        <v>2</v>
      </c>
      <c r="AN9" s="100">
        <f>IF(Z2&lt;&gt;"",SUM(AB17:AB32),"")</f>
        <v>2</v>
      </c>
      <c r="AO9" s="92"/>
      <c r="AP9" s="93"/>
      <c r="AQ9" s="10"/>
    </row>
    <row r="10" spans="1:43" ht="12.75">
      <c r="A10" s="6"/>
      <c r="B10" s="89"/>
      <c r="C10" s="81"/>
      <c r="D10" s="81"/>
      <c r="E10" s="81"/>
      <c r="F10" s="81"/>
      <c r="G10" s="81"/>
      <c r="H10" s="90"/>
      <c r="I10" s="84"/>
      <c r="J10" s="81"/>
      <c r="K10" s="82"/>
      <c r="L10" s="9"/>
      <c r="M10" s="9"/>
      <c r="N10" s="9"/>
      <c r="O10" s="9"/>
      <c r="P10" s="9"/>
      <c r="R10" s="105" t="s">
        <v>41</v>
      </c>
      <c r="S10" s="76"/>
      <c r="T10" s="76"/>
      <c r="U10" s="10"/>
      <c r="V10" s="12"/>
      <c r="W10" s="6"/>
      <c r="X10" s="89"/>
      <c r="Y10" s="81"/>
      <c r="Z10" s="81"/>
      <c r="AA10" s="81"/>
      <c r="AB10" s="81"/>
      <c r="AC10" s="81"/>
      <c r="AD10" s="90"/>
      <c r="AE10" s="84"/>
      <c r="AF10" s="81"/>
      <c r="AG10" s="82"/>
      <c r="AH10" s="9"/>
      <c r="AI10" s="9"/>
      <c r="AJ10" s="9"/>
      <c r="AK10" s="9"/>
      <c r="AL10" s="9"/>
      <c r="AN10" s="105" t="s">
        <v>41</v>
      </c>
      <c r="AO10" s="76"/>
      <c r="AP10" s="76"/>
      <c r="AQ10" s="10"/>
    </row>
    <row r="11" spans="1:43" ht="12.75">
      <c r="A11" s="16"/>
      <c r="B11" s="98"/>
      <c r="C11" s="96"/>
      <c r="D11" s="96"/>
      <c r="E11" s="96"/>
      <c r="F11" s="96"/>
      <c r="G11" s="96"/>
      <c r="H11" s="99"/>
      <c r="I11" s="123"/>
      <c r="J11" s="96"/>
      <c r="K11" s="97"/>
      <c r="L11" s="9"/>
      <c r="M11" s="94" t="s">
        <v>43</v>
      </c>
      <c r="N11" s="76"/>
      <c r="O11" s="100" t="str">
        <f>IF(B2&lt;&gt;"",IF(M9=AI9,"+0",IF(M9&gt;AI9,IF(M9&gt;=AI9*2,"+2","+1"),"+0")),"")</f>
        <v>+0</v>
      </c>
      <c r="P11" s="93"/>
      <c r="Q11" s="9"/>
      <c r="R11" s="122">
        <f>IF(B2&lt;&gt;"",SUM(G17:G32),"")</f>
        <v>0</v>
      </c>
      <c r="S11" s="92"/>
      <c r="T11" s="93"/>
      <c r="U11" s="17"/>
      <c r="V11" s="18"/>
      <c r="W11" s="6"/>
      <c r="X11" s="98"/>
      <c r="Y11" s="96"/>
      <c r="Z11" s="96"/>
      <c r="AA11" s="96"/>
      <c r="AB11" s="96"/>
      <c r="AC11" s="96"/>
      <c r="AD11" s="99"/>
      <c r="AE11" s="123"/>
      <c r="AF11" s="96"/>
      <c r="AG11" s="97"/>
      <c r="AH11" s="9"/>
      <c r="AI11" s="94" t="s">
        <v>43</v>
      </c>
      <c r="AJ11" s="76"/>
      <c r="AK11" s="100" t="str">
        <f>IF(Z2&lt;&gt;"",IF(AI9=M9,"+0",IF(AI9&gt;M9,IF(AI9&gt;=M9*2,"+2","+1"),"+0")),"")</f>
        <v>+1</v>
      </c>
      <c r="AL11" s="93"/>
      <c r="AM11" s="9"/>
      <c r="AN11" s="122">
        <f>IF(Z2&lt;&gt;"",SUM(AC17:AC32),"")</f>
        <v>0</v>
      </c>
      <c r="AO11" s="92"/>
      <c r="AP11" s="93"/>
      <c r="AQ11" s="10"/>
    </row>
    <row r="12" spans="1:43" ht="7.5" customHeight="1">
      <c r="A12" s="19"/>
      <c r="B12" s="20"/>
      <c r="C12" s="21"/>
      <c r="D12" s="22"/>
      <c r="E12" s="21"/>
      <c r="F12" s="21"/>
      <c r="G12" s="23"/>
      <c r="H12" s="24"/>
      <c r="I12" s="21"/>
      <c r="J12" s="22"/>
      <c r="K12" s="14"/>
      <c r="L12" s="14"/>
      <c r="M12" s="14"/>
      <c r="N12" s="14"/>
      <c r="O12" s="20"/>
      <c r="P12" s="20"/>
      <c r="Q12" s="20"/>
      <c r="R12" s="105" t="s">
        <v>44</v>
      </c>
      <c r="S12" s="76"/>
      <c r="T12" s="76"/>
      <c r="U12" s="25"/>
      <c r="V12" s="26"/>
      <c r="W12" s="19"/>
      <c r="X12" s="20"/>
      <c r="Y12" s="21"/>
      <c r="Z12" s="22"/>
      <c r="AA12" s="21"/>
      <c r="AB12" s="21"/>
      <c r="AC12" s="23"/>
      <c r="AD12" s="24"/>
      <c r="AE12" s="21"/>
      <c r="AF12" s="22"/>
      <c r="AG12" s="14"/>
      <c r="AH12" s="14"/>
      <c r="AI12" s="14"/>
      <c r="AJ12" s="14"/>
      <c r="AK12" s="20"/>
      <c r="AL12" s="20"/>
      <c r="AM12" s="20"/>
      <c r="AN12" s="105" t="s">
        <v>44</v>
      </c>
      <c r="AO12" s="76"/>
      <c r="AP12" s="76"/>
      <c r="AQ12" s="25"/>
    </row>
    <row r="13" spans="1:43" ht="8.25" customHeight="1">
      <c r="A13" s="6"/>
      <c r="B13" s="9"/>
      <c r="C13" s="85" t="s">
        <v>117</v>
      </c>
      <c r="D13" s="85" t="s">
        <v>118</v>
      </c>
      <c r="E13" s="85" t="s">
        <v>119</v>
      </c>
      <c r="F13" s="85" t="s">
        <v>120</v>
      </c>
      <c r="G13" s="88" t="s">
        <v>0</v>
      </c>
      <c r="H13" s="88" t="s">
        <v>1</v>
      </c>
      <c r="I13" s="85" t="s">
        <v>121</v>
      </c>
      <c r="J13" s="85" t="s">
        <v>45</v>
      </c>
      <c r="K13" s="14"/>
      <c r="L13" s="14"/>
      <c r="M13" s="14"/>
      <c r="N13" s="14"/>
      <c r="O13" s="9"/>
      <c r="P13" s="9"/>
      <c r="Q13" s="9"/>
      <c r="R13" s="76"/>
      <c r="S13" s="76"/>
      <c r="T13" s="76"/>
      <c r="U13" s="10"/>
      <c r="V13" s="12"/>
      <c r="W13" s="6"/>
      <c r="X13" s="9"/>
      <c r="Y13" s="85" t="s">
        <v>122</v>
      </c>
      <c r="Z13" s="85" t="s">
        <v>123</v>
      </c>
      <c r="AA13" s="85" t="s">
        <v>124</v>
      </c>
      <c r="AB13" s="85" t="s">
        <v>125</v>
      </c>
      <c r="AC13" s="88" t="s">
        <v>0</v>
      </c>
      <c r="AD13" s="88" t="s">
        <v>1</v>
      </c>
      <c r="AE13" s="85" t="s">
        <v>127</v>
      </c>
      <c r="AF13" s="85" t="s">
        <v>45</v>
      </c>
      <c r="AG13" s="14"/>
      <c r="AH13" s="14"/>
      <c r="AI13" s="14"/>
      <c r="AJ13" s="14"/>
      <c r="AK13" s="9"/>
      <c r="AL13" s="9"/>
      <c r="AM13" s="9"/>
      <c r="AN13" s="76"/>
      <c r="AO13" s="76"/>
      <c r="AP13" s="76"/>
      <c r="AQ13" s="10"/>
    </row>
    <row r="14" spans="1:43" ht="12.75">
      <c r="A14" s="6"/>
      <c r="B14" s="9"/>
      <c r="C14" s="86"/>
      <c r="D14" s="86"/>
      <c r="E14" s="86"/>
      <c r="F14" s="86"/>
      <c r="G14" s="86"/>
      <c r="H14" s="86"/>
      <c r="I14" s="86"/>
      <c r="J14" s="86"/>
      <c r="K14" s="138" t="s">
        <v>46</v>
      </c>
      <c r="L14" s="92"/>
      <c r="M14" s="92"/>
      <c r="N14" s="93"/>
      <c r="O14" s="9"/>
      <c r="P14" s="9"/>
      <c r="Q14" s="9"/>
      <c r="R14" s="104">
        <f>IF(B2&lt;&gt;"",SUM(H17:H32),"")</f>
        <v>0</v>
      </c>
      <c r="S14" s="92"/>
      <c r="T14" s="93"/>
      <c r="U14" s="10"/>
      <c r="V14" s="12"/>
      <c r="W14" s="6"/>
      <c r="X14" s="9"/>
      <c r="Y14" s="86"/>
      <c r="Z14" s="86"/>
      <c r="AA14" s="86"/>
      <c r="AB14" s="86"/>
      <c r="AC14" s="86"/>
      <c r="AD14" s="86"/>
      <c r="AE14" s="86"/>
      <c r="AF14" s="86"/>
      <c r="AG14" s="138" t="s">
        <v>46</v>
      </c>
      <c r="AH14" s="92"/>
      <c r="AI14" s="92"/>
      <c r="AJ14" s="93"/>
      <c r="AK14" s="9"/>
      <c r="AL14" s="9"/>
      <c r="AM14" s="9"/>
      <c r="AN14" s="104">
        <f>IF(Z2&lt;&gt;"",SUM(AD17:AD32),"")</f>
        <v>0</v>
      </c>
      <c r="AO14" s="92"/>
      <c r="AP14" s="93"/>
      <c r="AQ14" s="10"/>
    </row>
    <row r="15" spans="1:43" ht="12.75">
      <c r="A15" s="6"/>
      <c r="B15" s="9"/>
      <c r="C15" s="86"/>
      <c r="D15" s="86"/>
      <c r="E15" s="86"/>
      <c r="F15" s="86"/>
      <c r="G15" s="86"/>
      <c r="H15" s="86"/>
      <c r="I15" s="86"/>
      <c r="J15" s="86"/>
      <c r="K15" s="103" t="s">
        <v>47</v>
      </c>
      <c r="L15" s="103" t="s">
        <v>48</v>
      </c>
      <c r="M15" s="103" t="str">
        <f>"-Stat"</f>
        <v>-Stat</v>
      </c>
      <c r="N15" s="103" t="s">
        <v>49</v>
      </c>
      <c r="O15" s="9"/>
      <c r="P15" s="9"/>
      <c r="Q15" s="9"/>
      <c r="R15" s="9"/>
      <c r="S15" s="9"/>
      <c r="T15" s="9"/>
      <c r="U15" s="10"/>
      <c r="V15" s="12"/>
      <c r="W15" s="6"/>
      <c r="X15" s="9"/>
      <c r="Y15" s="86"/>
      <c r="Z15" s="86"/>
      <c r="AA15" s="86"/>
      <c r="AB15" s="86"/>
      <c r="AC15" s="86"/>
      <c r="AD15" s="86"/>
      <c r="AE15" s="86"/>
      <c r="AF15" s="86"/>
      <c r="AG15" s="103" t="s">
        <v>47</v>
      </c>
      <c r="AH15" s="103" t="s">
        <v>48</v>
      </c>
      <c r="AI15" s="103" t="str">
        <f>"-Stat"</f>
        <v>-Stat</v>
      </c>
      <c r="AJ15" s="103" t="s">
        <v>49</v>
      </c>
      <c r="AK15" s="9"/>
      <c r="AL15" s="9"/>
      <c r="AM15" s="9"/>
      <c r="AN15" s="9"/>
      <c r="AO15" s="9"/>
      <c r="AP15" s="9"/>
      <c r="AQ15" s="10"/>
    </row>
    <row r="16" spans="1:43" ht="12.75">
      <c r="A16" s="6"/>
      <c r="B16" s="27" t="s">
        <v>50</v>
      </c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102" t="s">
        <v>51</v>
      </c>
      <c r="P16" s="78"/>
      <c r="Q16" s="78"/>
      <c r="R16" s="78"/>
      <c r="S16" s="78"/>
      <c r="T16" s="79"/>
      <c r="U16" s="10"/>
      <c r="V16" s="12"/>
      <c r="W16" s="6"/>
      <c r="X16" s="27" t="s">
        <v>50</v>
      </c>
      <c r="Y16" s="87"/>
      <c r="Z16" s="87"/>
      <c r="AA16" s="87"/>
      <c r="AB16" s="87"/>
      <c r="AC16" s="87"/>
      <c r="AD16" s="87"/>
      <c r="AE16" s="87"/>
      <c r="AF16" s="87"/>
      <c r="AG16" s="87"/>
      <c r="AH16" s="87"/>
      <c r="AI16" s="87"/>
      <c r="AJ16" s="87"/>
      <c r="AK16" s="102" t="s">
        <v>51</v>
      </c>
      <c r="AL16" s="78"/>
      <c r="AM16" s="78"/>
      <c r="AN16" s="78"/>
      <c r="AO16" s="78"/>
      <c r="AP16" s="79"/>
      <c r="AQ16" s="10"/>
    </row>
    <row r="17" spans="1:43" ht="12.75">
      <c r="A17" s="6"/>
      <c r="B17" s="28">
        <v>1</v>
      </c>
      <c r="C17" s="29"/>
      <c r="D17" s="30"/>
      <c r="E17" s="30"/>
      <c r="F17" s="30"/>
      <c r="G17" s="31"/>
      <c r="H17" s="32"/>
      <c r="I17" s="33"/>
      <c r="J17" s="34">
        <f t="shared" ref="J17:J32" si="0">C17+D17*3+E17*2+F17*2+I17*5</f>
        <v>0</v>
      </c>
      <c r="K17" s="35"/>
      <c r="L17" s="31"/>
      <c r="M17" s="30"/>
      <c r="N17" s="36"/>
      <c r="O17" s="108"/>
      <c r="P17" s="109"/>
      <c r="Q17" s="109"/>
      <c r="R17" s="109"/>
      <c r="S17" s="109"/>
      <c r="T17" s="110"/>
      <c r="U17" s="10"/>
      <c r="V17" s="12"/>
      <c r="W17" s="6"/>
      <c r="X17" s="28">
        <v>1</v>
      </c>
      <c r="Y17" s="29"/>
      <c r="Z17" s="30">
        <v>1</v>
      </c>
      <c r="AA17" s="30"/>
      <c r="AB17" s="30"/>
      <c r="AC17" s="31"/>
      <c r="AD17" s="32"/>
      <c r="AE17" s="33"/>
      <c r="AF17" s="34">
        <f t="shared" ref="AF17:AF32" si="1">Y17+Z17*3+AA17*2+AB17*2+AE17*5</f>
        <v>3</v>
      </c>
      <c r="AG17" s="35"/>
      <c r="AH17" s="31"/>
      <c r="AI17" s="31"/>
      <c r="AJ17" s="36"/>
      <c r="AK17" s="108"/>
      <c r="AL17" s="109"/>
      <c r="AM17" s="109"/>
      <c r="AN17" s="109"/>
      <c r="AO17" s="109"/>
      <c r="AP17" s="110"/>
      <c r="AQ17" s="10"/>
    </row>
    <row r="18" spans="1:43" ht="12.75">
      <c r="A18" s="6"/>
      <c r="B18" s="37">
        <v>2</v>
      </c>
      <c r="C18" s="38"/>
      <c r="D18" s="39"/>
      <c r="E18" s="40"/>
      <c r="F18" s="40"/>
      <c r="G18" s="41"/>
      <c r="H18" s="42"/>
      <c r="I18" s="43"/>
      <c r="J18" s="45">
        <f t="shared" si="0"/>
        <v>0</v>
      </c>
      <c r="K18" s="38"/>
      <c r="L18" s="40"/>
      <c r="M18" s="44"/>
      <c r="N18" s="46"/>
      <c r="O18" s="80"/>
      <c r="P18" s="81"/>
      <c r="Q18" s="81"/>
      <c r="R18" s="81"/>
      <c r="S18" s="81"/>
      <c r="T18" s="82"/>
      <c r="U18" s="10"/>
      <c r="V18" s="12"/>
      <c r="W18" s="6"/>
      <c r="X18" s="37">
        <v>2</v>
      </c>
      <c r="Y18" s="38"/>
      <c r="Z18" s="39"/>
      <c r="AA18" s="40"/>
      <c r="AB18" s="40"/>
      <c r="AC18" s="41"/>
      <c r="AD18" s="42"/>
      <c r="AE18" s="43"/>
      <c r="AF18" s="45">
        <f t="shared" si="1"/>
        <v>0</v>
      </c>
      <c r="AG18" s="38"/>
      <c r="AH18" s="40"/>
      <c r="AI18" s="40"/>
      <c r="AJ18" s="46"/>
      <c r="AK18" s="80"/>
      <c r="AL18" s="81"/>
      <c r="AM18" s="81"/>
      <c r="AN18" s="81"/>
      <c r="AO18" s="81"/>
      <c r="AP18" s="82"/>
      <c r="AQ18" s="10"/>
    </row>
    <row r="19" spans="1:43" ht="12.75">
      <c r="A19" s="6"/>
      <c r="B19" s="37">
        <v>3</v>
      </c>
      <c r="C19" s="38"/>
      <c r="D19" s="39"/>
      <c r="E19" s="40"/>
      <c r="F19" s="44"/>
      <c r="G19" s="41"/>
      <c r="H19" s="41"/>
      <c r="I19" s="46"/>
      <c r="J19" s="45">
        <f t="shared" si="0"/>
        <v>0</v>
      </c>
      <c r="K19" s="38"/>
      <c r="L19" s="40"/>
      <c r="M19" s="40"/>
      <c r="N19" s="46"/>
      <c r="O19" s="80"/>
      <c r="P19" s="81"/>
      <c r="Q19" s="81"/>
      <c r="R19" s="81"/>
      <c r="S19" s="81"/>
      <c r="T19" s="82"/>
      <c r="U19" s="10"/>
      <c r="V19" s="12"/>
      <c r="W19" s="6"/>
      <c r="X19" s="37">
        <v>3</v>
      </c>
      <c r="Y19" s="38"/>
      <c r="Z19" s="39"/>
      <c r="AA19" s="40"/>
      <c r="AB19" s="44">
        <v>1</v>
      </c>
      <c r="AC19" s="41"/>
      <c r="AD19" s="41"/>
      <c r="AE19" s="46"/>
      <c r="AF19" s="45">
        <f t="shared" si="1"/>
        <v>2</v>
      </c>
      <c r="AG19" s="38"/>
      <c r="AH19" s="40"/>
      <c r="AI19" s="40"/>
      <c r="AJ19" s="46"/>
      <c r="AK19" s="80"/>
      <c r="AL19" s="81"/>
      <c r="AM19" s="81"/>
      <c r="AN19" s="81"/>
      <c r="AO19" s="81"/>
      <c r="AP19" s="82"/>
      <c r="AQ19" s="10"/>
    </row>
    <row r="20" spans="1:43" ht="12.75">
      <c r="A20" s="6"/>
      <c r="B20" s="49">
        <v>4</v>
      </c>
      <c r="C20" s="38"/>
      <c r="D20" s="39"/>
      <c r="E20" s="40"/>
      <c r="F20" s="44"/>
      <c r="G20" s="41"/>
      <c r="H20" s="41"/>
      <c r="I20" s="46"/>
      <c r="J20" s="45">
        <f t="shared" si="0"/>
        <v>0</v>
      </c>
      <c r="K20" s="38"/>
      <c r="L20" s="40"/>
      <c r="M20" s="40"/>
      <c r="N20" s="46"/>
      <c r="O20" s="80"/>
      <c r="P20" s="81"/>
      <c r="Q20" s="81"/>
      <c r="R20" s="81"/>
      <c r="S20" s="81"/>
      <c r="T20" s="82"/>
      <c r="U20" s="10"/>
      <c r="V20" s="12"/>
      <c r="W20" s="6"/>
      <c r="X20" s="49">
        <v>4</v>
      </c>
      <c r="Y20" s="38"/>
      <c r="Z20" s="39"/>
      <c r="AA20" s="40"/>
      <c r="AB20" s="44"/>
      <c r="AC20" s="41"/>
      <c r="AD20" s="41"/>
      <c r="AE20" s="46"/>
      <c r="AF20" s="45">
        <f t="shared" si="1"/>
        <v>0</v>
      </c>
      <c r="AG20" s="38"/>
      <c r="AH20" s="40"/>
      <c r="AI20" s="40"/>
      <c r="AJ20" s="46"/>
      <c r="AK20" s="80"/>
      <c r="AL20" s="81"/>
      <c r="AM20" s="81"/>
      <c r="AN20" s="81"/>
      <c r="AO20" s="81"/>
      <c r="AP20" s="82"/>
      <c r="AQ20" s="10"/>
    </row>
    <row r="21" spans="1:43" ht="12.75">
      <c r="A21" s="6"/>
      <c r="B21" s="37">
        <v>5</v>
      </c>
      <c r="C21" s="38"/>
      <c r="D21" s="39"/>
      <c r="E21" s="40"/>
      <c r="F21" s="40"/>
      <c r="G21" s="41"/>
      <c r="H21" s="41"/>
      <c r="I21" s="43">
        <v>1</v>
      </c>
      <c r="J21" s="45">
        <f t="shared" si="0"/>
        <v>5</v>
      </c>
      <c r="K21" s="38"/>
      <c r="L21" s="40"/>
      <c r="M21" s="40"/>
      <c r="N21" s="46"/>
      <c r="O21" s="80" t="s">
        <v>109</v>
      </c>
      <c r="P21" s="81"/>
      <c r="Q21" s="81"/>
      <c r="R21" s="81"/>
      <c r="S21" s="81"/>
      <c r="T21" s="82"/>
      <c r="U21" s="10"/>
      <c r="V21" s="12"/>
      <c r="W21" s="6"/>
      <c r="X21" s="37">
        <v>5</v>
      </c>
      <c r="Y21" s="38"/>
      <c r="Z21" s="39"/>
      <c r="AA21" s="40"/>
      <c r="AB21" s="40"/>
      <c r="AC21" s="41"/>
      <c r="AD21" s="41"/>
      <c r="AE21" s="46"/>
      <c r="AF21" s="45">
        <f t="shared" si="1"/>
        <v>0</v>
      </c>
      <c r="AG21" s="38"/>
      <c r="AH21" s="40"/>
      <c r="AI21" s="40"/>
      <c r="AJ21" s="46"/>
      <c r="AK21" s="80"/>
      <c r="AL21" s="81"/>
      <c r="AM21" s="81"/>
      <c r="AN21" s="81"/>
      <c r="AO21" s="81"/>
      <c r="AP21" s="82"/>
      <c r="AQ21" s="10"/>
    </row>
    <row r="22" spans="1:43" ht="12.75">
      <c r="A22" s="6"/>
      <c r="B22" s="37">
        <v>6</v>
      </c>
      <c r="C22" s="38"/>
      <c r="D22" s="39"/>
      <c r="E22" s="40"/>
      <c r="F22" s="40"/>
      <c r="G22" s="41"/>
      <c r="H22" s="41"/>
      <c r="I22" s="46"/>
      <c r="J22" s="45">
        <f t="shared" si="0"/>
        <v>0</v>
      </c>
      <c r="K22" s="38"/>
      <c r="L22" s="40"/>
      <c r="M22" s="40"/>
      <c r="N22" s="46"/>
      <c r="O22" s="80"/>
      <c r="P22" s="81"/>
      <c r="Q22" s="81"/>
      <c r="R22" s="81"/>
      <c r="S22" s="81"/>
      <c r="T22" s="82"/>
      <c r="U22" s="10"/>
      <c r="V22" s="12"/>
      <c r="W22" s="6"/>
      <c r="X22" s="37">
        <v>6</v>
      </c>
      <c r="Y22" s="38"/>
      <c r="Z22" s="39"/>
      <c r="AA22" s="40"/>
      <c r="AB22" s="44">
        <v>1</v>
      </c>
      <c r="AC22" s="41"/>
      <c r="AD22" s="41"/>
      <c r="AE22" s="46"/>
      <c r="AF22" s="45">
        <f t="shared" si="1"/>
        <v>2</v>
      </c>
      <c r="AG22" s="38"/>
      <c r="AH22" s="40"/>
      <c r="AI22" s="40"/>
      <c r="AJ22" s="46"/>
      <c r="AK22" s="80"/>
      <c r="AL22" s="81"/>
      <c r="AM22" s="81"/>
      <c r="AN22" s="81"/>
      <c r="AO22" s="81"/>
      <c r="AP22" s="82"/>
      <c r="AQ22" s="10"/>
    </row>
    <row r="23" spans="1:43" ht="12.75">
      <c r="A23" s="6"/>
      <c r="B23" s="37">
        <v>7</v>
      </c>
      <c r="C23" s="38"/>
      <c r="D23" s="39"/>
      <c r="E23" s="40"/>
      <c r="F23" s="44"/>
      <c r="G23" s="41"/>
      <c r="H23" s="41"/>
      <c r="I23" s="46"/>
      <c r="J23" s="45">
        <f t="shared" si="0"/>
        <v>0</v>
      </c>
      <c r="K23" s="38"/>
      <c r="L23" s="40"/>
      <c r="M23" s="40"/>
      <c r="N23" s="46"/>
      <c r="O23" s="80"/>
      <c r="P23" s="81"/>
      <c r="Q23" s="81"/>
      <c r="R23" s="81"/>
      <c r="S23" s="81"/>
      <c r="T23" s="82"/>
      <c r="U23" s="10"/>
      <c r="V23" s="12"/>
      <c r="W23" s="6"/>
      <c r="X23" s="37">
        <v>7</v>
      </c>
      <c r="Y23" s="38"/>
      <c r="Z23" s="39"/>
      <c r="AA23" s="40"/>
      <c r="AB23" s="44"/>
      <c r="AC23" s="41"/>
      <c r="AD23" s="41"/>
      <c r="AE23" s="46"/>
      <c r="AF23" s="45">
        <f t="shared" si="1"/>
        <v>0</v>
      </c>
      <c r="AG23" s="38"/>
      <c r="AH23" s="40"/>
      <c r="AI23" s="40"/>
      <c r="AJ23" s="46"/>
      <c r="AK23" s="80"/>
      <c r="AL23" s="81"/>
      <c r="AM23" s="81"/>
      <c r="AN23" s="81"/>
      <c r="AO23" s="81"/>
      <c r="AP23" s="82"/>
      <c r="AQ23" s="10"/>
    </row>
    <row r="24" spans="1:43" ht="12.75">
      <c r="A24" s="6"/>
      <c r="B24" s="37">
        <v>8</v>
      </c>
      <c r="C24" s="38"/>
      <c r="D24" s="39"/>
      <c r="E24" s="40"/>
      <c r="F24" s="40"/>
      <c r="G24" s="41"/>
      <c r="H24" s="41"/>
      <c r="I24" s="46"/>
      <c r="J24" s="45">
        <f t="shared" si="0"/>
        <v>0</v>
      </c>
      <c r="K24" s="38"/>
      <c r="L24" s="40"/>
      <c r="M24" s="40"/>
      <c r="N24" s="46"/>
      <c r="O24" s="80"/>
      <c r="P24" s="81"/>
      <c r="Q24" s="81"/>
      <c r="R24" s="81"/>
      <c r="S24" s="81"/>
      <c r="T24" s="82"/>
      <c r="U24" s="10"/>
      <c r="V24" s="12"/>
      <c r="W24" s="6"/>
      <c r="X24" s="37">
        <v>8</v>
      </c>
      <c r="Y24" s="38"/>
      <c r="Z24" s="39"/>
      <c r="AA24" s="40"/>
      <c r="AB24" s="40"/>
      <c r="AC24" s="41"/>
      <c r="AD24" s="41"/>
      <c r="AE24" s="46"/>
      <c r="AF24" s="45">
        <f t="shared" si="1"/>
        <v>0</v>
      </c>
      <c r="AG24" s="38"/>
      <c r="AH24" s="40"/>
      <c r="AI24" s="40"/>
      <c r="AJ24" s="46"/>
      <c r="AK24" s="80"/>
      <c r="AL24" s="81"/>
      <c r="AM24" s="81"/>
      <c r="AN24" s="81"/>
      <c r="AO24" s="81"/>
      <c r="AP24" s="82"/>
      <c r="AQ24" s="10"/>
    </row>
    <row r="25" spans="1:43" ht="12.75">
      <c r="A25" s="6"/>
      <c r="B25" s="37">
        <v>9</v>
      </c>
      <c r="C25" s="38"/>
      <c r="D25" s="48">
        <v>1</v>
      </c>
      <c r="E25" s="40"/>
      <c r="F25" s="40"/>
      <c r="G25" s="41"/>
      <c r="H25" s="41"/>
      <c r="I25" s="46"/>
      <c r="J25" s="45">
        <f t="shared" si="0"/>
        <v>3</v>
      </c>
      <c r="K25" s="38"/>
      <c r="L25" s="40"/>
      <c r="M25" s="40"/>
      <c r="N25" s="46"/>
      <c r="O25" s="80" t="s">
        <v>60</v>
      </c>
      <c r="P25" s="81"/>
      <c r="Q25" s="81"/>
      <c r="R25" s="81"/>
      <c r="S25" s="81"/>
      <c r="T25" s="82"/>
      <c r="U25" s="10"/>
      <c r="V25" s="12"/>
      <c r="W25" s="6"/>
      <c r="X25" s="37">
        <v>9</v>
      </c>
      <c r="Y25" s="38"/>
      <c r="Z25" s="39"/>
      <c r="AA25" s="40"/>
      <c r="AB25" s="40"/>
      <c r="AC25" s="41"/>
      <c r="AD25" s="41"/>
      <c r="AE25" s="43">
        <v>1</v>
      </c>
      <c r="AF25" s="45">
        <f t="shared" si="1"/>
        <v>5</v>
      </c>
      <c r="AG25" s="38"/>
      <c r="AH25" s="40"/>
      <c r="AI25" s="40"/>
      <c r="AJ25" s="46"/>
      <c r="AK25" s="80"/>
      <c r="AL25" s="81"/>
      <c r="AM25" s="81"/>
      <c r="AN25" s="81"/>
      <c r="AO25" s="81"/>
      <c r="AP25" s="82"/>
      <c r="AQ25" s="10"/>
    </row>
    <row r="26" spans="1:43" ht="12.75">
      <c r="A26" s="6"/>
      <c r="B26" s="37">
        <v>10</v>
      </c>
      <c r="C26" s="47">
        <v>1</v>
      </c>
      <c r="D26" s="39"/>
      <c r="E26" s="40"/>
      <c r="F26" s="40"/>
      <c r="G26" s="41"/>
      <c r="H26" s="41"/>
      <c r="I26" s="46"/>
      <c r="J26" s="45">
        <f t="shared" si="0"/>
        <v>1</v>
      </c>
      <c r="K26" s="47" t="s">
        <v>53</v>
      </c>
      <c r="L26" s="40"/>
      <c r="M26" s="40"/>
      <c r="N26" s="46"/>
      <c r="O26" s="80"/>
      <c r="P26" s="81"/>
      <c r="Q26" s="81"/>
      <c r="R26" s="81"/>
      <c r="S26" s="81"/>
      <c r="T26" s="82"/>
      <c r="U26" s="10"/>
      <c r="V26" s="12"/>
      <c r="W26" s="6"/>
      <c r="X26" s="37">
        <v>10</v>
      </c>
      <c r="Y26" s="38"/>
      <c r="Z26" s="39"/>
      <c r="AA26" s="40"/>
      <c r="AB26" s="40"/>
      <c r="AC26" s="41"/>
      <c r="AD26" s="41"/>
      <c r="AE26" s="46"/>
      <c r="AF26" s="45">
        <f t="shared" si="1"/>
        <v>0</v>
      </c>
      <c r="AG26" s="38"/>
      <c r="AH26" s="40"/>
      <c r="AI26" s="40"/>
      <c r="AJ26" s="46"/>
      <c r="AK26" s="80"/>
      <c r="AL26" s="81"/>
      <c r="AM26" s="81"/>
      <c r="AN26" s="81"/>
      <c r="AO26" s="81"/>
      <c r="AP26" s="82"/>
      <c r="AQ26" s="10"/>
    </row>
    <row r="27" spans="1:43" ht="12.75">
      <c r="A27" s="6"/>
      <c r="B27" s="37">
        <v>11</v>
      </c>
      <c r="C27" s="47">
        <v>2</v>
      </c>
      <c r="D27" s="39"/>
      <c r="E27" s="40"/>
      <c r="F27" s="40"/>
      <c r="G27" s="41"/>
      <c r="H27" s="41"/>
      <c r="I27" s="46"/>
      <c r="J27" s="45">
        <f t="shared" si="0"/>
        <v>2</v>
      </c>
      <c r="K27" s="38"/>
      <c r="L27" s="40"/>
      <c r="M27" s="40"/>
      <c r="N27" s="46"/>
      <c r="O27" s="80"/>
      <c r="P27" s="81"/>
      <c r="Q27" s="81"/>
      <c r="R27" s="81"/>
      <c r="S27" s="81"/>
      <c r="T27" s="82"/>
      <c r="U27" s="10"/>
      <c r="V27" s="12"/>
      <c r="W27" s="6"/>
      <c r="X27" s="37">
        <v>11</v>
      </c>
      <c r="Y27" s="38"/>
      <c r="Z27" s="39"/>
      <c r="AA27" s="40"/>
      <c r="AB27" s="40"/>
      <c r="AC27" s="41"/>
      <c r="AD27" s="41"/>
      <c r="AE27" s="46"/>
      <c r="AF27" s="45">
        <f t="shared" si="1"/>
        <v>0</v>
      </c>
      <c r="AG27" s="38"/>
      <c r="AH27" s="40"/>
      <c r="AI27" s="40"/>
      <c r="AJ27" s="46"/>
      <c r="AK27" s="80"/>
      <c r="AL27" s="81"/>
      <c r="AM27" s="81"/>
      <c r="AN27" s="81"/>
      <c r="AO27" s="81"/>
      <c r="AP27" s="82"/>
      <c r="AQ27" s="10"/>
    </row>
    <row r="28" spans="1:43" ht="12.75">
      <c r="A28" s="6"/>
      <c r="B28" s="37">
        <v>12</v>
      </c>
      <c r="C28" s="38"/>
      <c r="D28" s="39"/>
      <c r="E28" s="40"/>
      <c r="F28" s="40"/>
      <c r="G28" s="41"/>
      <c r="H28" s="41"/>
      <c r="I28" s="46"/>
      <c r="J28" s="45">
        <f t="shared" si="0"/>
        <v>0</v>
      </c>
      <c r="K28" s="38"/>
      <c r="L28" s="40"/>
      <c r="M28" s="40"/>
      <c r="N28" s="46"/>
      <c r="O28" s="80"/>
      <c r="P28" s="81"/>
      <c r="Q28" s="81"/>
      <c r="R28" s="81"/>
      <c r="S28" s="81"/>
      <c r="T28" s="82"/>
      <c r="U28" s="10"/>
      <c r="V28" s="12"/>
      <c r="W28" s="6"/>
      <c r="X28" s="37">
        <v>12</v>
      </c>
      <c r="Y28" s="38"/>
      <c r="Z28" s="39"/>
      <c r="AA28" s="40"/>
      <c r="AB28" s="40"/>
      <c r="AC28" s="41"/>
      <c r="AD28" s="41"/>
      <c r="AE28" s="46"/>
      <c r="AF28" s="45">
        <f t="shared" si="1"/>
        <v>0</v>
      </c>
      <c r="AG28" s="38"/>
      <c r="AH28" s="40"/>
      <c r="AI28" s="40"/>
      <c r="AJ28" s="46"/>
      <c r="AK28" s="80"/>
      <c r="AL28" s="81"/>
      <c r="AM28" s="81"/>
      <c r="AN28" s="81"/>
      <c r="AO28" s="81"/>
      <c r="AP28" s="82"/>
      <c r="AQ28" s="10"/>
    </row>
    <row r="29" spans="1:43" ht="12.75">
      <c r="A29" s="6"/>
      <c r="B29" s="37">
        <v>13</v>
      </c>
      <c r="C29" s="38"/>
      <c r="D29" s="39"/>
      <c r="E29" s="40"/>
      <c r="F29" s="40"/>
      <c r="G29" s="41"/>
      <c r="H29" s="41"/>
      <c r="I29" s="46"/>
      <c r="J29" s="45">
        <f t="shared" si="0"/>
        <v>0</v>
      </c>
      <c r="K29" s="38"/>
      <c r="L29" s="40"/>
      <c r="M29" s="40"/>
      <c r="N29" s="46"/>
      <c r="O29" s="80"/>
      <c r="P29" s="81"/>
      <c r="Q29" s="81"/>
      <c r="R29" s="81"/>
      <c r="S29" s="81"/>
      <c r="T29" s="82"/>
      <c r="U29" s="10"/>
      <c r="V29" s="12"/>
      <c r="W29" s="6"/>
      <c r="X29" s="37">
        <v>13</v>
      </c>
      <c r="Y29" s="38"/>
      <c r="Z29" s="39"/>
      <c r="AA29" s="40"/>
      <c r="AB29" s="40"/>
      <c r="AC29" s="41"/>
      <c r="AD29" s="41"/>
      <c r="AE29" s="46"/>
      <c r="AF29" s="45">
        <f t="shared" si="1"/>
        <v>0</v>
      </c>
      <c r="AG29" s="38"/>
      <c r="AH29" s="40"/>
      <c r="AI29" s="40"/>
      <c r="AJ29" s="46"/>
      <c r="AK29" s="80"/>
      <c r="AL29" s="81"/>
      <c r="AM29" s="81"/>
      <c r="AN29" s="81"/>
      <c r="AO29" s="81"/>
      <c r="AP29" s="82"/>
      <c r="AQ29" s="10"/>
    </row>
    <row r="30" spans="1:43" ht="12.75">
      <c r="A30" s="6"/>
      <c r="B30" s="49">
        <v>14</v>
      </c>
      <c r="C30" s="38"/>
      <c r="D30" s="39"/>
      <c r="E30" s="40"/>
      <c r="F30" s="40"/>
      <c r="G30" s="41"/>
      <c r="H30" s="41"/>
      <c r="I30" s="46"/>
      <c r="J30" s="45">
        <f t="shared" si="0"/>
        <v>0</v>
      </c>
      <c r="K30" s="38"/>
      <c r="L30" s="40"/>
      <c r="M30" s="40"/>
      <c r="N30" s="46"/>
      <c r="O30" s="80"/>
      <c r="P30" s="81"/>
      <c r="Q30" s="81"/>
      <c r="R30" s="81"/>
      <c r="S30" s="81"/>
      <c r="T30" s="82"/>
      <c r="U30" s="10"/>
      <c r="V30" s="12"/>
      <c r="W30" s="6"/>
      <c r="X30" s="49">
        <v>14</v>
      </c>
      <c r="Y30" s="38"/>
      <c r="Z30" s="39"/>
      <c r="AA30" s="40"/>
      <c r="AB30" s="40"/>
      <c r="AC30" s="41"/>
      <c r="AD30" s="41"/>
      <c r="AE30" s="46"/>
      <c r="AF30" s="45">
        <f t="shared" si="1"/>
        <v>0</v>
      </c>
      <c r="AG30" s="38"/>
      <c r="AH30" s="40"/>
      <c r="AI30" s="40"/>
      <c r="AJ30" s="46"/>
      <c r="AK30" s="80"/>
      <c r="AL30" s="81"/>
      <c r="AM30" s="81"/>
      <c r="AN30" s="81"/>
      <c r="AO30" s="81"/>
      <c r="AP30" s="82"/>
      <c r="AQ30" s="10"/>
    </row>
    <row r="31" spans="1:43" ht="12.75">
      <c r="A31" s="6"/>
      <c r="B31" s="37">
        <v>15</v>
      </c>
      <c r="C31" s="38"/>
      <c r="D31" s="39"/>
      <c r="E31" s="40"/>
      <c r="F31" s="40"/>
      <c r="G31" s="41"/>
      <c r="H31" s="41"/>
      <c r="I31" s="46"/>
      <c r="J31" s="45">
        <f t="shared" si="0"/>
        <v>0</v>
      </c>
      <c r="K31" s="38"/>
      <c r="L31" s="40"/>
      <c r="M31" s="40"/>
      <c r="N31" s="46"/>
      <c r="O31" s="80"/>
      <c r="P31" s="81"/>
      <c r="Q31" s="81"/>
      <c r="R31" s="81"/>
      <c r="S31" s="81"/>
      <c r="T31" s="82"/>
      <c r="U31" s="10"/>
      <c r="V31" s="12"/>
      <c r="W31" s="6"/>
      <c r="X31" s="37">
        <v>15</v>
      </c>
      <c r="Y31" s="38"/>
      <c r="Z31" s="39"/>
      <c r="AA31" s="40"/>
      <c r="AB31" s="40"/>
      <c r="AC31" s="41"/>
      <c r="AD31" s="41"/>
      <c r="AE31" s="46"/>
      <c r="AF31" s="45">
        <f t="shared" si="1"/>
        <v>0</v>
      </c>
      <c r="AG31" s="38"/>
      <c r="AH31" s="40"/>
      <c r="AI31" s="40"/>
      <c r="AJ31" s="46"/>
      <c r="AK31" s="80"/>
      <c r="AL31" s="81"/>
      <c r="AM31" s="81"/>
      <c r="AN31" s="81"/>
      <c r="AO31" s="81"/>
      <c r="AP31" s="82"/>
      <c r="AQ31" s="10"/>
    </row>
    <row r="32" spans="1:43" ht="12.75">
      <c r="A32" s="6"/>
      <c r="B32" s="50">
        <v>16</v>
      </c>
      <c r="C32" s="51"/>
      <c r="D32" s="52"/>
      <c r="E32" s="52"/>
      <c r="F32" s="52"/>
      <c r="G32" s="53"/>
      <c r="H32" s="53"/>
      <c r="I32" s="54"/>
      <c r="J32" s="56">
        <f t="shared" si="0"/>
        <v>0</v>
      </c>
      <c r="K32" s="51"/>
      <c r="L32" s="52"/>
      <c r="M32" s="52"/>
      <c r="N32" s="54"/>
      <c r="O32" s="95"/>
      <c r="P32" s="96"/>
      <c r="Q32" s="96"/>
      <c r="R32" s="96"/>
      <c r="S32" s="96"/>
      <c r="T32" s="97"/>
      <c r="U32" s="10"/>
      <c r="V32" s="12"/>
      <c r="W32" s="6"/>
      <c r="X32" s="50">
        <v>16</v>
      </c>
      <c r="Y32" s="51"/>
      <c r="Z32" s="52"/>
      <c r="AA32" s="52"/>
      <c r="AB32" s="52"/>
      <c r="AC32" s="53"/>
      <c r="AD32" s="53"/>
      <c r="AE32" s="54"/>
      <c r="AF32" s="56">
        <f t="shared" si="1"/>
        <v>0</v>
      </c>
      <c r="AG32" s="51"/>
      <c r="AH32" s="52"/>
      <c r="AI32" s="52"/>
      <c r="AJ32" s="54"/>
      <c r="AK32" s="95"/>
      <c r="AL32" s="96"/>
      <c r="AM32" s="96"/>
      <c r="AN32" s="96"/>
      <c r="AO32" s="96"/>
      <c r="AP32" s="97"/>
      <c r="AQ32" s="10"/>
    </row>
    <row r="33" spans="1:43" ht="12.75">
      <c r="A33" s="19"/>
      <c r="B33" s="83" t="s">
        <v>61</v>
      </c>
      <c r="C33" s="76"/>
      <c r="D33" s="76"/>
      <c r="E33" s="76"/>
      <c r="F33" s="59"/>
      <c r="G33" s="83" t="s">
        <v>62</v>
      </c>
      <c r="H33" s="76"/>
      <c r="I33" s="76"/>
      <c r="J33" s="76"/>
      <c r="K33" s="76"/>
      <c r="L33" s="58"/>
      <c r="M33" s="83" t="s">
        <v>63</v>
      </c>
      <c r="N33" s="76"/>
      <c r="O33" s="76"/>
      <c r="P33" s="76"/>
      <c r="Q33" s="59"/>
      <c r="R33" s="83" t="s">
        <v>64</v>
      </c>
      <c r="S33" s="76"/>
      <c r="T33" s="76"/>
      <c r="U33" s="25"/>
      <c r="V33" s="26"/>
      <c r="W33" s="19"/>
      <c r="X33" s="83" t="s">
        <v>61</v>
      </c>
      <c r="Y33" s="76"/>
      <c r="Z33" s="76"/>
      <c r="AA33" s="76"/>
      <c r="AB33" s="59"/>
      <c r="AC33" s="83" t="s">
        <v>62</v>
      </c>
      <c r="AD33" s="76"/>
      <c r="AE33" s="76"/>
      <c r="AF33" s="76"/>
      <c r="AG33" s="76"/>
      <c r="AH33" s="58"/>
      <c r="AI33" s="83" t="s">
        <v>63</v>
      </c>
      <c r="AJ33" s="76"/>
      <c r="AK33" s="76"/>
      <c r="AL33" s="76"/>
      <c r="AM33" s="59"/>
      <c r="AN33" s="83" t="s">
        <v>64</v>
      </c>
      <c r="AO33" s="76"/>
      <c r="AP33" s="76"/>
      <c r="AQ33" s="25"/>
    </row>
    <row r="34" spans="1:43" ht="12.75">
      <c r="A34" s="6"/>
      <c r="B34" s="120">
        <v>70000</v>
      </c>
      <c r="C34" s="92"/>
      <c r="D34" s="92"/>
      <c r="E34" s="93"/>
      <c r="F34" s="60"/>
      <c r="G34" s="106" t="s">
        <v>149</v>
      </c>
      <c r="H34" s="92"/>
      <c r="I34" s="92"/>
      <c r="J34" s="92"/>
      <c r="K34" s="93"/>
      <c r="L34" s="61"/>
      <c r="M34" s="106">
        <v>50000</v>
      </c>
      <c r="N34" s="92"/>
      <c r="O34" s="92"/>
      <c r="P34" s="93"/>
      <c r="Q34" s="62"/>
      <c r="R34" s="128">
        <v>1</v>
      </c>
      <c r="S34" s="92"/>
      <c r="T34" s="93"/>
      <c r="U34" s="10"/>
      <c r="V34" s="12"/>
      <c r="W34" s="6"/>
      <c r="X34" s="120">
        <v>70000</v>
      </c>
      <c r="Y34" s="92"/>
      <c r="Z34" s="92"/>
      <c r="AA34" s="93"/>
      <c r="AB34" s="60"/>
      <c r="AC34" s="106">
        <v>0</v>
      </c>
      <c r="AD34" s="92"/>
      <c r="AE34" s="92"/>
      <c r="AF34" s="92"/>
      <c r="AG34" s="93"/>
      <c r="AH34" s="61"/>
      <c r="AI34" s="106">
        <v>120000</v>
      </c>
      <c r="AJ34" s="92"/>
      <c r="AK34" s="92"/>
      <c r="AL34" s="93"/>
      <c r="AM34" s="62"/>
      <c r="AN34" s="128">
        <v>1</v>
      </c>
      <c r="AO34" s="92"/>
      <c r="AP34" s="93"/>
      <c r="AQ34" s="10"/>
    </row>
    <row r="35" spans="1:43" ht="12.75">
      <c r="A35" s="19"/>
      <c r="B35" s="112" t="s">
        <v>65</v>
      </c>
      <c r="C35" s="76"/>
      <c r="D35" s="76"/>
      <c r="E35" s="76"/>
      <c r="F35" s="76"/>
      <c r="G35" s="76"/>
      <c r="H35" s="76"/>
      <c r="I35" s="112" t="s">
        <v>27</v>
      </c>
      <c r="J35" s="76"/>
      <c r="K35" s="76"/>
      <c r="L35" s="20"/>
      <c r="M35" s="112" t="s">
        <v>66</v>
      </c>
      <c r="N35" s="76"/>
      <c r="O35" s="76"/>
      <c r="P35" s="76"/>
      <c r="Q35" s="76"/>
      <c r="R35" s="76"/>
      <c r="S35" s="76"/>
      <c r="T35" s="76"/>
      <c r="U35" s="25"/>
      <c r="V35" s="26"/>
      <c r="W35" s="19"/>
      <c r="X35" s="112" t="s">
        <v>65</v>
      </c>
      <c r="Y35" s="76"/>
      <c r="Z35" s="76"/>
      <c r="AA35" s="76"/>
      <c r="AB35" s="76"/>
      <c r="AC35" s="76"/>
      <c r="AD35" s="76"/>
      <c r="AE35" s="112" t="s">
        <v>27</v>
      </c>
      <c r="AF35" s="76"/>
      <c r="AG35" s="76"/>
      <c r="AH35" s="20"/>
      <c r="AI35" s="112" t="s">
        <v>66</v>
      </c>
      <c r="AJ35" s="76"/>
      <c r="AK35" s="76"/>
      <c r="AL35" s="76"/>
      <c r="AM35" s="76"/>
      <c r="AN35" s="76"/>
      <c r="AO35" s="76"/>
      <c r="AP35" s="76"/>
      <c r="AQ35" s="25"/>
    </row>
    <row r="36" spans="1:43" ht="12.75">
      <c r="A36" s="6"/>
      <c r="B36" s="126" t="s">
        <v>150</v>
      </c>
      <c r="C36" s="109"/>
      <c r="D36" s="109"/>
      <c r="E36" s="109"/>
      <c r="F36" s="109"/>
      <c r="G36" s="109"/>
      <c r="H36" s="119"/>
      <c r="I36" s="127">
        <v>90000</v>
      </c>
      <c r="J36" s="109"/>
      <c r="K36" s="110"/>
      <c r="L36" s="9"/>
      <c r="M36" s="131"/>
      <c r="N36" s="78"/>
      <c r="O36" s="78"/>
      <c r="P36" s="78"/>
      <c r="Q36" s="78"/>
      <c r="R36" s="78"/>
      <c r="S36" s="78"/>
      <c r="T36" s="79"/>
      <c r="U36" s="10"/>
      <c r="V36" s="12"/>
      <c r="W36" s="6"/>
      <c r="X36" s="126"/>
      <c r="Y36" s="109"/>
      <c r="Z36" s="109"/>
      <c r="AA36" s="109"/>
      <c r="AB36" s="109"/>
      <c r="AC36" s="109"/>
      <c r="AD36" s="119"/>
      <c r="AE36" s="127"/>
      <c r="AF36" s="109"/>
      <c r="AG36" s="110"/>
      <c r="AH36" s="9"/>
      <c r="AI36" s="131"/>
      <c r="AJ36" s="78"/>
      <c r="AK36" s="78"/>
      <c r="AL36" s="78"/>
      <c r="AM36" s="78"/>
      <c r="AN36" s="78"/>
      <c r="AO36" s="78"/>
      <c r="AP36" s="79"/>
      <c r="AQ36" s="10"/>
    </row>
    <row r="37" spans="1:43" ht="12.75">
      <c r="A37" s="6"/>
      <c r="B37" s="125"/>
      <c r="C37" s="81"/>
      <c r="D37" s="81"/>
      <c r="E37" s="81"/>
      <c r="F37" s="81"/>
      <c r="G37" s="81"/>
      <c r="H37" s="90"/>
      <c r="I37" s="129"/>
      <c r="J37" s="81"/>
      <c r="K37" s="82"/>
      <c r="L37" s="9"/>
      <c r="M37" s="132"/>
      <c r="N37" s="76"/>
      <c r="O37" s="76"/>
      <c r="P37" s="76"/>
      <c r="Q37" s="76"/>
      <c r="R37" s="76"/>
      <c r="S37" s="76"/>
      <c r="T37" s="133"/>
      <c r="U37" s="10"/>
      <c r="V37" s="12"/>
      <c r="W37" s="6"/>
      <c r="X37" s="125"/>
      <c r="Y37" s="81"/>
      <c r="Z37" s="81"/>
      <c r="AA37" s="81"/>
      <c r="AB37" s="81"/>
      <c r="AC37" s="81"/>
      <c r="AD37" s="90"/>
      <c r="AE37" s="129"/>
      <c r="AF37" s="81"/>
      <c r="AG37" s="82"/>
      <c r="AH37" s="9"/>
      <c r="AI37" s="132"/>
      <c r="AJ37" s="76"/>
      <c r="AK37" s="76"/>
      <c r="AL37" s="76"/>
      <c r="AM37" s="76"/>
      <c r="AN37" s="76"/>
      <c r="AO37" s="76"/>
      <c r="AP37" s="133"/>
      <c r="AQ37" s="10"/>
    </row>
    <row r="38" spans="1:43" ht="12.75">
      <c r="A38" s="6"/>
      <c r="B38" s="124"/>
      <c r="C38" s="96"/>
      <c r="D38" s="96"/>
      <c r="E38" s="96"/>
      <c r="F38" s="96"/>
      <c r="G38" s="96"/>
      <c r="H38" s="99"/>
      <c r="I38" s="130"/>
      <c r="J38" s="96"/>
      <c r="K38" s="97"/>
      <c r="L38" s="9"/>
      <c r="M38" s="134"/>
      <c r="N38" s="135"/>
      <c r="O38" s="135"/>
      <c r="P38" s="135"/>
      <c r="Q38" s="135"/>
      <c r="R38" s="135"/>
      <c r="S38" s="135"/>
      <c r="T38" s="136"/>
      <c r="U38" s="10"/>
      <c r="V38" s="12"/>
      <c r="W38" s="6"/>
      <c r="X38" s="124"/>
      <c r="Y38" s="96"/>
      <c r="Z38" s="96"/>
      <c r="AA38" s="96"/>
      <c r="AB38" s="96"/>
      <c r="AC38" s="96"/>
      <c r="AD38" s="99"/>
      <c r="AE38" s="130"/>
      <c r="AF38" s="96"/>
      <c r="AG38" s="97"/>
      <c r="AH38" s="9"/>
      <c r="AI38" s="134"/>
      <c r="AJ38" s="135"/>
      <c r="AK38" s="135"/>
      <c r="AL38" s="135"/>
      <c r="AM38" s="135"/>
      <c r="AN38" s="135"/>
      <c r="AO38" s="135"/>
      <c r="AP38" s="136"/>
      <c r="AQ38" s="10"/>
    </row>
    <row r="39" spans="1:43" ht="7.5" customHeight="1">
      <c r="A39" s="63"/>
      <c r="B39" s="64"/>
      <c r="C39" s="65"/>
      <c r="D39" s="65"/>
      <c r="E39" s="65"/>
      <c r="F39" s="65"/>
      <c r="G39" s="65"/>
      <c r="H39" s="64"/>
      <c r="I39" s="64"/>
      <c r="J39" s="65"/>
      <c r="K39" s="65"/>
      <c r="L39" s="65"/>
      <c r="M39" s="65"/>
      <c r="N39" s="65"/>
      <c r="O39" s="65"/>
      <c r="P39" s="64"/>
      <c r="Q39" s="65"/>
      <c r="R39" s="65"/>
      <c r="S39" s="65"/>
      <c r="T39" s="65"/>
      <c r="U39" s="66"/>
      <c r="V39" s="67"/>
      <c r="W39" s="63"/>
      <c r="X39" s="64"/>
      <c r="Y39" s="65"/>
      <c r="Z39" s="65"/>
      <c r="AA39" s="65"/>
      <c r="AB39" s="65"/>
      <c r="AC39" s="65"/>
      <c r="AD39" s="64"/>
      <c r="AE39" s="64"/>
      <c r="AF39" s="65"/>
      <c r="AG39" s="65"/>
      <c r="AH39" s="65"/>
      <c r="AI39" s="65"/>
      <c r="AJ39" s="65"/>
      <c r="AK39" s="65"/>
      <c r="AL39" s="64"/>
      <c r="AM39" s="65"/>
      <c r="AN39" s="65"/>
      <c r="AO39" s="65"/>
      <c r="AP39" s="65"/>
      <c r="AQ39" s="66"/>
    </row>
  </sheetData>
  <mergeCells count="174">
    <mergeCell ref="AE6:AG6"/>
    <mergeCell ref="AK31:AP31"/>
    <mergeCell ref="AK30:AP30"/>
    <mergeCell ref="AA13:AA16"/>
    <mergeCell ref="Z13:Z16"/>
    <mergeCell ref="AK11:AL11"/>
    <mergeCell ref="O17:T17"/>
    <mergeCell ref="AB13:AB16"/>
    <mergeCell ref="AC13:AC16"/>
    <mergeCell ref="AG14:AJ14"/>
    <mergeCell ref="AH15:AH16"/>
    <mergeCell ref="AJ15:AJ16"/>
    <mergeCell ref="AI15:AI16"/>
    <mergeCell ref="O24:T24"/>
    <mergeCell ref="O23:T23"/>
    <mergeCell ref="O18:T18"/>
    <mergeCell ref="AN11:AP11"/>
    <mergeCell ref="AI6:AL6"/>
    <mergeCell ref="AI7:AL7"/>
    <mergeCell ref="O11:P11"/>
    <mergeCell ref="AK29:AP29"/>
    <mergeCell ref="O20:T20"/>
    <mergeCell ref="X36:AD36"/>
    <mergeCell ref="X35:AD35"/>
    <mergeCell ref="AN33:AP33"/>
    <mergeCell ref="AN34:AP34"/>
    <mergeCell ref="AI35:AP35"/>
    <mergeCell ref="AI34:AL34"/>
    <mergeCell ref="AC34:AG34"/>
    <mergeCell ref="AI33:AL33"/>
    <mergeCell ref="X33:AA33"/>
    <mergeCell ref="X34:AA34"/>
    <mergeCell ref="AC33:AG33"/>
    <mergeCell ref="AE36:AG36"/>
    <mergeCell ref="AE35:AG35"/>
    <mergeCell ref="AE38:AG38"/>
    <mergeCell ref="X38:AD38"/>
    <mergeCell ref="X37:AD37"/>
    <mergeCell ref="M36:T38"/>
    <mergeCell ref="M35:T35"/>
    <mergeCell ref="T1:X1"/>
    <mergeCell ref="R4:T4"/>
    <mergeCell ref="R5:T5"/>
    <mergeCell ref="I4:K4"/>
    <mergeCell ref="X4:AC4"/>
    <mergeCell ref="AF13:AF16"/>
    <mergeCell ref="M15:M16"/>
    <mergeCell ref="N15:N16"/>
    <mergeCell ref="K14:N14"/>
    <mergeCell ref="AE8:AG8"/>
    <mergeCell ref="AE9:AG9"/>
    <mergeCell ref="X9:AD9"/>
    <mergeCell ref="X6:AD6"/>
    <mergeCell ref="X5:AD5"/>
    <mergeCell ref="R33:T33"/>
    <mergeCell ref="Z2:AJ2"/>
    <mergeCell ref="AI5:AL5"/>
    <mergeCell ref="AI36:AP38"/>
    <mergeCell ref="AE37:AG37"/>
    <mergeCell ref="B38:H38"/>
    <mergeCell ref="B37:H37"/>
    <mergeCell ref="B35:H35"/>
    <mergeCell ref="B36:H36"/>
    <mergeCell ref="I35:K35"/>
    <mergeCell ref="I36:K36"/>
    <mergeCell ref="R34:T34"/>
    <mergeCell ref="M34:P34"/>
    <mergeCell ref="G34:K34"/>
    <mergeCell ref="I37:K37"/>
    <mergeCell ref="I38:K38"/>
    <mergeCell ref="B33:E33"/>
    <mergeCell ref="G33:K33"/>
    <mergeCell ref="B34:E34"/>
    <mergeCell ref="M33:P33"/>
    <mergeCell ref="M9:O9"/>
    <mergeCell ref="M7:P7"/>
    <mergeCell ref="M8:O8"/>
    <mergeCell ref="F13:F16"/>
    <mergeCell ref="G13:G16"/>
    <mergeCell ref="I7:K7"/>
    <mergeCell ref="O22:T22"/>
    <mergeCell ref="O21:T21"/>
    <mergeCell ref="M11:N11"/>
    <mergeCell ref="R11:T11"/>
    <mergeCell ref="R12:T13"/>
    <mergeCell ref="O16:T16"/>
    <mergeCell ref="R14:T14"/>
    <mergeCell ref="C13:C16"/>
    <mergeCell ref="D13:D16"/>
    <mergeCell ref="I11:K11"/>
    <mergeCell ref="J13:J16"/>
    <mergeCell ref="K15:K16"/>
    <mergeCell ref="I13:I16"/>
    <mergeCell ref="L15:L16"/>
    <mergeCell ref="B4:G4"/>
    <mergeCell ref="M4:P4"/>
    <mergeCell ref="I5:K5"/>
    <mergeCell ref="I6:K6"/>
    <mergeCell ref="B1:L1"/>
    <mergeCell ref="B2:L2"/>
    <mergeCell ref="N1:R1"/>
    <mergeCell ref="N2:R2"/>
    <mergeCell ref="M6:P6"/>
    <mergeCell ref="M5:P5"/>
    <mergeCell ref="B5:H5"/>
    <mergeCell ref="B6:H6"/>
    <mergeCell ref="I9:K9"/>
    <mergeCell ref="R9:T9"/>
    <mergeCell ref="R10:T10"/>
    <mergeCell ref="R8:T8"/>
    <mergeCell ref="B10:H10"/>
    <mergeCell ref="B8:H8"/>
    <mergeCell ref="B9:H9"/>
    <mergeCell ref="I8:K8"/>
    <mergeCell ref="I10:K10"/>
    <mergeCell ref="E13:E16"/>
    <mergeCell ref="H13:H16"/>
    <mergeCell ref="B11:H11"/>
    <mergeCell ref="R7:T7"/>
    <mergeCell ref="R6:T6"/>
    <mergeCell ref="B7:H7"/>
    <mergeCell ref="Z1:AJ1"/>
    <mergeCell ref="AK23:AP23"/>
    <mergeCell ref="AE13:AE16"/>
    <mergeCell ref="AK16:AP16"/>
    <mergeCell ref="AG15:AG16"/>
    <mergeCell ref="AN14:AP14"/>
    <mergeCell ref="AN12:AP13"/>
    <mergeCell ref="AN10:AP10"/>
    <mergeCell ref="AN9:AP9"/>
    <mergeCell ref="AN6:AP6"/>
    <mergeCell ref="AN5:AP5"/>
    <mergeCell ref="AN4:AP4"/>
    <mergeCell ref="AL2:AP2"/>
    <mergeCell ref="AL1:AP1"/>
    <mergeCell ref="AK17:AP17"/>
    <mergeCell ref="AK18:AP18"/>
    <mergeCell ref="AN7:AP7"/>
    <mergeCell ref="T2:X2"/>
    <mergeCell ref="AK32:AP32"/>
    <mergeCell ref="AK26:AP26"/>
    <mergeCell ref="O26:T26"/>
    <mergeCell ref="O25:T25"/>
    <mergeCell ref="O28:T28"/>
    <mergeCell ref="O29:T29"/>
    <mergeCell ref="O27:T27"/>
    <mergeCell ref="O30:T30"/>
    <mergeCell ref="O31:T31"/>
    <mergeCell ref="O32:T32"/>
    <mergeCell ref="AK27:AP27"/>
    <mergeCell ref="AI4:AL4"/>
    <mergeCell ref="AE4:AG4"/>
    <mergeCell ref="AE5:AG5"/>
    <mergeCell ref="AK20:AP20"/>
    <mergeCell ref="AK19:AP19"/>
    <mergeCell ref="O19:T19"/>
    <mergeCell ref="AK28:AP28"/>
    <mergeCell ref="AK22:AP22"/>
    <mergeCell ref="AK21:AP21"/>
    <mergeCell ref="AI8:AK8"/>
    <mergeCell ref="AE7:AG7"/>
    <mergeCell ref="Y13:Y16"/>
    <mergeCell ref="AD13:AD16"/>
    <mergeCell ref="X8:AD8"/>
    <mergeCell ref="AN8:AP8"/>
    <mergeCell ref="X7:AD7"/>
    <mergeCell ref="AK25:AP25"/>
    <mergeCell ref="AK24:AP24"/>
    <mergeCell ref="AI9:AK9"/>
    <mergeCell ref="AI11:AJ11"/>
    <mergeCell ref="X10:AD10"/>
    <mergeCell ref="AE10:AG10"/>
    <mergeCell ref="X11:AD11"/>
    <mergeCell ref="AE11:AG11"/>
  </mergeCells>
  <conditionalFormatting sqref="I5:K6 AE5:AG5">
    <cfRule type="cellIs" dxfId="30" priority="1" operator="greaterThan">
      <formula>B5</formula>
    </cfRule>
  </conditionalFormatting>
  <dataValidations count="1">
    <dataValidation type="list" allowBlank="1" sqref="M5 AI5">
      <formula1>"Preseason,Regular,Postseason,Championship"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AQ39"/>
  <sheetViews>
    <sheetView showGridLines="0" workbookViewId="0"/>
  </sheetViews>
  <sheetFormatPr defaultColWidth="14.42578125" defaultRowHeight="15.75" customHeight="1"/>
  <cols>
    <col min="1" max="1" width="1.5703125" customWidth="1"/>
    <col min="2" max="20" width="3.7109375" customWidth="1"/>
    <col min="21" max="21" width="1.5703125" customWidth="1"/>
    <col min="22" max="22" width="3.7109375" customWidth="1"/>
    <col min="23" max="23" width="1.5703125" customWidth="1"/>
    <col min="24" max="42" width="3.7109375" customWidth="1"/>
    <col min="43" max="43" width="1.5703125" customWidth="1"/>
  </cols>
  <sheetData>
    <row r="1" spans="1:43" ht="12.75">
      <c r="A1" s="1"/>
      <c r="B1" s="101" t="s">
        <v>22</v>
      </c>
      <c r="C1" s="78"/>
      <c r="D1" s="78"/>
      <c r="E1" s="78"/>
      <c r="F1" s="78"/>
      <c r="G1" s="78"/>
      <c r="H1" s="78"/>
      <c r="I1" s="78"/>
      <c r="J1" s="78"/>
      <c r="K1" s="78"/>
      <c r="L1" s="78"/>
      <c r="M1" s="3"/>
      <c r="N1" s="107" t="s">
        <v>23</v>
      </c>
      <c r="O1" s="78"/>
      <c r="P1" s="78"/>
      <c r="Q1" s="78"/>
      <c r="R1" s="78"/>
      <c r="S1" s="3"/>
      <c r="T1" s="137" t="s">
        <v>24</v>
      </c>
      <c r="U1" s="76"/>
      <c r="V1" s="76"/>
      <c r="W1" s="76"/>
      <c r="X1" s="133"/>
      <c r="Y1" s="2"/>
      <c r="Z1" s="101" t="s">
        <v>25</v>
      </c>
      <c r="AA1" s="78"/>
      <c r="AB1" s="78"/>
      <c r="AC1" s="78"/>
      <c r="AD1" s="78"/>
      <c r="AE1" s="78"/>
      <c r="AF1" s="78"/>
      <c r="AG1" s="78"/>
      <c r="AH1" s="78"/>
      <c r="AI1" s="78"/>
      <c r="AJ1" s="78"/>
      <c r="AK1" s="4"/>
      <c r="AL1" s="107" t="s">
        <v>23</v>
      </c>
      <c r="AM1" s="78"/>
      <c r="AN1" s="78"/>
      <c r="AO1" s="78"/>
      <c r="AP1" s="78"/>
      <c r="AQ1" s="5"/>
    </row>
    <row r="2" spans="1:43" ht="12.75">
      <c r="A2" s="6"/>
      <c r="B2" s="114" t="s">
        <v>21</v>
      </c>
      <c r="C2" s="92"/>
      <c r="D2" s="92"/>
      <c r="E2" s="92"/>
      <c r="F2" s="92"/>
      <c r="G2" s="92"/>
      <c r="H2" s="92"/>
      <c r="I2" s="92"/>
      <c r="J2" s="92"/>
      <c r="K2" s="92"/>
      <c r="L2" s="93"/>
      <c r="N2" s="106">
        <v>1330000</v>
      </c>
      <c r="O2" s="92"/>
      <c r="P2" s="92"/>
      <c r="Q2" s="92"/>
      <c r="R2" s="93"/>
      <c r="T2" s="111">
        <v>43074</v>
      </c>
      <c r="U2" s="92"/>
      <c r="V2" s="92"/>
      <c r="W2" s="92"/>
      <c r="X2" s="93"/>
      <c r="Y2" s="8"/>
      <c r="Z2" s="114" t="s">
        <v>12</v>
      </c>
      <c r="AA2" s="92"/>
      <c r="AB2" s="92"/>
      <c r="AC2" s="92"/>
      <c r="AD2" s="92"/>
      <c r="AE2" s="92"/>
      <c r="AF2" s="92"/>
      <c r="AG2" s="92"/>
      <c r="AH2" s="92"/>
      <c r="AI2" s="92"/>
      <c r="AJ2" s="93"/>
      <c r="AK2" s="9"/>
      <c r="AL2" s="106">
        <v>1500000</v>
      </c>
      <c r="AM2" s="92"/>
      <c r="AN2" s="92"/>
      <c r="AO2" s="92"/>
      <c r="AP2" s="93"/>
      <c r="AQ2" s="10"/>
    </row>
    <row r="3" spans="1:43" ht="7.5" customHeight="1">
      <c r="A3" s="6"/>
      <c r="B3" s="11"/>
      <c r="C3" s="11"/>
      <c r="D3" s="11"/>
      <c r="E3" s="11"/>
      <c r="F3" s="11"/>
      <c r="G3" s="9"/>
      <c r="H3" s="11"/>
      <c r="I3" s="11"/>
      <c r="J3" s="11"/>
      <c r="K3" s="11"/>
      <c r="L3" s="11"/>
      <c r="M3" s="11"/>
      <c r="N3" s="11"/>
      <c r="O3" s="9"/>
      <c r="P3" s="11"/>
      <c r="Q3" s="11"/>
      <c r="R3" s="11"/>
      <c r="S3" s="11"/>
      <c r="T3" s="11"/>
      <c r="U3" s="10"/>
      <c r="V3" s="12"/>
      <c r="W3" s="6"/>
      <c r="X3" s="11"/>
      <c r="Y3" s="9"/>
      <c r="Z3" s="9"/>
      <c r="AA3" s="9"/>
      <c r="AB3" s="9"/>
      <c r="AC3" s="9"/>
      <c r="AD3" s="11"/>
      <c r="AE3" s="11"/>
      <c r="AF3" s="9"/>
      <c r="AG3" s="9"/>
      <c r="AH3" s="9"/>
      <c r="AI3" s="9"/>
      <c r="AJ3" s="9"/>
      <c r="AK3" s="9"/>
      <c r="AL3" s="11"/>
      <c r="AM3" s="9"/>
      <c r="AN3" s="9"/>
      <c r="AO3" s="9"/>
      <c r="AP3" s="9"/>
      <c r="AQ3" s="10"/>
    </row>
    <row r="4" spans="1:43" ht="12.75">
      <c r="A4" s="6"/>
      <c r="B4" s="112" t="s">
        <v>26</v>
      </c>
      <c r="C4" s="76"/>
      <c r="D4" s="76"/>
      <c r="E4" s="76"/>
      <c r="F4" s="76"/>
      <c r="G4" s="76"/>
      <c r="H4" s="13"/>
      <c r="I4" s="75" t="s">
        <v>27</v>
      </c>
      <c r="J4" s="76"/>
      <c r="K4" s="76"/>
      <c r="M4" s="75" t="s">
        <v>28</v>
      </c>
      <c r="N4" s="76"/>
      <c r="O4" s="76"/>
      <c r="P4" s="76"/>
      <c r="R4" s="83" t="s">
        <v>29</v>
      </c>
      <c r="S4" s="76"/>
      <c r="T4" s="76"/>
      <c r="U4" s="10"/>
      <c r="V4" s="12"/>
      <c r="W4" s="6"/>
      <c r="X4" s="112" t="s">
        <v>26</v>
      </c>
      <c r="Y4" s="76"/>
      <c r="Z4" s="76"/>
      <c r="AA4" s="76"/>
      <c r="AB4" s="76"/>
      <c r="AC4" s="76"/>
      <c r="AD4" s="13"/>
      <c r="AE4" s="75" t="s">
        <v>27</v>
      </c>
      <c r="AF4" s="76"/>
      <c r="AG4" s="76"/>
      <c r="AI4" s="75" t="s">
        <v>28</v>
      </c>
      <c r="AJ4" s="76"/>
      <c r="AK4" s="76"/>
      <c r="AL4" s="76"/>
      <c r="AN4" s="83" t="s">
        <v>29</v>
      </c>
      <c r="AO4" s="76"/>
      <c r="AP4" s="76"/>
      <c r="AQ4" s="10"/>
    </row>
    <row r="5" spans="1:43" ht="12.75">
      <c r="A5" s="6"/>
      <c r="B5" s="116">
        <f>IF(B2&lt;&gt;"",IF(N2&lt;AL2,AL2-N2+M7,IF(M7="",0,M7)),"")</f>
        <v>170000</v>
      </c>
      <c r="C5" s="78"/>
      <c r="D5" s="78"/>
      <c r="E5" s="78"/>
      <c r="F5" s="78"/>
      <c r="G5" s="78"/>
      <c r="H5" s="117"/>
      <c r="I5" s="77">
        <f>IF(B2&lt;&gt;"",SUM(I6:K11),"")</f>
        <v>170000</v>
      </c>
      <c r="J5" s="78"/>
      <c r="K5" s="79"/>
      <c r="M5" s="115" t="s">
        <v>34</v>
      </c>
      <c r="N5" s="92"/>
      <c r="O5" s="92"/>
      <c r="P5" s="93"/>
      <c r="R5" s="100" t="str">
        <f>IF(B2&lt;&gt;"",IF(R7&gt;AN7,"WIN",IF(R7&lt;AN7,"LOSS","TIE")),"")</f>
        <v>LOSS</v>
      </c>
      <c r="S5" s="92"/>
      <c r="T5" s="93"/>
      <c r="U5" s="10"/>
      <c r="V5" s="12"/>
      <c r="W5" s="6"/>
      <c r="X5" s="116">
        <f>IF(Z2&lt;&gt;"",IF(AL2&lt;N2,N2-AL2+AI7,IF(AI7="",0,AI7)),"")</f>
        <v>0</v>
      </c>
      <c r="Y5" s="78"/>
      <c r="Z5" s="78"/>
      <c r="AA5" s="78"/>
      <c r="AB5" s="78"/>
      <c r="AC5" s="78"/>
      <c r="AD5" s="117"/>
      <c r="AE5" s="77">
        <f>IF(Z2&lt;&gt;"",SUM(AE6:AG11),"")</f>
        <v>0</v>
      </c>
      <c r="AF5" s="78"/>
      <c r="AG5" s="79"/>
      <c r="AI5" s="115" t="s">
        <v>34</v>
      </c>
      <c r="AJ5" s="92"/>
      <c r="AK5" s="92"/>
      <c r="AL5" s="93"/>
      <c r="AN5" s="100" t="str">
        <f>IF(Z2&lt;&gt;"",IF(AN7&gt;R7,"WIN",IF(AN7&lt;R7,"LOSS","TIE")),"")</f>
        <v>WIN</v>
      </c>
      <c r="AO5" s="92"/>
      <c r="AP5" s="93"/>
      <c r="AQ5" s="10"/>
    </row>
    <row r="6" spans="1:43" ht="12.75">
      <c r="A6" s="6"/>
      <c r="B6" s="118" t="s">
        <v>116</v>
      </c>
      <c r="C6" s="109"/>
      <c r="D6" s="109"/>
      <c r="E6" s="109"/>
      <c r="F6" s="109"/>
      <c r="G6" s="109"/>
      <c r="H6" s="119"/>
      <c r="I6" s="113">
        <v>100000</v>
      </c>
      <c r="J6" s="109"/>
      <c r="K6" s="110"/>
      <c r="M6" s="105" t="s">
        <v>31</v>
      </c>
      <c r="N6" s="76"/>
      <c r="O6" s="76"/>
      <c r="P6" s="76"/>
      <c r="R6" s="83" t="s">
        <v>32</v>
      </c>
      <c r="S6" s="76"/>
      <c r="T6" s="76"/>
      <c r="U6" s="10"/>
      <c r="V6" s="12"/>
      <c r="W6" s="6"/>
      <c r="X6" s="118"/>
      <c r="Y6" s="109"/>
      <c r="Z6" s="109"/>
      <c r="AA6" s="109"/>
      <c r="AB6" s="109"/>
      <c r="AC6" s="109"/>
      <c r="AD6" s="119"/>
      <c r="AE6" s="113"/>
      <c r="AF6" s="109"/>
      <c r="AG6" s="110"/>
      <c r="AI6" s="105" t="s">
        <v>31</v>
      </c>
      <c r="AJ6" s="76"/>
      <c r="AK6" s="76"/>
      <c r="AL6" s="76"/>
      <c r="AN6" s="83" t="s">
        <v>32</v>
      </c>
      <c r="AO6" s="76"/>
      <c r="AP6" s="76"/>
      <c r="AQ6" s="10"/>
    </row>
    <row r="7" spans="1:43" ht="12.75">
      <c r="A7" s="6"/>
      <c r="B7" s="89" t="s">
        <v>33</v>
      </c>
      <c r="C7" s="81"/>
      <c r="D7" s="81"/>
      <c r="E7" s="81"/>
      <c r="F7" s="81"/>
      <c r="G7" s="81"/>
      <c r="H7" s="90"/>
      <c r="I7" s="84">
        <v>50000</v>
      </c>
      <c r="J7" s="81"/>
      <c r="K7" s="82"/>
      <c r="L7" s="9"/>
      <c r="M7" s="121">
        <v>0</v>
      </c>
      <c r="N7" s="92"/>
      <c r="O7" s="92"/>
      <c r="P7" s="93"/>
      <c r="R7" s="100">
        <f>IF(B2&lt;&gt;"",SUM(D17:D32),"")</f>
        <v>1</v>
      </c>
      <c r="S7" s="92"/>
      <c r="T7" s="93"/>
      <c r="U7" s="10"/>
      <c r="V7" s="12"/>
      <c r="W7" s="6"/>
      <c r="X7" s="89"/>
      <c r="Y7" s="81"/>
      <c r="Z7" s="81"/>
      <c r="AA7" s="81"/>
      <c r="AB7" s="81"/>
      <c r="AC7" s="81"/>
      <c r="AD7" s="90"/>
      <c r="AE7" s="84"/>
      <c r="AF7" s="81"/>
      <c r="AG7" s="82"/>
      <c r="AH7" s="9"/>
      <c r="AI7" s="121">
        <v>0</v>
      </c>
      <c r="AJ7" s="92"/>
      <c r="AK7" s="92"/>
      <c r="AL7" s="93"/>
      <c r="AN7" s="100">
        <f>IF(Z2&lt;&gt;"",SUM(Z17:Z32),"")</f>
        <v>3</v>
      </c>
      <c r="AO7" s="92"/>
      <c r="AP7" s="93"/>
      <c r="AQ7" s="10"/>
    </row>
    <row r="8" spans="1:43" ht="12.75">
      <c r="A8" s="6"/>
      <c r="B8" s="89" t="s">
        <v>74</v>
      </c>
      <c r="C8" s="81"/>
      <c r="D8" s="81"/>
      <c r="E8" s="81"/>
      <c r="F8" s="81"/>
      <c r="G8" s="81"/>
      <c r="H8" s="90"/>
      <c r="I8" s="84">
        <v>20000</v>
      </c>
      <c r="J8" s="81"/>
      <c r="K8" s="82"/>
      <c r="M8" s="83" t="s">
        <v>37</v>
      </c>
      <c r="N8" s="76"/>
      <c r="O8" s="76"/>
      <c r="P8" s="14" t="s">
        <v>38</v>
      </c>
      <c r="R8" s="83" t="s">
        <v>39</v>
      </c>
      <c r="S8" s="76"/>
      <c r="T8" s="76"/>
      <c r="U8" s="10"/>
      <c r="V8" s="12"/>
      <c r="W8" s="6"/>
      <c r="X8" s="89"/>
      <c r="Y8" s="81"/>
      <c r="Z8" s="81"/>
      <c r="AA8" s="81"/>
      <c r="AB8" s="81"/>
      <c r="AC8" s="81"/>
      <c r="AD8" s="90"/>
      <c r="AE8" s="84"/>
      <c r="AF8" s="81"/>
      <c r="AG8" s="82"/>
      <c r="AI8" s="83" t="s">
        <v>37</v>
      </c>
      <c r="AJ8" s="76"/>
      <c r="AK8" s="76"/>
      <c r="AL8" s="14" t="s">
        <v>38</v>
      </c>
      <c r="AN8" s="83" t="s">
        <v>39</v>
      </c>
      <c r="AO8" s="76"/>
      <c r="AP8" s="76"/>
      <c r="AQ8" s="10"/>
    </row>
    <row r="9" spans="1:43" ht="12.75">
      <c r="A9" s="6"/>
      <c r="B9" s="89"/>
      <c r="C9" s="81"/>
      <c r="D9" s="81"/>
      <c r="E9" s="81"/>
      <c r="F9" s="81"/>
      <c r="G9" s="81"/>
      <c r="H9" s="90"/>
      <c r="I9" s="84"/>
      <c r="J9" s="81"/>
      <c r="K9" s="82"/>
      <c r="L9" s="9"/>
      <c r="M9" s="91">
        <v>17000</v>
      </c>
      <c r="N9" s="92"/>
      <c r="O9" s="93"/>
      <c r="P9" s="15">
        <v>7</v>
      </c>
      <c r="R9" s="100">
        <f>IF(B2&lt;&gt;"",SUM(F17:F32),"")</f>
        <v>0</v>
      </c>
      <c r="S9" s="92"/>
      <c r="T9" s="93"/>
      <c r="U9" s="10"/>
      <c r="V9" s="12"/>
      <c r="W9" s="6"/>
      <c r="X9" s="89"/>
      <c r="Y9" s="81"/>
      <c r="Z9" s="81"/>
      <c r="AA9" s="81"/>
      <c r="AB9" s="81"/>
      <c r="AC9" s="81"/>
      <c r="AD9" s="90"/>
      <c r="AE9" s="84"/>
      <c r="AF9" s="81"/>
      <c r="AG9" s="82"/>
      <c r="AH9" s="9"/>
      <c r="AI9" s="91">
        <v>19000</v>
      </c>
      <c r="AJ9" s="92"/>
      <c r="AK9" s="93"/>
      <c r="AL9" s="15">
        <v>8</v>
      </c>
      <c r="AN9" s="100">
        <f>IF(Z2&lt;&gt;"",SUM(AB17:AB32),"")</f>
        <v>7</v>
      </c>
      <c r="AO9" s="92"/>
      <c r="AP9" s="93"/>
      <c r="AQ9" s="10"/>
    </row>
    <row r="10" spans="1:43" ht="12.75">
      <c r="A10" s="6"/>
      <c r="B10" s="89"/>
      <c r="C10" s="81"/>
      <c r="D10" s="81"/>
      <c r="E10" s="81"/>
      <c r="F10" s="81"/>
      <c r="G10" s="81"/>
      <c r="H10" s="90"/>
      <c r="I10" s="84"/>
      <c r="J10" s="81"/>
      <c r="K10" s="82"/>
      <c r="L10" s="9"/>
      <c r="M10" s="9"/>
      <c r="N10" s="9"/>
      <c r="O10" s="9"/>
      <c r="P10" s="9"/>
      <c r="R10" s="105" t="s">
        <v>41</v>
      </c>
      <c r="S10" s="76"/>
      <c r="T10" s="76"/>
      <c r="U10" s="10"/>
      <c r="V10" s="12"/>
      <c r="W10" s="6"/>
      <c r="X10" s="89"/>
      <c r="Y10" s="81"/>
      <c r="Z10" s="81"/>
      <c r="AA10" s="81"/>
      <c r="AB10" s="81"/>
      <c r="AC10" s="81"/>
      <c r="AD10" s="90"/>
      <c r="AE10" s="84"/>
      <c r="AF10" s="81"/>
      <c r="AG10" s="82"/>
      <c r="AH10" s="9"/>
      <c r="AI10" s="9"/>
      <c r="AJ10" s="9"/>
      <c r="AK10" s="9"/>
      <c r="AL10" s="9"/>
      <c r="AN10" s="105" t="s">
        <v>41</v>
      </c>
      <c r="AO10" s="76"/>
      <c r="AP10" s="76"/>
      <c r="AQ10" s="10"/>
    </row>
    <row r="11" spans="1:43" ht="12.75">
      <c r="A11" s="16"/>
      <c r="B11" s="98"/>
      <c r="C11" s="96"/>
      <c r="D11" s="96"/>
      <c r="E11" s="96"/>
      <c r="F11" s="96"/>
      <c r="G11" s="96"/>
      <c r="H11" s="99"/>
      <c r="I11" s="123"/>
      <c r="J11" s="96"/>
      <c r="K11" s="97"/>
      <c r="L11" s="9"/>
      <c r="M11" s="94" t="s">
        <v>43</v>
      </c>
      <c r="N11" s="76"/>
      <c r="O11" s="100" t="str">
        <f>IF(B2&lt;&gt;"",IF(M9=AI9,"+0",IF(M9&gt;AI9,IF(M9&gt;=AI9*2,"+2","+1"),"+0")),"")</f>
        <v>+0</v>
      </c>
      <c r="P11" s="93"/>
      <c r="Q11" s="9"/>
      <c r="R11" s="122">
        <f>IF(B2&lt;&gt;"",SUM(G17:G32),"")</f>
        <v>0</v>
      </c>
      <c r="S11" s="92"/>
      <c r="T11" s="93"/>
      <c r="U11" s="17"/>
      <c r="V11" s="18"/>
      <c r="W11" s="6"/>
      <c r="X11" s="98"/>
      <c r="Y11" s="96"/>
      <c r="Z11" s="96"/>
      <c r="AA11" s="96"/>
      <c r="AB11" s="96"/>
      <c r="AC11" s="96"/>
      <c r="AD11" s="99"/>
      <c r="AE11" s="123"/>
      <c r="AF11" s="96"/>
      <c r="AG11" s="97"/>
      <c r="AH11" s="9"/>
      <c r="AI11" s="94" t="s">
        <v>43</v>
      </c>
      <c r="AJ11" s="76"/>
      <c r="AK11" s="100" t="str">
        <f>IF(Z2&lt;&gt;"",IF(AI9=M9,"+0",IF(AI9&gt;M9,IF(AI9&gt;=M9*2,"+2","+1"),"+0")),"")</f>
        <v>+1</v>
      </c>
      <c r="AL11" s="93"/>
      <c r="AM11" s="9"/>
      <c r="AN11" s="122">
        <f>IF(Z2&lt;&gt;"",SUM(AC17:AC32),"")</f>
        <v>0</v>
      </c>
      <c r="AO11" s="92"/>
      <c r="AP11" s="93"/>
      <c r="AQ11" s="10"/>
    </row>
    <row r="12" spans="1:43" ht="7.5" customHeight="1">
      <c r="A12" s="19"/>
      <c r="B12" s="20"/>
      <c r="C12" s="21"/>
      <c r="D12" s="22"/>
      <c r="E12" s="21"/>
      <c r="F12" s="21"/>
      <c r="G12" s="23"/>
      <c r="H12" s="24"/>
      <c r="I12" s="21"/>
      <c r="J12" s="22"/>
      <c r="K12" s="14"/>
      <c r="L12" s="14"/>
      <c r="M12" s="14"/>
      <c r="N12" s="14"/>
      <c r="O12" s="20"/>
      <c r="P12" s="20"/>
      <c r="Q12" s="20"/>
      <c r="R12" s="105" t="s">
        <v>44</v>
      </c>
      <c r="S12" s="76"/>
      <c r="T12" s="76"/>
      <c r="U12" s="25"/>
      <c r="V12" s="26"/>
      <c r="W12" s="19"/>
      <c r="X12" s="20"/>
      <c r="Y12" s="21"/>
      <c r="Z12" s="22"/>
      <c r="AA12" s="21"/>
      <c r="AB12" s="21"/>
      <c r="AC12" s="23"/>
      <c r="AD12" s="24"/>
      <c r="AE12" s="21"/>
      <c r="AF12" s="22"/>
      <c r="AG12" s="14"/>
      <c r="AH12" s="14"/>
      <c r="AI12" s="14"/>
      <c r="AJ12" s="14"/>
      <c r="AK12" s="20"/>
      <c r="AL12" s="20"/>
      <c r="AM12" s="20"/>
      <c r="AN12" s="105" t="s">
        <v>44</v>
      </c>
      <c r="AO12" s="76"/>
      <c r="AP12" s="76"/>
      <c r="AQ12" s="25"/>
    </row>
    <row r="13" spans="1:43" ht="8.25" customHeight="1">
      <c r="A13" s="6"/>
      <c r="B13" s="9"/>
      <c r="C13" s="85" t="s">
        <v>128</v>
      </c>
      <c r="D13" s="85" t="s">
        <v>129</v>
      </c>
      <c r="E13" s="85" t="s">
        <v>130</v>
      </c>
      <c r="F13" s="85" t="s">
        <v>131</v>
      </c>
      <c r="G13" s="88" t="s">
        <v>0</v>
      </c>
      <c r="H13" s="88" t="s">
        <v>1</v>
      </c>
      <c r="I13" s="85" t="s">
        <v>132</v>
      </c>
      <c r="J13" s="85" t="s">
        <v>45</v>
      </c>
      <c r="K13" s="14"/>
      <c r="L13" s="14"/>
      <c r="M13" s="14"/>
      <c r="N13" s="14"/>
      <c r="O13" s="9"/>
      <c r="P13" s="9"/>
      <c r="Q13" s="9"/>
      <c r="R13" s="76"/>
      <c r="S13" s="76"/>
      <c r="T13" s="76"/>
      <c r="U13" s="10"/>
      <c r="V13" s="12"/>
      <c r="W13" s="6"/>
      <c r="X13" s="9"/>
      <c r="Y13" s="85" t="s">
        <v>133</v>
      </c>
      <c r="Z13" s="85" t="s">
        <v>134</v>
      </c>
      <c r="AA13" s="85" t="s">
        <v>135</v>
      </c>
      <c r="AB13" s="85" t="s">
        <v>136</v>
      </c>
      <c r="AC13" s="88" t="s">
        <v>0</v>
      </c>
      <c r="AD13" s="88" t="s">
        <v>1</v>
      </c>
      <c r="AE13" s="85" t="s">
        <v>137</v>
      </c>
      <c r="AF13" s="85" t="s">
        <v>45</v>
      </c>
      <c r="AG13" s="14"/>
      <c r="AH13" s="14"/>
      <c r="AI13" s="14"/>
      <c r="AJ13" s="14"/>
      <c r="AK13" s="9"/>
      <c r="AL13" s="9"/>
      <c r="AM13" s="9"/>
      <c r="AN13" s="76"/>
      <c r="AO13" s="76"/>
      <c r="AP13" s="76"/>
      <c r="AQ13" s="10"/>
    </row>
    <row r="14" spans="1:43" ht="12.75">
      <c r="A14" s="6"/>
      <c r="B14" s="9"/>
      <c r="C14" s="86"/>
      <c r="D14" s="86"/>
      <c r="E14" s="86"/>
      <c r="F14" s="86"/>
      <c r="G14" s="86"/>
      <c r="H14" s="86"/>
      <c r="I14" s="86"/>
      <c r="J14" s="86"/>
      <c r="K14" s="138" t="s">
        <v>46</v>
      </c>
      <c r="L14" s="92"/>
      <c r="M14" s="92"/>
      <c r="N14" s="93"/>
      <c r="O14" s="9"/>
      <c r="P14" s="9"/>
      <c r="Q14" s="9"/>
      <c r="R14" s="104">
        <f>IF(B2&lt;&gt;"",SUM(H17:H32),"")</f>
        <v>0</v>
      </c>
      <c r="S14" s="92"/>
      <c r="T14" s="93"/>
      <c r="U14" s="10"/>
      <c r="V14" s="12"/>
      <c r="W14" s="6"/>
      <c r="X14" s="9"/>
      <c r="Y14" s="86"/>
      <c r="Z14" s="86"/>
      <c r="AA14" s="86"/>
      <c r="AB14" s="86"/>
      <c r="AC14" s="86"/>
      <c r="AD14" s="86"/>
      <c r="AE14" s="86"/>
      <c r="AF14" s="86"/>
      <c r="AG14" s="138" t="s">
        <v>46</v>
      </c>
      <c r="AH14" s="92"/>
      <c r="AI14" s="92"/>
      <c r="AJ14" s="93"/>
      <c r="AK14" s="9"/>
      <c r="AL14" s="9"/>
      <c r="AM14" s="9"/>
      <c r="AN14" s="104">
        <f>IF(Z2&lt;&gt;"",SUM(AD17:AD32),"")</f>
        <v>0</v>
      </c>
      <c r="AO14" s="92"/>
      <c r="AP14" s="93"/>
      <c r="AQ14" s="10"/>
    </row>
    <row r="15" spans="1:43" ht="12.75">
      <c r="A15" s="6"/>
      <c r="B15" s="9"/>
      <c r="C15" s="86"/>
      <c r="D15" s="86"/>
      <c r="E15" s="86"/>
      <c r="F15" s="86"/>
      <c r="G15" s="86"/>
      <c r="H15" s="86"/>
      <c r="I15" s="86"/>
      <c r="J15" s="86"/>
      <c r="K15" s="103" t="s">
        <v>47</v>
      </c>
      <c r="L15" s="103" t="s">
        <v>48</v>
      </c>
      <c r="M15" s="103" t="str">
        <f>"-Stat"</f>
        <v>-Stat</v>
      </c>
      <c r="N15" s="103" t="s">
        <v>49</v>
      </c>
      <c r="O15" s="9"/>
      <c r="P15" s="9"/>
      <c r="Q15" s="9"/>
      <c r="R15" s="9"/>
      <c r="S15" s="9"/>
      <c r="T15" s="9"/>
      <c r="U15" s="10"/>
      <c r="V15" s="12"/>
      <c r="W15" s="6"/>
      <c r="X15" s="9"/>
      <c r="Y15" s="86"/>
      <c r="Z15" s="86"/>
      <c r="AA15" s="86"/>
      <c r="AB15" s="86"/>
      <c r="AC15" s="86"/>
      <c r="AD15" s="86"/>
      <c r="AE15" s="86"/>
      <c r="AF15" s="86"/>
      <c r="AG15" s="103" t="s">
        <v>47</v>
      </c>
      <c r="AH15" s="103" t="s">
        <v>48</v>
      </c>
      <c r="AI15" s="103" t="str">
        <f>"-Stat"</f>
        <v>-Stat</v>
      </c>
      <c r="AJ15" s="103" t="s">
        <v>49</v>
      </c>
      <c r="AK15" s="9"/>
      <c r="AL15" s="9"/>
      <c r="AM15" s="9"/>
      <c r="AN15" s="9"/>
      <c r="AO15" s="9"/>
      <c r="AP15" s="9"/>
      <c r="AQ15" s="10"/>
    </row>
    <row r="16" spans="1:43" ht="12.75">
      <c r="A16" s="6"/>
      <c r="B16" s="27" t="s">
        <v>50</v>
      </c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102" t="s">
        <v>51</v>
      </c>
      <c r="P16" s="78"/>
      <c r="Q16" s="78"/>
      <c r="R16" s="78"/>
      <c r="S16" s="78"/>
      <c r="T16" s="79"/>
      <c r="U16" s="10"/>
      <c r="V16" s="12"/>
      <c r="W16" s="6"/>
      <c r="X16" s="27" t="s">
        <v>50</v>
      </c>
      <c r="Y16" s="87"/>
      <c r="Z16" s="87"/>
      <c r="AA16" s="87"/>
      <c r="AB16" s="87"/>
      <c r="AC16" s="87"/>
      <c r="AD16" s="87"/>
      <c r="AE16" s="87"/>
      <c r="AF16" s="87"/>
      <c r="AG16" s="87"/>
      <c r="AH16" s="87"/>
      <c r="AI16" s="87"/>
      <c r="AJ16" s="87"/>
      <c r="AK16" s="102" t="s">
        <v>51</v>
      </c>
      <c r="AL16" s="78"/>
      <c r="AM16" s="78"/>
      <c r="AN16" s="78"/>
      <c r="AO16" s="78"/>
      <c r="AP16" s="79"/>
      <c r="AQ16" s="10"/>
    </row>
    <row r="17" spans="1:43" ht="12.75">
      <c r="A17" s="6"/>
      <c r="B17" s="28">
        <v>1</v>
      </c>
      <c r="C17" s="29">
        <v>1</v>
      </c>
      <c r="D17" s="30"/>
      <c r="E17" s="30"/>
      <c r="F17" s="30"/>
      <c r="G17" s="31"/>
      <c r="H17" s="32"/>
      <c r="I17" s="33"/>
      <c r="J17" s="34">
        <f t="shared" ref="J17:J32" si="0">C17+D17*3+E17*2+F17*2+I17*5</f>
        <v>1</v>
      </c>
      <c r="K17" s="35"/>
      <c r="L17" s="31"/>
      <c r="M17" s="30"/>
      <c r="N17" s="36"/>
      <c r="O17" s="108"/>
      <c r="P17" s="109"/>
      <c r="Q17" s="109"/>
      <c r="R17" s="109"/>
      <c r="S17" s="109"/>
      <c r="T17" s="110"/>
      <c r="U17" s="10"/>
      <c r="V17" s="12"/>
      <c r="W17" s="6"/>
      <c r="X17" s="28">
        <v>1</v>
      </c>
      <c r="Y17" s="29"/>
      <c r="Z17" s="30"/>
      <c r="AA17" s="30"/>
      <c r="AB17" s="30"/>
      <c r="AC17" s="31"/>
      <c r="AD17" s="32"/>
      <c r="AE17" s="33"/>
      <c r="AF17" s="34">
        <f t="shared" ref="AF17:AF32" si="1">Y17+Z17*3+AA17*2+AB17*2+AE17*5</f>
        <v>0</v>
      </c>
      <c r="AG17" s="35"/>
      <c r="AH17" s="31"/>
      <c r="AI17" s="31"/>
      <c r="AJ17" s="36"/>
      <c r="AK17" s="108"/>
      <c r="AL17" s="109"/>
      <c r="AM17" s="109"/>
      <c r="AN17" s="109"/>
      <c r="AO17" s="109"/>
      <c r="AP17" s="110"/>
      <c r="AQ17" s="10"/>
    </row>
    <row r="18" spans="1:43" ht="12.75">
      <c r="A18" s="6"/>
      <c r="B18" s="37">
        <v>2</v>
      </c>
      <c r="C18" s="38"/>
      <c r="D18" s="48">
        <v>1</v>
      </c>
      <c r="E18" s="40"/>
      <c r="F18" s="40"/>
      <c r="G18" s="41"/>
      <c r="H18" s="42"/>
      <c r="I18" s="43"/>
      <c r="J18" s="45">
        <f t="shared" si="0"/>
        <v>3</v>
      </c>
      <c r="K18" s="47" t="s">
        <v>53</v>
      </c>
      <c r="L18" s="40"/>
      <c r="M18" s="44" t="s">
        <v>55</v>
      </c>
      <c r="N18" s="46"/>
      <c r="O18" s="80"/>
      <c r="P18" s="81"/>
      <c r="Q18" s="81"/>
      <c r="R18" s="81"/>
      <c r="S18" s="81"/>
      <c r="T18" s="82"/>
      <c r="U18" s="10"/>
      <c r="V18" s="12"/>
      <c r="W18" s="6"/>
      <c r="X18" s="37">
        <v>2</v>
      </c>
      <c r="Y18" s="38"/>
      <c r="Z18" s="39"/>
      <c r="AA18" s="40"/>
      <c r="AB18" s="40"/>
      <c r="AC18" s="41"/>
      <c r="AD18" s="42"/>
      <c r="AE18" s="43"/>
      <c r="AF18" s="45">
        <f t="shared" si="1"/>
        <v>0</v>
      </c>
      <c r="AG18" s="38"/>
      <c r="AH18" s="40"/>
      <c r="AI18" s="40"/>
      <c r="AJ18" s="46"/>
      <c r="AK18" s="80"/>
      <c r="AL18" s="81"/>
      <c r="AM18" s="81"/>
      <c r="AN18" s="81"/>
      <c r="AO18" s="81"/>
      <c r="AP18" s="82"/>
      <c r="AQ18" s="10"/>
    </row>
    <row r="19" spans="1:43" ht="12.75">
      <c r="A19" s="6"/>
      <c r="B19" s="37">
        <v>3</v>
      </c>
      <c r="C19" s="38"/>
      <c r="D19" s="39"/>
      <c r="E19" s="40"/>
      <c r="F19" s="44"/>
      <c r="G19" s="41"/>
      <c r="H19" s="41"/>
      <c r="I19" s="46"/>
      <c r="J19" s="45">
        <f t="shared" si="0"/>
        <v>0</v>
      </c>
      <c r="K19" s="38"/>
      <c r="L19" s="40"/>
      <c r="M19" s="40"/>
      <c r="N19" s="46"/>
      <c r="O19" s="80"/>
      <c r="P19" s="81"/>
      <c r="Q19" s="81"/>
      <c r="R19" s="81"/>
      <c r="S19" s="81"/>
      <c r="T19" s="82"/>
      <c r="U19" s="10"/>
      <c r="V19" s="12"/>
      <c r="W19" s="6"/>
      <c r="X19" s="37">
        <v>3</v>
      </c>
      <c r="Y19" s="38"/>
      <c r="Z19" s="39"/>
      <c r="AA19" s="40"/>
      <c r="AB19" s="44"/>
      <c r="AC19" s="41"/>
      <c r="AD19" s="41"/>
      <c r="AE19" s="46"/>
      <c r="AF19" s="45">
        <f t="shared" si="1"/>
        <v>0</v>
      </c>
      <c r="AG19" s="38"/>
      <c r="AH19" s="40"/>
      <c r="AI19" s="40"/>
      <c r="AJ19" s="46"/>
      <c r="AK19" s="80"/>
      <c r="AL19" s="81"/>
      <c r="AM19" s="81"/>
      <c r="AN19" s="81"/>
      <c r="AO19" s="81"/>
      <c r="AP19" s="82"/>
      <c r="AQ19" s="10"/>
    </row>
    <row r="20" spans="1:43" ht="12.75">
      <c r="A20" s="6"/>
      <c r="B20" s="49">
        <v>4</v>
      </c>
      <c r="C20" s="38"/>
      <c r="D20" s="39"/>
      <c r="E20" s="40"/>
      <c r="F20" s="44"/>
      <c r="G20" s="41"/>
      <c r="H20" s="41"/>
      <c r="I20" s="46"/>
      <c r="J20" s="45">
        <f t="shared" si="0"/>
        <v>0</v>
      </c>
      <c r="K20" s="38"/>
      <c r="L20" s="40"/>
      <c r="M20" s="40"/>
      <c r="N20" s="46"/>
      <c r="O20" s="80"/>
      <c r="P20" s="81"/>
      <c r="Q20" s="81"/>
      <c r="R20" s="81"/>
      <c r="S20" s="81"/>
      <c r="T20" s="82"/>
      <c r="U20" s="10"/>
      <c r="V20" s="12"/>
      <c r="W20" s="6"/>
      <c r="X20" s="49">
        <v>4</v>
      </c>
      <c r="Y20" s="38"/>
      <c r="Z20" s="48">
        <v>1</v>
      </c>
      <c r="AA20" s="40"/>
      <c r="AB20" s="44"/>
      <c r="AC20" s="41"/>
      <c r="AD20" s="41"/>
      <c r="AE20" s="43">
        <v>1</v>
      </c>
      <c r="AF20" s="45">
        <f t="shared" si="1"/>
        <v>8</v>
      </c>
      <c r="AG20" s="38"/>
      <c r="AH20" s="40"/>
      <c r="AI20" s="40"/>
      <c r="AJ20" s="46"/>
      <c r="AK20" s="80" t="s">
        <v>56</v>
      </c>
      <c r="AL20" s="81"/>
      <c r="AM20" s="81"/>
      <c r="AN20" s="81"/>
      <c r="AO20" s="81"/>
      <c r="AP20" s="82"/>
      <c r="AQ20" s="10"/>
    </row>
    <row r="21" spans="1:43" ht="12.75">
      <c r="A21" s="6"/>
      <c r="B21" s="37">
        <v>5</v>
      </c>
      <c r="C21" s="38"/>
      <c r="D21" s="39"/>
      <c r="E21" s="40"/>
      <c r="F21" s="40"/>
      <c r="G21" s="41"/>
      <c r="H21" s="41"/>
      <c r="I21" s="46"/>
      <c r="J21" s="45">
        <f t="shared" si="0"/>
        <v>0</v>
      </c>
      <c r="K21" s="38"/>
      <c r="L21" s="40"/>
      <c r="M21" s="40"/>
      <c r="N21" s="46"/>
      <c r="O21" s="80"/>
      <c r="P21" s="81"/>
      <c r="Q21" s="81"/>
      <c r="R21" s="81"/>
      <c r="S21" s="81"/>
      <c r="T21" s="82"/>
      <c r="U21" s="10"/>
      <c r="V21" s="12"/>
      <c r="W21" s="6"/>
      <c r="X21" s="37">
        <v>5</v>
      </c>
      <c r="Y21" s="38"/>
      <c r="Z21" s="39"/>
      <c r="AA21" s="40"/>
      <c r="AB21" s="40"/>
      <c r="AC21" s="41"/>
      <c r="AD21" s="41"/>
      <c r="AE21" s="46"/>
      <c r="AF21" s="45">
        <f t="shared" si="1"/>
        <v>0</v>
      </c>
      <c r="AG21" s="38"/>
      <c r="AH21" s="40"/>
      <c r="AI21" s="40"/>
      <c r="AJ21" s="46"/>
      <c r="AK21" s="80"/>
      <c r="AL21" s="81"/>
      <c r="AM21" s="81"/>
      <c r="AN21" s="81"/>
      <c r="AO21" s="81"/>
      <c r="AP21" s="82"/>
      <c r="AQ21" s="10"/>
    </row>
    <row r="22" spans="1:43" ht="12.75">
      <c r="A22" s="6"/>
      <c r="B22" s="37">
        <v>6</v>
      </c>
      <c r="C22" s="38"/>
      <c r="D22" s="39"/>
      <c r="E22" s="40"/>
      <c r="F22" s="40"/>
      <c r="G22" s="41"/>
      <c r="H22" s="41"/>
      <c r="I22" s="46"/>
      <c r="J22" s="45">
        <f t="shared" si="0"/>
        <v>0</v>
      </c>
      <c r="K22" s="38"/>
      <c r="L22" s="40"/>
      <c r="M22" s="40"/>
      <c r="N22" s="46"/>
      <c r="O22" s="80"/>
      <c r="P22" s="81"/>
      <c r="Q22" s="81"/>
      <c r="R22" s="81"/>
      <c r="S22" s="81"/>
      <c r="T22" s="82"/>
      <c r="U22" s="10"/>
      <c r="V22" s="12"/>
      <c r="W22" s="6"/>
      <c r="X22" s="37">
        <v>6</v>
      </c>
      <c r="Y22" s="38"/>
      <c r="Z22" s="48">
        <v>1</v>
      </c>
      <c r="AA22" s="40"/>
      <c r="AB22" s="44">
        <v>1</v>
      </c>
      <c r="AC22" s="41"/>
      <c r="AD22" s="41"/>
      <c r="AE22" s="46"/>
      <c r="AF22" s="45">
        <f t="shared" si="1"/>
        <v>5</v>
      </c>
      <c r="AG22" s="38"/>
      <c r="AH22" s="40"/>
      <c r="AI22" s="40"/>
      <c r="AJ22" s="46"/>
      <c r="AK22" s="80" t="s">
        <v>52</v>
      </c>
      <c r="AL22" s="81"/>
      <c r="AM22" s="81"/>
      <c r="AN22" s="81"/>
      <c r="AO22" s="81"/>
      <c r="AP22" s="82"/>
      <c r="AQ22" s="10"/>
    </row>
    <row r="23" spans="1:43" ht="12.75">
      <c r="A23" s="6"/>
      <c r="B23" s="37">
        <v>7</v>
      </c>
      <c r="C23" s="38"/>
      <c r="D23" s="39"/>
      <c r="E23" s="40"/>
      <c r="F23" s="44"/>
      <c r="G23" s="41"/>
      <c r="H23" s="41"/>
      <c r="I23" s="46"/>
      <c r="J23" s="45">
        <f t="shared" si="0"/>
        <v>0</v>
      </c>
      <c r="K23" s="38"/>
      <c r="L23" s="40"/>
      <c r="M23" s="40"/>
      <c r="N23" s="46"/>
      <c r="O23" s="80"/>
      <c r="P23" s="81"/>
      <c r="Q23" s="81"/>
      <c r="R23" s="81"/>
      <c r="S23" s="81"/>
      <c r="T23" s="82"/>
      <c r="U23" s="10"/>
      <c r="V23" s="12"/>
      <c r="W23" s="6"/>
      <c r="X23" s="37">
        <v>7</v>
      </c>
      <c r="Y23" s="38"/>
      <c r="Z23" s="39"/>
      <c r="AA23" s="40"/>
      <c r="AB23" s="44">
        <v>1</v>
      </c>
      <c r="AC23" s="41"/>
      <c r="AD23" s="41"/>
      <c r="AE23" s="46"/>
      <c r="AF23" s="45">
        <f t="shared" si="1"/>
        <v>2</v>
      </c>
      <c r="AG23" s="38"/>
      <c r="AH23" s="40"/>
      <c r="AI23" s="40"/>
      <c r="AJ23" s="46"/>
      <c r="AK23" s="80"/>
      <c r="AL23" s="81"/>
      <c r="AM23" s="81"/>
      <c r="AN23" s="81"/>
      <c r="AO23" s="81"/>
      <c r="AP23" s="82"/>
      <c r="AQ23" s="10"/>
    </row>
    <row r="24" spans="1:43" ht="12.75">
      <c r="A24" s="6"/>
      <c r="B24" s="37">
        <v>8</v>
      </c>
      <c r="C24" s="38"/>
      <c r="D24" s="39"/>
      <c r="E24" s="40"/>
      <c r="F24" s="40"/>
      <c r="G24" s="41"/>
      <c r="H24" s="41"/>
      <c r="I24" s="46"/>
      <c r="J24" s="45">
        <f t="shared" si="0"/>
        <v>0</v>
      </c>
      <c r="K24" s="38"/>
      <c r="L24" s="40"/>
      <c r="M24" s="40"/>
      <c r="N24" s="46"/>
      <c r="O24" s="80"/>
      <c r="P24" s="81"/>
      <c r="Q24" s="81"/>
      <c r="R24" s="81"/>
      <c r="S24" s="81"/>
      <c r="T24" s="82"/>
      <c r="U24" s="10"/>
      <c r="V24" s="12"/>
      <c r="W24" s="6"/>
      <c r="X24" s="37">
        <v>8</v>
      </c>
      <c r="Y24" s="38"/>
      <c r="Z24" s="39"/>
      <c r="AA24" s="40"/>
      <c r="AB24" s="44">
        <v>1</v>
      </c>
      <c r="AC24" s="41"/>
      <c r="AD24" s="41"/>
      <c r="AE24" s="46"/>
      <c r="AF24" s="45">
        <f t="shared" si="1"/>
        <v>2</v>
      </c>
      <c r="AG24" s="38"/>
      <c r="AH24" s="40"/>
      <c r="AI24" s="40"/>
      <c r="AJ24" s="46"/>
      <c r="AK24" s="80"/>
      <c r="AL24" s="81"/>
      <c r="AM24" s="81"/>
      <c r="AN24" s="81"/>
      <c r="AO24" s="81"/>
      <c r="AP24" s="82"/>
      <c r="AQ24" s="10"/>
    </row>
    <row r="25" spans="1:43" ht="12.75">
      <c r="A25" s="6"/>
      <c r="B25" s="37">
        <v>9</v>
      </c>
      <c r="C25" s="38"/>
      <c r="D25" s="39"/>
      <c r="E25" s="40"/>
      <c r="F25" s="40"/>
      <c r="G25" s="41"/>
      <c r="H25" s="41"/>
      <c r="I25" s="46"/>
      <c r="J25" s="45">
        <f t="shared" si="0"/>
        <v>0</v>
      </c>
      <c r="K25" s="38"/>
      <c r="L25" s="40"/>
      <c r="M25" s="40"/>
      <c r="N25" s="46"/>
      <c r="O25" s="80"/>
      <c r="P25" s="81"/>
      <c r="Q25" s="81"/>
      <c r="R25" s="81"/>
      <c r="S25" s="81"/>
      <c r="T25" s="82"/>
      <c r="U25" s="10"/>
      <c r="V25" s="12"/>
      <c r="W25" s="6"/>
      <c r="X25" s="37">
        <v>9</v>
      </c>
      <c r="Y25" s="38"/>
      <c r="Z25" s="48">
        <v>1</v>
      </c>
      <c r="AA25" s="40"/>
      <c r="AB25" s="40"/>
      <c r="AC25" s="41"/>
      <c r="AD25" s="41"/>
      <c r="AE25" s="46"/>
      <c r="AF25" s="45">
        <f t="shared" si="1"/>
        <v>3</v>
      </c>
      <c r="AG25" s="38"/>
      <c r="AH25" s="40"/>
      <c r="AI25" s="40"/>
      <c r="AJ25" s="46"/>
      <c r="AK25" s="80"/>
      <c r="AL25" s="81"/>
      <c r="AM25" s="81"/>
      <c r="AN25" s="81"/>
      <c r="AO25" s="81"/>
      <c r="AP25" s="82"/>
      <c r="AQ25" s="10"/>
    </row>
    <row r="26" spans="1:43" ht="12.75">
      <c r="A26" s="6"/>
      <c r="B26" s="37">
        <v>10</v>
      </c>
      <c r="C26" s="38"/>
      <c r="D26" s="39"/>
      <c r="E26" s="40"/>
      <c r="F26" s="40"/>
      <c r="G26" s="41"/>
      <c r="H26" s="41"/>
      <c r="I26" s="43">
        <v>1</v>
      </c>
      <c r="J26" s="45">
        <f t="shared" si="0"/>
        <v>5</v>
      </c>
      <c r="K26" s="38"/>
      <c r="L26" s="40"/>
      <c r="M26" s="40"/>
      <c r="N26" s="46"/>
      <c r="O26" s="80" t="s">
        <v>148</v>
      </c>
      <c r="P26" s="81"/>
      <c r="Q26" s="81"/>
      <c r="R26" s="81"/>
      <c r="S26" s="81"/>
      <c r="T26" s="82"/>
      <c r="U26" s="10"/>
      <c r="V26" s="12"/>
      <c r="W26" s="6"/>
      <c r="X26" s="37">
        <v>10</v>
      </c>
      <c r="Y26" s="38"/>
      <c r="Z26" s="39"/>
      <c r="AA26" s="40"/>
      <c r="AB26" s="40"/>
      <c r="AC26" s="41"/>
      <c r="AD26" s="41"/>
      <c r="AE26" s="46"/>
      <c r="AF26" s="45">
        <f t="shared" si="1"/>
        <v>0</v>
      </c>
      <c r="AG26" s="38"/>
      <c r="AH26" s="40"/>
      <c r="AI26" s="40"/>
      <c r="AJ26" s="46"/>
      <c r="AK26" s="80"/>
      <c r="AL26" s="81"/>
      <c r="AM26" s="81"/>
      <c r="AN26" s="81"/>
      <c r="AO26" s="81"/>
      <c r="AP26" s="82"/>
      <c r="AQ26" s="10"/>
    </row>
    <row r="27" spans="1:43" ht="12.75">
      <c r="A27" s="6"/>
      <c r="B27" s="37">
        <v>11</v>
      </c>
      <c r="C27" s="38"/>
      <c r="D27" s="39"/>
      <c r="E27" s="40"/>
      <c r="F27" s="40"/>
      <c r="G27" s="41"/>
      <c r="H27" s="41"/>
      <c r="I27" s="46"/>
      <c r="J27" s="45">
        <f t="shared" si="0"/>
        <v>0</v>
      </c>
      <c r="K27" s="47" t="s">
        <v>53</v>
      </c>
      <c r="L27" s="40"/>
      <c r="M27" s="44" t="s">
        <v>55</v>
      </c>
      <c r="N27" s="46"/>
      <c r="O27" s="80"/>
      <c r="P27" s="81"/>
      <c r="Q27" s="81"/>
      <c r="R27" s="81"/>
      <c r="S27" s="81"/>
      <c r="T27" s="82"/>
      <c r="U27" s="10"/>
      <c r="V27" s="12"/>
      <c r="W27" s="6"/>
      <c r="X27" s="37">
        <v>11</v>
      </c>
      <c r="Y27" s="38"/>
      <c r="Z27" s="39"/>
      <c r="AA27" s="40"/>
      <c r="AB27" s="40"/>
      <c r="AC27" s="41"/>
      <c r="AD27" s="41"/>
      <c r="AE27" s="46"/>
      <c r="AF27" s="45">
        <f t="shared" si="1"/>
        <v>0</v>
      </c>
      <c r="AG27" s="38"/>
      <c r="AH27" s="40"/>
      <c r="AI27" s="40"/>
      <c r="AJ27" s="46"/>
      <c r="AK27" s="80"/>
      <c r="AL27" s="81"/>
      <c r="AM27" s="81"/>
      <c r="AN27" s="81"/>
      <c r="AO27" s="81"/>
      <c r="AP27" s="82"/>
      <c r="AQ27" s="10"/>
    </row>
    <row r="28" spans="1:43" ht="12.75">
      <c r="A28" s="6"/>
      <c r="B28" s="37">
        <v>12</v>
      </c>
      <c r="C28" s="38"/>
      <c r="D28" s="39"/>
      <c r="E28" s="40"/>
      <c r="F28" s="40"/>
      <c r="G28" s="41"/>
      <c r="H28" s="41"/>
      <c r="I28" s="46"/>
      <c r="J28" s="45">
        <f t="shared" si="0"/>
        <v>0</v>
      </c>
      <c r="K28" s="38"/>
      <c r="L28" s="40"/>
      <c r="M28" s="40"/>
      <c r="N28" s="46"/>
      <c r="O28" s="80"/>
      <c r="P28" s="81"/>
      <c r="Q28" s="81"/>
      <c r="R28" s="81"/>
      <c r="S28" s="81"/>
      <c r="T28" s="82"/>
      <c r="U28" s="10"/>
      <c r="V28" s="12"/>
      <c r="W28" s="6"/>
      <c r="X28" s="37">
        <v>12</v>
      </c>
      <c r="Y28" s="38"/>
      <c r="Z28" s="39"/>
      <c r="AA28" s="40"/>
      <c r="AB28" s="40"/>
      <c r="AC28" s="41"/>
      <c r="AD28" s="41"/>
      <c r="AE28" s="46"/>
      <c r="AF28" s="45">
        <f t="shared" si="1"/>
        <v>0</v>
      </c>
      <c r="AG28" s="38"/>
      <c r="AH28" s="40"/>
      <c r="AI28" s="40"/>
      <c r="AJ28" s="46"/>
      <c r="AK28" s="80"/>
      <c r="AL28" s="81"/>
      <c r="AM28" s="81"/>
      <c r="AN28" s="81"/>
      <c r="AO28" s="81"/>
      <c r="AP28" s="82"/>
      <c r="AQ28" s="10"/>
    </row>
    <row r="29" spans="1:43" ht="12.75">
      <c r="A29" s="6"/>
      <c r="B29" s="37">
        <v>13</v>
      </c>
      <c r="C29" s="38"/>
      <c r="D29" s="39"/>
      <c r="E29" s="40"/>
      <c r="F29" s="40"/>
      <c r="G29" s="41"/>
      <c r="H29" s="41"/>
      <c r="I29" s="46"/>
      <c r="J29" s="45">
        <f t="shared" si="0"/>
        <v>0</v>
      </c>
      <c r="K29" s="38"/>
      <c r="L29" s="40"/>
      <c r="M29" s="40"/>
      <c r="N29" s="46"/>
      <c r="O29" s="80"/>
      <c r="P29" s="81"/>
      <c r="Q29" s="81"/>
      <c r="R29" s="81"/>
      <c r="S29" s="81"/>
      <c r="T29" s="82"/>
      <c r="U29" s="10"/>
      <c r="V29" s="12"/>
      <c r="W29" s="6"/>
      <c r="X29" s="37">
        <v>13</v>
      </c>
      <c r="Y29" s="38"/>
      <c r="Z29" s="39"/>
      <c r="AA29" s="40"/>
      <c r="AB29" s="40"/>
      <c r="AC29" s="41"/>
      <c r="AD29" s="41"/>
      <c r="AE29" s="46"/>
      <c r="AF29" s="45">
        <f t="shared" si="1"/>
        <v>0</v>
      </c>
      <c r="AG29" s="38"/>
      <c r="AH29" s="40"/>
      <c r="AI29" s="40"/>
      <c r="AJ29" s="46"/>
      <c r="AK29" s="80"/>
      <c r="AL29" s="81"/>
      <c r="AM29" s="81"/>
      <c r="AN29" s="81"/>
      <c r="AO29" s="81"/>
      <c r="AP29" s="82"/>
      <c r="AQ29" s="10"/>
    </row>
    <row r="30" spans="1:43" ht="12.75">
      <c r="A30" s="6"/>
      <c r="B30" s="49">
        <v>14</v>
      </c>
      <c r="C30" s="38"/>
      <c r="D30" s="39"/>
      <c r="E30" s="40"/>
      <c r="F30" s="40"/>
      <c r="G30" s="41"/>
      <c r="H30" s="41"/>
      <c r="I30" s="46"/>
      <c r="J30" s="45">
        <f t="shared" si="0"/>
        <v>0</v>
      </c>
      <c r="K30" s="38"/>
      <c r="L30" s="40"/>
      <c r="M30" s="40"/>
      <c r="N30" s="46"/>
      <c r="O30" s="80"/>
      <c r="P30" s="81"/>
      <c r="Q30" s="81"/>
      <c r="R30" s="81"/>
      <c r="S30" s="81"/>
      <c r="T30" s="82"/>
      <c r="U30" s="10"/>
      <c r="V30" s="12"/>
      <c r="W30" s="6"/>
      <c r="X30" s="49">
        <v>14</v>
      </c>
      <c r="Y30" s="38"/>
      <c r="Z30" s="39"/>
      <c r="AA30" s="40"/>
      <c r="AB30" s="44">
        <v>1</v>
      </c>
      <c r="AC30" s="41"/>
      <c r="AD30" s="41"/>
      <c r="AE30" s="46"/>
      <c r="AF30" s="45">
        <f t="shared" si="1"/>
        <v>2</v>
      </c>
      <c r="AG30" s="38"/>
      <c r="AH30" s="40"/>
      <c r="AI30" s="40"/>
      <c r="AJ30" s="46"/>
      <c r="AK30" s="80"/>
      <c r="AL30" s="81"/>
      <c r="AM30" s="81"/>
      <c r="AN30" s="81"/>
      <c r="AO30" s="81"/>
      <c r="AP30" s="82"/>
      <c r="AQ30" s="10"/>
    </row>
    <row r="31" spans="1:43" ht="12.75">
      <c r="A31" s="6"/>
      <c r="B31" s="37">
        <v>15</v>
      </c>
      <c r="C31" s="38"/>
      <c r="D31" s="39"/>
      <c r="E31" s="40"/>
      <c r="F31" s="40"/>
      <c r="G31" s="41"/>
      <c r="H31" s="41"/>
      <c r="I31" s="46"/>
      <c r="J31" s="45">
        <f t="shared" si="0"/>
        <v>0</v>
      </c>
      <c r="K31" s="38"/>
      <c r="L31" s="40"/>
      <c r="M31" s="40"/>
      <c r="N31" s="46"/>
      <c r="O31" s="80"/>
      <c r="P31" s="81"/>
      <c r="Q31" s="81"/>
      <c r="R31" s="81"/>
      <c r="S31" s="81"/>
      <c r="T31" s="82"/>
      <c r="U31" s="10"/>
      <c r="V31" s="12"/>
      <c r="W31" s="6"/>
      <c r="X31" s="37">
        <v>15</v>
      </c>
      <c r="Y31" s="38"/>
      <c r="Z31" s="39"/>
      <c r="AA31" s="40"/>
      <c r="AB31" s="40"/>
      <c r="AC31" s="41"/>
      <c r="AD31" s="41"/>
      <c r="AE31" s="46"/>
      <c r="AF31" s="45">
        <f t="shared" si="1"/>
        <v>0</v>
      </c>
      <c r="AG31" s="38"/>
      <c r="AH31" s="40"/>
      <c r="AI31" s="40"/>
      <c r="AJ31" s="46"/>
      <c r="AK31" s="80"/>
      <c r="AL31" s="81"/>
      <c r="AM31" s="81"/>
      <c r="AN31" s="81"/>
      <c r="AO31" s="81"/>
      <c r="AP31" s="82"/>
      <c r="AQ31" s="10"/>
    </row>
    <row r="32" spans="1:43" ht="12.75">
      <c r="A32" s="6"/>
      <c r="B32" s="50">
        <v>16</v>
      </c>
      <c r="C32" s="51"/>
      <c r="D32" s="52"/>
      <c r="E32" s="52"/>
      <c r="F32" s="52"/>
      <c r="G32" s="53"/>
      <c r="H32" s="53"/>
      <c r="I32" s="54"/>
      <c r="J32" s="56">
        <f t="shared" si="0"/>
        <v>0</v>
      </c>
      <c r="K32" s="51"/>
      <c r="L32" s="52"/>
      <c r="M32" s="52"/>
      <c r="N32" s="54"/>
      <c r="O32" s="95"/>
      <c r="P32" s="96"/>
      <c r="Q32" s="96"/>
      <c r="R32" s="96"/>
      <c r="S32" s="96"/>
      <c r="T32" s="97"/>
      <c r="U32" s="10"/>
      <c r="V32" s="12"/>
      <c r="W32" s="6"/>
      <c r="X32" s="50">
        <v>16</v>
      </c>
      <c r="Y32" s="51"/>
      <c r="Z32" s="52"/>
      <c r="AA32" s="52"/>
      <c r="AB32" s="55">
        <v>3</v>
      </c>
      <c r="AC32" s="53"/>
      <c r="AD32" s="53"/>
      <c r="AE32" s="54"/>
      <c r="AF32" s="56">
        <f t="shared" si="1"/>
        <v>6</v>
      </c>
      <c r="AG32" s="51"/>
      <c r="AH32" s="52"/>
      <c r="AI32" s="52"/>
      <c r="AJ32" s="54"/>
      <c r="AK32" s="95"/>
      <c r="AL32" s="96"/>
      <c r="AM32" s="96"/>
      <c r="AN32" s="96"/>
      <c r="AO32" s="96"/>
      <c r="AP32" s="97"/>
      <c r="AQ32" s="10"/>
    </row>
    <row r="33" spans="1:43" ht="12.75">
      <c r="A33" s="19"/>
      <c r="B33" s="83" t="s">
        <v>61</v>
      </c>
      <c r="C33" s="76"/>
      <c r="D33" s="76"/>
      <c r="E33" s="76"/>
      <c r="F33" s="59"/>
      <c r="G33" s="83" t="s">
        <v>62</v>
      </c>
      <c r="H33" s="76"/>
      <c r="I33" s="76"/>
      <c r="J33" s="76"/>
      <c r="K33" s="76"/>
      <c r="L33" s="58"/>
      <c r="M33" s="83" t="s">
        <v>63</v>
      </c>
      <c r="N33" s="76"/>
      <c r="O33" s="76"/>
      <c r="P33" s="76"/>
      <c r="Q33" s="59"/>
      <c r="R33" s="83" t="s">
        <v>64</v>
      </c>
      <c r="S33" s="76"/>
      <c r="T33" s="76"/>
      <c r="U33" s="25"/>
      <c r="V33" s="26"/>
      <c r="W33" s="19"/>
      <c r="X33" s="83" t="s">
        <v>61</v>
      </c>
      <c r="Y33" s="76"/>
      <c r="Z33" s="76"/>
      <c r="AA33" s="76"/>
      <c r="AB33" s="59"/>
      <c r="AC33" s="83" t="s">
        <v>62</v>
      </c>
      <c r="AD33" s="76"/>
      <c r="AE33" s="76"/>
      <c r="AF33" s="76"/>
      <c r="AG33" s="76"/>
      <c r="AH33" s="58"/>
      <c r="AI33" s="83" t="s">
        <v>63</v>
      </c>
      <c r="AJ33" s="76"/>
      <c r="AK33" s="76"/>
      <c r="AL33" s="76"/>
      <c r="AM33" s="59"/>
      <c r="AN33" s="83" t="s">
        <v>64</v>
      </c>
      <c r="AO33" s="76"/>
      <c r="AP33" s="76"/>
      <c r="AQ33" s="25"/>
    </row>
    <row r="34" spans="1:43" ht="12.75">
      <c r="A34" s="6"/>
      <c r="B34" s="120">
        <v>40000</v>
      </c>
      <c r="C34" s="92"/>
      <c r="D34" s="92"/>
      <c r="E34" s="93"/>
      <c r="F34" s="60"/>
      <c r="G34" s="106"/>
      <c r="H34" s="92"/>
      <c r="I34" s="92"/>
      <c r="J34" s="92"/>
      <c r="K34" s="93"/>
      <c r="L34" s="61"/>
      <c r="M34" s="106"/>
      <c r="N34" s="92"/>
      <c r="O34" s="92"/>
      <c r="P34" s="93"/>
      <c r="Q34" s="62"/>
      <c r="R34" s="128">
        <v>-1</v>
      </c>
      <c r="S34" s="92"/>
      <c r="T34" s="93"/>
      <c r="U34" s="10"/>
      <c r="V34" s="12"/>
      <c r="W34" s="6"/>
      <c r="X34" s="120">
        <v>70000</v>
      </c>
      <c r="Y34" s="92"/>
      <c r="Z34" s="92"/>
      <c r="AA34" s="93"/>
      <c r="AB34" s="60"/>
      <c r="AC34" s="106">
        <v>30000</v>
      </c>
      <c r="AD34" s="92"/>
      <c r="AE34" s="92"/>
      <c r="AF34" s="92"/>
      <c r="AG34" s="93"/>
      <c r="AH34" s="61"/>
      <c r="AI34" s="106"/>
      <c r="AJ34" s="92"/>
      <c r="AK34" s="92"/>
      <c r="AL34" s="93"/>
      <c r="AM34" s="62"/>
      <c r="AN34" s="128">
        <v>1</v>
      </c>
      <c r="AO34" s="92"/>
      <c r="AP34" s="93"/>
      <c r="AQ34" s="10"/>
    </row>
    <row r="35" spans="1:43" ht="12.75">
      <c r="A35" s="19"/>
      <c r="B35" s="112" t="s">
        <v>65</v>
      </c>
      <c r="C35" s="76"/>
      <c r="D35" s="76"/>
      <c r="E35" s="76"/>
      <c r="F35" s="76"/>
      <c r="G35" s="76"/>
      <c r="H35" s="76"/>
      <c r="I35" s="112" t="s">
        <v>27</v>
      </c>
      <c r="J35" s="76"/>
      <c r="K35" s="76"/>
      <c r="L35" s="20"/>
      <c r="M35" s="112" t="s">
        <v>66</v>
      </c>
      <c r="N35" s="76"/>
      <c r="O35" s="76"/>
      <c r="P35" s="76"/>
      <c r="Q35" s="76"/>
      <c r="R35" s="76"/>
      <c r="S35" s="76"/>
      <c r="T35" s="76"/>
      <c r="U35" s="25"/>
      <c r="V35" s="26"/>
      <c r="W35" s="19"/>
      <c r="X35" s="112" t="s">
        <v>65</v>
      </c>
      <c r="Y35" s="76"/>
      <c r="Z35" s="76"/>
      <c r="AA35" s="76"/>
      <c r="AB35" s="76"/>
      <c r="AC35" s="76"/>
      <c r="AD35" s="76"/>
      <c r="AE35" s="112" t="s">
        <v>27</v>
      </c>
      <c r="AF35" s="76"/>
      <c r="AG35" s="76"/>
      <c r="AH35" s="20"/>
      <c r="AI35" s="112" t="s">
        <v>66</v>
      </c>
      <c r="AJ35" s="76"/>
      <c r="AK35" s="76"/>
      <c r="AL35" s="76"/>
      <c r="AM35" s="76"/>
      <c r="AN35" s="76"/>
      <c r="AO35" s="76"/>
      <c r="AP35" s="76"/>
      <c r="AQ35" s="25"/>
    </row>
    <row r="36" spans="1:43" ht="12.75">
      <c r="A36" s="6"/>
      <c r="B36" s="126"/>
      <c r="C36" s="109"/>
      <c r="D36" s="109"/>
      <c r="E36" s="109"/>
      <c r="F36" s="109"/>
      <c r="G36" s="109"/>
      <c r="H36" s="119"/>
      <c r="I36" s="127"/>
      <c r="J36" s="109"/>
      <c r="K36" s="110"/>
      <c r="L36" s="9"/>
      <c r="M36" s="131"/>
      <c r="N36" s="78"/>
      <c r="O36" s="78"/>
      <c r="P36" s="78"/>
      <c r="Q36" s="78"/>
      <c r="R36" s="78"/>
      <c r="S36" s="78"/>
      <c r="T36" s="79"/>
      <c r="U36" s="10"/>
      <c r="V36" s="12"/>
      <c r="W36" s="6"/>
      <c r="X36" s="126"/>
      <c r="Y36" s="109"/>
      <c r="Z36" s="109"/>
      <c r="AA36" s="109"/>
      <c r="AB36" s="109"/>
      <c r="AC36" s="109"/>
      <c r="AD36" s="119"/>
      <c r="AE36" s="127"/>
      <c r="AF36" s="109"/>
      <c r="AG36" s="110"/>
      <c r="AH36" s="9"/>
      <c r="AI36" s="131"/>
      <c r="AJ36" s="78"/>
      <c r="AK36" s="78"/>
      <c r="AL36" s="78"/>
      <c r="AM36" s="78"/>
      <c r="AN36" s="78"/>
      <c r="AO36" s="78"/>
      <c r="AP36" s="79"/>
      <c r="AQ36" s="10"/>
    </row>
    <row r="37" spans="1:43" ht="12.75">
      <c r="A37" s="6"/>
      <c r="B37" s="125"/>
      <c r="C37" s="81"/>
      <c r="D37" s="81"/>
      <c r="E37" s="81"/>
      <c r="F37" s="81"/>
      <c r="G37" s="81"/>
      <c r="H37" s="90"/>
      <c r="I37" s="129"/>
      <c r="J37" s="81"/>
      <c r="K37" s="82"/>
      <c r="L37" s="9"/>
      <c r="M37" s="132"/>
      <c r="N37" s="76"/>
      <c r="O37" s="76"/>
      <c r="P37" s="76"/>
      <c r="Q37" s="76"/>
      <c r="R37" s="76"/>
      <c r="S37" s="76"/>
      <c r="T37" s="133"/>
      <c r="U37" s="10"/>
      <c r="V37" s="12"/>
      <c r="W37" s="6"/>
      <c r="X37" s="125"/>
      <c r="Y37" s="81"/>
      <c r="Z37" s="81"/>
      <c r="AA37" s="81"/>
      <c r="AB37" s="81"/>
      <c r="AC37" s="81"/>
      <c r="AD37" s="90"/>
      <c r="AE37" s="129"/>
      <c r="AF37" s="81"/>
      <c r="AG37" s="82"/>
      <c r="AH37" s="9"/>
      <c r="AI37" s="132"/>
      <c r="AJ37" s="76"/>
      <c r="AK37" s="76"/>
      <c r="AL37" s="76"/>
      <c r="AM37" s="76"/>
      <c r="AN37" s="76"/>
      <c r="AO37" s="76"/>
      <c r="AP37" s="133"/>
      <c r="AQ37" s="10"/>
    </row>
    <row r="38" spans="1:43" ht="12.75">
      <c r="A38" s="6"/>
      <c r="B38" s="124"/>
      <c r="C38" s="96"/>
      <c r="D38" s="96"/>
      <c r="E38" s="96"/>
      <c r="F38" s="96"/>
      <c r="G38" s="96"/>
      <c r="H38" s="99"/>
      <c r="I38" s="130"/>
      <c r="J38" s="96"/>
      <c r="K38" s="97"/>
      <c r="L38" s="9"/>
      <c r="M38" s="134"/>
      <c r="N38" s="135"/>
      <c r="O38" s="135"/>
      <c r="P38" s="135"/>
      <c r="Q38" s="135"/>
      <c r="R38" s="135"/>
      <c r="S38" s="135"/>
      <c r="T38" s="136"/>
      <c r="U38" s="10"/>
      <c r="V38" s="12"/>
      <c r="W38" s="6"/>
      <c r="X38" s="124"/>
      <c r="Y38" s="96"/>
      <c r="Z38" s="96"/>
      <c r="AA38" s="96"/>
      <c r="AB38" s="96"/>
      <c r="AC38" s="96"/>
      <c r="AD38" s="99"/>
      <c r="AE38" s="130"/>
      <c r="AF38" s="96"/>
      <c r="AG38" s="97"/>
      <c r="AH38" s="9"/>
      <c r="AI38" s="134"/>
      <c r="AJ38" s="135"/>
      <c r="AK38" s="135"/>
      <c r="AL38" s="135"/>
      <c r="AM38" s="135"/>
      <c r="AN38" s="135"/>
      <c r="AO38" s="135"/>
      <c r="AP38" s="136"/>
      <c r="AQ38" s="10"/>
    </row>
    <row r="39" spans="1:43" ht="7.5" customHeight="1">
      <c r="A39" s="63"/>
      <c r="B39" s="64"/>
      <c r="C39" s="65"/>
      <c r="D39" s="65"/>
      <c r="E39" s="65"/>
      <c r="F39" s="65"/>
      <c r="G39" s="65"/>
      <c r="H39" s="64"/>
      <c r="I39" s="64"/>
      <c r="J39" s="65"/>
      <c r="K39" s="65"/>
      <c r="L39" s="65"/>
      <c r="M39" s="65"/>
      <c r="N39" s="65"/>
      <c r="O39" s="65"/>
      <c r="P39" s="64"/>
      <c r="Q39" s="65"/>
      <c r="R39" s="65"/>
      <c r="S39" s="65"/>
      <c r="T39" s="65"/>
      <c r="U39" s="66"/>
      <c r="V39" s="67"/>
      <c r="W39" s="63"/>
      <c r="X39" s="64"/>
      <c r="Y39" s="65"/>
      <c r="Z39" s="65"/>
      <c r="AA39" s="65"/>
      <c r="AB39" s="65"/>
      <c r="AC39" s="65"/>
      <c r="AD39" s="64"/>
      <c r="AE39" s="64"/>
      <c r="AF39" s="65"/>
      <c r="AG39" s="65"/>
      <c r="AH39" s="65"/>
      <c r="AI39" s="65"/>
      <c r="AJ39" s="65"/>
      <c r="AK39" s="65"/>
      <c r="AL39" s="64"/>
      <c r="AM39" s="65"/>
      <c r="AN39" s="65"/>
      <c r="AO39" s="65"/>
      <c r="AP39" s="65"/>
      <c r="AQ39" s="66"/>
    </row>
  </sheetData>
  <mergeCells count="174">
    <mergeCell ref="AE6:AG6"/>
    <mergeCell ref="AK31:AP31"/>
    <mergeCell ref="AK30:AP30"/>
    <mergeCell ref="AA13:AA16"/>
    <mergeCell ref="Z13:Z16"/>
    <mergeCell ref="AK11:AL11"/>
    <mergeCell ref="O17:T17"/>
    <mergeCell ref="AB13:AB16"/>
    <mergeCell ref="AC13:AC16"/>
    <mergeCell ref="AG14:AJ14"/>
    <mergeCell ref="AH15:AH16"/>
    <mergeCell ref="AJ15:AJ16"/>
    <mergeCell ref="AI15:AI16"/>
    <mergeCell ref="O24:T24"/>
    <mergeCell ref="O23:T23"/>
    <mergeCell ref="O18:T18"/>
    <mergeCell ref="AN11:AP11"/>
    <mergeCell ref="AI6:AL6"/>
    <mergeCell ref="AI7:AL7"/>
    <mergeCell ref="O11:P11"/>
    <mergeCell ref="AK29:AP29"/>
    <mergeCell ref="O20:T20"/>
    <mergeCell ref="X36:AD36"/>
    <mergeCell ref="X35:AD35"/>
    <mergeCell ref="AN33:AP33"/>
    <mergeCell ref="AN34:AP34"/>
    <mergeCell ref="AI35:AP35"/>
    <mergeCell ref="AI34:AL34"/>
    <mergeCell ref="AC34:AG34"/>
    <mergeCell ref="AI33:AL33"/>
    <mergeCell ref="X33:AA33"/>
    <mergeCell ref="X34:AA34"/>
    <mergeCell ref="AC33:AG33"/>
    <mergeCell ref="AE36:AG36"/>
    <mergeCell ref="AE35:AG35"/>
    <mergeCell ref="AE38:AG38"/>
    <mergeCell ref="X38:AD38"/>
    <mergeCell ref="X37:AD37"/>
    <mergeCell ref="M36:T38"/>
    <mergeCell ref="M35:T35"/>
    <mergeCell ref="T1:X1"/>
    <mergeCell ref="R4:T4"/>
    <mergeCell ref="R5:T5"/>
    <mergeCell ref="I4:K4"/>
    <mergeCell ref="X4:AC4"/>
    <mergeCell ref="AF13:AF16"/>
    <mergeCell ref="M15:M16"/>
    <mergeCell ref="N15:N16"/>
    <mergeCell ref="K14:N14"/>
    <mergeCell ref="AE8:AG8"/>
    <mergeCell ref="AE9:AG9"/>
    <mergeCell ref="X9:AD9"/>
    <mergeCell ref="X6:AD6"/>
    <mergeCell ref="X5:AD5"/>
    <mergeCell ref="R33:T33"/>
    <mergeCell ref="Z2:AJ2"/>
    <mergeCell ref="AI5:AL5"/>
    <mergeCell ref="AI36:AP38"/>
    <mergeCell ref="AE37:AG37"/>
    <mergeCell ref="B38:H38"/>
    <mergeCell ref="B37:H37"/>
    <mergeCell ref="B35:H35"/>
    <mergeCell ref="B36:H36"/>
    <mergeCell ref="I35:K35"/>
    <mergeCell ref="I36:K36"/>
    <mergeCell ref="R34:T34"/>
    <mergeCell ref="M34:P34"/>
    <mergeCell ref="G34:K34"/>
    <mergeCell ref="I37:K37"/>
    <mergeCell ref="I38:K38"/>
    <mergeCell ref="B33:E33"/>
    <mergeCell ref="G33:K33"/>
    <mergeCell ref="B34:E34"/>
    <mergeCell ref="M33:P33"/>
    <mergeCell ref="M9:O9"/>
    <mergeCell ref="M7:P7"/>
    <mergeCell ref="M8:O8"/>
    <mergeCell ref="F13:F16"/>
    <mergeCell ref="G13:G16"/>
    <mergeCell ref="I7:K7"/>
    <mergeCell ref="O22:T22"/>
    <mergeCell ref="O21:T21"/>
    <mergeCell ref="M11:N11"/>
    <mergeCell ref="R11:T11"/>
    <mergeCell ref="R12:T13"/>
    <mergeCell ref="O16:T16"/>
    <mergeCell ref="R14:T14"/>
    <mergeCell ref="C13:C16"/>
    <mergeCell ref="D13:D16"/>
    <mergeCell ref="I11:K11"/>
    <mergeCell ref="J13:J16"/>
    <mergeCell ref="K15:K16"/>
    <mergeCell ref="I13:I16"/>
    <mergeCell ref="L15:L16"/>
    <mergeCell ref="B4:G4"/>
    <mergeCell ref="M4:P4"/>
    <mergeCell ref="I5:K5"/>
    <mergeCell ref="I6:K6"/>
    <mergeCell ref="B1:L1"/>
    <mergeCell ref="B2:L2"/>
    <mergeCell ref="N1:R1"/>
    <mergeCell ref="N2:R2"/>
    <mergeCell ref="M6:P6"/>
    <mergeCell ref="M5:P5"/>
    <mergeCell ref="B5:H5"/>
    <mergeCell ref="B6:H6"/>
    <mergeCell ref="I9:K9"/>
    <mergeCell ref="R9:T9"/>
    <mergeCell ref="R10:T10"/>
    <mergeCell ref="R8:T8"/>
    <mergeCell ref="B10:H10"/>
    <mergeCell ref="B8:H8"/>
    <mergeCell ref="B9:H9"/>
    <mergeCell ref="I8:K8"/>
    <mergeCell ref="I10:K10"/>
    <mergeCell ref="E13:E16"/>
    <mergeCell ref="H13:H16"/>
    <mergeCell ref="B11:H11"/>
    <mergeCell ref="R7:T7"/>
    <mergeCell ref="R6:T6"/>
    <mergeCell ref="B7:H7"/>
    <mergeCell ref="Z1:AJ1"/>
    <mergeCell ref="AK23:AP23"/>
    <mergeCell ref="AE13:AE16"/>
    <mergeCell ref="AK16:AP16"/>
    <mergeCell ref="AG15:AG16"/>
    <mergeCell ref="AN14:AP14"/>
    <mergeCell ref="AN12:AP13"/>
    <mergeCell ref="AN10:AP10"/>
    <mergeCell ref="AN9:AP9"/>
    <mergeCell ref="AN6:AP6"/>
    <mergeCell ref="AN5:AP5"/>
    <mergeCell ref="AN4:AP4"/>
    <mergeCell ref="AL2:AP2"/>
    <mergeCell ref="AL1:AP1"/>
    <mergeCell ref="AK17:AP17"/>
    <mergeCell ref="AK18:AP18"/>
    <mergeCell ref="AN7:AP7"/>
    <mergeCell ref="T2:X2"/>
    <mergeCell ref="AK32:AP32"/>
    <mergeCell ref="AK26:AP26"/>
    <mergeCell ref="O26:T26"/>
    <mergeCell ref="O25:T25"/>
    <mergeCell ref="O28:T28"/>
    <mergeCell ref="O29:T29"/>
    <mergeCell ref="O27:T27"/>
    <mergeCell ref="O30:T30"/>
    <mergeCell ref="O31:T31"/>
    <mergeCell ref="O32:T32"/>
    <mergeCell ref="AK27:AP27"/>
    <mergeCell ref="AI4:AL4"/>
    <mergeCell ref="AE4:AG4"/>
    <mergeCell ref="AE5:AG5"/>
    <mergeCell ref="AK20:AP20"/>
    <mergeCell ref="AK19:AP19"/>
    <mergeCell ref="O19:T19"/>
    <mergeCell ref="AK28:AP28"/>
    <mergeCell ref="AK22:AP22"/>
    <mergeCell ref="AK21:AP21"/>
    <mergeCell ref="AI8:AK8"/>
    <mergeCell ref="AE7:AG7"/>
    <mergeCell ref="Y13:Y16"/>
    <mergeCell ref="AD13:AD16"/>
    <mergeCell ref="X8:AD8"/>
    <mergeCell ref="AN8:AP8"/>
    <mergeCell ref="X7:AD7"/>
    <mergeCell ref="AK25:AP25"/>
    <mergeCell ref="AK24:AP24"/>
    <mergeCell ref="AI9:AK9"/>
    <mergeCell ref="AI11:AJ11"/>
    <mergeCell ref="X10:AD10"/>
    <mergeCell ref="AE10:AG10"/>
    <mergeCell ref="X11:AD11"/>
    <mergeCell ref="AE11:AG11"/>
  </mergeCells>
  <conditionalFormatting sqref="I5:K6 AE5:AG5">
    <cfRule type="cellIs" dxfId="29" priority="1" operator="greaterThan">
      <formula>B5</formula>
    </cfRule>
  </conditionalFormatting>
  <dataValidations count="1">
    <dataValidation type="list" allowBlank="1" sqref="M5 AI5">
      <formula1>"Preseason,Regular,Postseason,Championship"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AQ39"/>
  <sheetViews>
    <sheetView showGridLines="0" workbookViewId="0"/>
  </sheetViews>
  <sheetFormatPr defaultColWidth="14.42578125" defaultRowHeight="15.75" customHeight="1"/>
  <cols>
    <col min="1" max="1" width="1.5703125" customWidth="1"/>
    <col min="2" max="20" width="3.7109375" customWidth="1"/>
    <col min="21" max="21" width="1.5703125" customWidth="1"/>
    <col min="22" max="22" width="3.7109375" customWidth="1"/>
    <col min="23" max="23" width="1.5703125" customWidth="1"/>
    <col min="24" max="42" width="3.7109375" customWidth="1"/>
    <col min="43" max="43" width="1.5703125" customWidth="1"/>
  </cols>
  <sheetData>
    <row r="1" spans="1:43" ht="12.75">
      <c r="A1" s="1"/>
      <c r="B1" s="101" t="s">
        <v>22</v>
      </c>
      <c r="C1" s="78"/>
      <c r="D1" s="78"/>
      <c r="E1" s="78"/>
      <c r="F1" s="78"/>
      <c r="G1" s="78"/>
      <c r="H1" s="78"/>
      <c r="I1" s="78"/>
      <c r="J1" s="78"/>
      <c r="K1" s="78"/>
      <c r="L1" s="78"/>
      <c r="M1" s="3"/>
      <c r="N1" s="107" t="s">
        <v>23</v>
      </c>
      <c r="O1" s="78"/>
      <c r="P1" s="78"/>
      <c r="Q1" s="78"/>
      <c r="R1" s="78"/>
      <c r="S1" s="3"/>
      <c r="T1" s="137" t="s">
        <v>24</v>
      </c>
      <c r="U1" s="76"/>
      <c r="V1" s="76"/>
      <c r="W1" s="76"/>
      <c r="X1" s="133"/>
      <c r="Y1" s="2"/>
      <c r="Z1" s="101" t="s">
        <v>25</v>
      </c>
      <c r="AA1" s="78"/>
      <c r="AB1" s="78"/>
      <c r="AC1" s="78"/>
      <c r="AD1" s="78"/>
      <c r="AE1" s="78"/>
      <c r="AF1" s="78"/>
      <c r="AG1" s="78"/>
      <c r="AH1" s="78"/>
      <c r="AI1" s="78"/>
      <c r="AJ1" s="78"/>
      <c r="AK1" s="4"/>
      <c r="AL1" s="107" t="s">
        <v>23</v>
      </c>
      <c r="AM1" s="78"/>
      <c r="AN1" s="78"/>
      <c r="AO1" s="78"/>
      <c r="AP1" s="78"/>
      <c r="AQ1" s="5"/>
    </row>
    <row r="2" spans="1:43" ht="12.75">
      <c r="A2" s="6"/>
      <c r="B2" s="114" t="s">
        <v>17</v>
      </c>
      <c r="C2" s="92"/>
      <c r="D2" s="92"/>
      <c r="E2" s="92"/>
      <c r="F2" s="92"/>
      <c r="G2" s="92"/>
      <c r="H2" s="92"/>
      <c r="I2" s="92"/>
      <c r="J2" s="92"/>
      <c r="K2" s="92"/>
      <c r="L2" s="93"/>
      <c r="N2" s="106">
        <v>1010000</v>
      </c>
      <c r="O2" s="92"/>
      <c r="P2" s="92"/>
      <c r="Q2" s="92"/>
      <c r="R2" s="93"/>
      <c r="T2" s="111">
        <v>43073</v>
      </c>
      <c r="U2" s="92"/>
      <c r="V2" s="92"/>
      <c r="W2" s="92"/>
      <c r="X2" s="93"/>
      <c r="Y2" s="8"/>
      <c r="Z2" s="114" t="s">
        <v>11</v>
      </c>
      <c r="AA2" s="92"/>
      <c r="AB2" s="92"/>
      <c r="AC2" s="92"/>
      <c r="AD2" s="92"/>
      <c r="AE2" s="92"/>
      <c r="AF2" s="92"/>
      <c r="AG2" s="92"/>
      <c r="AH2" s="92"/>
      <c r="AI2" s="92"/>
      <c r="AJ2" s="93"/>
      <c r="AK2" s="9"/>
      <c r="AL2" s="106">
        <v>990000</v>
      </c>
      <c r="AM2" s="92"/>
      <c r="AN2" s="92"/>
      <c r="AO2" s="92"/>
      <c r="AP2" s="93"/>
      <c r="AQ2" s="10"/>
    </row>
    <row r="3" spans="1:43" ht="7.5" customHeight="1">
      <c r="A3" s="6"/>
      <c r="B3" s="11"/>
      <c r="C3" s="11"/>
      <c r="D3" s="11"/>
      <c r="E3" s="11"/>
      <c r="F3" s="11"/>
      <c r="G3" s="9"/>
      <c r="H3" s="11"/>
      <c r="I3" s="11"/>
      <c r="J3" s="11"/>
      <c r="K3" s="11"/>
      <c r="L3" s="11"/>
      <c r="M3" s="11"/>
      <c r="N3" s="11"/>
      <c r="O3" s="9"/>
      <c r="P3" s="11"/>
      <c r="Q3" s="11"/>
      <c r="R3" s="11"/>
      <c r="S3" s="11"/>
      <c r="T3" s="11"/>
      <c r="U3" s="10"/>
      <c r="V3" s="12"/>
      <c r="W3" s="6"/>
      <c r="X3" s="11"/>
      <c r="Y3" s="9"/>
      <c r="Z3" s="9"/>
      <c r="AA3" s="9"/>
      <c r="AB3" s="9"/>
      <c r="AC3" s="9"/>
      <c r="AD3" s="11"/>
      <c r="AE3" s="11"/>
      <c r="AF3" s="9"/>
      <c r="AG3" s="9"/>
      <c r="AH3" s="9"/>
      <c r="AI3" s="9"/>
      <c r="AJ3" s="9"/>
      <c r="AK3" s="9"/>
      <c r="AL3" s="11"/>
      <c r="AM3" s="9"/>
      <c r="AN3" s="9"/>
      <c r="AO3" s="9"/>
      <c r="AP3" s="9"/>
      <c r="AQ3" s="10"/>
    </row>
    <row r="4" spans="1:43" ht="12.75">
      <c r="A4" s="6"/>
      <c r="B4" s="112" t="s">
        <v>26</v>
      </c>
      <c r="C4" s="76"/>
      <c r="D4" s="76"/>
      <c r="E4" s="76"/>
      <c r="F4" s="76"/>
      <c r="G4" s="76"/>
      <c r="H4" s="13"/>
      <c r="I4" s="75" t="s">
        <v>27</v>
      </c>
      <c r="J4" s="76"/>
      <c r="K4" s="76"/>
      <c r="M4" s="75" t="s">
        <v>28</v>
      </c>
      <c r="N4" s="76"/>
      <c r="O4" s="76"/>
      <c r="P4" s="76"/>
      <c r="R4" s="83" t="s">
        <v>29</v>
      </c>
      <c r="S4" s="76"/>
      <c r="T4" s="76"/>
      <c r="U4" s="10"/>
      <c r="V4" s="12"/>
      <c r="W4" s="6"/>
      <c r="X4" s="112" t="s">
        <v>26</v>
      </c>
      <c r="Y4" s="76"/>
      <c r="Z4" s="76"/>
      <c r="AA4" s="76"/>
      <c r="AB4" s="76"/>
      <c r="AC4" s="76"/>
      <c r="AD4" s="13"/>
      <c r="AE4" s="75" t="s">
        <v>27</v>
      </c>
      <c r="AF4" s="76"/>
      <c r="AG4" s="76"/>
      <c r="AI4" s="75" t="s">
        <v>28</v>
      </c>
      <c r="AJ4" s="76"/>
      <c r="AK4" s="76"/>
      <c r="AL4" s="76"/>
      <c r="AN4" s="83" t="s">
        <v>29</v>
      </c>
      <c r="AO4" s="76"/>
      <c r="AP4" s="76"/>
      <c r="AQ4" s="10"/>
    </row>
    <row r="5" spans="1:43" ht="12.75">
      <c r="A5" s="6"/>
      <c r="B5" s="116">
        <f>IF(B2&lt;&gt;"",IF(N2&lt;AL2,AL2-N2+M7,IF(M7="",0,M7)),"")</f>
        <v>0</v>
      </c>
      <c r="C5" s="78"/>
      <c r="D5" s="78"/>
      <c r="E5" s="78"/>
      <c r="F5" s="78"/>
      <c r="G5" s="78"/>
      <c r="H5" s="117"/>
      <c r="I5" s="77">
        <f>IF(B2&lt;&gt;"",SUM(I6:K11),"")</f>
        <v>0</v>
      </c>
      <c r="J5" s="78"/>
      <c r="K5" s="79"/>
      <c r="M5" s="115" t="s">
        <v>34</v>
      </c>
      <c r="N5" s="92"/>
      <c r="O5" s="92"/>
      <c r="P5" s="93"/>
      <c r="R5" s="100" t="str">
        <f>IF(B2&lt;&gt;"",IF(R7&gt;AN7,"WIN",IF(R7&lt;AN7,"LOSS","TIE")),"")</f>
        <v>LOSS</v>
      </c>
      <c r="S5" s="92"/>
      <c r="T5" s="93"/>
      <c r="U5" s="10"/>
      <c r="V5" s="12"/>
      <c r="W5" s="6"/>
      <c r="X5" s="116">
        <f>IF(Z2&lt;&gt;"",IF(AL2&lt;N2,N2-AL2+AI7,IF(AI7="",0,AI7)),"")</f>
        <v>20000</v>
      </c>
      <c r="Y5" s="78"/>
      <c r="Z5" s="78"/>
      <c r="AA5" s="78"/>
      <c r="AB5" s="78"/>
      <c r="AC5" s="78"/>
      <c r="AD5" s="117"/>
      <c r="AE5" s="77">
        <f>IF(Z2&lt;&gt;"",SUM(AE6:AG11),"")</f>
        <v>20000</v>
      </c>
      <c r="AF5" s="78"/>
      <c r="AG5" s="79"/>
      <c r="AI5" s="115" t="s">
        <v>34</v>
      </c>
      <c r="AJ5" s="92"/>
      <c r="AK5" s="92"/>
      <c r="AL5" s="93"/>
      <c r="AN5" s="100" t="str">
        <f>IF(Z2&lt;&gt;"",IF(AN7&gt;R7,"WIN",IF(AN7&lt;R7,"LOSS","TIE")),"")</f>
        <v>WIN</v>
      </c>
      <c r="AO5" s="92"/>
      <c r="AP5" s="93"/>
      <c r="AQ5" s="10"/>
    </row>
    <row r="6" spans="1:43" ht="12.75">
      <c r="A6" s="6"/>
      <c r="B6" s="118"/>
      <c r="C6" s="109"/>
      <c r="D6" s="109"/>
      <c r="E6" s="109"/>
      <c r="F6" s="109"/>
      <c r="G6" s="109"/>
      <c r="H6" s="119"/>
      <c r="I6" s="113"/>
      <c r="J6" s="109"/>
      <c r="K6" s="110"/>
      <c r="M6" s="105" t="s">
        <v>31</v>
      </c>
      <c r="N6" s="76"/>
      <c r="O6" s="76"/>
      <c r="P6" s="76"/>
      <c r="R6" s="83" t="s">
        <v>32</v>
      </c>
      <c r="S6" s="76"/>
      <c r="T6" s="76"/>
      <c r="U6" s="10"/>
      <c r="V6" s="12"/>
      <c r="W6" s="6"/>
      <c r="X6" s="118" t="s">
        <v>126</v>
      </c>
      <c r="Y6" s="109"/>
      <c r="Z6" s="109"/>
      <c r="AA6" s="109"/>
      <c r="AB6" s="109"/>
      <c r="AC6" s="109"/>
      <c r="AD6" s="119"/>
      <c r="AE6" s="113">
        <v>20000</v>
      </c>
      <c r="AF6" s="109"/>
      <c r="AG6" s="110"/>
      <c r="AI6" s="105" t="s">
        <v>31</v>
      </c>
      <c r="AJ6" s="76"/>
      <c r="AK6" s="76"/>
      <c r="AL6" s="76"/>
      <c r="AN6" s="83" t="s">
        <v>32</v>
      </c>
      <c r="AO6" s="76"/>
      <c r="AP6" s="76"/>
      <c r="AQ6" s="10"/>
    </row>
    <row r="7" spans="1:43" ht="12.75">
      <c r="A7" s="6"/>
      <c r="B7" s="89"/>
      <c r="C7" s="81"/>
      <c r="D7" s="81"/>
      <c r="E7" s="81"/>
      <c r="F7" s="81"/>
      <c r="G7" s="81"/>
      <c r="H7" s="90"/>
      <c r="I7" s="84"/>
      <c r="J7" s="81"/>
      <c r="K7" s="82"/>
      <c r="L7" s="9"/>
      <c r="M7" s="121">
        <v>0</v>
      </c>
      <c r="N7" s="92"/>
      <c r="O7" s="92"/>
      <c r="P7" s="93"/>
      <c r="R7" s="100">
        <f>IF(B2&lt;&gt;"",SUM(D17:D32),"")</f>
        <v>1</v>
      </c>
      <c r="S7" s="92"/>
      <c r="T7" s="93"/>
      <c r="U7" s="10"/>
      <c r="V7" s="12"/>
      <c r="W7" s="6"/>
      <c r="X7" s="89"/>
      <c r="Y7" s="81"/>
      <c r="Z7" s="81"/>
      <c r="AA7" s="81"/>
      <c r="AB7" s="81"/>
      <c r="AC7" s="81"/>
      <c r="AD7" s="90"/>
      <c r="AE7" s="84"/>
      <c r="AF7" s="81"/>
      <c r="AG7" s="82"/>
      <c r="AH7" s="9"/>
      <c r="AI7" s="121">
        <v>0</v>
      </c>
      <c r="AJ7" s="92"/>
      <c r="AK7" s="92"/>
      <c r="AL7" s="93"/>
      <c r="AN7" s="100">
        <f>IF(Z2&lt;&gt;"",SUM(Z17:Z32),"")</f>
        <v>2</v>
      </c>
      <c r="AO7" s="92"/>
      <c r="AP7" s="93"/>
      <c r="AQ7" s="10"/>
    </row>
    <row r="8" spans="1:43" ht="12.75">
      <c r="A8" s="6"/>
      <c r="B8" s="89"/>
      <c r="C8" s="81"/>
      <c r="D8" s="81"/>
      <c r="E8" s="81"/>
      <c r="F8" s="81"/>
      <c r="G8" s="81"/>
      <c r="H8" s="90"/>
      <c r="I8" s="84"/>
      <c r="J8" s="81"/>
      <c r="K8" s="82"/>
      <c r="M8" s="83" t="s">
        <v>37</v>
      </c>
      <c r="N8" s="76"/>
      <c r="O8" s="76"/>
      <c r="P8" s="14" t="s">
        <v>38</v>
      </c>
      <c r="R8" s="83" t="s">
        <v>39</v>
      </c>
      <c r="S8" s="76"/>
      <c r="T8" s="76"/>
      <c r="U8" s="10"/>
      <c r="V8" s="12"/>
      <c r="W8" s="6"/>
      <c r="X8" s="89"/>
      <c r="Y8" s="81"/>
      <c r="Z8" s="81"/>
      <c r="AA8" s="81"/>
      <c r="AB8" s="81"/>
      <c r="AC8" s="81"/>
      <c r="AD8" s="90"/>
      <c r="AE8" s="84"/>
      <c r="AF8" s="81"/>
      <c r="AG8" s="82"/>
      <c r="AI8" s="83" t="s">
        <v>37</v>
      </c>
      <c r="AJ8" s="76"/>
      <c r="AK8" s="76"/>
      <c r="AL8" s="14" t="s">
        <v>38</v>
      </c>
      <c r="AN8" s="83" t="s">
        <v>39</v>
      </c>
      <c r="AO8" s="76"/>
      <c r="AP8" s="76"/>
      <c r="AQ8" s="10"/>
    </row>
    <row r="9" spans="1:43" ht="12.75">
      <c r="A9" s="6"/>
      <c r="B9" s="89"/>
      <c r="C9" s="81"/>
      <c r="D9" s="81"/>
      <c r="E9" s="81"/>
      <c r="F9" s="81"/>
      <c r="G9" s="81"/>
      <c r="H9" s="90"/>
      <c r="I9" s="84"/>
      <c r="J9" s="81"/>
      <c r="K9" s="82"/>
      <c r="L9" s="9"/>
      <c r="M9" s="91">
        <v>9000</v>
      </c>
      <c r="N9" s="92"/>
      <c r="O9" s="93"/>
      <c r="P9" s="15">
        <v>2</v>
      </c>
      <c r="R9" s="100">
        <f>IF(B2&lt;&gt;"",SUM(F17:F32),"")</f>
        <v>3</v>
      </c>
      <c r="S9" s="92"/>
      <c r="T9" s="93"/>
      <c r="U9" s="10"/>
      <c r="V9" s="12"/>
      <c r="W9" s="6"/>
      <c r="X9" s="89"/>
      <c r="Y9" s="81"/>
      <c r="Z9" s="81"/>
      <c r="AA9" s="81"/>
      <c r="AB9" s="81"/>
      <c r="AC9" s="81"/>
      <c r="AD9" s="90"/>
      <c r="AE9" s="84"/>
      <c r="AF9" s="81"/>
      <c r="AG9" s="82"/>
      <c r="AH9" s="9"/>
      <c r="AI9" s="91">
        <v>8000</v>
      </c>
      <c r="AJ9" s="92"/>
      <c r="AK9" s="93"/>
      <c r="AL9" s="15">
        <v>1</v>
      </c>
      <c r="AN9" s="100">
        <f>IF(Z2&lt;&gt;"",SUM(AB17:AB32),"")</f>
        <v>3</v>
      </c>
      <c r="AO9" s="92"/>
      <c r="AP9" s="93"/>
      <c r="AQ9" s="10"/>
    </row>
    <row r="10" spans="1:43" ht="12.75">
      <c r="A10" s="6"/>
      <c r="B10" s="89"/>
      <c r="C10" s="81"/>
      <c r="D10" s="81"/>
      <c r="E10" s="81"/>
      <c r="F10" s="81"/>
      <c r="G10" s="81"/>
      <c r="H10" s="90"/>
      <c r="I10" s="84"/>
      <c r="J10" s="81"/>
      <c r="K10" s="82"/>
      <c r="L10" s="9"/>
      <c r="M10" s="9"/>
      <c r="N10" s="9"/>
      <c r="O10" s="9"/>
      <c r="P10" s="9"/>
      <c r="R10" s="105" t="s">
        <v>41</v>
      </c>
      <c r="S10" s="76"/>
      <c r="T10" s="76"/>
      <c r="U10" s="10"/>
      <c r="V10" s="12"/>
      <c r="W10" s="6"/>
      <c r="X10" s="89"/>
      <c r="Y10" s="81"/>
      <c r="Z10" s="81"/>
      <c r="AA10" s="81"/>
      <c r="AB10" s="81"/>
      <c r="AC10" s="81"/>
      <c r="AD10" s="90"/>
      <c r="AE10" s="84"/>
      <c r="AF10" s="81"/>
      <c r="AG10" s="82"/>
      <c r="AH10" s="9"/>
      <c r="AI10" s="9"/>
      <c r="AJ10" s="9"/>
      <c r="AK10" s="9"/>
      <c r="AL10" s="9"/>
      <c r="AN10" s="105" t="s">
        <v>41</v>
      </c>
      <c r="AO10" s="76"/>
      <c r="AP10" s="76"/>
      <c r="AQ10" s="10"/>
    </row>
    <row r="11" spans="1:43" ht="12.75">
      <c r="A11" s="16"/>
      <c r="B11" s="98"/>
      <c r="C11" s="96"/>
      <c r="D11" s="96"/>
      <c r="E11" s="96"/>
      <c r="F11" s="96"/>
      <c r="G11" s="96"/>
      <c r="H11" s="99"/>
      <c r="I11" s="123"/>
      <c r="J11" s="96"/>
      <c r="K11" s="97"/>
      <c r="L11" s="9"/>
      <c r="M11" s="94" t="s">
        <v>43</v>
      </c>
      <c r="N11" s="76"/>
      <c r="O11" s="100" t="str">
        <f>IF(B2&lt;&gt;"",IF(M9=AI9,"+0",IF(M9&gt;AI9,IF(M9&gt;=AI9*2,"+2","+1"),"+0")),"")</f>
        <v>+1</v>
      </c>
      <c r="P11" s="93"/>
      <c r="Q11" s="9"/>
      <c r="R11" s="122">
        <f>IF(B2&lt;&gt;"",SUM(G17:G32),"")</f>
        <v>0</v>
      </c>
      <c r="S11" s="92"/>
      <c r="T11" s="93"/>
      <c r="U11" s="17"/>
      <c r="V11" s="18"/>
      <c r="W11" s="6"/>
      <c r="X11" s="98"/>
      <c r="Y11" s="96"/>
      <c r="Z11" s="96"/>
      <c r="AA11" s="96"/>
      <c r="AB11" s="96"/>
      <c r="AC11" s="96"/>
      <c r="AD11" s="99"/>
      <c r="AE11" s="123"/>
      <c r="AF11" s="96"/>
      <c r="AG11" s="97"/>
      <c r="AH11" s="9"/>
      <c r="AI11" s="94" t="s">
        <v>43</v>
      </c>
      <c r="AJ11" s="76"/>
      <c r="AK11" s="100" t="str">
        <f>IF(Z2&lt;&gt;"",IF(AI9=M9,"+0",IF(AI9&gt;M9,IF(AI9&gt;=M9*2,"+2","+1"),"+0")),"")</f>
        <v>+0</v>
      </c>
      <c r="AL11" s="93"/>
      <c r="AM11" s="9"/>
      <c r="AN11" s="122">
        <f>IF(Z2&lt;&gt;"",SUM(AC17:AC32),"")</f>
        <v>0</v>
      </c>
      <c r="AO11" s="92"/>
      <c r="AP11" s="93"/>
      <c r="AQ11" s="10"/>
    </row>
    <row r="12" spans="1:43" ht="7.5" customHeight="1">
      <c r="A12" s="19"/>
      <c r="B12" s="20"/>
      <c r="C12" s="21"/>
      <c r="D12" s="22"/>
      <c r="E12" s="21"/>
      <c r="F12" s="21"/>
      <c r="G12" s="23"/>
      <c r="H12" s="24"/>
      <c r="I12" s="21"/>
      <c r="J12" s="22"/>
      <c r="K12" s="14"/>
      <c r="L12" s="14"/>
      <c r="M12" s="14"/>
      <c r="N12" s="14"/>
      <c r="O12" s="20"/>
      <c r="P12" s="20"/>
      <c r="Q12" s="20"/>
      <c r="R12" s="105" t="s">
        <v>44</v>
      </c>
      <c r="S12" s="76"/>
      <c r="T12" s="76"/>
      <c r="U12" s="25"/>
      <c r="V12" s="26"/>
      <c r="W12" s="19"/>
      <c r="X12" s="20"/>
      <c r="Y12" s="21"/>
      <c r="Z12" s="22"/>
      <c r="AA12" s="21"/>
      <c r="AB12" s="21"/>
      <c r="AC12" s="23"/>
      <c r="AD12" s="24"/>
      <c r="AE12" s="21"/>
      <c r="AF12" s="22"/>
      <c r="AG12" s="14"/>
      <c r="AH12" s="14"/>
      <c r="AI12" s="14"/>
      <c r="AJ12" s="14"/>
      <c r="AK12" s="20"/>
      <c r="AL12" s="20"/>
      <c r="AM12" s="20"/>
      <c r="AN12" s="105" t="s">
        <v>44</v>
      </c>
      <c r="AO12" s="76"/>
      <c r="AP12" s="76"/>
      <c r="AQ12" s="25"/>
    </row>
    <row r="13" spans="1:43" ht="8.25" customHeight="1">
      <c r="A13" s="6"/>
      <c r="B13" s="9"/>
      <c r="C13" s="85" t="s">
        <v>138</v>
      </c>
      <c r="D13" s="85" t="s">
        <v>139</v>
      </c>
      <c r="E13" s="85" t="s">
        <v>140</v>
      </c>
      <c r="F13" s="85" t="s">
        <v>141</v>
      </c>
      <c r="G13" s="88" t="s">
        <v>0</v>
      </c>
      <c r="H13" s="88" t="s">
        <v>1</v>
      </c>
      <c r="I13" s="85" t="s">
        <v>142</v>
      </c>
      <c r="J13" s="85" t="s">
        <v>45</v>
      </c>
      <c r="K13" s="14"/>
      <c r="L13" s="14"/>
      <c r="M13" s="14"/>
      <c r="N13" s="14"/>
      <c r="O13" s="9"/>
      <c r="P13" s="9"/>
      <c r="Q13" s="9"/>
      <c r="R13" s="76"/>
      <c r="S13" s="76"/>
      <c r="T13" s="76"/>
      <c r="U13" s="10"/>
      <c r="V13" s="12"/>
      <c r="W13" s="6"/>
      <c r="X13" s="9"/>
      <c r="Y13" s="85" t="s">
        <v>143</v>
      </c>
      <c r="Z13" s="85" t="s">
        <v>144</v>
      </c>
      <c r="AA13" s="85" t="s">
        <v>145</v>
      </c>
      <c r="AB13" s="85" t="s">
        <v>146</v>
      </c>
      <c r="AC13" s="88" t="s">
        <v>0</v>
      </c>
      <c r="AD13" s="88" t="s">
        <v>1</v>
      </c>
      <c r="AE13" s="85" t="s">
        <v>147</v>
      </c>
      <c r="AF13" s="85" t="s">
        <v>45</v>
      </c>
      <c r="AG13" s="14"/>
      <c r="AH13" s="14"/>
      <c r="AI13" s="14"/>
      <c r="AJ13" s="14"/>
      <c r="AK13" s="9"/>
      <c r="AL13" s="9"/>
      <c r="AM13" s="9"/>
      <c r="AN13" s="76"/>
      <c r="AO13" s="76"/>
      <c r="AP13" s="76"/>
      <c r="AQ13" s="10"/>
    </row>
    <row r="14" spans="1:43" ht="12.75">
      <c r="A14" s="6"/>
      <c r="B14" s="9"/>
      <c r="C14" s="86"/>
      <c r="D14" s="86"/>
      <c r="E14" s="86"/>
      <c r="F14" s="86"/>
      <c r="G14" s="86"/>
      <c r="H14" s="86"/>
      <c r="I14" s="86"/>
      <c r="J14" s="86"/>
      <c r="K14" s="138" t="s">
        <v>46</v>
      </c>
      <c r="L14" s="92"/>
      <c r="M14" s="92"/>
      <c r="N14" s="93"/>
      <c r="O14" s="9"/>
      <c r="P14" s="9"/>
      <c r="Q14" s="9"/>
      <c r="R14" s="104">
        <f>IF(B2&lt;&gt;"",SUM(H17:H32),"")</f>
        <v>1</v>
      </c>
      <c r="S14" s="92"/>
      <c r="T14" s="93"/>
      <c r="U14" s="10"/>
      <c r="V14" s="12"/>
      <c r="W14" s="6"/>
      <c r="X14" s="9"/>
      <c r="Y14" s="86"/>
      <c r="Z14" s="86"/>
      <c r="AA14" s="86"/>
      <c r="AB14" s="86"/>
      <c r="AC14" s="86"/>
      <c r="AD14" s="86"/>
      <c r="AE14" s="86"/>
      <c r="AF14" s="86"/>
      <c r="AG14" s="138" t="s">
        <v>46</v>
      </c>
      <c r="AH14" s="92"/>
      <c r="AI14" s="92"/>
      <c r="AJ14" s="93"/>
      <c r="AK14" s="9"/>
      <c r="AL14" s="9"/>
      <c r="AM14" s="9"/>
      <c r="AN14" s="104">
        <f>IF(Z2&lt;&gt;"",SUM(AD17:AD32),"")</f>
        <v>3</v>
      </c>
      <c r="AO14" s="92"/>
      <c r="AP14" s="93"/>
      <c r="AQ14" s="10"/>
    </row>
    <row r="15" spans="1:43" ht="12.75">
      <c r="A15" s="6"/>
      <c r="B15" s="9"/>
      <c r="C15" s="86"/>
      <c r="D15" s="86"/>
      <c r="E15" s="86"/>
      <c r="F15" s="86"/>
      <c r="G15" s="86"/>
      <c r="H15" s="86"/>
      <c r="I15" s="86"/>
      <c r="J15" s="86"/>
      <c r="K15" s="103" t="s">
        <v>47</v>
      </c>
      <c r="L15" s="103" t="s">
        <v>48</v>
      </c>
      <c r="M15" s="103" t="str">
        <f>"-Stat"</f>
        <v>-Stat</v>
      </c>
      <c r="N15" s="103" t="s">
        <v>49</v>
      </c>
      <c r="O15" s="9"/>
      <c r="P15" s="9"/>
      <c r="Q15" s="9"/>
      <c r="R15" s="9"/>
      <c r="S15" s="9"/>
      <c r="T15" s="9"/>
      <c r="U15" s="10"/>
      <c r="V15" s="12"/>
      <c r="W15" s="6"/>
      <c r="X15" s="9"/>
      <c r="Y15" s="86"/>
      <c r="Z15" s="86"/>
      <c r="AA15" s="86"/>
      <c r="AB15" s="86"/>
      <c r="AC15" s="86"/>
      <c r="AD15" s="86"/>
      <c r="AE15" s="86"/>
      <c r="AF15" s="86"/>
      <c r="AG15" s="103" t="s">
        <v>47</v>
      </c>
      <c r="AH15" s="103" t="s">
        <v>48</v>
      </c>
      <c r="AI15" s="103" t="str">
        <f>"-Stat"</f>
        <v>-Stat</v>
      </c>
      <c r="AJ15" s="103" t="s">
        <v>49</v>
      </c>
      <c r="AK15" s="9"/>
      <c r="AL15" s="9"/>
      <c r="AM15" s="9"/>
      <c r="AN15" s="9"/>
      <c r="AO15" s="9"/>
      <c r="AP15" s="9"/>
      <c r="AQ15" s="10"/>
    </row>
    <row r="16" spans="1:43" ht="12.75">
      <c r="A16" s="6"/>
      <c r="B16" s="27" t="s">
        <v>50</v>
      </c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102" t="s">
        <v>51</v>
      </c>
      <c r="P16" s="78"/>
      <c r="Q16" s="78"/>
      <c r="R16" s="78"/>
      <c r="S16" s="78"/>
      <c r="T16" s="79"/>
      <c r="U16" s="10"/>
      <c r="V16" s="12"/>
      <c r="W16" s="6"/>
      <c r="X16" s="27" t="s">
        <v>50</v>
      </c>
      <c r="Y16" s="87"/>
      <c r="Z16" s="87"/>
      <c r="AA16" s="87"/>
      <c r="AB16" s="87"/>
      <c r="AC16" s="87"/>
      <c r="AD16" s="87"/>
      <c r="AE16" s="87"/>
      <c r="AF16" s="87"/>
      <c r="AG16" s="87"/>
      <c r="AH16" s="87"/>
      <c r="AI16" s="87"/>
      <c r="AJ16" s="87"/>
      <c r="AK16" s="102" t="s">
        <v>51</v>
      </c>
      <c r="AL16" s="78"/>
      <c r="AM16" s="78"/>
      <c r="AN16" s="78"/>
      <c r="AO16" s="78"/>
      <c r="AP16" s="79"/>
      <c r="AQ16" s="10"/>
    </row>
    <row r="17" spans="1:43" ht="12.75">
      <c r="A17" s="6"/>
      <c r="B17" s="28">
        <v>1</v>
      </c>
      <c r="C17" s="29"/>
      <c r="D17" s="30"/>
      <c r="E17" s="30"/>
      <c r="F17" s="30"/>
      <c r="G17" s="31"/>
      <c r="H17" s="32"/>
      <c r="I17" s="33"/>
      <c r="J17" s="34">
        <f t="shared" ref="J17:J32" si="0">C17+D17*3+E17*2+F17*2+I17*5</f>
        <v>0</v>
      </c>
      <c r="K17" s="35"/>
      <c r="L17" s="31"/>
      <c r="M17" s="30"/>
      <c r="N17" s="36"/>
      <c r="O17" s="108"/>
      <c r="P17" s="109"/>
      <c r="Q17" s="109"/>
      <c r="R17" s="109"/>
      <c r="S17" s="109"/>
      <c r="T17" s="110"/>
      <c r="U17" s="10"/>
      <c r="V17" s="12"/>
      <c r="W17" s="6"/>
      <c r="X17" s="28">
        <v>1</v>
      </c>
      <c r="Y17" s="29"/>
      <c r="Z17" s="30"/>
      <c r="AA17" s="30"/>
      <c r="AB17" s="30"/>
      <c r="AC17" s="31"/>
      <c r="AD17" s="32">
        <v>1</v>
      </c>
      <c r="AE17" s="33"/>
      <c r="AF17" s="34">
        <f t="shared" ref="AF17:AF32" si="1">Y17+Z17*3+AA17*2+AB17*2+AE17*5</f>
        <v>0</v>
      </c>
      <c r="AG17" s="35"/>
      <c r="AH17" s="31"/>
      <c r="AI17" s="31"/>
      <c r="AJ17" s="36"/>
      <c r="AK17" s="108"/>
      <c r="AL17" s="109"/>
      <c r="AM17" s="109"/>
      <c r="AN17" s="109"/>
      <c r="AO17" s="109"/>
      <c r="AP17" s="110"/>
      <c r="AQ17" s="10"/>
    </row>
    <row r="18" spans="1:43" ht="12.75">
      <c r="A18" s="6"/>
      <c r="B18" s="37">
        <v>2</v>
      </c>
      <c r="C18" s="38"/>
      <c r="D18" s="39"/>
      <c r="E18" s="40"/>
      <c r="F18" s="44">
        <v>2</v>
      </c>
      <c r="G18" s="41"/>
      <c r="H18" s="42"/>
      <c r="I18" s="43"/>
      <c r="J18" s="45">
        <f t="shared" si="0"/>
        <v>4</v>
      </c>
      <c r="K18" s="38"/>
      <c r="L18" s="40"/>
      <c r="M18" s="44"/>
      <c r="N18" s="46"/>
      <c r="O18" s="80" t="s">
        <v>52</v>
      </c>
      <c r="P18" s="81"/>
      <c r="Q18" s="81"/>
      <c r="R18" s="81"/>
      <c r="S18" s="81"/>
      <c r="T18" s="82"/>
      <c r="U18" s="10"/>
      <c r="V18" s="12"/>
      <c r="W18" s="6"/>
      <c r="X18" s="37">
        <v>2</v>
      </c>
      <c r="Y18" s="38"/>
      <c r="Z18" s="39"/>
      <c r="AA18" s="40"/>
      <c r="AB18" s="44">
        <v>1</v>
      </c>
      <c r="AC18" s="41"/>
      <c r="AD18" s="42"/>
      <c r="AE18" s="43"/>
      <c r="AF18" s="45">
        <f t="shared" si="1"/>
        <v>2</v>
      </c>
      <c r="AG18" s="38"/>
      <c r="AH18" s="40"/>
      <c r="AI18" s="40"/>
      <c r="AJ18" s="46"/>
      <c r="AK18" s="80"/>
      <c r="AL18" s="81"/>
      <c r="AM18" s="81"/>
      <c r="AN18" s="81"/>
      <c r="AO18" s="81"/>
      <c r="AP18" s="82"/>
      <c r="AQ18" s="10"/>
    </row>
    <row r="19" spans="1:43" ht="12.75">
      <c r="A19" s="6"/>
      <c r="B19" s="37">
        <v>3</v>
      </c>
      <c r="C19" s="38"/>
      <c r="D19" s="39"/>
      <c r="E19" s="40"/>
      <c r="F19" s="44"/>
      <c r="G19" s="41"/>
      <c r="H19" s="41"/>
      <c r="I19" s="46"/>
      <c r="J19" s="45">
        <f t="shared" si="0"/>
        <v>0</v>
      </c>
      <c r="K19" s="38"/>
      <c r="L19" s="40"/>
      <c r="M19" s="40"/>
      <c r="N19" s="46"/>
      <c r="O19" s="80"/>
      <c r="P19" s="81"/>
      <c r="Q19" s="81"/>
      <c r="R19" s="81"/>
      <c r="S19" s="81"/>
      <c r="T19" s="82"/>
      <c r="U19" s="10"/>
      <c r="V19" s="12"/>
      <c r="W19" s="6"/>
      <c r="X19" s="37">
        <v>3</v>
      </c>
      <c r="Y19" s="38"/>
      <c r="Z19" s="39"/>
      <c r="AA19" s="40"/>
      <c r="AB19" s="44"/>
      <c r="AC19" s="41"/>
      <c r="AD19" s="41"/>
      <c r="AE19" s="46"/>
      <c r="AF19" s="45">
        <f t="shared" si="1"/>
        <v>0</v>
      </c>
      <c r="AG19" s="38"/>
      <c r="AH19" s="40"/>
      <c r="AI19" s="40"/>
      <c r="AJ19" s="46"/>
      <c r="AK19" s="80"/>
      <c r="AL19" s="81"/>
      <c r="AM19" s="81"/>
      <c r="AN19" s="81"/>
      <c r="AO19" s="81"/>
      <c r="AP19" s="82"/>
      <c r="AQ19" s="10"/>
    </row>
    <row r="20" spans="1:43" ht="12.75">
      <c r="A20" s="6"/>
      <c r="B20" s="49">
        <v>4</v>
      </c>
      <c r="C20" s="38"/>
      <c r="D20" s="39"/>
      <c r="E20" s="40"/>
      <c r="F20" s="44"/>
      <c r="G20" s="41"/>
      <c r="H20" s="41"/>
      <c r="I20" s="46"/>
      <c r="J20" s="45">
        <f t="shared" si="0"/>
        <v>0</v>
      </c>
      <c r="K20" s="38"/>
      <c r="L20" s="40"/>
      <c r="M20" s="40"/>
      <c r="N20" s="46"/>
      <c r="O20" s="80"/>
      <c r="P20" s="81"/>
      <c r="Q20" s="81"/>
      <c r="R20" s="81"/>
      <c r="S20" s="81"/>
      <c r="T20" s="82"/>
      <c r="U20" s="10"/>
      <c r="V20" s="12"/>
      <c r="W20" s="6"/>
      <c r="X20" s="49">
        <v>4</v>
      </c>
      <c r="Y20" s="38"/>
      <c r="Z20" s="39"/>
      <c r="AA20" s="40"/>
      <c r="AB20" s="44"/>
      <c r="AC20" s="41"/>
      <c r="AD20" s="41"/>
      <c r="AE20" s="46"/>
      <c r="AF20" s="45">
        <f t="shared" si="1"/>
        <v>0</v>
      </c>
      <c r="AG20" s="38"/>
      <c r="AH20" s="40"/>
      <c r="AI20" s="40"/>
      <c r="AJ20" s="46"/>
      <c r="AK20" s="80"/>
      <c r="AL20" s="81"/>
      <c r="AM20" s="81"/>
      <c r="AN20" s="81"/>
      <c r="AO20" s="81"/>
      <c r="AP20" s="82"/>
      <c r="AQ20" s="10"/>
    </row>
    <row r="21" spans="1:43" ht="12.75">
      <c r="A21" s="6"/>
      <c r="B21" s="37">
        <v>5</v>
      </c>
      <c r="C21" s="38"/>
      <c r="D21" s="39"/>
      <c r="E21" s="40"/>
      <c r="F21" s="40"/>
      <c r="G21" s="41"/>
      <c r="H21" s="41"/>
      <c r="I21" s="46"/>
      <c r="J21" s="45">
        <f t="shared" si="0"/>
        <v>0</v>
      </c>
      <c r="K21" s="38"/>
      <c r="L21" s="40"/>
      <c r="M21" s="40"/>
      <c r="N21" s="46"/>
      <c r="O21" s="80"/>
      <c r="P21" s="81"/>
      <c r="Q21" s="81"/>
      <c r="R21" s="81"/>
      <c r="S21" s="81"/>
      <c r="T21" s="82"/>
      <c r="U21" s="10"/>
      <c r="V21" s="12"/>
      <c r="W21" s="6"/>
      <c r="X21" s="37">
        <v>5</v>
      </c>
      <c r="Y21" s="38"/>
      <c r="Z21" s="39"/>
      <c r="AA21" s="40"/>
      <c r="AB21" s="40"/>
      <c r="AC21" s="41"/>
      <c r="AD21" s="41"/>
      <c r="AE21" s="46"/>
      <c r="AF21" s="45">
        <f t="shared" si="1"/>
        <v>0</v>
      </c>
      <c r="AG21" s="38"/>
      <c r="AH21" s="40"/>
      <c r="AI21" s="40"/>
      <c r="AJ21" s="46"/>
      <c r="AK21" s="80"/>
      <c r="AL21" s="81"/>
      <c r="AM21" s="81"/>
      <c r="AN21" s="81"/>
      <c r="AO21" s="81"/>
      <c r="AP21" s="82"/>
      <c r="AQ21" s="10"/>
    </row>
    <row r="22" spans="1:43" ht="12.75">
      <c r="A22" s="6"/>
      <c r="B22" s="37">
        <v>6</v>
      </c>
      <c r="C22" s="38"/>
      <c r="D22" s="48">
        <v>1</v>
      </c>
      <c r="E22" s="40"/>
      <c r="F22" s="40"/>
      <c r="G22" s="41"/>
      <c r="H22" s="41"/>
      <c r="I22" s="46"/>
      <c r="J22" s="45">
        <f t="shared" si="0"/>
        <v>3</v>
      </c>
      <c r="K22" s="38"/>
      <c r="L22" s="40"/>
      <c r="M22" s="40"/>
      <c r="N22" s="46"/>
      <c r="O22" s="80"/>
      <c r="P22" s="81"/>
      <c r="Q22" s="81"/>
      <c r="R22" s="81"/>
      <c r="S22" s="81"/>
      <c r="T22" s="82"/>
      <c r="U22" s="10"/>
      <c r="V22" s="12"/>
      <c r="W22" s="6"/>
      <c r="X22" s="37">
        <v>6</v>
      </c>
      <c r="Y22" s="38"/>
      <c r="Z22" s="39"/>
      <c r="AA22" s="40"/>
      <c r="AB22" s="40"/>
      <c r="AC22" s="41"/>
      <c r="AD22" s="41"/>
      <c r="AE22" s="46"/>
      <c r="AF22" s="45">
        <f t="shared" si="1"/>
        <v>0</v>
      </c>
      <c r="AG22" s="38"/>
      <c r="AH22" s="40"/>
      <c r="AI22" s="40"/>
      <c r="AJ22" s="46"/>
      <c r="AK22" s="80"/>
      <c r="AL22" s="81"/>
      <c r="AM22" s="81"/>
      <c r="AN22" s="81"/>
      <c r="AO22" s="81"/>
      <c r="AP22" s="82"/>
      <c r="AQ22" s="10"/>
    </row>
    <row r="23" spans="1:43" ht="12.75">
      <c r="A23" s="6"/>
      <c r="B23" s="37">
        <v>7</v>
      </c>
      <c r="C23" s="38"/>
      <c r="D23" s="39"/>
      <c r="E23" s="40"/>
      <c r="F23" s="44"/>
      <c r="G23" s="41"/>
      <c r="H23" s="41"/>
      <c r="I23" s="46"/>
      <c r="J23" s="45">
        <f t="shared" si="0"/>
        <v>0</v>
      </c>
      <c r="K23" s="38"/>
      <c r="L23" s="40"/>
      <c r="M23" s="40"/>
      <c r="N23" s="46"/>
      <c r="O23" s="80"/>
      <c r="P23" s="81"/>
      <c r="Q23" s="81"/>
      <c r="R23" s="81"/>
      <c r="S23" s="81"/>
      <c r="T23" s="82"/>
      <c r="U23" s="10"/>
      <c r="V23" s="12"/>
      <c r="W23" s="6"/>
      <c r="X23" s="37">
        <v>7</v>
      </c>
      <c r="Y23" s="38"/>
      <c r="Z23" s="39"/>
      <c r="AA23" s="40"/>
      <c r="AB23" s="44"/>
      <c r="AC23" s="41"/>
      <c r="AD23" s="41"/>
      <c r="AE23" s="46"/>
      <c r="AF23" s="45">
        <f t="shared" si="1"/>
        <v>0</v>
      </c>
      <c r="AG23" s="38"/>
      <c r="AH23" s="40"/>
      <c r="AI23" s="40"/>
      <c r="AJ23" s="46"/>
      <c r="AK23" s="80"/>
      <c r="AL23" s="81"/>
      <c r="AM23" s="81"/>
      <c r="AN23" s="81"/>
      <c r="AO23" s="81"/>
      <c r="AP23" s="82"/>
      <c r="AQ23" s="10"/>
    </row>
    <row r="24" spans="1:43" ht="12.75">
      <c r="A24" s="6"/>
      <c r="B24" s="37">
        <v>8</v>
      </c>
      <c r="C24" s="38"/>
      <c r="D24" s="39"/>
      <c r="E24" s="40"/>
      <c r="F24" s="40"/>
      <c r="G24" s="41"/>
      <c r="H24" s="41"/>
      <c r="I24" s="46"/>
      <c r="J24" s="45">
        <f t="shared" si="0"/>
        <v>0</v>
      </c>
      <c r="K24" s="38"/>
      <c r="L24" s="40"/>
      <c r="M24" s="40"/>
      <c r="N24" s="46"/>
      <c r="O24" s="80"/>
      <c r="P24" s="81"/>
      <c r="Q24" s="81"/>
      <c r="R24" s="81"/>
      <c r="S24" s="81"/>
      <c r="T24" s="82"/>
      <c r="U24" s="10"/>
      <c r="V24" s="12"/>
      <c r="W24" s="6"/>
      <c r="X24" s="37">
        <v>8</v>
      </c>
      <c r="Y24" s="38"/>
      <c r="Z24" s="39"/>
      <c r="AA24" s="40"/>
      <c r="AB24" s="40"/>
      <c r="AC24" s="41"/>
      <c r="AD24" s="41"/>
      <c r="AE24" s="46"/>
      <c r="AF24" s="45">
        <f t="shared" si="1"/>
        <v>0</v>
      </c>
      <c r="AG24" s="38"/>
      <c r="AH24" s="40"/>
      <c r="AI24" s="40"/>
      <c r="AJ24" s="46"/>
      <c r="AK24" s="80"/>
      <c r="AL24" s="81"/>
      <c r="AM24" s="81"/>
      <c r="AN24" s="81"/>
      <c r="AO24" s="81"/>
      <c r="AP24" s="82"/>
      <c r="AQ24" s="10"/>
    </row>
    <row r="25" spans="1:43" ht="12.75">
      <c r="A25" s="6"/>
      <c r="B25" s="37">
        <v>9</v>
      </c>
      <c r="C25" s="38"/>
      <c r="D25" s="39"/>
      <c r="E25" s="40"/>
      <c r="F25" s="44">
        <v>1</v>
      </c>
      <c r="G25" s="41"/>
      <c r="H25" s="41"/>
      <c r="I25" s="46"/>
      <c r="J25" s="45">
        <f t="shared" si="0"/>
        <v>2</v>
      </c>
      <c r="K25" s="38"/>
      <c r="L25" s="44" t="s">
        <v>54</v>
      </c>
      <c r="M25" s="40"/>
      <c r="N25" s="46"/>
      <c r="O25" s="80"/>
      <c r="P25" s="81"/>
      <c r="Q25" s="81"/>
      <c r="R25" s="81"/>
      <c r="S25" s="81"/>
      <c r="T25" s="82"/>
      <c r="U25" s="10"/>
      <c r="V25" s="12"/>
      <c r="W25" s="6"/>
      <c r="X25" s="37">
        <v>9</v>
      </c>
      <c r="Y25" s="38"/>
      <c r="Z25" s="39"/>
      <c r="AA25" s="40"/>
      <c r="AB25" s="40"/>
      <c r="AC25" s="41"/>
      <c r="AD25" s="41"/>
      <c r="AE25" s="46"/>
      <c r="AF25" s="45">
        <f t="shared" si="1"/>
        <v>0</v>
      </c>
      <c r="AG25" s="38"/>
      <c r="AH25" s="40"/>
      <c r="AI25" s="40"/>
      <c r="AJ25" s="46"/>
      <c r="AK25" s="80"/>
      <c r="AL25" s="81"/>
      <c r="AM25" s="81"/>
      <c r="AN25" s="81"/>
      <c r="AO25" s="81"/>
      <c r="AP25" s="82"/>
      <c r="AQ25" s="10"/>
    </row>
    <row r="26" spans="1:43" ht="12.75">
      <c r="A26" s="6"/>
      <c r="B26" s="37">
        <v>10</v>
      </c>
      <c r="C26" s="38"/>
      <c r="D26" s="39"/>
      <c r="E26" s="40"/>
      <c r="F26" s="40"/>
      <c r="G26" s="41"/>
      <c r="H26" s="41"/>
      <c r="I26" s="46"/>
      <c r="J26" s="45">
        <f t="shared" si="0"/>
        <v>0</v>
      </c>
      <c r="K26" s="38"/>
      <c r="L26" s="40"/>
      <c r="M26" s="40"/>
      <c r="N26" s="46"/>
      <c r="O26" s="80"/>
      <c r="P26" s="81"/>
      <c r="Q26" s="81"/>
      <c r="R26" s="81"/>
      <c r="S26" s="81"/>
      <c r="T26" s="82"/>
      <c r="U26" s="10"/>
      <c r="V26" s="12"/>
      <c r="W26" s="6"/>
      <c r="X26" s="37">
        <v>10</v>
      </c>
      <c r="Y26" s="38"/>
      <c r="Z26" s="39"/>
      <c r="AA26" s="40"/>
      <c r="AB26" s="44">
        <v>1</v>
      </c>
      <c r="AC26" s="41"/>
      <c r="AD26" s="41"/>
      <c r="AE26" s="46"/>
      <c r="AF26" s="45">
        <f t="shared" si="1"/>
        <v>2</v>
      </c>
      <c r="AG26" s="38"/>
      <c r="AH26" s="40"/>
      <c r="AI26" s="40"/>
      <c r="AJ26" s="46"/>
      <c r="AK26" s="80"/>
      <c r="AL26" s="81"/>
      <c r="AM26" s="81"/>
      <c r="AN26" s="81"/>
      <c r="AO26" s="81"/>
      <c r="AP26" s="82"/>
      <c r="AQ26" s="10"/>
    </row>
    <row r="27" spans="1:43" ht="12.75">
      <c r="A27" s="6"/>
      <c r="B27" s="37">
        <v>11</v>
      </c>
      <c r="C27" s="38"/>
      <c r="D27" s="39"/>
      <c r="E27" s="40"/>
      <c r="F27" s="40"/>
      <c r="G27" s="41"/>
      <c r="H27" s="42">
        <v>1</v>
      </c>
      <c r="I27" s="43">
        <v>1</v>
      </c>
      <c r="J27" s="45">
        <f t="shared" si="0"/>
        <v>5</v>
      </c>
      <c r="K27" s="38"/>
      <c r="L27" s="40"/>
      <c r="M27" s="40"/>
      <c r="N27" s="46"/>
      <c r="O27" s="80" t="s">
        <v>107</v>
      </c>
      <c r="P27" s="81"/>
      <c r="Q27" s="81"/>
      <c r="R27" s="81"/>
      <c r="S27" s="81"/>
      <c r="T27" s="82"/>
      <c r="U27" s="10"/>
      <c r="V27" s="12"/>
      <c r="W27" s="6"/>
      <c r="X27" s="37">
        <v>11</v>
      </c>
      <c r="Y27" s="38"/>
      <c r="Z27" s="39"/>
      <c r="AA27" s="40"/>
      <c r="AB27" s="40"/>
      <c r="AC27" s="41"/>
      <c r="AD27" s="41"/>
      <c r="AE27" s="46"/>
      <c r="AF27" s="45">
        <f t="shared" si="1"/>
        <v>0</v>
      </c>
      <c r="AG27" s="38"/>
      <c r="AH27" s="40"/>
      <c r="AI27" s="40"/>
      <c r="AJ27" s="46"/>
      <c r="AK27" s="80"/>
      <c r="AL27" s="81"/>
      <c r="AM27" s="81"/>
      <c r="AN27" s="81"/>
      <c r="AO27" s="81"/>
      <c r="AP27" s="82"/>
      <c r="AQ27" s="10"/>
    </row>
    <row r="28" spans="1:43" ht="12.75">
      <c r="A28" s="6"/>
      <c r="B28" s="37">
        <v>12</v>
      </c>
      <c r="C28" s="38"/>
      <c r="D28" s="39"/>
      <c r="E28" s="40"/>
      <c r="F28" s="40"/>
      <c r="G28" s="41"/>
      <c r="H28" s="41"/>
      <c r="I28" s="46"/>
      <c r="J28" s="45">
        <f t="shared" si="0"/>
        <v>0</v>
      </c>
      <c r="K28" s="38"/>
      <c r="L28" s="40"/>
      <c r="M28" s="40"/>
      <c r="N28" s="46"/>
      <c r="O28" s="80"/>
      <c r="P28" s="81"/>
      <c r="Q28" s="81"/>
      <c r="R28" s="81"/>
      <c r="S28" s="81"/>
      <c r="T28" s="82"/>
      <c r="U28" s="10"/>
      <c r="V28" s="12"/>
      <c r="W28" s="6"/>
      <c r="X28" s="37">
        <v>12</v>
      </c>
      <c r="Y28" s="38"/>
      <c r="Z28" s="39"/>
      <c r="AA28" s="40"/>
      <c r="AB28" s="44">
        <v>1</v>
      </c>
      <c r="AC28" s="41"/>
      <c r="AD28" s="41"/>
      <c r="AE28" s="43">
        <v>1</v>
      </c>
      <c r="AF28" s="45">
        <f t="shared" si="1"/>
        <v>7</v>
      </c>
      <c r="AG28" s="38"/>
      <c r="AH28" s="40"/>
      <c r="AI28" s="40"/>
      <c r="AJ28" s="46"/>
      <c r="AK28" s="80" t="s">
        <v>52</v>
      </c>
      <c r="AL28" s="81"/>
      <c r="AM28" s="81"/>
      <c r="AN28" s="81"/>
      <c r="AO28" s="81"/>
      <c r="AP28" s="82"/>
      <c r="AQ28" s="10"/>
    </row>
    <row r="29" spans="1:43" ht="12.75">
      <c r="A29" s="6"/>
      <c r="B29" s="37">
        <v>13</v>
      </c>
      <c r="C29" s="38"/>
      <c r="D29" s="39"/>
      <c r="E29" s="40"/>
      <c r="F29" s="40"/>
      <c r="G29" s="41"/>
      <c r="H29" s="41"/>
      <c r="I29" s="46"/>
      <c r="J29" s="45">
        <f t="shared" si="0"/>
        <v>0</v>
      </c>
      <c r="K29" s="38"/>
      <c r="L29" s="40"/>
      <c r="M29" s="40"/>
      <c r="N29" s="46"/>
      <c r="O29" s="80"/>
      <c r="P29" s="81"/>
      <c r="Q29" s="81"/>
      <c r="R29" s="81"/>
      <c r="S29" s="81"/>
      <c r="T29" s="82"/>
      <c r="U29" s="10"/>
      <c r="V29" s="12"/>
      <c r="W29" s="6"/>
      <c r="X29" s="37">
        <v>13</v>
      </c>
      <c r="Y29" s="38"/>
      <c r="Z29" s="39"/>
      <c r="AA29" s="40"/>
      <c r="AB29" s="40"/>
      <c r="AC29" s="41"/>
      <c r="AD29" s="42">
        <v>2</v>
      </c>
      <c r="AE29" s="46"/>
      <c r="AF29" s="45">
        <f t="shared" si="1"/>
        <v>0</v>
      </c>
      <c r="AG29" s="38"/>
      <c r="AH29" s="40"/>
      <c r="AI29" s="40"/>
      <c r="AJ29" s="46"/>
      <c r="AK29" s="80"/>
      <c r="AL29" s="81"/>
      <c r="AM29" s="81"/>
      <c r="AN29" s="81"/>
      <c r="AO29" s="81"/>
      <c r="AP29" s="82"/>
      <c r="AQ29" s="10"/>
    </row>
    <row r="30" spans="1:43" ht="12.75">
      <c r="A30" s="6"/>
      <c r="B30" s="49">
        <v>14</v>
      </c>
      <c r="C30" s="38"/>
      <c r="D30" s="39"/>
      <c r="E30" s="40"/>
      <c r="F30" s="40"/>
      <c r="G30" s="41"/>
      <c r="H30" s="41"/>
      <c r="I30" s="46"/>
      <c r="J30" s="45">
        <f t="shared" si="0"/>
        <v>0</v>
      </c>
      <c r="K30" s="38"/>
      <c r="L30" s="40"/>
      <c r="M30" s="40"/>
      <c r="N30" s="46"/>
      <c r="O30" s="80"/>
      <c r="P30" s="81"/>
      <c r="Q30" s="81"/>
      <c r="R30" s="81"/>
      <c r="S30" s="81"/>
      <c r="T30" s="82"/>
      <c r="U30" s="10"/>
      <c r="V30" s="12"/>
      <c r="W30" s="6"/>
      <c r="X30" s="49">
        <v>14</v>
      </c>
      <c r="Y30" s="38"/>
      <c r="Z30" s="39"/>
      <c r="AA30" s="40"/>
      <c r="AB30" s="40"/>
      <c r="AC30" s="41"/>
      <c r="AD30" s="41"/>
      <c r="AE30" s="46"/>
      <c r="AF30" s="45">
        <f t="shared" si="1"/>
        <v>0</v>
      </c>
      <c r="AG30" s="38"/>
      <c r="AH30" s="40"/>
      <c r="AI30" s="40"/>
      <c r="AJ30" s="46"/>
      <c r="AK30" s="80"/>
      <c r="AL30" s="81"/>
      <c r="AM30" s="81"/>
      <c r="AN30" s="81"/>
      <c r="AO30" s="81"/>
      <c r="AP30" s="82"/>
      <c r="AQ30" s="10"/>
    </row>
    <row r="31" spans="1:43" ht="12.75">
      <c r="A31" s="6"/>
      <c r="B31" s="37">
        <v>15</v>
      </c>
      <c r="C31" s="38"/>
      <c r="D31" s="39"/>
      <c r="E31" s="40"/>
      <c r="F31" s="40"/>
      <c r="G31" s="41"/>
      <c r="H31" s="41"/>
      <c r="I31" s="46"/>
      <c r="J31" s="45">
        <f t="shared" si="0"/>
        <v>0</v>
      </c>
      <c r="K31" s="38"/>
      <c r="L31" s="40"/>
      <c r="M31" s="40"/>
      <c r="N31" s="46"/>
      <c r="O31" s="80"/>
      <c r="P31" s="81"/>
      <c r="Q31" s="81"/>
      <c r="R31" s="81"/>
      <c r="S31" s="81"/>
      <c r="T31" s="82"/>
      <c r="U31" s="10"/>
      <c r="V31" s="12"/>
      <c r="W31" s="6"/>
      <c r="X31" s="37">
        <v>15</v>
      </c>
      <c r="Y31" s="38"/>
      <c r="Z31" s="39"/>
      <c r="AA31" s="40"/>
      <c r="AB31" s="40"/>
      <c r="AC31" s="41"/>
      <c r="AD31" s="41"/>
      <c r="AE31" s="46"/>
      <c r="AF31" s="45">
        <f t="shared" si="1"/>
        <v>0</v>
      </c>
      <c r="AG31" s="38"/>
      <c r="AH31" s="40"/>
      <c r="AI31" s="40"/>
      <c r="AJ31" s="46"/>
      <c r="AK31" s="80"/>
      <c r="AL31" s="81"/>
      <c r="AM31" s="81"/>
      <c r="AN31" s="81"/>
      <c r="AO31" s="81"/>
      <c r="AP31" s="82"/>
      <c r="AQ31" s="10"/>
    </row>
    <row r="32" spans="1:43" ht="12.75">
      <c r="A32" s="6"/>
      <c r="B32" s="50">
        <v>16</v>
      </c>
      <c r="C32" s="51"/>
      <c r="D32" s="52"/>
      <c r="E32" s="52"/>
      <c r="F32" s="52"/>
      <c r="G32" s="53"/>
      <c r="H32" s="53"/>
      <c r="I32" s="54"/>
      <c r="J32" s="56">
        <f t="shared" si="0"/>
        <v>0</v>
      </c>
      <c r="K32" s="51"/>
      <c r="L32" s="52"/>
      <c r="M32" s="52"/>
      <c r="N32" s="54"/>
      <c r="O32" s="95"/>
      <c r="P32" s="96"/>
      <c r="Q32" s="96"/>
      <c r="R32" s="96"/>
      <c r="S32" s="96"/>
      <c r="T32" s="97"/>
      <c r="U32" s="10"/>
      <c r="V32" s="12"/>
      <c r="W32" s="6"/>
      <c r="X32" s="50">
        <v>16</v>
      </c>
      <c r="Y32" s="51"/>
      <c r="Z32" s="55">
        <v>2</v>
      </c>
      <c r="AA32" s="52"/>
      <c r="AB32" s="52"/>
      <c r="AC32" s="53"/>
      <c r="AD32" s="53"/>
      <c r="AE32" s="54"/>
      <c r="AF32" s="56">
        <f t="shared" si="1"/>
        <v>6</v>
      </c>
      <c r="AG32" s="51"/>
      <c r="AH32" s="52"/>
      <c r="AI32" s="52"/>
      <c r="AJ32" s="54"/>
      <c r="AK32" s="95" t="s">
        <v>151</v>
      </c>
      <c r="AL32" s="96"/>
      <c r="AM32" s="96"/>
      <c r="AN32" s="96"/>
      <c r="AO32" s="96"/>
      <c r="AP32" s="97"/>
      <c r="AQ32" s="10"/>
    </row>
    <row r="33" spans="1:43" ht="12.75">
      <c r="A33" s="19"/>
      <c r="B33" s="83" t="s">
        <v>61</v>
      </c>
      <c r="C33" s="76"/>
      <c r="D33" s="76"/>
      <c r="E33" s="76"/>
      <c r="F33" s="59"/>
      <c r="G33" s="83" t="s">
        <v>62</v>
      </c>
      <c r="H33" s="76"/>
      <c r="I33" s="76"/>
      <c r="J33" s="76"/>
      <c r="K33" s="76"/>
      <c r="L33" s="58"/>
      <c r="M33" s="83" t="s">
        <v>63</v>
      </c>
      <c r="N33" s="76"/>
      <c r="O33" s="76"/>
      <c r="P33" s="76"/>
      <c r="Q33" s="59"/>
      <c r="R33" s="83" t="s">
        <v>64</v>
      </c>
      <c r="S33" s="76"/>
      <c r="T33" s="76"/>
      <c r="U33" s="25"/>
      <c r="V33" s="26"/>
      <c r="W33" s="19"/>
      <c r="X33" s="83" t="s">
        <v>61</v>
      </c>
      <c r="Y33" s="76"/>
      <c r="Z33" s="76"/>
      <c r="AA33" s="76"/>
      <c r="AB33" s="59"/>
      <c r="AC33" s="83" t="s">
        <v>62</v>
      </c>
      <c r="AD33" s="76"/>
      <c r="AE33" s="76"/>
      <c r="AF33" s="76"/>
      <c r="AG33" s="76"/>
      <c r="AH33" s="58"/>
      <c r="AI33" s="83" t="s">
        <v>63</v>
      </c>
      <c r="AJ33" s="76"/>
      <c r="AK33" s="76"/>
      <c r="AL33" s="76"/>
      <c r="AM33" s="59"/>
      <c r="AN33" s="83" t="s">
        <v>64</v>
      </c>
      <c r="AO33" s="76"/>
      <c r="AP33" s="76"/>
      <c r="AQ33" s="25"/>
    </row>
    <row r="34" spans="1:43" ht="12.75">
      <c r="A34" s="6"/>
      <c r="B34" s="120">
        <v>20000</v>
      </c>
      <c r="C34" s="92"/>
      <c r="D34" s="92"/>
      <c r="E34" s="93"/>
      <c r="F34" s="60"/>
      <c r="G34" s="106">
        <v>0</v>
      </c>
      <c r="H34" s="92"/>
      <c r="I34" s="92"/>
      <c r="J34" s="92"/>
      <c r="K34" s="93"/>
      <c r="L34" s="61"/>
      <c r="M34" s="106">
        <v>30000</v>
      </c>
      <c r="N34" s="92"/>
      <c r="O34" s="92"/>
      <c r="P34" s="93"/>
      <c r="Q34" s="62"/>
      <c r="R34" s="128">
        <v>0</v>
      </c>
      <c r="S34" s="92"/>
      <c r="T34" s="93"/>
      <c r="U34" s="10"/>
      <c r="V34" s="12"/>
      <c r="W34" s="6"/>
      <c r="X34" s="120">
        <v>60000</v>
      </c>
      <c r="Y34" s="92"/>
      <c r="Z34" s="92"/>
      <c r="AA34" s="93"/>
      <c r="AB34" s="60"/>
      <c r="AC34" s="106">
        <v>0</v>
      </c>
      <c r="AD34" s="92"/>
      <c r="AE34" s="92"/>
      <c r="AF34" s="92"/>
      <c r="AG34" s="93"/>
      <c r="AH34" s="61"/>
      <c r="AI34" s="106">
        <v>70000</v>
      </c>
      <c r="AJ34" s="92"/>
      <c r="AK34" s="92"/>
      <c r="AL34" s="93"/>
      <c r="AM34" s="62"/>
      <c r="AN34" s="128">
        <f>1</f>
        <v>1</v>
      </c>
      <c r="AO34" s="92"/>
      <c r="AP34" s="93"/>
      <c r="AQ34" s="10"/>
    </row>
    <row r="35" spans="1:43" ht="12.75">
      <c r="A35" s="19"/>
      <c r="B35" s="112" t="s">
        <v>65</v>
      </c>
      <c r="C35" s="76"/>
      <c r="D35" s="76"/>
      <c r="E35" s="76"/>
      <c r="F35" s="76"/>
      <c r="G35" s="76"/>
      <c r="H35" s="76"/>
      <c r="I35" s="112" t="s">
        <v>27</v>
      </c>
      <c r="J35" s="76"/>
      <c r="K35" s="76"/>
      <c r="L35" s="20"/>
      <c r="M35" s="112" t="s">
        <v>66</v>
      </c>
      <c r="N35" s="76"/>
      <c r="O35" s="76"/>
      <c r="P35" s="76"/>
      <c r="Q35" s="76"/>
      <c r="R35" s="76"/>
      <c r="S35" s="76"/>
      <c r="T35" s="76"/>
      <c r="U35" s="25"/>
      <c r="V35" s="26"/>
      <c r="W35" s="19"/>
      <c r="X35" s="112" t="s">
        <v>65</v>
      </c>
      <c r="Y35" s="76"/>
      <c r="Z35" s="76"/>
      <c r="AA35" s="76"/>
      <c r="AB35" s="76"/>
      <c r="AC35" s="76"/>
      <c r="AD35" s="76"/>
      <c r="AE35" s="112" t="s">
        <v>27</v>
      </c>
      <c r="AF35" s="76"/>
      <c r="AG35" s="76"/>
      <c r="AH35" s="20"/>
      <c r="AI35" s="112" t="s">
        <v>66</v>
      </c>
      <c r="AJ35" s="76"/>
      <c r="AK35" s="76"/>
      <c r="AL35" s="76"/>
      <c r="AM35" s="76"/>
      <c r="AN35" s="76"/>
      <c r="AO35" s="76"/>
      <c r="AP35" s="76"/>
      <c r="AQ35" s="25"/>
    </row>
    <row r="36" spans="1:43" ht="12.75">
      <c r="A36" s="6"/>
      <c r="B36" s="126" t="s">
        <v>154</v>
      </c>
      <c r="C36" s="109"/>
      <c r="D36" s="109"/>
      <c r="E36" s="109"/>
      <c r="F36" s="109"/>
      <c r="G36" s="109"/>
      <c r="H36" s="119"/>
      <c r="I36" s="127">
        <v>30000</v>
      </c>
      <c r="J36" s="109"/>
      <c r="K36" s="110"/>
      <c r="L36" s="9"/>
      <c r="M36" s="131" t="s">
        <v>155</v>
      </c>
      <c r="N36" s="78"/>
      <c r="O36" s="78"/>
      <c r="P36" s="78"/>
      <c r="Q36" s="78"/>
      <c r="R36" s="78"/>
      <c r="S36" s="78"/>
      <c r="T36" s="79"/>
      <c r="U36" s="10"/>
      <c r="V36" s="12"/>
      <c r="W36" s="6"/>
      <c r="X36" s="126"/>
      <c r="Y36" s="109"/>
      <c r="Z36" s="109"/>
      <c r="AA36" s="109"/>
      <c r="AB36" s="109"/>
      <c r="AC36" s="109"/>
      <c r="AD36" s="119"/>
      <c r="AE36" s="127"/>
      <c r="AF36" s="109"/>
      <c r="AG36" s="110"/>
      <c r="AH36" s="9"/>
      <c r="AI36" s="131"/>
      <c r="AJ36" s="78"/>
      <c r="AK36" s="78"/>
      <c r="AL36" s="78"/>
      <c r="AM36" s="78"/>
      <c r="AN36" s="78"/>
      <c r="AO36" s="78"/>
      <c r="AP36" s="79"/>
      <c r="AQ36" s="10"/>
    </row>
    <row r="37" spans="1:43" ht="12.75">
      <c r="A37" s="6"/>
      <c r="B37" s="125"/>
      <c r="C37" s="81"/>
      <c r="D37" s="81"/>
      <c r="E37" s="81"/>
      <c r="F37" s="81"/>
      <c r="G37" s="81"/>
      <c r="H37" s="90"/>
      <c r="I37" s="129"/>
      <c r="J37" s="81"/>
      <c r="K37" s="82"/>
      <c r="L37" s="9"/>
      <c r="M37" s="132"/>
      <c r="N37" s="76"/>
      <c r="O37" s="76"/>
      <c r="P37" s="76"/>
      <c r="Q37" s="76"/>
      <c r="R37" s="76"/>
      <c r="S37" s="76"/>
      <c r="T37" s="133"/>
      <c r="U37" s="10"/>
      <c r="V37" s="12"/>
      <c r="W37" s="6"/>
      <c r="X37" s="125"/>
      <c r="Y37" s="81"/>
      <c r="Z37" s="81"/>
      <c r="AA37" s="81"/>
      <c r="AB37" s="81"/>
      <c r="AC37" s="81"/>
      <c r="AD37" s="90"/>
      <c r="AE37" s="129"/>
      <c r="AF37" s="81"/>
      <c r="AG37" s="82"/>
      <c r="AH37" s="9"/>
      <c r="AI37" s="132"/>
      <c r="AJ37" s="76"/>
      <c r="AK37" s="76"/>
      <c r="AL37" s="76"/>
      <c r="AM37" s="76"/>
      <c r="AN37" s="76"/>
      <c r="AO37" s="76"/>
      <c r="AP37" s="133"/>
      <c r="AQ37" s="10"/>
    </row>
    <row r="38" spans="1:43" ht="12.75">
      <c r="A38" s="6"/>
      <c r="B38" s="124"/>
      <c r="C38" s="96"/>
      <c r="D38" s="96"/>
      <c r="E38" s="96"/>
      <c r="F38" s="96"/>
      <c r="G38" s="96"/>
      <c r="H38" s="99"/>
      <c r="I38" s="130"/>
      <c r="J38" s="96"/>
      <c r="K38" s="97"/>
      <c r="L38" s="9"/>
      <c r="M38" s="134"/>
      <c r="N38" s="135"/>
      <c r="O38" s="135"/>
      <c r="P38" s="135"/>
      <c r="Q38" s="135"/>
      <c r="R38" s="135"/>
      <c r="S38" s="135"/>
      <c r="T38" s="136"/>
      <c r="U38" s="10"/>
      <c r="V38" s="12"/>
      <c r="W38" s="6"/>
      <c r="X38" s="124"/>
      <c r="Y38" s="96"/>
      <c r="Z38" s="96"/>
      <c r="AA38" s="96"/>
      <c r="AB38" s="96"/>
      <c r="AC38" s="96"/>
      <c r="AD38" s="99"/>
      <c r="AE38" s="130"/>
      <c r="AF38" s="96"/>
      <c r="AG38" s="97"/>
      <c r="AH38" s="9"/>
      <c r="AI38" s="134"/>
      <c r="AJ38" s="135"/>
      <c r="AK38" s="135"/>
      <c r="AL38" s="135"/>
      <c r="AM38" s="135"/>
      <c r="AN38" s="135"/>
      <c r="AO38" s="135"/>
      <c r="AP38" s="136"/>
      <c r="AQ38" s="10"/>
    </row>
    <row r="39" spans="1:43" ht="7.5" customHeight="1">
      <c r="A39" s="63"/>
      <c r="B39" s="64"/>
      <c r="C39" s="65"/>
      <c r="D39" s="65"/>
      <c r="E39" s="65"/>
      <c r="F39" s="65"/>
      <c r="G39" s="65"/>
      <c r="H39" s="64"/>
      <c r="I39" s="64"/>
      <c r="J39" s="65"/>
      <c r="K39" s="65"/>
      <c r="L39" s="65"/>
      <c r="M39" s="65"/>
      <c r="N39" s="65"/>
      <c r="O39" s="65"/>
      <c r="P39" s="64"/>
      <c r="Q39" s="65"/>
      <c r="R39" s="65"/>
      <c r="S39" s="65"/>
      <c r="T39" s="65"/>
      <c r="U39" s="66"/>
      <c r="V39" s="67"/>
      <c r="W39" s="63"/>
      <c r="X39" s="64"/>
      <c r="Y39" s="65"/>
      <c r="Z39" s="65"/>
      <c r="AA39" s="65"/>
      <c r="AB39" s="65"/>
      <c r="AC39" s="65"/>
      <c r="AD39" s="64"/>
      <c r="AE39" s="64"/>
      <c r="AF39" s="65"/>
      <c r="AG39" s="65"/>
      <c r="AH39" s="65"/>
      <c r="AI39" s="65"/>
      <c r="AJ39" s="65"/>
      <c r="AK39" s="65"/>
      <c r="AL39" s="64"/>
      <c r="AM39" s="65"/>
      <c r="AN39" s="65"/>
      <c r="AO39" s="65"/>
      <c r="AP39" s="65"/>
      <c r="AQ39" s="66"/>
    </row>
  </sheetData>
  <mergeCells count="174">
    <mergeCell ref="AE6:AG6"/>
    <mergeCell ref="AK31:AP31"/>
    <mergeCell ref="AK30:AP30"/>
    <mergeCell ref="AA13:AA16"/>
    <mergeCell ref="Z13:Z16"/>
    <mergeCell ref="AK11:AL11"/>
    <mergeCell ref="O17:T17"/>
    <mergeCell ref="AB13:AB16"/>
    <mergeCell ref="AC13:AC16"/>
    <mergeCell ref="AG14:AJ14"/>
    <mergeCell ref="AH15:AH16"/>
    <mergeCell ref="AJ15:AJ16"/>
    <mergeCell ref="AI15:AI16"/>
    <mergeCell ref="O24:T24"/>
    <mergeCell ref="O23:T23"/>
    <mergeCell ref="O18:T18"/>
    <mergeCell ref="AN11:AP11"/>
    <mergeCell ref="AI6:AL6"/>
    <mergeCell ref="AI7:AL7"/>
    <mergeCell ref="O11:P11"/>
    <mergeCell ref="AK29:AP29"/>
    <mergeCell ref="O20:T20"/>
    <mergeCell ref="X36:AD36"/>
    <mergeCell ref="X35:AD35"/>
    <mergeCell ref="AN33:AP33"/>
    <mergeCell ref="AN34:AP34"/>
    <mergeCell ref="AI35:AP35"/>
    <mergeCell ref="AI34:AL34"/>
    <mergeCell ref="AC34:AG34"/>
    <mergeCell ref="AI33:AL33"/>
    <mergeCell ref="X33:AA33"/>
    <mergeCell ref="X34:AA34"/>
    <mergeCell ref="AC33:AG33"/>
    <mergeCell ref="AE36:AG36"/>
    <mergeCell ref="AE35:AG35"/>
    <mergeCell ref="AE38:AG38"/>
    <mergeCell ref="X38:AD38"/>
    <mergeCell ref="X37:AD37"/>
    <mergeCell ref="M36:T38"/>
    <mergeCell ref="M35:T35"/>
    <mergeCell ref="T1:X1"/>
    <mergeCell ref="R4:T4"/>
    <mergeCell ref="R5:T5"/>
    <mergeCell ref="I4:K4"/>
    <mergeCell ref="X4:AC4"/>
    <mergeCell ref="AF13:AF16"/>
    <mergeCell ref="M15:M16"/>
    <mergeCell ref="N15:N16"/>
    <mergeCell ref="K14:N14"/>
    <mergeCell ref="AE8:AG8"/>
    <mergeCell ref="AE9:AG9"/>
    <mergeCell ref="X9:AD9"/>
    <mergeCell ref="X6:AD6"/>
    <mergeCell ref="X5:AD5"/>
    <mergeCell ref="R33:T33"/>
    <mergeCell ref="Z2:AJ2"/>
    <mergeCell ref="AI5:AL5"/>
    <mergeCell ref="AI36:AP38"/>
    <mergeCell ref="AE37:AG37"/>
    <mergeCell ref="B38:H38"/>
    <mergeCell ref="B37:H37"/>
    <mergeCell ref="B35:H35"/>
    <mergeCell ref="B36:H36"/>
    <mergeCell ref="I35:K35"/>
    <mergeCell ref="I36:K36"/>
    <mergeCell ref="R34:T34"/>
    <mergeCell ref="M34:P34"/>
    <mergeCell ref="G34:K34"/>
    <mergeCell ref="I37:K37"/>
    <mergeCell ref="I38:K38"/>
    <mergeCell ref="B33:E33"/>
    <mergeCell ref="G33:K33"/>
    <mergeCell ref="B34:E34"/>
    <mergeCell ref="M33:P33"/>
    <mergeCell ref="M9:O9"/>
    <mergeCell ref="M7:P7"/>
    <mergeCell ref="M8:O8"/>
    <mergeCell ref="F13:F16"/>
    <mergeCell ref="G13:G16"/>
    <mergeCell ref="I7:K7"/>
    <mergeCell ref="O22:T22"/>
    <mergeCell ref="O21:T21"/>
    <mergeCell ref="M11:N11"/>
    <mergeCell ref="R11:T11"/>
    <mergeCell ref="R12:T13"/>
    <mergeCell ref="O16:T16"/>
    <mergeCell ref="R14:T14"/>
    <mergeCell ref="C13:C16"/>
    <mergeCell ref="D13:D16"/>
    <mergeCell ref="I11:K11"/>
    <mergeCell ref="J13:J16"/>
    <mergeCell ref="K15:K16"/>
    <mergeCell ref="I13:I16"/>
    <mergeCell ref="L15:L16"/>
    <mergeCell ref="B4:G4"/>
    <mergeCell ref="M4:P4"/>
    <mergeCell ref="I5:K5"/>
    <mergeCell ref="I6:K6"/>
    <mergeCell ref="B1:L1"/>
    <mergeCell ref="B2:L2"/>
    <mergeCell ref="N1:R1"/>
    <mergeCell ref="N2:R2"/>
    <mergeCell ref="M6:P6"/>
    <mergeCell ref="M5:P5"/>
    <mergeCell ref="B5:H5"/>
    <mergeCell ref="B6:H6"/>
    <mergeCell ref="I9:K9"/>
    <mergeCell ref="R9:T9"/>
    <mergeCell ref="R10:T10"/>
    <mergeCell ref="R8:T8"/>
    <mergeCell ref="B10:H10"/>
    <mergeCell ref="B8:H8"/>
    <mergeCell ref="B9:H9"/>
    <mergeCell ref="I8:K8"/>
    <mergeCell ref="I10:K10"/>
    <mergeCell ref="E13:E16"/>
    <mergeCell ref="H13:H16"/>
    <mergeCell ref="B11:H11"/>
    <mergeCell ref="R7:T7"/>
    <mergeCell ref="R6:T6"/>
    <mergeCell ref="B7:H7"/>
    <mergeCell ref="Z1:AJ1"/>
    <mergeCell ref="AK23:AP23"/>
    <mergeCell ref="AE13:AE16"/>
    <mergeCell ref="AK16:AP16"/>
    <mergeCell ref="AG15:AG16"/>
    <mergeCell ref="AN14:AP14"/>
    <mergeCell ref="AN12:AP13"/>
    <mergeCell ref="AN10:AP10"/>
    <mergeCell ref="AN9:AP9"/>
    <mergeCell ref="AN6:AP6"/>
    <mergeCell ref="AN5:AP5"/>
    <mergeCell ref="AN4:AP4"/>
    <mergeCell ref="AL2:AP2"/>
    <mergeCell ref="AL1:AP1"/>
    <mergeCell ref="AK17:AP17"/>
    <mergeCell ref="AK18:AP18"/>
    <mergeCell ref="AN7:AP7"/>
    <mergeCell ref="T2:X2"/>
    <mergeCell ref="AK32:AP32"/>
    <mergeCell ref="AK26:AP26"/>
    <mergeCell ref="O26:T26"/>
    <mergeCell ref="O25:T25"/>
    <mergeCell ref="O28:T28"/>
    <mergeCell ref="O29:T29"/>
    <mergeCell ref="O27:T27"/>
    <mergeCell ref="O30:T30"/>
    <mergeCell ref="O31:T31"/>
    <mergeCell ref="O32:T32"/>
    <mergeCell ref="AK27:AP27"/>
    <mergeCell ref="AI4:AL4"/>
    <mergeCell ref="AE4:AG4"/>
    <mergeCell ref="AE5:AG5"/>
    <mergeCell ref="AK20:AP20"/>
    <mergeCell ref="AK19:AP19"/>
    <mergeCell ref="O19:T19"/>
    <mergeCell ref="AK28:AP28"/>
    <mergeCell ref="AK22:AP22"/>
    <mergeCell ref="AK21:AP21"/>
    <mergeCell ref="AI8:AK8"/>
    <mergeCell ref="AE7:AG7"/>
    <mergeCell ref="Y13:Y16"/>
    <mergeCell ref="AD13:AD16"/>
    <mergeCell ref="X8:AD8"/>
    <mergeCell ref="AN8:AP8"/>
    <mergeCell ref="X7:AD7"/>
    <mergeCell ref="AK25:AP25"/>
    <mergeCell ref="AK24:AP24"/>
    <mergeCell ref="AI9:AK9"/>
    <mergeCell ref="AI11:AJ11"/>
    <mergeCell ref="X10:AD10"/>
    <mergeCell ref="AE10:AG10"/>
    <mergeCell ref="X11:AD11"/>
    <mergeCell ref="AE11:AG11"/>
  </mergeCells>
  <conditionalFormatting sqref="I5:K6 AE5:AG5">
    <cfRule type="cellIs" dxfId="28" priority="1" operator="greaterThan">
      <formula>B5</formula>
    </cfRule>
  </conditionalFormatting>
  <dataValidations count="1">
    <dataValidation type="list" allowBlank="1" sqref="M5 AI5">
      <formula1>"Preseason,Regular,Postseason,Championship"</formula1>
    </dataValidation>
  </dataValidation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AQ39"/>
  <sheetViews>
    <sheetView showGridLines="0" workbookViewId="0">
      <selection activeCell="T2" sqref="T2:X2"/>
    </sheetView>
  </sheetViews>
  <sheetFormatPr defaultColWidth="14.42578125" defaultRowHeight="15.75" customHeight="1"/>
  <cols>
    <col min="1" max="1" width="1.5703125" customWidth="1"/>
    <col min="2" max="20" width="3.7109375" customWidth="1"/>
    <col min="21" max="21" width="1.5703125" customWidth="1"/>
    <col min="22" max="22" width="3.7109375" customWidth="1"/>
    <col min="23" max="23" width="1.5703125" customWidth="1"/>
    <col min="24" max="42" width="3.7109375" customWidth="1"/>
    <col min="43" max="43" width="1.5703125" customWidth="1"/>
  </cols>
  <sheetData>
    <row r="1" spans="1:43" ht="12.75">
      <c r="A1" s="1"/>
      <c r="B1" s="101" t="s">
        <v>22</v>
      </c>
      <c r="C1" s="78"/>
      <c r="D1" s="78"/>
      <c r="E1" s="78"/>
      <c r="F1" s="78"/>
      <c r="G1" s="78"/>
      <c r="H1" s="78"/>
      <c r="I1" s="78"/>
      <c r="J1" s="78"/>
      <c r="K1" s="78"/>
      <c r="L1" s="78"/>
      <c r="M1" s="3"/>
      <c r="N1" s="107" t="s">
        <v>23</v>
      </c>
      <c r="O1" s="78"/>
      <c r="P1" s="78"/>
      <c r="Q1" s="78"/>
      <c r="R1" s="78"/>
      <c r="S1" s="3"/>
      <c r="T1" s="137" t="s">
        <v>24</v>
      </c>
      <c r="U1" s="76"/>
      <c r="V1" s="76"/>
      <c r="W1" s="76"/>
      <c r="X1" s="133"/>
      <c r="Y1" s="2"/>
      <c r="Z1" s="101" t="s">
        <v>25</v>
      </c>
      <c r="AA1" s="78"/>
      <c r="AB1" s="78"/>
      <c r="AC1" s="78"/>
      <c r="AD1" s="78"/>
      <c r="AE1" s="78"/>
      <c r="AF1" s="78"/>
      <c r="AG1" s="78"/>
      <c r="AH1" s="78"/>
      <c r="AI1" s="78"/>
      <c r="AJ1" s="78"/>
      <c r="AK1" s="4"/>
      <c r="AL1" s="107" t="s">
        <v>23</v>
      </c>
      <c r="AM1" s="78"/>
      <c r="AN1" s="78"/>
      <c r="AO1" s="78"/>
      <c r="AP1" s="78"/>
      <c r="AQ1" s="5"/>
    </row>
    <row r="2" spans="1:43" ht="12.75">
      <c r="A2" s="6"/>
      <c r="B2" s="114" t="s">
        <v>20</v>
      </c>
      <c r="C2" s="92"/>
      <c r="D2" s="92"/>
      <c r="E2" s="92"/>
      <c r="F2" s="92"/>
      <c r="G2" s="92"/>
      <c r="H2" s="92"/>
      <c r="I2" s="92"/>
      <c r="J2" s="92"/>
      <c r="K2" s="92"/>
      <c r="L2" s="93"/>
      <c r="N2" s="106">
        <v>1480000</v>
      </c>
      <c r="O2" s="92"/>
      <c r="P2" s="92"/>
      <c r="Q2" s="92"/>
      <c r="R2" s="93"/>
      <c r="T2" s="111">
        <v>43070</v>
      </c>
      <c r="U2" s="92"/>
      <c r="V2" s="92"/>
      <c r="W2" s="92"/>
      <c r="X2" s="93"/>
      <c r="Y2" s="8"/>
      <c r="Z2" s="114" t="s">
        <v>3</v>
      </c>
      <c r="AA2" s="92"/>
      <c r="AB2" s="92"/>
      <c r="AC2" s="92"/>
      <c r="AD2" s="92"/>
      <c r="AE2" s="92"/>
      <c r="AF2" s="92"/>
      <c r="AG2" s="92"/>
      <c r="AH2" s="92"/>
      <c r="AI2" s="92"/>
      <c r="AJ2" s="93"/>
      <c r="AK2" s="9"/>
      <c r="AL2" s="106">
        <v>1320000</v>
      </c>
      <c r="AM2" s="92"/>
      <c r="AN2" s="92"/>
      <c r="AO2" s="92"/>
      <c r="AP2" s="93"/>
      <c r="AQ2" s="10"/>
    </row>
    <row r="3" spans="1:43" ht="7.5" customHeight="1">
      <c r="A3" s="6"/>
      <c r="B3" s="11"/>
      <c r="C3" s="11"/>
      <c r="D3" s="11"/>
      <c r="E3" s="11"/>
      <c r="F3" s="11"/>
      <c r="G3" s="9"/>
      <c r="H3" s="11"/>
      <c r="I3" s="11"/>
      <c r="J3" s="11"/>
      <c r="K3" s="11"/>
      <c r="L3" s="11"/>
      <c r="M3" s="11"/>
      <c r="N3" s="11"/>
      <c r="O3" s="9"/>
      <c r="P3" s="11"/>
      <c r="Q3" s="11"/>
      <c r="R3" s="11"/>
      <c r="S3" s="11"/>
      <c r="T3" s="11"/>
      <c r="U3" s="10"/>
      <c r="V3" s="12"/>
      <c r="W3" s="6"/>
      <c r="X3" s="11"/>
      <c r="Y3" s="9"/>
      <c r="Z3" s="9"/>
      <c r="AA3" s="9"/>
      <c r="AB3" s="9"/>
      <c r="AC3" s="9"/>
      <c r="AD3" s="11"/>
      <c r="AE3" s="11"/>
      <c r="AF3" s="9"/>
      <c r="AG3" s="9"/>
      <c r="AH3" s="9"/>
      <c r="AI3" s="9"/>
      <c r="AJ3" s="9"/>
      <c r="AK3" s="9"/>
      <c r="AL3" s="11"/>
      <c r="AM3" s="9"/>
      <c r="AN3" s="9"/>
      <c r="AO3" s="9"/>
      <c r="AP3" s="9"/>
      <c r="AQ3" s="10"/>
    </row>
    <row r="4" spans="1:43" ht="12.75">
      <c r="A4" s="6"/>
      <c r="B4" s="112" t="s">
        <v>26</v>
      </c>
      <c r="C4" s="76"/>
      <c r="D4" s="76"/>
      <c r="E4" s="76"/>
      <c r="F4" s="76"/>
      <c r="G4" s="76"/>
      <c r="H4" s="13"/>
      <c r="I4" s="75" t="s">
        <v>27</v>
      </c>
      <c r="J4" s="76"/>
      <c r="K4" s="76"/>
      <c r="M4" s="75" t="s">
        <v>28</v>
      </c>
      <c r="N4" s="76"/>
      <c r="O4" s="76"/>
      <c r="P4" s="76"/>
      <c r="R4" s="83" t="s">
        <v>29</v>
      </c>
      <c r="S4" s="76"/>
      <c r="T4" s="76"/>
      <c r="U4" s="10"/>
      <c r="V4" s="12"/>
      <c r="W4" s="6"/>
      <c r="X4" s="112" t="s">
        <v>26</v>
      </c>
      <c r="Y4" s="76"/>
      <c r="Z4" s="76"/>
      <c r="AA4" s="76"/>
      <c r="AB4" s="76"/>
      <c r="AC4" s="76"/>
      <c r="AD4" s="13"/>
      <c r="AE4" s="75" t="s">
        <v>27</v>
      </c>
      <c r="AF4" s="76"/>
      <c r="AG4" s="76"/>
      <c r="AI4" s="75" t="s">
        <v>28</v>
      </c>
      <c r="AJ4" s="76"/>
      <c r="AK4" s="76"/>
      <c r="AL4" s="76"/>
      <c r="AN4" s="83" t="s">
        <v>29</v>
      </c>
      <c r="AO4" s="76"/>
      <c r="AP4" s="76"/>
      <c r="AQ4" s="10"/>
    </row>
    <row r="5" spans="1:43" ht="12.75">
      <c r="A5" s="6"/>
      <c r="B5" s="116">
        <f>IF(B2&lt;&gt;"",IF(N2&lt;AL2,AL2-N2+M7,IF(M7="",0,M7)),"")</f>
        <v>0</v>
      </c>
      <c r="C5" s="78"/>
      <c r="D5" s="78"/>
      <c r="E5" s="78"/>
      <c r="F5" s="78"/>
      <c r="G5" s="78"/>
      <c r="H5" s="117"/>
      <c r="I5" s="77">
        <f>IF(B2&lt;&gt;"",SUM(I6:K11),"")</f>
        <v>0</v>
      </c>
      <c r="J5" s="78"/>
      <c r="K5" s="79"/>
      <c r="M5" s="115" t="s">
        <v>34</v>
      </c>
      <c r="N5" s="92"/>
      <c r="O5" s="92"/>
      <c r="P5" s="93"/>
      <c r="R5" s="100" t="str">
        <f>IF(B2&lt;&gt;"",IF(R7&gt;AN7,"WIN",IF(R7&lt;AN7,"LOSS","TIE")),"")</f>
        <v>WIN</v>
      </c>
      <c r="S5" s="92"/>
      <c r="T5" s="93"/>
      <c r="U5" s="10"/>
      <c r="V5" s="12"/>
      <c r="W5" s="6"/>
      <c r="X5" s="116">
        <f>IF(Z2&lt;&gt;"",IF(AL2&lt;N2,N2-AL2+AI7,IF(AI7="",0,AI7)),"")</f>
        <v>160000</v>
      </c>
      <c r="Y5" s="78"/>
      <c r="Z5" s="78"/>
      <c r="AA5" s="78"/>
      <c r="AB5" s="78"/>
      <c r="AC5" s="78"/>
      <c r="AD5" s="117"/>
      <c r="AE5" s="77">
        <f>IF(Z2&lt;&gt;"",SUM(AE6:AG11),"")</f>
        <v>150000</v>
      </c>
      <c r="AF5" s="78"/>
      <c r="AG5" s="79"/>
      <c r="AI5" s="115" t="s">
        <v>34</v>
      </c>
      <c r="AJ5" s="92"/>
      <c r="AK5" s="92"/>
      <c r="AL5" s="93"/>
      <c r="AN5" s="100" t="str">
        <f>IF(Z2&lt;&gt;"",IF(AN7&gt;R7,"WIN",IF(AN7&lt;R7,"LOSS","TIE")),"")</f>
        <v>LOSS</v>
      </c>
      <c r="AO5" s="92"/>
      <c r="AP5" s="93"/>
      <c r="AQ5" s="10"/>
    </row>
    <row r="6" spans="1:43" ht="12.75">
      <c r="A6" s="6"/>
      <c r="B6" s="118"/>
      <c r="C6" s="109"/>
      <c r="D6" s="109"/>
      <c r="E6" s="109"/>
      <c r="F6" s="109"/>
      <c r="G6" s="109"/>
      <c r="H6" s="119"/>
      <c r="I6" s="113"/>
      <c r="J6" s="109"/>
      <c r="K6" s="110"/>
      <c r="M6" s="105" t="s">
        <v>31</v>
      </c>
      <c r="N6" s="76"/>
      <c r="O6" s="76"/>
      <c r="P6" s="76"/>
      <c r="R6" s="83" t="s">
        <v>32</v>
      </c>
      <c r="S6" s="76"/>
      <c r="T6" s="76"/>
      <c r="U6" s="10"/>
      <c r="V6" s="12"/>
      <c r="W6" s="6"/>
      <c r="X6" s="118" t="s">
        <v>153</v>
      </c>
      <c r="Y6" s="109"/>
      <c r="Z6" s="109"/>
      <c r="AA6" s="109"/>
      <c r="AB6" s="109"/>
      <c r="AC6" s="109"/>
      <c r="AD6" s="119"/>
      <c r="AE6" s="113">
        <v>100000</v>
      </c>
      <c r="AF6" s="109"/>
      <c r="AG6" s="110"/>
      <c r="AI6" s="105" t="s">
        <v>31</v>
      </c>
      <c r="AJ6" s="76"/>
      <c r="AK6" s="76"/>
      <c r="AL6" s="76"/>
      <c r="AN6" s="83" t="s">
        <v>32</v>
      </c>
      <c r="AO6" s="76"/>
      <c r="AP6" s="76"/>
      <c r="AQ6" s="10"/>
    </row>
    <row r="7" spans="1:43" ht="12.75">
      <c r="A7" s="6"/>
      <c r="B7" s="89"/>
      <c r="C7" s="81"/>
      <c r="D7" s="81"/>
      <c r="E7" s="81"/>
      <c r="F7" s="81"/>
      <c r="G7" s="81"/>
      <c r="H7" s="90"/>
      <c r="I7" s="84"/>
      <c r="J7" s="81"/>
      <c r="K7" s="82"/>
      <c r="L7" s="9"/>
      <c r="M7" s="121">
        <v>0</v>
      </c>
      <c r="N7" s="92"/>
      <c r="O7" s="92"/>
      <c r="P7" s="93"/>
      <c r="R7" s="100">
        <v>2</v>
      </c>
      <c r="S7" s="92"/>
      <c r="T7" s="93"/>
      <c r="U7" s="10"/>
      <c r="V7" s="12"/>
      <c r="W7" s="6"/>
      <c r="X7" s="89" t="s">
        <v>33</v>
      </c>
      <c r="Y7" s="81"/>
      <c r="Z7" s="81"/>
      <c r="AA7" s="81"/>
      <c r="AB7" s="81"/>
      <c r="AC7" s="81"/>
      <c r="AD7" s="90"/>
      <c r="AE7" s="84">
        <v>50000</v>
      </c>
      <c r="AF7" s="81"/>
      <c r="AG7" s="82"/>
      <c r="AH7" s="9"/>
      <c r="AI7" s="121">
        <v>0</v>
      </c>
      <c r="AJ7" s="92"/>
      <c r="AK7" s="92"/>
      <c r="AL7" s="93"/>
      <c r="AN7" s="100">
        <v>1</v>
      </c>
      <c r="AO7" s="92"/>
      <c r="AP7" s="93"/>
      <c r="AQ7" s="10"/>
    </row>
    <row r="8" spans="1:43" ht="12.75">
      <c r="A8" s="6"/>
      <c r="B8" s="89"/>
      <c r="C8" s="81"/>
      <c r="D8" s="81"/>
      <c r="E8" s="81"/>
      <c r="F8" s="81"/>
      <c r="G8" s="81"/>
      <c r="H8" s="90"/>
      <c r="I8" s="84"/>
      <c r="J8" s="81"/>
      <c r="K8" s="82"/>
      <c r="M8" s="83" t="s">
        <v>37</v>
      </c>
      <c r="N8" s="76"/>
      <c r="O8" s="76"/>
      <c r="P8" s="14" t="s">
        <v>38</v>
      </c>
      <c r="R8" s="83" t="s">
        <v>39</v>
      </c>
      <c r="S8" s="76"/>
      <c r="T8" s="76"/>
      <c r="U8" s="10"/>
      <c r="V8" s="12"/>
      <c r="W8" s="6"/>
      <c r="X8" s="89"/>
      <c r="Y8" s="81"/>
      <c r="Z8" s="81"/>
      <c r="AA8" s="81"/>
      <c r="AB8" s="81"/>
      <c r="AC8" s="81"/>
      <c r="AD8" s="90"/>
      <c r="AE8" s="84"/>
      <c r="AF8" s="81"/>
      <c r="AG8" s="82"/>
      <c r="AI8" s="83" t="s">
        <v>37</v>
      </c>
      <c r="AJ8" s="76"/>
      <c r="AK8" s="76"/>
      <c r="AL8" s="14" t="s">
        <v>38</v>
      </c>
      <c r="AN8" s="83" t="s">
        <v>39</v>
      </c>
      <c r="AO8" s="76"/>
      <c r="AP8" s="76"/>
      <c r="AQ8" s="10"/>
    </row>
    <row r="9" spans="1:43" ht="12.75">
      <c r="A9" s="6"/>
      <c r="B9" s="89"/>
      <c r="C9" s="81"/>
      <c r="D9" s="81"/>
      <c r="E9" s="81"/>
      <c r="F9" s="81"/>
      <c r="G9" s="81"/>
      <c r="H9" s="90"/>
      <c r="I9" s="84"/>
      <c r="J9" s="81"/>
      <c r="K9" s="82"/>
      <c r="L9" s="9"/>
      <c r="M9" s="91">
        <v>12</v>
      </c>
      <c r="N9" s="92"/>
      <c r="O9" s="93"/>
      <c r="P9" s="15">
        <v>7</v>
      </c>
      <c r="R9" s="100">
        <v>1</v>
      </c>
      <c r="S9" s="92"/>
      <c r="T9" s="93"/>
      <c r="U9" s="10"/>
      <c r="V9" s="12"/>
      <c r="W9" s="6"/>
      <c r="X9" s="89"/>
      <c r="Y9" s="81"/>
      <c r="Z9" s="81"/>
      <c r="AA9" s="81"/>
      <c r="AB9" s="81"/>
      <c r="AC9" s="81"/>
      <c r="AD9" s="90"/>
      <c r="AE9" s="84"/>
      <c r="AF9" s="81"/>
      <c r="AG9" s="82"/>
      <c r="AH9" s="9"/>
      <c r="AI9" s="91">
        <v>15</v>
      </c>
      <c r="AJ9" s="92"/>
      <c r="AK9" s="93"/>
      <c r="AL9" s="15">
        <v>4</v>
      </c>
      <c r="AN9" s="100">
        <v>7</v>
      </c>
      <c r="AO9" s="92"/>
      <c r="AP9" s="93"/>
      <c r="AQ9" s="10"/>
    </row>
    <row r="10" spans="1:43" ht="12.75">
      <c r="A10" s="6"/>
      <c r="B10" s="89"/>
      <c r="C10" s="81"/>
      <c r="D10" s="81"/>
      <c r="E10" s="81"/>
      <c r="F10" s="81"/>
      <c r="G10" s="81"/>
      <c r="H10" s="90"/>
      <c r="I10" s="84"/>
      <c r="J10" s="81"/>
      <c r="K10" s="82"/>
      <c r="L10" s="9"/>
      <c r="M10" s="9"/>
      <c r="N10" s="9"/>
      <c r="O10" s="9"/>
      <c r="P10" s="9"/>
      <c r="R10" s="105" t="s">
        <v>41</v>
      </c>
      <c r="S10" s="76"/>
      <c r="T10" s="76"/>
      <c r="U10" s="10"/>
      <c r="V10" s="12"/>
      <c r="W10" s="6"/>
      <c r="X10" s="89"/>
      <c r="Y10" s="81"/>
      <c r="Z10" s="81"/>
      <c r="AA10" s="81"/>
      <c r="AB10" s="81"/>
      <c r="AC10" s="81"/>
      <c r="AD10" s="90"/>
      <c r="AE10" s="84"/>
      <c r="AF10" s="81"/>
      <c r="AG10" s="82"/>
      <c r="AH10" s="9"/>
      <c r="AI10" s="9"/>
      <c r="AJ10" s="9"/>
      <c r="AK10" s="9"/>
      <c r="AL10" s="9"/>
      <c r="AN10" s="105" t="s">
        <v>41</v>
      </c>
      <c r="AO10" s="76"/>
      <c r="AP10" s="76"/>
      <c r="AQ10" s="10"/>
    </row>
    <row r="11" spans="1:43" ht="12.75">
      <c r="A11" s="16"/>
      <c r="B11" s="98"/>
      <c r="C11" s="96"/>
      <c r="D11" s="96"/>
      <c r="E11" s="96"/>
      <c r="F11" s="96"/>
      <c r="G11" s="96"/>
      <c r="H11" s="99"/>
      <c r="I11" s="123"/>
      <c r="J11" s="96"/>
      <c r="K11" s="97"/>
      <c r="L11" s="9"/>
      <c r="M11" s="94" t="s">
        <v>43</v>
      </c>
      <c r="N11" s="76"/>
      <c r="O11" s="100" t="str">
        <f>IF(B2&lt;&gt;"",IF(M9=AI9,"+0",IF(M9&gt;AI9,IF(M9&gt;=AI9*2,"+2","+1"),"+0")),"")</f>
        <v>+0</v>
      </c>
      <c r="P11" s="93"/>
      <c r="Q11" s="9"/>
      <c r="R11" s="122">
        <f>IF(B2&lt;&gt;"",SUM(G17:G32),"")</f>
        <v>0</v>
      </c>
      <c r="S11" s="92"/>
      <c r="T11" s="93"/>
      <c r="U11" s="17"/>
      <c r="V11" s="18"/>
      <c r="W11" s="6"/>
      <c r="X11" s="98"/>
      <c r="Y11" s="96"/>
      <c r="Z11" s="96"/>
      <c r="AA11" s="96"/>
      <c r="AB11" s="96"/>
      <c r="AC11" s="96"/>
      <c r="AD11" s="99"/>
      <c r="AE11" s="123"/>
      <c r="AF11" s="96"/>
      <c r="AG11" s="97"/>
      <c r="AH11" s="9"/>
      <c r="AI11" s="94" t="s">
        <v>43</v>
      </c>
      <c r="AJ11" s="76"/>
      <c r="AK11" s="100" t="str">
        <f>IF(Z2&lt;&gt;"",IF(AI9=M9,"+0",IF(AI9&gt;M9,IF(AI9&gt;=M9*2,"+2","+1"),"+0")),"")</f>
        <v>+1</v>
      </c>
      <c r="AL11" s="93"/>
      <c r="AM11" s="9"/>
      <c r="AN11" s="122">
        <f>IF(Z2&lt;&gt;"",SUM(AC17:AC32),"")</f>
        <v>0</v>
      </c>
      <c r="AO11" s="92"/>
      <c r="AP11" s="93"/>
      <c r="AQ11" s="10"/>
    </row>
    <row r="12" spans="1:43" ht="7.5" customHeight="1">
      <c r="A12" s="19"/>
      <c r="B12" s="20"/>
      <c r="C12" s="21"/>
      <c r="D12" s="22"/>
      <c r="E12" s="21"/>
      <c r="F12" s="21"/>
      <c r="G12" s="23"/>
      <c r="H12" s="24"/>
      <c r="I12" s="21"/>
      <c r="J12" s="22"/>
      <c r="K12" s="14"/>
      <c r="L12" s="14"/>
      <c r="M12" s="14"/>
      <c r="N12" s="14"/>
      <c r="O12" s="20"/>
      <c r="P12" s="20"/>
      <c r="Q12" s="20"/>
      <c r="R12" s="105" t="s">
        <v>44</v>
      </c>
      <c r="S12" s="76"/>
      <c r="T12" s="76"/>
      <c r="U12" s="25"/>
      <c r="V12" s="26"/>
      <c r="W12" s="19"/>
      <c r="X12" s="20"/>
      <c r="Y12" s="21"/>
      <c r="Z12" s="22"/>
      <c r="AA12" s="21"/>
      <c r="AB12" s="21"/>
      <c r="AC12" s="23"/>
      <c r="AD12" s="24"/>
      <c r="AE12" s="21"/>
      <c r="AF12" s="22"/>
      <c r="AG12" s="14"/>
      <c r="AH12" s="14"/>
      <c r="AI12" s="14"/>
      <c r="AJ12" s="14"/>
      <c r="AK12" s="20"/>
      <c r="AL12" s="20"/>
      <c r="AM12" s="20"/>
      <c r="AN12" s="105" t="s">
        <v>44</v>
      </c>
      <c r="AO12" s="76"/>
      <c r="AP12" s="76"/>
      <c r="AQ12" s="25"/>
    </row>
    <row r="13" spans="1:43" ht="8.25" customHeight="1">
      <c r="A13" s="6"/>
      <c r="B13" s="9"/>
      <c r="C13" s="85" t="s">
        <v>159</v>
      </c>
      <c r="D13" s="85" t="s">
        <v>161</v>
      </c>
      <c r="E13" s="85" t="s">
        <v>162</v>
      </c>
      <c r="F13" s="85" t="s">
        <v>163</v>
      </c>
      <c r="G13" s="88" t="s">
        <v>0</v>
      </c>
      <c r="H13" s="88" t="s">
        <v>1</v>
      </c>
      <c r="I13" s="85" t="s">
        <v>165</v>
      </c>
      <c r="J13" s="85" t="s">
        <v>45</v>
      </c>
      <c r="K13" s="14"/>
      <c r="L13" s="14"/>
      <c r="M13" s="14"/>
      <c r="N13" s="14"/>
      <c r="O13" s="9"/>
      <c r="P13" s="9"/>
      <c r="Q13" s="9"/>
      <c r="R13" s="76"/>
      <c r="S13" s="76"/>
      <c r="T13" s="76"/>
      <c r="U13" s="10"/>
      <c r="V13" s="12"/>
      <c r="W13" s="6"/>
      <c r="X13" s="9"/>
      <c r="Y13" s="85" t="s">
        <v>167</v>
      </c>
      <c r="Z13" s="85" t="s">
        <v>169</v>
      </c>
      <c r="AA13" s="85" t="s">
        <v>171</v>
      </c>
      <c r="AB13" s="85" t="s">
        <v>173</v>
      </c>
      <c r="AC13" s="88" t="s">
        <v>0</v>
      </c>
      <c r="AD13" s="88" t="s">
        <v>1</v>
      </c>
      <c r="AE13" s="85" t="s">
        <v>174</v>
      </c>
      <c r="AF13" s="85" t="s">
        <v>45</v>
      </c>
      <c r="AG13" s="14"/>
      <c r="AH13" s="14"/>
      <c r="AI13" s="14"/>
      <c r="AJ13" s="14"/>
      <c r="AK13" s="9"/>
      <c r="AL13" s="9"/>
      <c r="AM13" s="9"/>
      <c r="AN13" s="76"/>
      <c r="AO13" s="76"/>
      <c r="AP13" s="76"/>
      <c r="AQ13" s="10"/>
    </row>
    <row r="14" spans="1:43" ht="12.75">
      <c r="A14" s="6"/>
      <c r="B14" s="9"/>
      <c r="C14" s="86"/>
      <c r="D14" s="86"/>
      <c r="E14" s="86"/>
      <c r="F14" s="86"/>
      <c r="G14" s="86"/>
      <c r="H14" s="86"/>
      <c r="I14" s="86"/>
      <c r="J14" s="86"/>
      <c r="K14" s="138" t="s">
        <v>46</v>
      </c>
      <c r="L14" s="92"/>
      <c r="M14" s="92"/>
      <c r="N14" s="93"/>
      <c r="O14" s="9"/>
      <c r="P14" s="9"/>
      <c r="Q14" s="9"/>
      <c r="R14" s="104">
        <f>IF(B2&lt;&gt;"",SUM(H17:H32),"")</f>
        <v>0</v>
      </c>
      <c r="S14" s="92"/>
      <c r="T14" s="93"/>
      <c r="U14" s="10"/>
      <c r="V14" s="12"/>
      <c r="W14" s="6"/>
      <c r="X14" s="9"/>
      <c r="Y14" s="86"/>
      <c r="Z14" s="86"/>
      <c r="AA14" s="86"/>
      <c r="AB14" s="86"/>
      <c r="AC14" s="86"/>
      <c r="AD14" s="86"/>
      <c r="AE14" s="86"/>
      <c r="AF14" s="86"/>
      <c r="AG14" s="138" t="s">
        <v>46</v>
      </c>
      <c r="AH14" s="92"/>
      <c r="AI14" s="92"/>
      <c r="AJ14" s="93"/>
      <c r="AK14" s="9"/>
      <c r="AL14" s="9"/>
      <c r="AM14" s="9"/>
      <c r="AN14" s="104">
        <f>IF(Z2&lt;&gt;"",SUM(AD17:AD32),"")</f>
        <v>0</v>
      </c>
      <c r="AO14" s="92"/>
      <c r="AP14" s="93"/>
      <c r="AQ14" s="10"/>
    </row>
    <row r="15" spans="1:43" ht="12.75">
      <c r="A15" s="6"/>
      <c r="B15" s="9"/>
      <c r="C15" s="86"/>
      <c r="D15" s="86"/>
      <c r="E15" s="86"/>
      <c r="F15" s="86"/>
      <c r="G15" s="86"/>
      <c r="H15" s="86"/>
      <c r="I15" s="86"/>
      <c r="J15" s="86"/>
      <c r="K15" s="103" t="s">
        <v>47</v>
      </c>
      <c r="L15" s="103" t="s">
        <v>48</v>
      </c>
      <c r="M15" s="103" t="str">
        <f>"-Stat"</f>
        <v>-Stat</v>
      </c>
      <c r="N15" s="103" t="s">
        <v>49</v>
      </c>
      <c r="O15" s="9"/>
      <c r="P15" s="9"/>
      <c r="Q15" s="9"/>
      <c r="R15" s="9"/>
      <c r="S15" s="9"/>
      <c r="T15" s="9"/>
      <c r="U15" s="10"/>
      <c r="V15" s="12"/>
      <c r="W15" s="6"/>
      <c r="X15" s="9"/>
      <c r="Y15" s="86"/>
      <c r="Z15" s="86"/>
      <c r="AA15" s="86"/>
      <c r="AB15" s="86"/>
      <c r="AC15" s="86"/>
      <c r="AD15" s="86"/>
      <c r="AE15" s="86"/>
      <c r="AF15" s="86"/>
      <c r="AG15" s="103" t="s">
        <v>47</v>
      </c>
      <c r="AH15" s="103" t="s">
        <v>48</v>
      </c>
      <c r="AI15" s="103" t="str">
        <f>"-Stat"</f>
        <v>-Stat</v>
      </c>
      <c r="AJ15" s="103" t="s">
        <v>49</v>
      </c>
      <c r="AK15" s="9"/>
      <c r="AL15" s="9"/>
      <c r="AM15" s="9"/>
      <c r="AN15" s="9"/>
      <c r="AO15" s="9"/>
      <c r="AP15" s="9"/>
      <c r="AQ15" s="10"/>
    </row>
    <row r="16" spans="1:43" ht="12.75">
      <c r="A16" s="6"/>
      <c r="B16" s="27" t="s">
        <v>50</v>
      </c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102" t="s">
        <v>51</v>
      </c>
      <c r="P16" s="78"/>
      <c r="Q16" s="78"/>
      <c r="R16" s="78"/>
      <c r="S16" s="78"/>
      <c r="T16" s="79"/>
      <c r="U16" s="10"/>
      <c r="V16" s="12"/>
      <c r="W16" s="6"/>
      <c r="X16" s="27" t="s">
        <v>50</v>
      </c>
      <c r="Y16" s="87"/>
      <c r="Z16" s="87"/>
      <c r="AA16" s="87"/>
      <c r="AB16" s="87"/>
      <c r="AC16" s="87"/>
      <c r="AD16" s="87"/>
      <c r="AE16" s="87"/>
      <c r="AF16" s="87"/>
      <c r="AG16" s="87"/>
      <c r="AH16" s="87"/>
      <c r="AI16" s="87"/>
      <c r="AJ16" s="87"/>
      <c r="AK16" s="102" t="s">
        <v>51</v>
      </c>
      <c r="AL16" s="78"/>
      <c r="AM16" s="78"/>
      <c r="AN16" s="78"/>
      <c r="AO16" s="78"/>
      <c r="AP16" s="79"/>
      <c r="AQ16" s="10"/>
    </row>
    <row r="17" spans="1:43" ht="12.75">
      <c r="A17" s="6"/>
      <c r="B17" s="28">
        <v>1</v>
      </c>
      <c r="C17" s="29"/>
      <c r="D17" s="30">
        <v>2</v>
      </c>
      <c r="E17" s="30"/>
      <c r="F17" s="30"/>
      <c r="G17" s="31"/>
      <c r="H17" s="32"/>
      <c r="I17" s="33"/>
      <c r="J17" s="34">
        <f t="shared" ref="J17:J32" si="0">C17+D17*3+E17*2+F17*2+I17*5</f>
        <v>6</v>
      </c>
      <c r="K17" s="35"/>
      <c r="L17" s="31"/>
      <c r="M17" s="30"/>
      <c r="N17" s="36"/>
      <c r="O17" s="108"/>
      <c r="P17" s="109"/>
      <c r="Q17" s="109"/>
      <c r="R17" s="109"/>
      <c r="S17" s="109"/>
      <c r="T17" s="110"/>
      <c r="U17" s="10"/>
      <c r="V17" s="12"/>
      <c r="W17" s="6"/>
      <c r="X17" s="28">
        <v>1</v>
      </c>
      <c r="Y17" s="29"/>
      <c r="Z17" s="30"/>
      <c r="AA17" s="30"/>
      <c r="AB17" s="30">
        <v>2</v>
      </c>
      <c r="AC17" s="31"/>
      <c r="AD17" s="32"/>
      <c r="AE17" s="33"/>
      <c r="AF17" s="34">
        <f t="shared" ref="AF17:AF32" si="1">Y17+Z17*3+AA17*2+AB17*2+AE17*5</f>
        <v>4</v>
      </c>
      <c r="AG17" s="35"/>
      <c r="AH17" s="31"/>
      <c r="AI17" s="31"/>
      <c r="AJ17" s="36"/>
      <c r="AK17" s="108"/>
      <c r="AL17" s="109"/>
      <c r="AM17" s="109"/>
      <c r="AN17" s="109"/>
      <c r="AO17" s="109"/>
      <c r="AP17" s="110"/>
      <c r="AQ17" s="10"/>
    </row>
    <row r="18" spans="1:43" ht="12.75">
      <c r="A18" s="6"/>
      <c r="B18" s="37">
        <v>2</v>
      </c>
      <c r="C18" s="38"/>
      <c r="D18" s="39"/>
      <c r="E18" s="40"/>
      <c r="F18" s="40"/>
      <c r="G18" s="41"/>
      <c r="H18" s="42"/>
      <c r="I18" s="43"/>
      <c r="J18" s="45">
        <f t="shared" si="0"/>
        <v>0</v>
      </c>
      <c r="K18" s="38"/>
      <c r="L18" s="40"/>
      <c r="M18" s="44"/>
      <c r="N18" s="46"/>
      <c r="O18" s="80"/>
      <c r="P18" s="81"/>
      <c r="Q18" s="81"/>
      <c r="R18" s="81"/>
      <c r="S18" s="81"/>
      <c r="T18" s="82"/>
      <c r="U18" s="10"/>
      <c r="V18" s="12"/>
      <c r="W18" s="6"/>
      <c r="X18" s="37">
        <v>2</v>
      </c>
      <c r="Y18" s="38"/>
      <c r="Z18" s="39"/>
      <c r="AA18" s="40"/>
      <c r="AB18" s="40"/>
      <c r="AC18" s="41"/>
      <c r="AD18" s="42"/>
      <c r="AE18" s="43"/>
      <c r="AF18" s="45">
        <f t="shared" si="1"/>
        <v>0</v>
      </c>
      <c r="AG18" s="38"/>
      <c r="AH18" s="40"/>
      <c r="AI18" s="40"/>
      <c r="AJ18" s="46"/>
      <c r="AK18" s="80"/>
      <c r="AL18" s="81"/>
      <c r="AM18" s="81"/>
      <c r="AN18" s="81"/>
      <c r="AO18" s="81"/>
      <c r="AP18" s="82"/>
      <c r="AQ18" s="10"/>
    </row>
    <row r="19" spans="1:43" ht="12.75">
      <c r="A19" s="6"/>
      <c r="B19" s="37">
        <v>3</v>
      </c>
      <c r="C19" s="38"/>
      <c r="D19" s="39"/>
      <c r="E19" s="40"/>
      <c r="F19" s="44"/>
      <c r="G19" s="41"/>
      <c r="H19" s="41"/>
      <c r="I19" s="46"/>
      <c r="J19" s="45">
        <f t="shared" si="0"/>
        <v>0</v>
      </c>
      <c r="K19" s="38"/>
      <c r="L19" s="40"/>
      <c r="M19" s="40"/>
      <c r="N19" s="46"/>
      <c r="O19" s="80"/>
      <c r="P19" s="81"/>
      <c r="Q19" s="81"/>
      <c r="R19" s="81"/>
      <c r="S19" s="81"/>
      <c r="T19" s="82"/>
      <c r="U19" s="10"/>
      <c r="V19" s="12"/>
      <c r="W19" s="6"/>
      <c r="X19" s="37">
        <v>3</v>
      </c>
      <c r="Y19" s="38"/>
      <c r="Z19" s="39"/>
      <c r="AA19" s="40"/>
      <c r="AB19" s="44">
        <v>2</v>
      </c>
      <c r="AC19" s="41"/>
      <c r="AD19" s="41"/>
      <c r="AE19" s="46"/>
      <c r="AF19" s="45">
        <f t="shared" si="1"/>
        <v>4</v>
      </c>
      <c r="AG19" s="38"/>
      <c r="AH19" s="40"/>
      <c r="AI19" s="40"/>
      <c r="AJ19" s="46"/>
      <c r="AK19" s="80"/>
      <c r="AL19" s="81"/>
      <c r="AM19" s="81"/>
      <c r="AN19" s="81"/>
      <c r="AO19" s="81"/>
      <c r="AP19" s="82"/>
      <c r="AQ19" s="10"/>
    </row>
    <row r="20" spans="1:43" ht="12.75">
      <c r="A20" s="6"/>
      <c r="B20" s="49">
        <v>4</v>
      </c>
      <c r="C20" s="38"/>
      <c r="D20" s="39"/>
      <c r="E20" s="40"/>
      <c r="F20" s="44">
        <v>1</v>
      </c>
      <c r="G20" s="41"/>
      <c r="H20" s="41"/>
      <c r="I20" s="46"/>
      <c r="J20" s="45">
        <f t="shared" si="0"/>
        <v>2</v>
      </c>
      <c r="K20" s="38"/>
      <c r="L20" s="40"/>
      <c r="M20" s="40"/>
      <c r="N20" s="46"/>
      <c r="O20" s="80"/>
      <c r="P20" s="81"/>
      <c r="Q20" s="81"/>
      <c r="R20" s="81"/>
      <c r="S20" s="81"/>
      <c r="T20" s="82"/>
      <c r="U20" s="10"/>
      <c r="V20" s="12"/>
      <c r="W20" s="6"/>
      <c r="X20" s="49">
        <v>4</v>
      </c>
      <c r="Y20" s="38"/>
      <c r="Z20" s="39"/>
      <c r="AA20" s="40"/>
      <c r="AB20" s="44"/>
      <c r="AC20" s="41"/>
      <c r="AD20" s="41"/>
      <c r="AE20" s="43">
        <v>1</v>
      </c>
      <c r="AF20" s="45">
        <f t="shared" si="1"/>
        <v>5</v>
      </c>
      <c r="AG20" s="38"/>
      <c r="AH20" s="40"/>
      <c r="AI20" s="40"/>
      <c r="AJ20" s="46"/>
      <c r="AK20" s="80" t="s">
        <v>52</v>
      </c>
      <c r="AL20" s="81"/>
      <c r="AM20" s="81"/>
      <c r="AN20" s="81"/>
      <c r="AO20" s="81"/>
      <c r="AP20" s="82"/>
      <c r="AQ20" s="10"/>
    </row>
    <row r="21" spans="1:43" ht="12.75">
      <c r="A21" s="6"/>
      <c r="B21" s="37">
        <v>5</v>
      </c>
      <c r="C21" s="38"/>
      <c r="D21" s="39"/>
      <c r="E21" s="40"/>
      <c r="F21" s="40"/>
      <c r="G21" s="41"/>
      <c r="H21" s="41"/>
      <c r="I21" s="46"/>
      <c r="J21" s="45">
        <f t="shared" si="0"/>
        <v>0</v>
      </c>
      <c r="K21" s="38"/>
      <c r="L21" s="40"/>
      <c r="M21" s="40"/>
      <c r="N21" s="46"/>
      <c r="O21" s="80"/>
      <c r="P21" s="81"/>
      <c r="Q21" s="81"/>
      <c r="R21" s="81"/>
      <c r="S21" s="81"/>
      <c r="T21" s="82"/>
      <c r="U21" s="10"/>
      <c r="V21" s="12"/>
      <c r="W21" s="6"/>
      <c r="X21" s="37">
        <v>5</v>
      </c>
      <c r="Y21" s="38"/>
      <c r="Z21" s="39"/>
      <c r="AA21" s="40"/>
      <c r="AB21" s="44">
        <v>1</v>
      </c>
      <c r="AC21" s="41"/>
      <c r="AD21" s="41"/>
      <c r="AE21" s="46"/>
      <c r="AF21" s="45">
        <f t="shared" si="1"/>
        <v>2</v>
      </c>
      <c r="AG21" s="38"/>
      <c r="AH21" s="40"/>
      <c r="AI21" s="40"/>
      <c r="AJ21" s="46"/>
      <c r="AK21" s="80" t="s">
        <v>148</v>
      </c>
      <c r="AL21" s="81"/>
      <c r="AM21" s="81"/>
      <c r="AN21" s="81"/>
      <c r="AO21" s="81"/>
      <c r="AP21" s="82"/>
      <c r="AQ21" s="10"/>
    </row>
    <row r="22" spans="1:43" ht="12.75">
      <c r="A22" s="6"/>
      <c r="B22" s="37">
        <v>6</v>
      </c>
      <c r="C22" s="38"/>
      <c r="D22" s="39"/>
      <c r="E22" s="40"/>
      <c r="F22" s="40"/>
      <c r="G22" s="41"/>
      <c r="H22" s="41"/>
      <c r="I22" s="46"/>
      <c r="J22" s="45">
        <f t="shared" si="0"/>
        <v>0</v>
      </c>
      <c r="K22" s="38"/>
      <c r="L22" s="40"/>
      <c r="M22" s="40"/>
      <c r="N22" s="46"/>
      <c r="O22" s="80"/>
      <c r="P22" s="81"/>
      <c r="Q22" s="81"/>
      <c r="R22" s="81"/>
      <c r="S22" s="81"/>
      <c r="T22" s="82"/>
      <c r="U22" s="10"/>
      <c r="V22" s="12"/>
      <c r="W22" s="6"/>
      <c r="X22" s="37">
        <v>6</v>
      </c>
      <c r="Y22" s="38"/>
      <c r="Z22" s="39"/>
      <c r="AA22" s="40"/>
      <c r="AB22" s="40"/>
      <c r="AC22" s="41"/>
      <c r="AD22" s="41"/>
      <c r="AE22" s="46"/>
      <c r="AF22" s="45">
        <f t="shared" si="1"/>
        <v>0</v>
      </c>
      <c r="AG22" s="38"/>
      <c r="AH22" s="40"/>
      <c r="AI22" s="40"/>
      <c r="AJ22" s="46"/>
      <c r="AK22" s="80"/>
      <c r="AL22" s="81"/>
      <c r="AM22" s="81"/>
      <c r="AN22" s="81"/>
      <c r="AO22" s="81"/>
      <c r="AP22" s="82"/>
      <c r="AQ22" s="10"/>
    </row>
    <row r="23" spans="1:43" ht="12.75">
      <c r="A23" s="6"/>
      <c r="B23" s="37">
        <v>7</v>
      </c>
      <c r="C23" s="38"/>
      <c r="D23" s="39"/>
      <c r="E23" s="40"/>
      <c r="F23" s="44"/>
      <c r="G23" s="41"/>
      <c r="H23" s="41"/>
      <c r="I23" s="46"/>
      <c r="J23" s="45">
        <f t="shared" si="0"/>
        <v>0</v>
      </c>
      <c r="K23" s="38"/>
      <c r="L23" s="40"/>
      <c r="M23" s="40"/>
      <c r="N23" s="46"/>
      <c r="O23" s="80"/>
      <c r="P23" s="81"/>
      <c r="Q23" s="81"/>
      <c r="R23" s="81"/>
      <c r="S23" s="81"/>
      <c r="T23" s="82"/>
      <c r="U23" s="10"/>
      <c r="V23" s="12"/>
      <c r="W23" s="6"/>
      <c r="X23" s="37">
        <v>7</v>
      </c>
      <c r="Y23" s="38"/>
      <c r="Z23" s="39"/>
      <c r="AA23" s="40"/>
      <c r="AB23" s="44"/>
      <c r="AC23" s="41"/>
      <c r="AD23" s="41"/>
      <c r="AE23" s="46"/>
      <c r="AF23" s="45">
        <f t="shared" si="1"/>
        <v>0</v>
      </c>
      <c r="AG23" s="38"/>
      <c r="AH23" s="40"/>
      <c r="AI23" s="40"/>
      <c r="AJ23" s="46"/>
      <c r="AK23" s="80"/>
      <c r="AL23" s="81"/>
      <c r="AM23" s="81"/>
      <c r="AN23" s="81"/>
      <c r="AO23" s="81"/>
      <c r="AP23" s="82"/>
      <c r="AQ23" s="10"/>
    </row>
    <row r="24" spans="1:43" ht="12.75">
      <c r="A24" s="6"/>
      <c r="B24" s="37">
        <v>8</v>
      </c>
      <c r="C24" s="38"/>
      <c r="D24" s="39"/>
      <c r="E24" s="40"/>
      <c r="F24" s="40"/>
      <c r="G24" s="41"/>
      <c r="H24" s="41"/>
      <c r="I24" s="46"/>
      <c r="J24" s="45">
        <f t="shared" si="0"/>
        <v>0</v>
      </c>
      <c r="K24" s="38"/>
      <c r="L24" s="40"/>
      <c r="M24" s="40"/>
      <c r="N24" s="46"/>
      <c r="O24" s="80"/>
      <c r="P24" s="81"/>
      <c r="Q24" s="81"/>
      <c r="R24" s="81"/>
      <c r="S24" s="81"/>
      <c r="T24" s="82"/>
      <c r="U24" s="10"/>
      <c r="V24" s="12"/>
      <c r="W24" s="6"/>
      <c r="X24" s="37">
        <v>8</v>
      </c>
      <c r="Y24" s="38"/>
      <c r="Z24" s="39"/>
      <c r="AA24" s="40"/>
      <c r="AB24" s="40"/>
      <c r="AC24" s="41"/>
      <c r="AD24" s="41"/>
      <c r="AE24" s="46"/>
      <c r="AF24" s="45">
        <f t="shared" si="1"/>
        <v>0</v>
      </c>
      <c r="AG24" s="38"/>
      <c r="AH24" s="40"/>
      <c r="AI24" s="40"/>
      <c r="AJ24" s="46"/>
      <c r="AK24" s="80"/>
      <c r="AL24" s="81"/>
      <c r="AM24" s="81"/>
      <c r="AN24" s="81"/>
      <c r="AO24" s="81"/>
      <c r="AP24" s="82"/>
      <c r="AQ24" s="10"/>
    </row>
    <row r="25" spans="1:43" ht="12.75">
      <c r="A25" s="6"/>
      <c r="B25" s="37">
        <v>9</v>
      </c>
      <c r="C25" s="38"/>
      <c r="D25" s="39"/>
      <c r="E25" s="40"/>
      <c r="F25" s="40"/>
      <c r="G25" s="41"/>
      <c r="H25" s="41"/>
      <c r="I25" s="46"/>
      <c r="J25" s="45">
        <f t="shared" si="0"/>
        <v>0</v>
      </c>
      <c r="K25" s="38"/>
      <c r="L25" s="40"/>
      <c r="M25" s="40"/>
      <c r="N25" s="46"/>
      <c r="O25" s="80"/>
      <c r="P25" s="81"/>
      <c r="Q25" s="81"/>
      <c r="R25" s="81"/>
      <c r="S25" s="81"/>
      <c r="T25" s="82"/>
      <c r="U25" s="10"/>
      <c r="V25" s="12"/>
      <c r="W25" s="6"/>
      <c r="X25" s="37">
        <v>9</v>
      </c>
      <c r="Y25" s="38"/>
      <c r="Z25" s="39"/>
      <c r="AA25" s="40"/>
      <c r="AB25" s="40"/>
      <c r="AC25" s="41"/>
      <c r="AD25" s="41"/>
      <c r="AE25" s="46"/>
      <c r="AF25" s="45">
        <f t="shared" si="1"/>
        <v>0</v>
      </c>
      <c r="AG25" s="38"/>
      <c r="AH25" s="40"/>
      <c r="AI25" s="40"/>
      <c r="AJ25" s="46"/>
      <c r="AK25" s="80"/>
      <c r="AL25" s="81"/>
      <c r="AM25" s="81"/>
      <c r="AN25" s="81"/>
      <c r="AO25" s="81"/>
      <c r="AP25" s="82"/>
      <c r="AQ25" s="10"/>
    </row>
    <row r="26" spans="1:43" ht="12.75">
      <c r="A26" s="6"/>
      <c r="B26" s="37">
        <v>10</v>
      </c>
      <c r="C26" s="38"/>
      <c r="D26" s="39"/>
      <c r="E26" s="40"/>
      <c r="F26" s="40"/>
      <c r="G26" s="41"/>
      <c r="H26" s="41"/>
      <c r="I26" s="46"/>
      <c r="J26" s="45">
        <f t="shared" si="0"/>
        <v>0</v>
      </c>
      <c r="K26" s="38"/>
      <c r="L26" s="40"/>
      <c r="M26" s="40"/>
      <c r="N26" s="46"/>
      <c r="O26" s="80"/>
      <c r="P26" s="81"/>
      <c r="Q26" s="81"/>
      <c r="R26" s="81"/>
      <c r="S26" s="81"/>
      <c r="T26" s="82"/>
      <c r="U26" s="10"/>
      <c r="V26" s="12"/>
      <c r="W26" s="6"/>
      <c r="X26" s="37">
        <v>10</v>
      </c>
      <c r="Y26" s="38"/>
      <c r="Z26" s="39"/>
      <c r="AA26" s="40"/>
      <c r="AB26" s="40"/>
      <c r="AC26" s="41"/>
      <c r="AD26" s="41"/>
      <c r="AE26" s="46"/>
      <c r="AF26" s="45">
        <f t="shared" si="1"/>
        <v>0</v>
      </c>
      <c r="AG26" s="38"/>
      <c r="AH26" s="40"/>
      <c r="AI26" s="40"/>
      <c r="AJ26" s="46"/>
      <c r="AK26" s="80"/>
      <c r="AL26" s="81"/>
      <c r="AM26" s="81"/>
      <c r="AN26" s="81"/>
      <c r="AO26" s="81"/>
      <c r="AP26" s="82"/>
      <c r="AQ26" s="10"/>
    </row>
    <row r="27" spans="1:43" ht="12.75">
      <c r="A27" s="6"/>
      <c r="B27" s="37">
        <v>11</v>
      </c>
      <c r="C27" s="38"/>
      <c r="D27" s="39"/>
      <c r="E27" s="40"/>
      <c r="F27" s="40"/>
      <c r="G27" s="41"/>
      <c r="H27" s="41"/>
      <c r="I27" s="43">
        <v>1</v>
      </c>
      <c r="J27" s="45">
        <f t="shared" si="0"/>
        <v>5</v>
      </c>
      <c r="K27" s="38"/>
      <c r="L27" s="40"/>
      <c r="M27" s="40"/>
      <c r="N27" s="46"/>
      <c r="O27" s="80"/>
      <c r="P27" s="81"/>
      <c r="Q27" s="81"/>
      <c r="R27" s="81"/>
      <c r="S27" s="81"/>
      <c r="T27" s="82"/>
      <c r="U27" s="10"/>
      <c r="V27" s="12"/>
      <c r="W27" s="6"/>
      <c r="X27" s="37">
        <v>11</v>
      </c>
      <c r="Y27" s="38"/>
      <c r="Z27" s="48">
        <v>1</v>
      </c>
      <c r="AA27" s="40"/>
      <c r="AB27" s="40"/>
      <c r="AC27" s="41"/>
      <c r="AD27" s="41"/>
      <c r="AE27" s="46"/>
      <c r="AF27" s="45">
        <f t="shared" si="1"/>
        <v>3</v>
      </c>
      <c r="AG27" s="38"/>
      <c r="AH27" s="40"/>
      <c r="AI27" s="40"/>
      <c r="AJ27" s="46"/>
      <c r="AK27" s="80"/>
      <c r="AL27" s="81"/>
      <c r="AM27" s="81"/>
      <c r="AN27" s="81"/>
      <c r="AO27" s="81"/>
      <c r="AP27" s="82"/>
      <c r="AQ27" s="10"/>
    </row>
    <row r="28" spans="1:43" ht="12.75">
      <c r="A28" s="6"/>
      <c r="B28" s="37">
        <v>12</v>
      </c>
      <c r="C28" s="38"/>
      <c r="D28" s="39"/>
      <c r="E28" s="40"/>
      <c r="F28" s="40"/>
      <c r="G28" s="41"/>
      <c r="H28" s="41"/>
      <c r="I28" s="46"/>
      <c r="J28" s="45">
        <f t="shared" si="0"/>
        <v>0</v>
      </c>
      <c r="K28" s="38"/>
      <c r="L28" s="40"/>
      <c r="M28" s="40"/>
      <c r="N28" s="46"/>
      <c r="O28" s="80"/>
      <c r="P28" s="81"/>
      <c r="Q28" s="81"/>
      <c r="R28" s="81"/>
      <c r="S28" s="81"/>
      <c r="T28" s="82"/>
      <c r="U28" s="10"/>
      <c r="V28" s="12"/>
      <c r="W28" s="6"/>
      <c r="X28" s="37">
        <v>12</v>
      </c>
      <c r="Y28" s="38"/>
      <c r="Z28" s="39"/>
      <c r="AA28" s="40"/>
      <c r="AB28" s="40"/>
      <c r="AC28" s="41"/>
      <c r="AD28" s="41"/>
      <c r="AE28" s="46"/>
      <c r="AF28" s="45">
        <f t="shared" si="1"/>
        <v>0</v>
      </c>
      <c r="AG28" s="38"/>
      <c r="AH28" s="40"/>
      <c r="AI28" s="40"/>
      <c r="AJ28" s="46"/>
      <c r="AK28" s="80"/>
      <c r="AL28" s="81"/>
      <c r="AM28" s="81"/>
      <c r="AN28" s="81"/>
      <c r="AO28" s="81"/>
      <c r="AP28" s="82"/>
      <c r="AQ28" s="10"/>
    </row>
    <row r="29" spans="1:43" ht="12.75">
      <c r="A29" s="6"/>
      <c r="B29" s="37">
        <v>13</v>
      </c>
      <c r="C29" s="38"/>
      <c r="D29" s="39"/>
      <c r="E29" s="40"/>
      <c r="F29" s="40"/>
      <c r="G29" s="41"/>
      <c r="H29" s="41"/>
      <c r="I29" s="46"/>
      <c r="J29" s="45">
        <f t="shared" si="0"/>
        <v>0</v>
      </c>
      <c r="K29" s="38"/>
      <c r="L29" s="40"/>
      <c r="M29" s="40"/>
      <c r="N29" s="46"/>
      <c r="O29" s="80"/>
      <c r="P29" s="81"/>
      <c r="Q29" s="81"/>
      <c r="R29" s="81"/>
      <c r="S29" s="81"/>
      <c r="T29" s="82"/>
      <c r="U29" s="10"/>
      <c r="V29" s="12"/>
      <c r="W29" s="6"/>
      <c r="X29" s="37">
        <v>13</v>
      </c>
      <c r="Y29" s="38"/>
      <c r="Z29" s="39"/>
      <c r="AA29" s="40"/>
      <c r="AB29" s="40"/>
      <c r="AC29" s="41"/>
      <c r="AD29" s="41"/>
      <c r="AE29" s="46"/>
      <c r="AF29" s="45">
        <f t="shared" si="1"/>
        <v>0</v>
      </c>
      <c r="AG29" s="38"/>
      <c r="AH29" s="40"/>
      <c r="AI29" s="40"/>
      <c r="AJ29" s="46"/>
      <c r="AK29" s="80"/>
      <c r="AL29" s="81"/>
      <c r="AM29" s="81"/>
      <c r="AN29" s="81"/>
      <c r="AO29" s="81"/>
      <c r="AP29" s="82"/>
      <c r="AQ29" s="10"/>
    </row>
    <row r="30" spans="1:43" ht="12.75">
      <c r="A30" s="6"/>
      <c r="B30" s="49">
        <v>14</v>
      </c>
      <c r="C30" s="38"/>
      <c r="D30" s="39"/>
      <c r="E30" s="40"/>
      <c r="F30" s="40"/>
      <c r="G30" s="41"/>
      <c r="H30" s="41"/>
      <c r="I30" s="46"/>
      <c r="J30" s="45">
        <f t="shared" si="0"/>
        <v>0</v>
      </c>
      <c r="K30" s="38"/>
      <c r="L30" s="40"/>
      <c r="M30" s="40"/>
      <c r="N30" s="46"/>
      <c r="O30" s="80"/>
      <c r="P30" s="81"/>
      <c r="Q30" s="81"/>
      <c r="R30" s="81"/>
      <c r="S30" s="81"/>
      <c r="T30" s="82"/>
      <c r="U30" s="10"/>
      <c r="V30" s="12"/>
      <c r="W30" s="6"/>
      <c r="X30" s="49">
        <v>14</v>
      </c>
      <c r="Y30" s="38"/>
      <c r="Z30" s="39"/>
      <c r="AA30" s="40"/>
      <c r="AB30" s="44">
        <v>1</v>
      </c>
      <c r="AC30" s="41"/>
      <c r="AD30" s="41"/>
      <c r="AE30" s="46"/>
      <c r="AF30" s="45">
        <f t="shared" si="1"/>
        <v>2</v>
      </c>
      <c r="AG30" s="38"/>
      <c r="AH30" s="40"/>
      <c r="AI30" s="40"/>
      <c r="AJ30" s="46"/>
      <c r="AK30" s="80"/>
      <c r="AL30" s="81"/>
      <c r="AM30" s="81"/>
      <c r="AN30" s="81"/>
      <c r="AO30" s="81"/>
      <c r="AP30" s="82"/>
      <c r="AQ30" s="10"/>
    </row>
    <row r="31" spans="1:43" ht="12.75">
      <c r="A31" s="6"/>
      <c r="B31" s="37">
        <v>15</v>
      </c>
      <c r="C31" s="38"/>
      <c r="D31" s="39"/>
      <c r="E31" s="40"/>
      <c r="F31" s="40"/>
      <c r="G31" s="41"/>
      <c r="H31" s="41"/>
      <c r="I31" s="46"/>
      <c r="J31" s="45">
        <f t="shared" si="0"/>
        <v>0</v>
      </c>
      <c r="K31" s="38"/>
      <c r="L31" s="40"/>
      <c r="M31" s="40"/>
      <c r="N31" s="46"/>
      <c r="O31" s="80"/>
      <c r="P31" s="81"/>
      <c r="Q31" s="81"/>
      <c r="R31" s="81"/>
      <c r="S31" s="81"/>
      <c r="T31" s="82"/>
      <c r="U31" s="10"/>
      <c r="V31" s="12"/>
      <c r="W31" s="6"/>
      <c r="X31" s="37">
        <v>15</v>
      </c>
      <c r="Y31" s="38"/>
      <c r="Z31" s="39"/>
      <c r="AA31" s="40"/>
      <c r="AB31" s="40"/>
      <c r="AC31" s="41"/>
      <c r="AD31" s="41"/>
      <c r="AE31" s="46"/>
      <c r="AF31" s="45">
        <f t="shared" si="1"/>
        <v>0</v>
      </c>
      <c r="AG31" s="38"/>
      <c r="AH31" s="40"/>
      <c r="AI31" s="40"/>
      <c r="AJ31" s="46"/>
      <c r="AK31" s="80"/>
      <c r="AL31" s="81"/>
      <c r="AM31" s="81"/>
      <c r="AN31" s="81"/>
      <c r="AO31" s="81"/>
      <c r="AP31" s="82"/>
      <c r="AQ31" s="10"/>
    </row>
    <row r="32" spans="1:43" ht="12.75">
      <c r="A32" s="6"/>
      <c r="B32" s="50">
        <v>16</v>
      </c>
      <c r="C32" s="51"/>
      <c r="D32" s="52"/>
      <c r="E32" s="52"/>
      <c r="F32" s="52"/>
      <c r="G32" s="53"/>
      <c r="H32" s="53"/>
      <c r="I32" s="54"/>
      <c r="J32" s="56">
        <f t="shared" si="0"/>
        <v>0</v>
      </c>
      <c r="K32" s="51"/>
      <c r="L32" s="52"/>
      <c r="M32" s="52"/>
      <c r="N32" s="54"/>
      <c r="O32" s="95"/>
      <c r="P32" s="96"/>
      <c r="Q32" s="96"/>
      <c r="R32" s="96"/>
      <c r="S32" s="96"/>
      <c r="T32" s="97"/>
      <c r="U32" s="10"/>
      <c r="V32" s="12"/>
      <c r="W32" s="6"/>
      <c r="X32" s="50">
        <v>16</v>
      </c>
      <c r="Y32" s="51"/>
      <c r="Z32" s="52"/>
      <c r="AA32" s="52"/>
      <c r="AB32" s="55">
        <v>1</v>
      </c>
      <c r="AC32" s="53"/>
      <c r="AD32" s="53"/>
      <c r="AE32" s="54"/>
      <c r="AF32" s="56">
        <f t="shared" si="1"/>
        <v>2</v>
      </c>
      <c r="AG32" s="51"/>
      <c r="AH32" s="52"/>
      <c r="AI32" s="52"/>
      <c r="AJ32" s="54"/>
      <c r="AK32" s="95"/>
      <c r="AL32" s="96"/>
      <c r="AM32" s="96"/>
      <c r="AN32" s="96"/>
      <c r="AO32" s="96"/>
      <c r="AP32" s="97"/>
      <c r="AQ32" s="10"/>
    </row>
    <row r="33" spans="1:43" ht="12.75">
      <c r="A33" s="19"/>
      <c r="B33" s="83" t="s">
        <v>61</v>
      </c>
      <c r="C33" s="76"/>
      <c r="D33" s="76"/>
      <c r="E33" s="76"/>
      <c r="F33" s="59"/>
      <c r="G33" s="83" t="s">
        <v>62</v>
      </c>
      <c r="H33" s="76"/>
      <c r="I33" s="76"/>
      <c r="J33" s="76"/>
      <c r="K33" s="76"/>
      <c r="L33" s="58"/>
      <c r="M33" s="83" t="s">
        <v>63</v>
      </c>
      <c r="N33" s="76"/>
      <c r="O33" s="76"/>
      <c r="P33" s="76"/>
      <c r="Q33" s="59"/>
      <c r="R33" s="83" t="s">
        <v>64</v>
      </c>
      <c r="S33" s="76"/>
      <c r="T33" s="76"/>
      <c r="U33" s="25"/>
      <c r="V33" s="26"/>
      <c r="W33" s="19"/>
      <c r="X33" s="83" t="s">
        <v>61</v>
      </c>
      <c r="Y33" s="76"/>
      <c r="Z33" s="76"/>
      <c r="AA33" s="76"/>
      <c r="AB33" s="59"/>
      <c r="AC33" s="83" t="s">
        <v>62</v>
      </c>
      <c r="AD33" s="76"/>
      <c r="AE33" s="76"/>
      <c r="AF33" s="76"/>
      <c r="AG33" s="76"/>
      <c r="AH33" s="58"/>
      <c r="AI33" s="83" t="s">
        <v>63</v>
      </c>
      <c r="AJ33" s="76"/>
      <c r="AK33" s="76"/>
      <c r="AL33" s="76"/>
      <c r="AM33" s="59"/>
      <c r="AN33" s="83" t="s">
        <v>64</v>
      </c>
      <c r="AO33" s="76"/>
      <c r="AP33" s="76"/>
      <c r="AQ33" s="25"/>
    </row>
    <row r="34" spans="1:43" ht="12.75">
      <c r="A34" s="6"/>
      <c r="B34" s="120">
        <v>70000</v>
      </c>
      <c r="C34" s="92"/>
      <c r="D34" s="92"/>
      <c r="E34" s="93"/>
      <c r="F34" s="60"/>
      <c r="G34" s="106">
        <v>0</v>
      </c>
      <c r="H34" s="92"/>
      <c r="I34" s="92"/>
      <c r="J34" s="92"/>
      <c r="K34" s="93"/>
      <c r="L34" s="61"/>
      <c r="M34" s="106">
        <v>30000</v>
      </c>
      <c r="N34" s="92"/>
      <c r="O34" s="92"/>
      <c r="P34" s="93"/>
      <c r="Q34" s="62"/>
      <c r="R34" s="128">
        <f>1</f>
        <v>1</v>
      </c>
      <c r="S34" s="92"/>
      <c r="T34" s="93"/>
      <c r="U34" s="10"/>
      <c r="V34" s="12"/>
      <c r="W34" s="6"/>
      <c r="X34" s="120">
        <v>40000</v>
      </c>
      <c r="Y34" s="92"/>
      <c r="Z34" s="92"/>
      <c r="AA34" s="93"/>
      <c r="AB34" s="60"/>
      <c r="AC34" s="106"/>
      <c r="AD34" s="92"/>
      <c r="AE34" s="92"/>
      <c r="AF34" s="92"/>
      <c r="AG34" s="93"/>
      <c r="AH34" s="61"/>
      <c r="AI34" s="106"/>
      <c r="AJ34" s="92"/>
      <c r="AK34" s="92"/>
      <c r="AL34" s="93"/>
      <c r="AM34" s="62"/>
      <c r="AN34" s="128">
        <v>0</v>
      </c>
      <c r="AO34" s="92"/>
      <c r="AP34" s="93"/>
      <c r="AQ34" s="10"/>
    </row>
    <row r="35" spans="1:43" ht="12.75">
      <c r="A35" s="19"/>
      <c r="B35" s="112" t="s">
        <v>65</v>
      </c>
      <c r="C35" s="76"/>
      <c r="D35" s="76"/>
      <c r="E35" s="76"/>
      <c r="F35" s="76"/>
      <c r="G35" s="76"/>
      <c r="H35" s="76"/>
      <c r="I35" s="112" t="s">
        <v>27</v>
      </c>
      <c r="J35" s="76"/>
      <c r="K35" s="76"/>
      <c r="L35" s="20"/>
      <c r="M35" s="112" t="s">
        <v>66</v>
      </c>
      <c r="N35" s="76"/>
      <c r="O35" s="76"/>
      <c r="P35" s="76"/>
      <c r="Q35" s="76"/>
      <c r="R35" s="76"/>
      <c r="S35" s="76"/>
      <c r="T35" s="76"/>
      <c r="U35" s="25"/>
      <c r="V35" s="26"/>
      <c r="W35" s="19"/>
      <c r="X35" s="112" t="s">
        <v>65</v>
      </c>
      <c r="Y35" s="76"/>
      <c r="Z35" s="76"/>
      <c r="AA35" s="76"/>
      <c r="AB35" s="76"/>
      <c r="AC35" s="76"/>
      <c r="AD35" s="76"/>
      <c r="AE35" s="112" t="s">
        <v>27</v>
      </c>
      <c r="AF35" s="76"/>
      <c r="AG35" s="76"/>
      <c r="AH35" s="20"/>
      <c r="AI35" s="112" t="s">
        <v>66</v>
      </c>
      <c r="AJ35" s="76"/>
      <c r="AK35" s="76"/>
      <c r="AL35" s="76"/>
      <c r="AM35" s="76"/>
      <c r="AN35" s="76"/>
      <c r="AO35" s="76"/>
      <c r="AP35" s="76"/>
      <c r="AQ35" s="25"/>
    </row>
    <row r="36" spans="1:43" ht="12.75">
      <c r="A36" s="6"/>
      <c r="B36" s="126" t="s">
        <v>190</v>
      </c>
      <c r="C36" s="109"/>
      <c r="D36" s="109"/>
      <c r="E36" s="109"/>
      <c r="F36" s="109"/>
      <c r="G36" s="109"/>
      <c r="H36" s="119"/>
      <c r="I36" s="127">
        <v>70000</v>
      </c>
      <c r="J36" s="109"/>
      <c r="K36" s="110"/>
      <c r="L36" s="9"/>
      <c r="M36" s="131"/>
      <c r="N36" s="78"/>
      <c r="O36" s="78"/>
      <c r="P36" s="78"/>
      <c r="Q36" s="78"/>
      <c r="R36" s="78"/>
      <c r="S36" s="78"/>
      <c r="T36" s="79"/>
      <c r="U36" s="10"/>
      <c r="V36" s="12"/>
      <c r="W36" s="6"/>
      <c r="X36" s="126"/>
      <c r="Y36" s="109"/>
      <c r="Z36" s="109"/>
      <c r="AA36" s="109"/>
      <c r="AB36" s="109"/>
      <c r="AC36" s="109"/>
      <c r="AD36" s="119"/>
      <c r="AE36" s="127"/>
      <c r="AF36" s="109"/>
      <c r="AG36" s="110"/>
      <c r="AH36" s="9"/>
      <c r="AI36" s="131"/>
      <c r="AJ36" s="78"/>
      <c r="AK36" s="78"/>
      <c r="AL36" s="78"/>
      <c r="AM36" s="78"/>
      <c r="AN36" s="78"/>
      <c r="AO36" s="78"/>
      <c r="AP36" s="79"/>
      <c r="AQ36" s="10"/>
    </row>
    <row r="37" spans="1:43" ht="12.75">
      <c r="A37" s="6"/>
      <c r="B37" s="125"/>
      <c r="C37" s="81"/>
      <c r="D37" s="81"/>
      <c r="E37" s="81"/>
      <c r="F37" s="81"/>
      <c r="G37" s="81"/>
      <c r="H37" s="90"/>
      <c r="I37" s="129"/>
      <c r="J37" s="81"/>
      <c r="K37" s="82"/>
      <c r="L37" s="9"/>
      <c r="M37" s="132"/>
      <c r="N37" s="76"/>
      <c r="O37" s="76"/>
      <c r="P37" s="76"/>
      <c r="Q37" s="76"/>
      <c r="R37" s="76"/>
      <c r="S37" s="76"/>
      <c r="T37" s="133"/>
      <c r="U37" s="10"/>
      <c r="V37" s="12"/>
      <c r="W37" s="6"/>
      <c r="X37" s="125"/>
      <c r="Y37" s="81"/>
      <c r="Z37" s="81"/>
      <c r="AA37" s="81"/>
      <c r="AB37" s="81"/>
      <c r="AC37" s="81"/>
      <c r="AD37" s="90"/>
      <c r="AE37" s="129"/>
      <c r="AF37" s="81"/>
      <c r="AG37" s="82"/>
      <c r="AH37" s="9"/>
      <c r="AI37" s="132"/>
      <c r="AJ37" s="76"/>
      <c r="AK37" s="76"/>
      <c r="AL37" s="76"/>
      <c r="AM37" s="76"/>
      <c r="AN37" s="76"/>
      <c r="AO37" s="76"/>
      <c r="AP37" s="133"/>
      <c r="AQ37" s="10"/>
    </row>
    <row r="38" spans="1:43" ht="12.75">
      <c r="A38" s="6"/>
      <c r="B38" s="124"/>
      <c r="C38" s="96"/>
      <c r="D38" s="96"/>
      <c r="E38" s="96"/>
      <c r="F38" s="96"/>
      <c r="G38" s="96"/>
      <c r="H38" s="99"/>
      <c r="I38" s="130"/>
      <c r="J38" s="96"/>
      <c r="K38" s="97"/>
      <c r="L38" s="9"/>
      <c r="M38" s="134"/>
      <c r="N38" s="135"/>
      <c r="O38" s="135"/>
      <c r="P38" s="135"/>
      <c r="Q38" s="135"/>
      <c r="R38" s="135"/>
      <c r="S38" s="135"/>
      <c r="T38" s="136"/>
      <c r="U38" s="10"/>
      <c r="V38" s="12"/>
      <c r="W38" s="6"/>
      <c r="X38" s="124"/>
      <c r="Y38" s="96"/>
      <c r="Z38" s="96"/>
      <c r="AA38" s="96"/>
      <c r="AB38" s="96"/>
      <c r="AC38" s="96"/>
      <c r="AD38" s="99"/>
      <c r="AE38" s="130"/>
      <c r="AF38" s="96"/>
      <c r="AG38" s="97"/>
      <c r="AH38" s="9"/>
      <c r="AI38" s="134"/>
      <c r="AJ38" s="135"/>
      <c r="AK38" s="135"/>
      <c r="AL38" s="135"/>
      <c r="AM38" s="135"/>
      <c r="AN38" s="135"/>
      <c r="AO38" s="135"/>
      <c r="AP38" s="136"/>
      <c r="AQ38" s="10"/>
    </row>
    <row r="39" spans="1:43" ht="7.5" customHeight="1">
      <c r="A39" s="63"/>
      <c r="B39" s="64"/>
      <c r="C39" s="65"/>
      <c r="D39" s="65"/>
      <c r="E39" s="65"/>
      <c r="F39" s="65"/>
      <c r="G39" s="65"/>
      <c r="H39" s="64"/>
      <c r="I39" s="64"/>
      <c r="J39" s="65"/>
      <c r="K39" s="65"/>
      <c r="L39" s="65"/>
      <c r="M39" s="65"/>
      <c r="N39" s="65"/>
      <c r="O39" s="65"/>
      <c r="P39" s="64"/>
      <c r="Q39" s="65"/>
      <c r="R39" s="65"/>
      <c r="S39" s="65"/>
      <c r="T39" s="65"/>
      <c r="U39" s="66"/>
      <c r="V39" s="67"/>
      <c r="W39" s="63"/>
      <c r="X39" s="64"/>
      <c r="Y39" s="65"/>
      <c r="Z39" s="65"/>
      <c r="AA39" s="65"/>
      <c r="AB39" s="65"/>
      <c r="AC39" s="65"/>
      <c r="AD39" s="64"/>
      <c r="AE39" s="64"/>
      <c r="AF39" s="65"/>
      <c r="AG39" s="65"/>
      <c r="AH39" s="65"/>
      <c r="AI39" s="65"/>
      <c r="AJ39" s="65"/>
      <c r="AK39" s="65"/>
      <c r="AL39" s="64"/>
      <c r="AM39" s="65"/>
      <c r="AN39" s="65"/>
      <c r="AO39" s="65"/>
      <c r="AP39" s="65"/>
      <c r="AQ39" s="66"/>
    </row>
  </sheetData>
  <mergeCells count="174">
    <mergeCell ref="AE6:AG6"/>
    <mergeCell ref="AK31:AP31"/>
    <mergeCell ref="AK30:AP30"/>
    <mergeCell ref="AA13:AA16"/>
    <mergeCell ref="Z13:Z16"/>
    <mergeCell ref="AK11:AL11"/>
    <mergeCell ref="O17:T17"/>
    <mergeCell ref="AB13:AB16"/>
    <mergeCell ref="AC13:AC16"/>
    <mergeCell ref="AG14:AJ14"/>
    <mergeCell ref="AH15:AH16"/>
    <mergeCell ref="AJ15:AJ16"/>
    <mergeCell ref="AI15:AI16"/>
    <mergeCell ref="O24:T24"/>
    <mergeCell ref="O23:T23"/>
    <mergeCell ref="O18:T18"/>
    <mergeCell ref="AN11:AP11"/>
    <mergeCell ref="AI6:AL6"/>
    <mergeCell ref="AI7:AL7"/>
    <mergeCell ref="O11:P11"/>
    <mergeCell ref="AK29:AP29"/>
    <mergeCell ref="O20:T20"/>
    <mergeCell ref="X36:AD36"/>
    <mergeCell ref="X35:AD35"/>
    <mergeCell ref="AN33:AP33"/>
    <mergeCell ref="AN34:AP34"/>
    <mergeCell ref="AI35:AP35"/>
    <mergeCell ref="AI34:AL34"/>
    <mergeCell ref="AC34:AG34"/>
    <mergeCell ref="AI33:AL33"/>
    <mergeCell ref="X33:AA33"/>
    <mergeCell ref="X34:AA34"/>
    <mergeCell ref="AC33:AG33"/>
    <mergeCell ref="AE36:AG36"/>
    <mergeCell ref="AE35:AG35"/>
    <mergeCell ref="AE38:AG38"/>
    <mergeCell ref="X38:AD38"/>
    <mergeCell ref="X37:AD37"/>
    <mergeCell ref="M36:T38"/>
    <mergeCell ref="M35:T35"/>
    <mergeCell ref="T1:X1"/>
    <mergeCell ref="R4:T4"/>
    <mergeCell ref="R5:T5"/>
    <mergeCell ref="I4:K4"/>
    <mergeCell ref="X4:AC4"/>
    <mergeCell ref="AF13:AF16"/>
    <mergeCell ref="M15:M16"/>
    <mergeCell ref="N15:N16"/>
    <mergeCell ref="K14:N14"/>
    <mergeCell ref="AE8:AG8"/>
    <mergeCell ref="AE9:AG9"/>
    <mergeCell ref="X9:AD9"/>
    <mergeCell ref="X6:AD6"/>
    <mergeCell ref="X5:AD5"/>
    <mergeCell ref="R33:T33"/>
    <mergeCell ref="Z2:AJ2"/>
    <mergeCell ref="AI5:AL5"/>
    <mergeCell ref="AI36:AP38"/>
    <mergeCell ref="AE37:AG37"/>
    <mergeCell ref="B38:H38"/>
    <mergeCell ref="B37:H37"/>
    <mergeCell ref="B35:H35"/>
    <mergeCell ref="B36:H36"/>
    <mergeCell ref="I35:K35"/>
    <mergeCell ref="I36:K36"/>
    <mergeCell ref="R34:T34"/>
    <mergeCell ref="M34:P34"/>
    <mergeCell ref="G34:K34"/>
    <mergeCell ref="I37:K37"/>
    <mergeCell ref="I38:K38"/>
    <mergeCell ref="B33:E33"/>
    <mergeCell ref="G33:K33"/>
    <mergeCell ref="B34:E34"/>
    <mergeCell ref="M33:P33"/>
    <mergeCell ref="M9:O9"/>
    <mergeCell ref="M7:P7"/>
    <mergeCell ref="M8:O8"/>
    <mergeCell ref="F13:F16"/>
    <mergeCell ref="G13:G16"/>
    <mergeCell ref="I7:K7"/>
    <mergeCell ref="O22:T22"/>
    <mergeCell ref="O21:T21"/>
    <mergeCell ref="M11:N11"/>
    <mergeCell ref="R11:T11"/>
    <mergeCell ref="R12:T13"/>
    <mergeCell ref="O16:T16"/>
    <mergeCell ref="R14:T14"/>
    <mergeCell ref="C13:C16"/>
    <mergeCell ref="D13:D16"/>
    <mergeCell ref="I11:K11"/>
    <mergeCell ref="J13:J16"/>
    <mergeCell ref="K15:K16"/>
    <mergeCell ref="I13:I16"/>
    <mergeCell ref="L15:L16"/>
    <mergeCell ref="B4:G4"/>
    <mergeCell ref="M4:P4"/>
    <mergeCell ref="I5:K5"/>
    <mergeCell ref="I6:K6"/>
    <mergeCell ref="B1:L1"/>
    <mergeCell ref="B2:L2"/>
    <mergeCell ref="N1:R1"/>
    <mergeCell ref="N2:R2"/>
    <mergeCell ref="M6:P6"/>
    <mergeCell ref="M5:P5"/>
    <mergeCell ref="B5:H5"/>
    <mergeCell ref="B6:H6"/>
    <mergeCell ref="I9:K9"/>
    <mergeCell ref="R9:T9"/>
    <mergeCell ref="R10:T10"/>
    <mergeCell ref="R8:T8"/>
    <mergeCell ref="B10:H10"/>
    <mergeCell ref="B8:H8"/>
    <mergeCell ref="B9:H9"/>
    <mergeCell ref="I8:K8"/>
    <mergeCell ref="I10:K10"/>
    <mergeCell ref="E13:E16"/>
    <mergeCell ref="H13:H16"/>
    <mergeCell ref="B11:H11"/>
    <mergeCell ref="R7:T7"/>
    <mergeCell ref="R6:T6"/>
    <mergeCell ref="B7:H7"/>
    <mergeCell ref="Z1:AJ1"/>
    <mergeCell ref="AK23:AP23"/>
    <mergeCell ref="AE13:AE16"/>
    <mergeCell ref="AK16:AP16"/>
    <mergeCell ref="AG15:AG16"/>
    <mergeCell ref="AN14:AP14"/>
    <mergeCell ref="AN12:AP13"/>
    <mergeCell ref="AN10:AP10"/>
    <mergeCell ref="AN9:AP9"/>
    <mergeCell ref="AN6:AP6"/>
    <mergeCell ref="AN5:AP5"/>
    <mergeCell ref="AN4:AP4"/>
    <mergeCell ref="AL2:AP2"/>
    <mergeCell ref="AL1:AP1"/>
    <mergeCell ref="AK17:AP17"/>
    <mergeCell ref="AK18:AP18"/>
    <mergeCell ref="AN7:AP7"/>
    <mergeCell ref="T2:X2"/>
    <mergeCell ref="AK32:AP32"/>
    <mergeCell ref="AK26:AP26"/>
    <mergeCell ref="O26:T26"/>
    <mergeCell ref="O25:T25"/>
    <mergeCell ref="O28:T28"/>
    <mergeCell ref="O29:T29"/>
    <mergeCell ref="O27:T27"/>
    <mergeCell ref="O30:T30"/>
    <mergeCell ref="O31:T31"/>
    <mergeCell ref="O32:T32"/>
    <mergeCell ref="AK27:AP27"/>
    <mergeCell ref="AI4:AL4"/>
    <mergeCell ref="AE4:AG4"/>
    <mergeCell ref="AE5:AG5"/>
    <mergeCell ref="AK20:AP20"/>
    <mergeCell ref="AK19:AP19"/>
    <mergeCell ref="O19:T19"/>
    <mergeCell ref="AK28:AP28"/>
    <mergeCell ref="AK22:AP22"/>
    <mergeCell ref="AK21:AP21"/>
    <mergeCell ref="AI8:AK8"/>
    <mergeCell ref="AE7:AG7"/>
    <mergeCell ref="Y13:Y16"/>
    <mergeCell ref="AD13:AD16"/>
    <mergeCell ref="X8:AD8"/>
    <mergeCell ref="AN8:AP8"/>
    <mergeCell ref="X7:AD7"/>
    <mergeCell ref="AK25:AP25"/>
    <mergeCell ref="AK24:AP24"/>
    <mergeCell ref="AI9:AK9"/>
    <mergeCell ref="AI11:AJ11"/>
    <mergeCell ref="X10:AD10"/>
    <mergeCell ref="AE10:AG10"/>
    <mergeCell ref="X11:AD11"/>
    <mergeCell ref="AE11:AG11"/>
  </mergeCells>
  <conditionalFormatting sqref="I5:K6 AE5:AG5">
    <cfRule type="cellIs" dxfId="27" priority="1" operator="greaterThan">
      <formula>B5</formula>
    </cfRule>
  </conditionalFormatting>
  <dataValidations count="1">
    <dataValidation type="list" allowBlank="1" sqref="M5 AI5">
      <formula1>"Preseason,Regular,Postseason,Championship"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AQ39"/>
  <sheetViews>
    <sheetView showGridLines="0" workbookViewId="0"/>
  </sheetViews>
  <sheetFormatPr defaultColWidth="14.42578125" defaultRowHeight="15.75" customHeight="1"/>
  <cols>
    <col min="1" max="1" width="1.5703125" customWidth="1"/>
    <col min="2" max="20" width="3.7109375" customWidth="1"/>
    <col min="21" max="21" width="1.5703125" customWidth="1"/>
    <col min="22" max="22" width="3.7109375" customWidth="1"/>
    <col min="23" max="23" width="1.5703125" customWidth="1"/>
    <col min="24" max="42" width="3.7109375" customWidth="1"/>
    <col min="43" max="43" width="1.5703125" customWidth="1"/>
  </cols>
  <sheetData>
    <row r="1" spans="1:43" ht="12.75">
      <c r="A1" s="1"/>
      <c r="B1" s="101" t="s">
        <v>22</v>
      </c>
      <c r="C1" s="78"/>
      <c r="D1" s="78"/>
      <c r="E1" s="78"/>
      <c r="F1" s="78"/>
      <c r="G1" s="78"/>
      <c r="H1" s="78"/>
      <c r="I1" s="78"/>
      <c r="J1" s="78"/>
      <c r="K1" s="78"/>
      <c r="L1" s="78"/>
      <c r="M1" s="3"/>
      <c r="N1" s="107" t="s">
        <v>23</v>
      </c>
      <c r="O1" s="78"/>
      <c r="P1" s="78"/>
      <c r="Q1" s="78"/>
      <c r="R1" s="78"/>
      <c r="S1" s="3"/>
      <c r="T1" s="137" t="s">
        <v>24</v>
      </c>
      <c r="U1" s="76"/>
      <c r="V1" s="76"/>
      <c r="W1" s="76"/>
      <c r="X1" s="133"/>
      <c r="Y1" s="2"/>
      <c r="Z1" s="101" t="s">
        <v>25</v>
      </c>
      <c r="AA1" s="78"/>
      <c r="AB1" s="78"/>
      <c r="AC1" s="78"/>
      <c r="AD1" s="78"/>
      <c r="AE1" s="78"/>
      <c r="AF1" s="78"/>
      <c r="AG1" s="78"/>
      <c r="AH1" s="78"/>
      <c r="AI1" s="78"/>
      <c r="AJ1" s="78"/>
      <c r="AK1" s="4"/>
      <c r="AL1" s="107" t="s">
        <v>23</v>
      </c>
      <c r="AM1" s="78"/>
      <c r="AN1" s="78"/>
      <c r="AO1" s="78"/>
      <c r="AP1" s="78"/>
      <c r="AQ1" s="5"/>
    </row>
    <row r="2" spans="1:43" ht="12.75">
      <c r="A2" s="6"/>
      <c r="B2" s="114" t="s">
        <v>17</v>
      </c>
      <c r="C2" s="92"/>
      <c r="D2" s="92"/>
      <c r="E2" s="92"/>
      <c r="F2" s="92"/>
      <c r="G2" s="92"/>
      <c r="H2" s="92"/>
      <c r="I2" s="92"/>
      <c r="J2" s="92"/>
      <c r="K2" s="92"/>
      <c r="L2" s="93"/>
      <c r="N2" s="106">
        <v>930000</v>
      </c>
      <c r="O2" s="92"/>
      <c r="P2" s="92"/>
      <c r="Q2" s="92"/>
      <c r="R2" s="93"/>
      <c r="T2" s="111">
        <v>43068</v>
      </c>
      <c r="U2" s="92"/>
      <c r="V2" s="92"/>
      <c r="W2" s="92"/>
      <c r="X2" s="93"/>
      <c r="Y2" s="8"/>
      <c r="Z2" s="114" t="s">
        <v>12</v>
      </c>
      <c r="AA2" s="92"/>
      <c r="AB2" s="92"/>
      <c r="AC2" s="92"/>
      <c r="AD2" s="92"/>
      <c r="AE2" s="92"/>
      <c r="AF2" s="92"/>
      <c r="AG2" s="92"/>
      <c r="AH2" s="92"/>
      <c r="AI2" s="92"/>
      <c r="AJ2" s="93"/>
      <c r="AK2" s="9"/>
      <c r="AL2" s="106">
        <v>1500000</v>
      </c>
      <c r="AM2" s="92"/>
      <c r="AN2" s="92"/>
      <c r="AO2" s="92"/>
      <c r="AP2" s="93"/>
      <c r="AQ2" s="10"/>
    </row>
    <row r="3" spans="1:43" ht="7.5" customHeight="1">
      <c r="A3" s="6"/>
      <c r="B3" s="11"/>
      <c r="C3" s="11"/>
      <c r="D3" s="11"/>
      <c r="E3" s="11"/>
      <c r="F3" s="11"/>
      <c r="G3" s="9"/>
      <c r="H3" s="11"/>
      <c r="I3" s="11"/>
      <c r="J3" s="11"/>
      <c r="K3" s="11"/>
      <c r="L3" s="11"/>
      <c r="M3" s="11"/>
      <c r="N3" s="11"/>
      <c r="O3" s="9"/>
      <c r="P3" s="11"/>
      <c r="Q3" s="11"/>
      <c r="R3" s="11"/>
      <c r="S3" s="11"/>
      <c r="T3" s="11"/>
      <c r="U3" s="10"/>
      <c r="V3" s="12"/>
      <c r="W3" s="6"/>
      <c r="X3" s="11"/>
      <c r="Y3" s="9"/>
      <c r="Z3" s="9"/>
      <c r="AA3" s="9"/>
      <c r="AB3" s="9"/>
      <c r="AC3" s="9"/>
      <c r="AD3" s="11"/>
      <c r="AE3" s="11"/>
      <c r="AF3" s="9"/>
      <c r="AG3" s="9"/>
      <c r="AH3" s="9"/>
      <c r="AI3" s="9"/>
      <c r="AJ3" s="9"/>
      <c r="AK3" s="9"/>
      <c r="AL3" s="11"/>
      <c r="AM3" s="9"/>
      <c r="AN3" s="9"/>
      <c r="AO3" s="9"/>
      <c r="AP3" s="9"/>
      <c r="AQ3" s="10"/>
    </row>
    <row r="4" spans="1:43" ht="12.75">
      <c r="A4" s="6"/>
      <c r="B4" s="112" t="s">
        <v>26</v>
      </c>
      <c r="C4" s="76"/>
      <c r="D4" s="76"/>
      <c r="E4" s="76"/>
      <c r="F4" s="76"/>
      <c r="G4" s="76"/>
      <c r="H4" s="13"/>
      <c r="I4" s="75" t="s">
        <v>27</v>
      </c>
      <c r="J4" s="76"/>
      <c r="K4" s="76"/>
      <c r="M4" s="75" t="s">
        <v>28</v>
      </c>
      <c r="N4" s="76"/>
      <c r="O4" s="76"/>
      <c r="P4" s="76"/>
      <c r="R4" s="83" t="s">
        <v>29</v>
      </c>
      <c r="S4" s="76"/>
      <c r="T4" s="76"/>
      <c r="U4" s="10"/>
      <c r="V4" s="12"/>
      <c r="W4" s="6"/>
      <c r="X4" s="112" t="s">
        <v>26</v>
      </c>
      <c r="Y4" s="76"/>
      <c r="Z4" s="76"/>
      <c r="AA4" s="76"/>
      <c r="AB4" s="76"/>
      <c r="AC4" s="76"/>
      <c r="AD4" s="13"/>
      <c r="AE4" s="75" t="s">
        <v>27</v>
      </c>
      <c r="AF4" s="76"/>
      <c r="AG4" s="76"/>
      <c r="AI4" s="75" t="s">
        <v>28</v>
      </c>
      <c r="AJ4" s="76"/>
      <c r="AK4" s="76"/>
      <c r="AL4" s="76"/>
      <c r="AN4" s="83" t="s">
        <v>29</v>
      </c>
      <c r="AO4" s="76"/>
      <c r="AP4" s="76"/>
      <c r="AQ4" s="10"/>
    </row>
    <row r="5" spans="1:43" ht="12.75">
      <c r="A5" s="6"/>
      <c r="B5" s="116">
        <f>IF(B2&lt;&gt;"",IF(N2&lt;AL2,AL2-N2+M7,IF(M7="",0,M7)),"")</f>
        <v>570000</v>
      </c>
      <c r="C5" s="78"/>
      <c r="D5" s="78"/>
      <c r="E5" s="78"/>
      <c r="F5" s="78"/>
      <c r="G5" s="78"/>
      <c r="H5" s="117"/>
      <c r="I5" s="77">
        <f>IF(B2&lt;&gt;"",SUM(I6:K11),"")</f>
        <v>570000</v>
      </c>
      <c r="J5" s="78"/>
      <c r="K5" s="79"/>
      <c r="M5" s="115" t="s">
        <v>152</v>
      </c>
      <c r="N5" s="92"/>
      <c r="O5" s="92"/>
      <c r="P5" s="93"/>
      <c r="R5" s="100" t="str">
        <f>IF(B2&lt;&gt;"",IF(R7&gt;AN7,"WIN",IF(R7&lt;AN7,"LOSS","TIE")),"")</f>
        <v>TIE</v>
      </c>
      <c r="S5" s="92"/>
      <c r="T5" s="93"/>
      <c r="U5" s="10"/>
      <c r="V5" s="12"/>
      <c r="W5" s="6"/>
      <c r="X5" s="116">
        <f>IF(Z2&lt;&gt;"",IF(AL2&lt;N2,N2-AL2+AI7,IF(AI7="",0,AI7)),"")</f>
        <v>0</v>
      </c>
      <c r="Y5" s="78"/>
      <c r="Z5" s="78"/>
      <c r="AA5" s="78"/>
      <c r="AB5" s="78"/>
      <c r="AC5" s="78"/>
      <c r="AD5" s="117"/>
      <c r="AE5" s="77">
        <f>IF(Z2&lt;&gt;"",SUM(AE6:AG11),"")</f>
        <v>0</v>
      </c>
      <c r="AF5" s="78"/>
      <c r="AG5" s="79"/>
      <c r="AI5" s="115" t="s">
        <v>34</v>
      </c>
      <c r="AJ5" s="92"/>
      <c r="AK5" s="92"/>
      <c r="AL5" s="93"/>
      <c r="AN5" s="100" t="str">
        <f>IF(Z2&lt;&gt;"",IF(AN7&gt;R7,"WIN",IF(AN7&lt;R7,"LOSS","TIE")),"")</f>
        <v>TIE</v>
      </c>
      <c r="AO5" s="92"/>
      <c r="AP5" s="93"/>
      <c r="AQ5" s="10"/>
    </row>
    <row r="6" spans="1:43" ht="12.75">
      <c r="A6" s="6"/>
      <c r="B6" s="118" t="s">
        <v>72</v>
      </c>
      <c r="C6" s="109"/>
      <c r="D6" s="109"/>
      <c r="E6" s="109"/>
      <c r="F6" s="109"/>
      <c r="G6" s="109"/>
      <c r="H6" s="119"/>
      <c r="I6" s="113">
        <v>300000</v>
      </c>
      <c r="J6" s="109"/>
      <c r="K6" s="110"/>
      <c r="M6" s="105" t="s">
        <v>31</v>
      </c>
      <c r="N6" s="76"/>
      <c r="O6" s="76"/>
      <c r="P6" s="76"/>
      <c r="R6" s="83" t="s">
        <v>32</v>
      </c>
      <c r="S6" s="76"/>
      <c r="T6" s="76"/>
      <c r="U6" s="10"/>
      <c r="V6" s="12"/>
      <c r="W6" s="6"/>
      <c r="X6" s="118"/>
      <c r="Y6" s="109"/>
      <c r="Z6" s="109"/>
      <c r="AA6" s="109"/>
      <c r="AB6" s="109"/>
      <c r="AC6" s="109"/>
      <c r="AD6" s="119"/>
      <c r="AE6" s="113"/>
      <c r="AF6" s="109"/>
      <c r="AG6" s="110"/>
      <c r="AI6" s="105" t="s">
        <v>31</v>
      </c>
      <c r="AJ6" s="76"/>
      <c r="AK6" s="76"/>
      <c r="AL6" s="76"/>
      <c r="AN6" s="83" t="s">
        <v>32</v>
      </c>
      <c r="AO6" s="76"/>
      <c r="AP6" s="76"/>
      <c r="AQ6" s="10"/>
    </row>
    <row r="7" spans="1:43" ht="12.75">
      <c r="A7" s="6"/>
      <c r="B7" s="89" t="s">
        <v>35</v>
      </c>
      <c r="C7" s="81"/>
      <c r="D7" s="81"/>
      <c r="E7" s="81"/>
      <c r="F7" s="81"/>
      <c r="G7" s="81"/>
      <c r="H7" s="90"/>
      <c r="I7" s="84">
        <v>270000</v>
      </c>
      <c r="J7" s="81"/>
      <c r="K7" s="82"/>
      <c r="L7" s="9"/>
      <c r="M7" s="121">
        <v>0</v>
      </c>
      <c r="N7" s="92"/>
      <c r="O7" s="92"/>
      <c r="P7" s="93"/>
      <c r="R7" s="100">
        <f>IF(B2&lt;&gt;"",SUM(D17:D32),"")</f>
        <v>2</v>
      </c>
      <c r="S7" s="92"/>
      <c r="T7" s="93"/>
      <c r="U7" s="10"/>
      <c r="V7" s="12"/>
      <c r="W7" s="6"/>
      <c r="X7" s="89"/>
      <c r="Y7" s="81"/>
      <c r="Z7" s="81"/>
      <c r="AA7" s="81"/>
      <c r="AB7" s="81"/>
      <c r="AC7" s="81"/>
      <c r="AD7" s="90"/>
      <c r="AE7" s="84"/>
      <c r="AF7" s="81"/>
      <c r="AG7" s="82"/>
      <c r="AH7" s="9"/>
      <c r="AI7" s="121">
        <v>0</v>
      </c>
      <c r="AJ7" s="92"/>
      <c r="AK7" s="92"/>
      <c r="AL7" s="93"/>
      <c r="AN7" s="100">
        <f>IF(Z2&lt;&gt;"",SUM(Z17:Z32),"")</f>
        <v>2</v>
      </c>
      <c r="AO7" s="92"/>
      <c r="AP7" s="93"/>
      <c r="AQ7" s="10"/>
    </row>
    <row r="8" spans="1:43" ht="12.75">
      <c r="A8" s="6"/>
      <c r="B8" s="89"/>
      <c r="C8" s="81"/>
      <c r="D8" s="81"/>
      <c r="E8" s="81"/>
      <c r="F8" s="81"/>
      <c r="G8" s="81"/>
      <c r="H8" s="90"/>
      <c r="I8" s="84"/>
      <c r="J8" s="81"/>
      <c r="K8" s="82"/>
      <c r="M8" s="83" t="s">
        <v>37</v>
      </c>
      <c r="N8" s="76"/>
      <c r="O8" s="76"/>
      <c r="P8" s="14" t="s">
        <v>38</v>
      </c>
      <c r="R8" s="83" t="s">
        <v>39</v>
      </c>
      <c r="S8" s="76"/>
      <c r="T8" s="76"/>
      <c r="U8" s="10"/>
      <c r="V8" s="12"/>
      <c r="W8" s="6"/>
      <c r="X8" s="89"/>
      <c r="Y8" s="81"/>
      <c r="Z8" s="81"/>
      <c r="AA8" s="81"/>
      <c r="AB8" s="81"/>
      <c r="AC8" s="81"/>
      <c r="AD8" s="90"/>
      <c r="AE8" s="84"/>
      <c r="AF8" s="81"/>
      <c r="AG8" s="82"/>
      <c r="AI8" s="83" t="s">
        <v>37</v>
      </c>
      <c r="AJ8" s="76"/>
      <c r="AK8" s="76"/>
      <c r="AL8" s="14" t="s">
        <v>38</v>
      </c>
      <c r="AN8" s="83" t="s">
        <v>39</v>
      </c>
      <c r="AO8" s="76"/>
      <c r="AP8" s="76"/>
      <c r="AQ8" s="10"/>
    </row>
    <row r="9" spans="1:43" ht="12.75">
      <c r="A9" s="6"/>
      <c r="B9" s="89"/>
      <c r="C9" s="81"/>
      <c r="D9" s="81"/>
      <c r="E9" s="81"/>
      <c r="F9" s="81"/>
      <c r="G9" s="81"/>
      <c r="H9" s="90"/>
      <c r="I9" s="84"/>
      <c r="J9" s="81"/>
      <c r="K9" s="82"/>
      <c r="L9" s="9"/>
      <c r="M9" s="91">
        <v>10000</v>
      </c>
      <c r="N9" s="92"/>
      <c r="O9" s="93"/>
      <c r="P9" s="15">
        <v>1</v>
      </c>
      <c r="R9" s="100">
        <f>IF(B2&lt;&gt;"",SUM(F17:F32),"")</f>
        <v>3</v>
      </c>
      <c r="S9" s="92"/>
      <c r="T9" s="93"/>
      <c r="U9" s="10"/>
      <c r="V9" s="12"/>
      <c r="W9" s="6"/>
      <c r="X9" s="89"/>
      <c r="Y9" s="81"/>
      <c r="Z9" s="81"/>
      <c r="AA9" s="81"/>
      <c r="AB9" s="81"/>
      <c r="AC9" s="81"/>
      <c r="AD9" s="90"/>
      <c r="AE9" s="84"/>
      <c r="AF9" s="81"/>
      <c r="AG9" s="82"/>
      <c r="AH9" s="9"/>
      <c r="AI9" s="91">
        <v>13000</v>
      </c>
      <c r="AJ9" s="92"/>
      <c r="AK9" s="93"/>
      <c r="AL9" s="15">
        <v>7</v>
      </c>
      <c r="AN9" s="100">
        <f>IF(Z2&lt;&gt;"",SUM(AB17:AB32),"")</f>
        <v>1</v>
      </c>
      <c r="AO9" s="92"/>
      <c r="AP9" s="93"/>
      <c r="AQ9" s="10"/>
    </row>
    <row r="10" spans="1:43" ht="12.75">
      <c r="A10" s="6"/>
      <c r="B10" s="89"/>
      <c r="C10" s="81"/>
      <c r="D10" s="81"/>
      <c r="E10" s="81"/>
      <c r="F10" s="81"/>
      <c r="G10" s="81"/>
      <c r="H10" s="90"/>
      <c r="I10" s="84"/>
      <c r="J10" s="81"/>
      <c r="K10" s="82"/>
      <c r="L10" s="9"/>
      <c r="M10" s="9"/>
      <c r="N10" s="9"/>
      <c r="O10" s="9"/>
      <c r="P10" s="9"/>
      <c r="R10" s="105" t="s">
        <v>41</v>
      </c>
      <c r="S10" s="76"/>
      <c r="T10" s="76"/>
      <c r="U10" s="10"/>
      <c r="V10" s="12"/>
      <c r="W10" s="6"/>
      <c r="X10" s="89"/>
      <c r="Y10" s="81"/>
      <c r="Z10" s="81"/>
      <c r="AA10" s="81"/>
      <c r="AB10" s="81"/>
      <c r="AC10" s="81"/>
      <c r="AD10" s="90"/>
      <c r="AE10" s="84"/>
      <c r="AF10" s="81"/>
      <c r="AG10" s="82"/>
      <c r="AH10" s="9"/>
      <c r="AI10" s="9"/>
      <c r="AJ10" s="9"/>
      <c r="AK10" s="9"/>
      <c r="AL10" s="9"/>
      <c r="AN10" s="105" t="s">
        <v>41</v>
      </c>
      <c r="AO10" s="76"/>
      <c r="AP10" s="76"/>
      <c r="AQ10" s="10"/>
    </row>
    <row r="11" spans="1:43" ht="12.75">
      <c r="A11" s="16"/>
      <c r="B11" s="98"/>
      <c r="C11" s="96"/>
      <c r="D11" s="96"/>
      <c r="E11" s="96"/>
      <c r="F11" s="96"/>
      <c r="G11" s="96"/>
      <c r="H11" s="99"/>
      <c r="I11" s="123"/>
      <c r="J11" s="96"/>
      <c r="K11" s="97"/>
      <c r="L11" s="9"/>
      <c r="M11" s="94" t="s">
        <v>43</v>
      </c>
      <c r="N11" s="76"/>
      <c r="O11" s="100" t="str">
        <f>IF(B2&lt;&gt;"",IF(M9=AI9,"+0",IF(M9&gt;AI9,IF(M9&gt;=AI9*2,"+2","+1"),"+0")),"")</f>
        <v>+0</v>
      </c>
      <c r="P11" s="93"/>
      <c r="Q11" s="9"/>
      <c r="R11" s="122">
        <f>IF(B2&lt;&gt;"",SUM(G17:G32),"")</f>
        <v>0</v>
      </c>
      <c r="S11" s="92"/>
      <c r="T11" s="93"/>
      <c r="U11" s="17"/>
      <c r="V11" s="18"/>
      <c r="W11" s="6"/>
      <c r="X11" s="98"/>
      <c r="Y11" s="96"/>
      <c r="Z11" s="96"/>
      <c r="AA11" s="96"/>
      <c r="AB11" s="96"/>
      <c r="AC11" s="96"/>
      <c r="AD11" s="99"/>
      <c r="AE11" s="123"/>
      <c r="AF11" s="96"/>
      <c r="AG11" s="97"/>
      <c r="AH11" s="9"/>
      <c r="AI11" s="94" t="s">
        <v>43</v>
      </c>
      <c r="AJ11" s="76"/>
      <c r="AK11" s="100" t="str">
        <f>IF(Z2&lt;&gt;"",IF(AI9=M9,"+0",IF(AI9&gt;M9,IF(AI9&gt;=M9*2,"+2","+1"),"+0")),"")</f>
        <v>+1</v>
      </c>
      <c r="AL11" s="93"/>
      <c r="AM11" s="9"/>
      <c r="AN11" s="122">
        <f>IF(Z2&lt;&gt;"",SUM(AC17:AC32),"")</f>
        <v>0</v>
      </c>
      <c r="AO11" s="92"/>
      <c r="AP11" s="93"/>
      <c r="AQ11" s="10"/>
    </row>
    <row r="12" spans="1:43" ht="7.5" customHeight="1">
      <c r="A12" s="19"/>
      <c r="B12" s="20"/>
      <c r="C12" s="21"/>
      <c r="D12" s="22"/>
      <c r="E12" s="21"/>
      <c r="F12" s="21"/>
      <c r="G12" s="23"/>
      <c r="H12" s="24"/>
      <c r="I12" s="21"/>
      <c r="J12" s="22"/>
      <c r="K12" s="14"/>
      <c r="L12" s="14"/>
      <c r="M12" s="14"/>
      <c r="N12" s="14"/>
      <c r="O12" s="20"/>
      <c r="P12" s="20"/>
      <c r="Q12" s="20"/>
      <c r="R12" s="105" t="s">
        <v>44</v>
      </c>
      <c r="S12" s="76"/>
      <c r="T12" s="76"/>
      <c r="U12" s="25"/>
      <c r="V12" s="26"/>
      <c r="W12" s="19"/>
      <c r="X12" s="20"/>
      <c r="Y12" s="21"/>
      <c r="Z12" s="22"/>
      <c r="AA12" s="21"/>
      <c r="AB12" s="21"/>
      <c r="AC12" s="23"/>
      <c r="AD12" s="24"/>
      <c r="AE12" s="21"/>
      <c r="AF12" s="22"/>
      <c r="AG12" s="14"/>
      <c r="AH12" s="14"/>
      <c r="AI12" s="14"/>
      <c r="AJ12" s="14"/>
      <c r="AK12" s="20"/>
      <c r="AL12" s="20"/>
      <c r="AM12" s="20"/>
      <c r="AN12" s="105" t="s">
        <v>44</v>
      </c>
      <c r="AO12" s="76"/>
      <c r="AP12" s="76"/>
      <c r="AQ12" s="25"/>
    </row>
    <row r="13" spans="1:43" ht="8.25" customHeight="1">
      <c r="A13" s="6"/>
      <c r="B13" s="9"/>
      <c r="C13" s="85" t="s">
        <v>156</v>
      </c>
      <c r="D13" s="85" t="s">
        <v>157</v>
      </c>
      <c r="E13" s="85" t="s">
        <v>158</v>
      </c>
      <c r="F13" s="85" t="s">
        <v>160</v>
      </c>
      <c r="G13" s="88" t="s">
        <v>0</v>
      </c>
      <c r="H13" s="88" t="s">
        <v>1</v>
      </c>
      <c r="I13" s="85" t="s">
        <v>164</v>
      </c>
      <c r="J13" s="85" t="s">
        <v>45</v>
      </c>
      <c r="K13" s="14"/>
      <c r="L13" s="14"/>
      <c r="M13" s="14"/>
      <c r="N13" s="14"/>
      <c r="O13" s="9"/>
      <c r="P13" s="9"/>
      <c r="Q13" s="9"/>
      <c r="R13" s="76"/>
      <c r="S13" s="76"/>
      <c r="T13" s="76"/>
      <c r="U13" s="10"/>
      <c r="V13" s="12"/>
      <c r="W13" s="6"/>
      <c r="X13" s="9"/>
      <c r="Y13" s="85" t="s">
        <v>166</v>
      </c>
      <c r="Z13" s="85" t="s">
        <v>168</v>
      </c>
      <c r="AA13" s="85" t="s">
        <v>170</v>
      </c>
      <c r="AB13" s="85" t="s">
        <v>172</v>
      </c>
      <c r="AC13" s="88" t="s">
        <v>0</v>
      </c>
      <c r="AD13" s="88" t="s">
        <v>1</v>
      </c>
      <c r="AE13" s="85" t="s">
        <v>175</v>
      </c>
      <c r="AF13" s="85" t="s">
        <v>45</v>
      </c>
      <c r="AG13" s="14"/>
      <c r="AH13" s="14"/>
      <c r="AI13" s="14"/>
      <c r="AJ13" s="14"/>
      <c r="AK13" s="9"/>
      <c r="AL13" s="9"/>
      <c r="AM13" s="9"/>
      <c r="AN13" s="76"/>
      <c r="AO13" s="76"/>
      <c r="AP13" s="76"/>
      <c r="AQ13" s="10"/>
    </row>
    <row r="14" spans="1:43" ht="12.75">
      <c r="A14" s="6"/>
      <c r="B14" s="9"/>
      <c r="C14" s="86"/>
      <c r="D14" s="86"/>
      <c r="E14" s="86"/>
      <c r="F14" s="86"/>
      <c r="G14" s="86"/>
      <c r="H14" s="86"/>
      <c r="I14" s="86"/>
      <c r="J14" s="86"/>
      <c r="K14" s="138" t="s">
        <v>46</v>
      </c>
      <c r="L14" s="92"/>
      <c r="M14" s="92"/>
      <c r="N14" s="93"/>
      <c r="O14" s="9"/>
      <c r="P14" s="9"/>
      <c r="Q14" s="9"/>
      <c r="R14" s="104">
        <f>IF(B2&lt;&gt;"",SUM(H17:H32),"")</f>
        <v>2</v>
      </c>
      <c r="S14" s="92"/>
      <c r="T14" s="93"/>
      <c r="U14" s="10"/>
      <c r="V14" s="12"/>
      <c r="W14" s="6"/>
      <c r="X14" s="9"/>
      <c r="Y14" s="86"/>
      <c r="Z14" s="86"/>
      <c r="AA14" s="86"/>
      <c r="AB14" s="86"/>
      <c r="AC14" s="86"/>
      <c r="AD14" s="86"/>
      <c r="AE14" s="86"/>
      <c r="AF14" s="86"/>
      <c r="AG14" s="138" t="s">
        <v>46</v>
      </c>
      <c r="AH14" s="92"/>
      <c r="AI14" s="92"/>
      <c r="AJ14" s="93"/>
      <c r="AK14" s="9"/>
      <c r="AL14" s="9"/>
      <c r="AM14" s="9"/>
      <c r="AN14" s="104">
        <f>IF(Z2&lt;&gt;"",SUM(AD17:AD32),"")</f>
        <v>0</v>
      </c>
      <c r="AO14" s="92"/>
      <c r="AP14" s="93"/>
      <c r="AQ14" s="10"/>
    </row>
    <row r="15" spans="1:43" ht="12.75">
      <c r="A15" s="6"/>
      <c r="B15" s="9"/>
      <c r="C15" s="86"/>
      <c r="D15" s="86"/>
      <c r="E15" s="86"/>
      <c r="F15" s="86"/>
      <c r="G15" s="86"/>
      <c r="H15" s="86"/>
      <c r="I15" s="86"/>
      <c r="J15" s="86"/>
      <c r="K15" s="103" t="s">
        <v>47</v>
      </c>
      <c r="L15" s="103" t="s">
        <v>48</v>
      </c>
      <c r="M15" s="103" t="str">
        <f>"-Stat"</f>
        <v>-Stat</v>
      </c>
      <c r="N15" s="103" t="s">
        <v>49</v>
      </c>
      <c r="O15" s="9"/>
      <c r="P15" s="9"/>
      <c r="Q15" s="9"/>
      <c r="R15" s="9"/>
      <c r="S15" s="9"/>
      <c r="T15" s="9"/>
      <c r="U15" s="10"/>
      <c r="V15" s="12"/>
      <c r="W15" s="6"/>
      <c r="X15" s="9"/>
      <c r="Y15" s="86"/>
      <c r="Z15" s="86"/>
      <c r="AA15" s="86"/>
      <c r="AB15" s="86"/>
      <c r="AC15" s="86"/>
      <c r="AD15" s="86"/>
      <c r="AE15" s="86"/>
      <c r="AF15" s="86"/>
      <c r="AG15" s="103" t="s">
        <v>47</v>
      </c>
      <c r="AH15" s="103" t="s">
        <v>48</v>
      </c>
      <c r="AI15" s="103" t="str">
        <f>"-Stat"</f>
        <v>-Stat</v>
      </c>
      <c r="AJ15" s="103" t="s">
        <v>49</v>
      </c>
      <c r="AK15" s="9"/>
      <c r="AL15" s="9"/>
      <c r="AM15" s="9"/>
      <c r="AN15" s="9"/>
      <c r="AO15" s="9"/>
      <c r="AP15" s="9"/>
      <c r="AQ15" s="10"/>
    </row>
    <row r="16" spans="1:43" ht="12.75">
      <c r="A16" s="6"/>
      <c r="B16" s="27" t="s">
        <v>50</v>
      </c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102" t="s">
        <v>51</v>
      </c>
      <c r="P16" s="78"/>
      <c r="Q16" s="78"/>
      <c r="R16" s="78"/>
      <c r="S16" s="78"/>
      <c r="T16" s="79"/>
      <c r="U16" s="10"/>
      <c r="V16" s="12"/>
      <c r="W16" s="6"/>
      <c r="X16" s="27" t="s">
        <v>50</v>
      </c>
      <c r="Y16" s="87"/>
      <c r="Z16" s="87"/>
      <c r="AA16" s="87"/>
      <c r="AB16" s="87"/>
      <c r="AC16" s="87"/>
      <c r="AD16" s="87"/>
      <c r="AE16" s="87"/>
      <c r="AF16" s="87"/>
      <c r="AG16" s="87"/>
      <c r="AH16" s="87"/>
      <c r="AI16" s="87"/>
      <c r="AJ16" s="87"/>
      <c r="AK16" s="102" t="s">
        <v>51</v>
      </c>
      <c r="AL16" s="78"/>
      <c r="AM16" s="78"/>
      <c r="AN16" s="78"/>
      <c r="AO16" s="78"/>
      <c r="AP16" s="79"/>
      <c r="AQ16" s="10"/>
    </row>
    <row r="17" spans="1:43" ht="12.75">
      <c r="A17" s="6"/>
      <c r="B17" s="28">
        <v>1</v>
      </c>
      <c r="C17" s="29"/>
      <c r="D17" s="30"/>
      <c r="E17" s="30"/>
      <c r="F17" s="30">
        <v>1</v>
      </c>
      <c r="G17" s="31"/>
      <c r="H17" s="32"/>
      <c r="I17" s="33"/>
      <c r="J17" s="34">
        <f t="shared" ref="J17:J32" si="0">C17+D17*3+E17*2+F17*2+I17*5</f>
        <v>2</v>
      </c>
      <c r="K17" s="35"/>
      <c r="L17" s="31"/>
      <c r="M17" s="30"/>
      <c r="N17" s="36"/>
      <c r="O17" s="108" t="s">
        <v>176</v>
      </c>
      <c r="P17" s="109"/>
      <c r="Q17" s="109"/>
      <c r="R17" s="109"/>
      <c r="S17" s="109"/>
      <c r="T17" s="110"/>
      <c r="U17" s="10"/>
      <c r="V17" s="12"/>
      <c r="W17" s="6"/>
      <c r="X17" s="28">
        <v>1</v>
      </c>
      <c r="Y17" s="29"/>
      <c r="Z17" s="30"/>
      <c r="AA17" s="30"/>
      <c r="AB17" s="30"/>
      <c r="AC17" s="31"/>
      <c r="AD17" s="32"/>
      <c r="AE17" s="33"/>
      <c r="AF17" s="34">
        <f t="shared" ref="AF17:AF32" si="1">Y17+Z17*3+AA17*2+AB17*2+AE17*5</f>
        <v>0</v>
      </c>
      <c r="AG17" s="35"/>
      <c r="AH17" s="31"/>
      <c r="AI17" s="31"/>
      <c r="AJ17" s="36"/>
      <c r="AK17" s="108"/>
      <c r="AL17" s="109"/>
      <c r="AM17" s="109"/>
      <c r="AN17" s="109"/>
      <c r="AO17" s="109"/>
      <c r="AP17" s="110"/>
      <c r="AQ17" s="10"/>
    </row>
    <row r="18" spans="1:43" ht="12.75">
      <c r="A18" s="6"/>
      <c r="B18" s="37">
        <v>2</v>
      </c>
      <c r="C18" s="38"/>
      <c r="D18" s="39"/>
      <c r="E18" s="40"/>
      <c r="F18" s="40"/>
      <c r="G18" s="41"/>
      <c r="H18" s="42"/>
      <c r="I18" s="43"/>
      <c r="J18" s="45">
        <f t="shared" si="0"/>
        <v>0</v>
      </c>
      <c r="K18" s="38"/>
      <c r="L18" s="40"/>
      <c r="M18" s="44"/>
      <c r="N18" s="46"/>
      <c r="O18" s="80"/>
      <c r="P18" s="81"/>
      <c r="Q18" s="81"/>
      <c r="R18" s="81"/>
      <c r="S18" s="81"/>
      <c r="T18" s="82"/>
      <c r="U18" s="10"/>
      <c r="V18" s="12"/>
      <c r="W18" s="6"/>
      <c r="X18" s="37">
        <v>2</v>
      </c>
      <c r="Y18" s="38"/>
      <c r="Z18" s="39"/>
      <c r="AA18" s="40"/>
      <c r="AB18" s="40"/>
      <c r="AC18" s="41"/>
      <c r="AD18" s="42"/>
      <c r="AE18" s="43"/>
      <c r="AF18" s="45">
        <f t="shared" si="1"/>
        <v>0</v>
      </c>
      <c r="AG18" s="38"/>
      <c r="AH18" s="40"/>
      <c r="AI18" s="40"/>
      <c r="AJ18" s="46"/>
      <c r="AK18" s="80"/>
      <c r="AL18" s="81"/>
      <c r="AM18" s="81"/>
      <c r="AN18" s="81"/>
      <c r="AO18" s="81"/>
      <c r="AP18" s="82"/>
      <c r="AQ18" s="10"/>
    </row>
    <row r="19" spans="1:43" ht="12.75">
      <c r="A19" s="6"/>
      <c r="B19" s="37">
        <v>3</v>
      </c>
      <c r="C19" s="38"/>
      <c r="D19" s="39"/>
      <c r="E19" s="40"/>
      <c r="F19" s="44"/>
      <c r="G19" s="41"/>
      <c r="H19" s="41"/>
      <c r="I19" s="46"/>
      <c r="J19" s="45">
        <f t="shared" si="0"/>
        <v>0</v>
      </c>
      <c r="K19" s="38"/>
      <c r="L19" s="40"/>
      <c r="M19" s="40"/>
      <c r="N19" s="46"/>
      <c r="O19" s="80"/>
      <c r="P19" s="81"/>
      <c r="Q19" s="81"/>
      <c r="R19" s="81"/>
      <c r="S19" s="81"/>
      <c r="T19" s="82"/>
      <c r="U19" s="10"/>
      <c r="V19" s="12"/>
      <c r="W19" s="6"/>
      <c r="X19" s="37">
        <v>3</v>
      </c>
      <c r="Y19" s="38"/>
      <c r="Z19" s="39"/>
      <c r="AA19" s="40"/>
      <c r="AB19" s="44"/>
      <c r="AC19" s="41"/>
      <c r="AD19" s="41"/>
      <c r="AE19" s="46"/>
      <c r="AF19" s="45">
        <f t="shared" si="1"/>
        <v>0</v>
      </c>
      <c r="AG19" s="38"/>
      <c r="AH19" s="40"/>
      <c r="AI19" s="40"/>
      <c r="AJ19" s="46"/>
      <c r="AK19" s="80"/>
      <c r="AL19" s="81"/>
      <c r="AM19" s="81"/>
      <c r="AN19" s="81"/>
      <c r="AO19" s="81"/>
      <c r="AP19" s="82"/>
      <c r="AQ19" s="10"/>
    </row>
    <row r="20" spans="1:43" ht="12.75">
      <c r="A20" s="6"/>
      <c r="B20" s="49">
        <v>4</v>
      </c>
      <c r="C20" s="38"/>
      <c r="D20" s="39"/>
      <c r="E20" s="40"/>
      <c r="F20" s="44"/>
      <c r="G20" s="41"/>
      <c r="H20" s="41"/>
      <c r="I20" s="46"/>
      <c r="J20" s="45">
        <f t="shared" si="0"/>
        <v>0</v>
      </c>
      <c r="K20" s="38"/>
      <c r="L20" s="40"/>
      <c r="M20" s="40"/>
      <c r="N20" s="46"/>
      <c r="O20" s="80"/>
      <c r="P20" s="81"/>
      <c r="Q20" s="81"/>
      <c r="R20" s="81"/>
      <c r="S20" s="81"/>
      <c r="T20" s="82"/>
      <c r="U20" s="10"/>
      <c r="V20" s="12"/>
      <c r="W20" s="6"/>
      <c r="X20" s="49">
        <v>4</v>
      </c>
      <c r="Y20" s="38"/>
      <c r="Z20" s="39"/>
      <c r="AA20" s="40"/>
      <c r="AB20" s="44"/>
      <c r="AC20" s="41"/>
      <c r="AD20" s="41"/>
      <c r="AE20" s="46"/>
      <c r="AF20" s="45">
        <f t="shared" si="1"/>
        <v>0</v>
      </c>
      <c r="AG20" s="38"/>
      <c r="AH20" s="40"/>
      <c r="AI20" s="40"/>
      <c r="AJ20" s="46"/>
      <c r="AK20" s="80"/>
      <c r="AL20" s="81"/>
      <c r="AM20" s="81"/>
      <c r="AN20" s="81"/>
      <c r="AO20" s="81"/>
      <c r="AP20" s="82"/>
      <c r="AQ20" s="10"/>
    </row>
    <row r="21" spans="1:43" ht="12.75">
      <c r="A21" s="6"/>
      <c r="B21" s="37">
        <v>5</v>
      </c>
      <c r="C21" s="38"/>
      <c r="D21" s="39"/>
      <c r="E21" s="40"/>
      <c r="F21" s="40"/>
      <c r="G21" s="41"/>
      <c r="H21" s="41"/>
      <c r="I21" s="46"/>
      <c r="J21" s="45">
        <f t="shared" si="0"/>
        <v>0</v>
      </c>
      <c r="K21" s="38"/>
      <c r="L21" s="40"/>
      <c r="M21" s="40"/>
      <c r="N21" s="46"/>
      <c r="O21" s="80"/>
      <c r="P21" s="81"/>
      <c r="Q21" s="81"/>
      <c r="R21" s="81"/>
      <c r="S21" s="81"/>
      <c r="T21" s="82"/>
      <c r="U21" s="10"/>
      <c r="V21" s="12"/>
      <c r="W21" s="6"/>
      <c r="X21" s="37">
        <v>5</v>
      </c>
      <c r="Y21" s="38"/>
      <c r="Z21" s="39"/>
      <c r="AA21" s="40"/>
      <c r="AB21" s="40"/>
      <c r="AC21" s="41"/>
      <c r="AD21" s="41"/>
      <c r="AE21" s="46"/>
      <c r="AF21" s="45">
        <f t="shared" si="1"/>
        <v>0</v>
      </c>
      <c r="AG21" s="38"/>
      <c r="AH21" s="40"/>
      <c r="AI21" s="40"/>
      <c r="AJ21" s="46"/>
      <c r="AK21" s="80"/>
      <c r="AL21" s="81"/>
      <c r="AM21" s="81"/>
      <c r="AN21" s="81"/>
      <c r="AO21" s="81"/>
      <c r="AP21" s="82"/>
      <c r="AQ21" s="10"/>
    </row>
    <row r="22" spans="1:43" ht="12.75">
      <c r="A22" s="6"/>
      <c r="B22" s="37">
        <v>6</v>
      </c>
      <c r="C22" s="38"/>
      <c r="D22" s="39"/>
      <c r="E22" s="40"/>
      <c r="F22" s="44">
        <v>1</v>
      </c>
      <c r="G22" s="41"/>
      <c r="H22" s="41"/>
      <c r="I22" s="46"/>
      <c r="J22" s="45">
        <f t="shared" si="0"/>
        <v>2</v>
      </c>
      <c r="K22" s="38"/>
      <c r="L22" s="40"/>
      <c r="M22" s="40"/>
      <c r="N22" s="46"/>
      <c r="O22" s="80"/>
      <c r="P22" s="81"/>
      <c r="Q22" s="81"/>
      <c r="R22" s="81"/>
      <c r="S22" s="81"/>
      <c r="T22" s="82"/>
      <c r="U22" s="10"/>
      <c r="V22" s="12"/>
      <c r="W22" s="6"/>
      <c r="X22" s="37">
        <v>6</v>
      </c>
      <c r="Y22" s="38"/>
      <c r="Z22" s="39"/>
      <c r="AA22" s="40"/>
      <c r="AB22" s="40"/>
      <c r="AC22" s="41"/>
      <c r="AD22" s="41"/>
      <c r="AE22" s="46"/>
      <c r="AF22" s="45">
        <f t="shared" si="1"/>
        <v>0</v>
      </c>
      <c r="AG22" s="38"/>
      <c r="AH22" s="40"/>
      <c r="AI22" s="40"/>
      <c r="AJ22" s="46"/>
      <c r="AK22" s="80"/>
      <c r="AL22" s="81"/>
      <c r="AM22" s="81"/>
      <c r="AN22" s="81"/>
      <c r="AO22" s="81"/>
      <c r="AP22" s="82"/>
      <c r="AQ22" s="10"/>
    </row>
    <row r="23" spans="1:43" ht="12.75">
      <c r="A23" s="6"/>
      <c r="B23" s="37">
        <v>7</v>
      </c>
      <c r="C23" s="38"/>
      <c r="D23" s="39"/>
      <c r="E23" s="40"/>
      <c r="F23" s="44"/>
      <c r="G23" s="41"/>
      <c r="H23" s="41"/>
      <c r="I23" s="43">
        <v>1</v>
      </c>
      <c r="J23" s="45">
        <f t="shared" si="0"/>
        <v>5</v>
      </c>
      <c r="K23" s="38"/>
      <c r="L23" s="40"/>
      <c r="M23" s="40"/>
      <c r="N23" s="46"/>
      <c r="O23" s="80"/>
      <c r="P23" s="81"/>
      <c r="Q23" s="81"/>
      <c r="R23" s="81"/>
      <c r="S23" s="81"/>
      <c r="T23" s="82"/>
      <c r="U23" s="10"/>
      <c r="V23" s="12"/>
      <c r="W23" s="6"/>
      <c r="X23" s="37">
        <v>7</v>
      </c>
      <c r="Y23" s="38"/>
      <c r="Z23" s="39"/>
      <c r="AA23" s="40"/>
      <c r="AB23" s="44"/>
      <c r="AC23" s="41"/>
      <c r="AD23" s="41"/>
      <c r="AE23" s="46"/>
      <c r="AF23" s="45">
        <f t="shared" si="1"/>
        <v>0</v>
      </c>
      <c r="AG23" s="38"/>
      <c r="AH23" s="40"/>
      <c r="AI23" s="40"/>
      <c r="AJ23" s="46"/>
      <c r="AK23" s="80"/>
      <c r="AL23" s="81"/>
      <c r="AM23" s="81"/>
      <c r="AN23" s="81"/>
      <c r="AO23" s="81"/>
      <c r="AP23" s="82"/>
      <c r="AQ23" s="10"/>
    </row>
    <row r="24" spans="1:43" ht="12.75">
      <c r="A24" s="6"/>
      <c r="B24" s="37">
        <v>8</v>
      </c>
      <c r="C24" s="38"/>
      <c r="D24" s="39"/>
      <c r="E24" s="40"/>
      <c r="F24" s="40"/>
      <c r="G24" s="41"/>
      <c r="H24" s="41"/>
      <c r="I24" s="46"/>
      <c r="J24" s="45">
        <f t="shared" si="0"/>
        <v>0</v>
      </c>
      <c r="K24" s="38"/>
      <c r="L24" s="40"/>
      <c r="M24" s="40"/>
      <c r="N24" s="46"/>
      <c r="O24" s="80"/>
      <c r="P24" s="81"/>
      <c r="Q24" s="81"/>
      <c r="R24" s="81"/>
      <c r="S24" s="81"/>
      <c r="T24" s="82"/>
      <c r="U24" s="10"/>
      <c r="V24" s="12"/>
      <c r="W24" s="6"/>
      <c r="X24" s="37">
        <v>8</v>
      </c>
      <c r="Y24" s="38"/>
      <c r="Z24" s="39"/>
      <c r="AA24" s="40"/>
      <c r="AB24" s="40"/>
      <c r="AC24" s="41"/>
      <c r="AD24" s="41"/>
      <c r="AE24" s="46"/>
      <c r="AF24" s="45">
        <f t="shared" si="1"/>
        <v>0</v>
      </c>
      <c r="AG24" s="38"/>
      <c r="AH24" s="40"/>
      <c r="AI24" s="40"/>
      <c r="AJ24" s="46"/>
      <c r="AK24" s="80"/>
      <c r="AL24" s="81"/>
      <c r="AM24" s="81"/>
      <c r="AN24" s="81"/>
      <c r="AO24" s="81"/>
      <c r="AP24" s="82"/>
      <c r="AQ24" s="10"/>
    </row>
    <row r="25" spans="1:43" ht="12.75">
      <c r="A25" s="6"/>
      <c r="B25" s="37">
        <v>9</v>
      </c>
      <c r="C25" s="38"/>
      <c r="D25" s="39"/>
      <c r="E25" s="40"/>
      <c r="F25" s="40"/>
      <c r="G25" s="41"/>
      <c r="H25" s="41"/>
      <c r="I25" s="46"/>
      <c r="J25" s="45">
        <f t="shared" si="0"/>
        <v>0</v>
      </c>
      <c r="K25" s="38"/>
      <c r="L25" s="40"/>
      <c r="M25" s="40"/>
      <c r="N25" s="46"/>
      <c r="O25" s="80"/>
      <c r="P25" s="81"/>
      <c r="Q25" s="81"/>
      <c r="R25" s="81"/>
      <c r="S25" s="81"/>
      <c r="T25" s="82"/>
      <c r="U25" s="10"/>
      <c r="V25" s="12"/>
      <c r="W25" s="6"/>
      <c r="X25" s="37">
        <v>9</v>
      </c>
      <c r="Y25" s="38"/>
      <c r="Z25" s="48">
        <v>2</v>
      </c>
      <c r="AA25" s="40"/>
      <c r="AB25" s="40"/>
      <c r="AC25" s="41"/>
      <c r="AD25" s="41"/>
      <c r="AE25" s="46"/>
      <c r="AF25" s="45">
        <f t="shared" si="1"/>
        <v>6</v>
      </c>
      <c r="AG25" s="38"/>
      <c r="AH25" s="40"/>
      <c r="AI25" s="40"/>
      <c r="AJ25" s="46"/>
      <c r="AK25" s="80"/>
      <c r="AL25" s="81"/>
      <c r="AM25" s="81"/>
      <c r="AN25" s="81"/>
      <c r="AO25" s="81"/>
      <c r="AP25" s="82"/>
      <c r="AQ25" s="10"/>
    </row>
    <row r="26" spans="1:43" ht="12.75">
      <c r="A26" s="6"/>
      <c r="B26" s="37">
        <v>10</v>
      </c>
      <c r="C26" s="38"/>
      <c r="D26" s="39"/>
      <c r="E26" s="40"/>
      <c r="F26" s="40"/>
      <c r="G26" s="41"/>
      <c r="H26" s="41"/>
      <c r="I26" s="46"/>
      <c r="J26" s="45">
        <f t="shared" si="0"/>
        <v>0</v>
      </c>
      <c r="K26" s="38"/>
      <c r="L26" s="40"/>
      <c r="M26" s="40"/>
      <c r="N26" s="46"/>
      <c r="O26" s="80"/>
      <c r="P26" s="81"/>
      <c r="Q26" s="81"/>
      <c r="R26" s="81"/>
      <c r="S26" s="81"/>
      <c r="T26" s="82"/>
      <c r="U26" s="10"/>
      <c r="V26" s="12"/>
      <c r="W26" s="6"/>
      <c r="X26" s="37">
        <v>10</v>
      </c>
      <c r="Y26" s="38"/>
      <c r="Z26" s="39"/>
      <c r="AA26" s="40"/>
      <c r="AB26" s="40"/>
      <c r="AC26" s="41"/>
      <c r="AD26" s="41"/>
      <c r="AE26" s="46"/>
      <c r="AF26" s="45">
        <f t="shared" si="1"/>
        <v>0</v>
      </c>
      <c r="AG26" s="38"/>
      <c r="AH26" s="40"/>
      <c r="AI26" s="40"/>
      <c r="AJ26" s="46"/>
      <c r="AK26" s="80"/>
      <c r="AL26" s="81"/>
      <c r="AM26" s="81"/>
      <c r="AN26" s="81"/>
      <c r="AO26" s="81"/>
      <c r="AP26" s="82"/>
      <c r="AQ26" s="10"/>
    </row>
    <row r="27" spans="1:43" ht="12.75">
      <c r="A27" s="6"/>
      <c r="B27" s="37">
        <v>11</v>
      </c>
      <c r="C27" s="38"/>
      <c r="D27" s="48">
        <v>1</v>
      </c>
      <c r="E27" s="40"/>
      <c r="F27" s="44">
        <v>1</v>
      </c>
      <c r="G27" s="41"/>
      <c r="H27" s="42">
        <v>2</v>
      </c>
      <c r="I27" s="46"/>
      <c r="J27" s="45">
        <f t="shared" si="0"/>
        <v>5</v>
      </c>
      <c r="K27" s="38"/>
      <c r="L27" s="40"/>
      <c r="M27" s="40"/>
      <c r="N27" s="46"/>
      <c r="O27" s="80"/>
      <c r="P27" s="81"/>
      <c r="Q27" s="81"/>
      <c r="R27" s="81"/>
      <c r="S27" s="81"/>
      <c r="T27" s="82"/>
      <c r="U27" s="10"/>
      <c r="V27" s="12"/>
      <c r="W27" s="6"/>
      <c r="X27" s="37">
        <v>11</v>
      </c>
      <c r="Y27" s="38"/>
      <c r="Z27" s="39"/>
      <c r="AA27" s="40"/>
      <c r="AB27" s="40"/>
      <c r="AC27" s="41"/>
      <c r="AD27" s="41"/>
      <c r="AE27" s="46"/>
      <c r="AF27" s="45">
        <f t="shared" si="1"/>
        <v>0</v>
      </c>
      <c r="AG27" s="38"/>
      <c r="AH27" s="40"/>
      <c r="AI27" s="40"/>
      <c r="AJ27" s="46"/>
      <c r="AK27" s="80"/>
      <c r="AL27" s="81"/>
      <c r="AM27" s="81"/>
      <c r="AN27" s="81"/>
      <c r="AO27" s="81"/>
      <c r="AP27" s="82"/>
      <c r="AQ27" s="10"/>
    </row>
    <row r="28" spans="1:43" ht="12.75">
      <c r="A28" s="6"/>
      <c r="B28" s="37">
        <v>12</v>
      </c>
      <c r="C28" s="38"/>
      <c r="D28" s="39"/>
      <c r="E28" s="40"/>
      <c r="F28" s="40"/>
      <c r="G28" s="41"/>
      <c r="H28" s="41"/>
      <c r="I28" s="46"/>
      <c r="J28" s="45">
        <f t="shared" si="0"/>
        <v>0</v>
      </c>
      <c r="K28" s="38"/>
      <c r="L28" s="40"/>
      <c r="M28" s="40"/>
      <c r="N28" s="46"/>
      <c r="O28" s="80"/>
      <c r="P28" s="81"/>
      <c r="Q28" s="81"/>
      <c r="R28" s="81"/>
      <c r="S28" s="81"/>
      <c r="T28" s="82"/>
      <c r="U28" s="10"/>
      <c r="V28" s="12"/>
      <c r="W28" s="6"/>
      <c r="X28" s="37">
        <v>12</v>
      </c>
      <c r="Y28" s="38"/>
      <c r="Z28" s="39"/>
      <c r="AA28" s="40"/>
      <c r="AB28" s="40"/>
      <c r="AC28" s="41"/>
      <c r="AD28" s="41"/>
      <c r="AE28" s="46"/>
      <c r="AF28" s="45">
        <f t="shared" si="1"/>
        <v>0</v>
      </c>
      <c r="AG28" s="38"/>
      <c r="AH28" s="40"/>
      <c r="AI28" s="40"/>
      <c r="AJ28" s="46"/>
      <c r="AK28" s="80"/>
      <c r="AL28" s="81"/>
      <c r="AM28" s="81"/>
      <c r="AN28" s="81"/>
      <c r="AO28" s="81"/>
      <c r="AP28" s="82"/>
      <c r="AQ28" s="10"/>
    </row>
    <row r="29" spans="1:43" ht="12.75">
      <c r="A29" s="6"/>
      <c r="B29" s="37">
        <v>13</v>
      </c>
      <c r="C29" s="38"/>
      <c r="D29" s="39"/>
      <c r="E29" s="40"/>
      <c r="F29" s="40"/>
      <c r="G29" s="41"/>
      <c r="H29" s="41"/>
      <c r="I29" s="46"/>
      <c r="J29" s="45">
        <f t="shared" si="0"/>
        <v>0</v>
      </c>
      <c r="K29" s="38"/>
      <c r="L29" s="40"/>
      <c r="M29" s="40"/>
      <c r="N29" s="46"/>
      <c r="O29" s="80"/>
      <c r="P29" s="81"/>
      <c r="Q29" s="81"/>
      <c r="R29" s="81"/>
      <c r="S29" s="81"/>
      <c r="T29" s="82"/>
      <c r="U29" s="10"/>
      <c r="V29" s="12"/>
      <c r="W29" s="6"/>
      <c r="X29" s="37">
        <v>13</v>
      </c>
      <c r="Y29" s="38"/>
      <c r="Z29" s="39"/>
      <c r="AA29" s="40"/>
      <c r="AB29" s="40"/>
      <c r="AC29" s="41"/>
      <c r="AD29" s="41"/>
      <c r="AE29" s="46"/>
      <c r="AF29" s="45">
        <f t="shared" si="1"/>
        <v>0</v>
      </c>
      <c r="AG29" s="38"/>
      <c r="AH29" s="40"/>
      <c r="AI29" s="40"/>
      <c r="AJ29" s="46"/>
      <c r="AK29" s="80"/>
      <c r="AL29" s="81"/>
      <c r="AM29" s="81"/>
      <c r="AN29" s="81"/>
      <c r="AO29" s="81"/>
      <c r="AP29" s="82"/>
      <c r="AQ29" s="10"/>
    </row>
    <row r="30" spans="1:43" ht="12.75">
      <c r="A30" s="6"/>
      <c r="B30" s="49">
        <v>14</v>
      </c>
      <c r="C30" s="38"/>
      <c r="D30" s="39"/>
      <c r="E30" s="40"/>
      <c r="F30" s="40"/>
      <c r="G30" s="41"/>
      <c r="H30" s="41"/>
      <c r="I30" s="46"/>
      <c r="J30" s="45">
        <f t="shared" si="0"/>
        <v>0</v>
      </c>
      <c r="K30" s="38"/>
      <c r="L30" s="40"/>
      <c r="M30" s="40"/>
      <c r="N30" s="46"/>
      <c r="O30" s="80"/>
      <c r="P30" s="81"/>
      <c r="Q30" s="81"/>
      <c r="R30" s="81"/>
      <c r="S30" s="81"/>
      <c r="T30" s="82"/>
      <c r="U30" s="10"/>
      <c r="V30" s="12"/>
      <c r="W30" s="6"/>
      <c r="X30" s="49">
        <v>14</v>
      </c>
      <c r="Y30" s="47">
        <v>1</v>
      </c>
      <c r="Z30" s="39"/>
      <c r="AA30" s="40"/>
      <c r="AB30" s="40"/>
      <c r="AC30" s="41"/>
      <c r="AD30" s="41"/>
      <c r="AE30" s="46"/>
      <c r="AF30" s="45">
        <f t="shared" si="1"/>
        <v>1</v>
      </c>
      <c r="AG30" s="38"/>
      <c r="AH30" s="40"/>
      <c r="AI30" s="40"/>
      <c r="AJ30" s="46"/>
      <c r="AK30" s="80"/>
      <c r="AL30" s="81"/>
      <c r="AM30" s="81"/>
      <c r="AN30" s="81"/>
      <c r="AO30" s="81"/>
      <c r="AP30" s="82"/>
      <c r="AQ30" s="10"/>
    </row>
    <row r="31" spans="1:43" ht="12.75">
      <c r="A31" s="6"/>
      <c r="B31" s="37">
        <v>15</v>
      </c>
      <c r="C31" s="38"/>
      <c r="D31" s="48">
        <v>1</v>
      </c>
      <c r="E31" s="40"/>
      <c r="F31" s="40"/>
      <c r="G31" s="41"/>
      <c r="H31" s="41"/>
      <c r="I31" s="46"/>
      <c r="J31" s="45">
        <f t="shared" si="0"/>
        <v>3</v>
      </c>
      <c r="K31" s="38"/>
      <c r="L31" s="40"/>
      <c r="M31" s="40"/>
      <c r="N31" s="46"/>
      <c r="O31" s="80" t="s">
        <v>35</v>
      </c>
      <c r="P31" s="81"/>
      <c r="Q31" s="81"/>
      <c r="R31" s="81"/>
      <c r="S31" s="81"/>
      <c r="T31" s="82"/>
      <c r="U31" s="10"/>
      <c r="V31" s="12"/>
      <c r="W31" s="6"/>
      <c r="X31" s="37">
        <v>15</v>
      </c>
      <c r="Y31" s="38"/>
      <c r="Z31" s="39"/>
      <c r="AA31" s="40"/>
      <c r="AB31" s="44">
        <v>1</v>
      </c>
      <c r="AC31" s="41"/>
      <c r="AD31" s="41"/>
      <c r="AE31" s="46"/>
      <c r="AF31" s="45">
        <f t="shared" si="1"/>
        <v>2</v>
      </c>
      <c r="AG31" s="47" t="s">
        <v>53</v>
      </c>
      <c r="AH31" s="40"/>
      <c r="AI31" s="44" t="s">
        <v>55</v>
      </c>
      <c r="AJ31" s="46"/>
      <c r="AK31" s="139" t="s">
        <v>178</v>
      </c>
      <c r="AL31" s="81"/>
      <c r="AM31" s="81"/>
      <c r="AN31" s="81"/>
      <c r="AO31" s="81"/>
      <c r="AP31" s="82"/>
      <c r="AQ31" s="10"/>
    </row>
    <row r="32" spans="1:43" ht="12.75">
      <c r="A32" s="6"/>
      <c r="B32" s="50">
        <v>16</v>
      </c>
      <c r="C32" s="51"/>
      <c r="D32" s="52"/>
      <c r="E32" s="52"/>
      <c r="F32" s="52"/>
      <c r="G32" s="53"/>
      <c r="H32" s="53"/>
      <c r="I32" s="54"/>
      <c r="J32" s="56">
        <f t="shared" si="0"/>
        <v>0</v>
      </c>
      <c r="K32" s="51"/>
      <c r="L32" s="52"/>
      <c r="M32" s="52"/>
      <c r="N32" s="54"/>
      <c r="O32" s="95" t="s">
        <v>72</v>
      </c>
      <c r="P32" s="96"/>
      <c r="Q32" s="96"/>
      <c r="R32" s="96"/>
      <c r="S32" s="96"/>
      <c r="T32" s="97"/>
      <c r="U32" s="10"/>
      <c r="V32" s="12"/>
      <c r="W32" s="6"/>
      <c r="X32" s="50">
        <v>16</v>
      </c>
      <c r="Y32" s="51"/>
      <c r="Z32" s="52"/>
      <c r="AA32" s="52"/>
      <c r="AB32" s="52"/>
      <c r="AC32" s="53"/>
      <c r="AD32" s="53"/>
      <c r="AE32" s="68">
        <v>1</v>
      </c>
      <c r="AF32" s="56">
        <f t="shared" si="1"/>
        <v>5</v>
      </c>
      <c r="AG32" s="51"/>
      <c r="AH32" s="52"/>
      <c r="AI32" s="52"/>
      <c r="AJ32" s="54"/>
      <c r="AK32" s="95" t="s">
        <v>56</v>
      </c>
      <c r="AL32" s="96"/>
      <c r="AM32" s="96"/>
      <c r="AN32" s="96"/>
      <c r="AO32" s="96"/>
      <c r="AP32" s="97"/>
      <c r="AQ32" s="10"/>
    </row>
    <row r="33" spans="1:43" ht="12.75">
      <c r="A33" s="19"/>
      <c r="B33" s="83" t="s">
        <v>61</v>
      </c>
      <c r="C33" s="76"/>
      <c r="D33" s="76"/>
      <c r="E33" s="76"/>
      <c r="F33" s="59"/>
      <c r="G33" s="83" t="s">
        <v>62</v>
      </c>
      <c r="H33" s="76"/>
      <c r="I33" s="76"/>
      <c r="J33" s="76"/>
      <c r="K33" s="76"/>
      <c r="L33" s="58"/>
      <c r="M33" s="83" t="s">
        <v>63</v>
      </c>
      <c r="N33" s="76"/>
      <c r="O33" s="76"/>
      <c r="P33" s="76"/>
      <c r="Q33" s="59"/>
      <c r="R33" s="83" t="s">
        <v>64</v>
      </c>
      <c r="S33" s="76"/>
      <c r="T33" s="76"/>
      <c r="U33" s="25"/>
      <c r="V33" s="26"/>
      <c r="W33" s="19"/>
      <c r="X33" s="83" t="s">
        <v>61</v>
      </c>
      <c r="Y33" s="76"/>
      <c r="Z33" s="76"/>
      <c r="AA33" s="76"/>
      <c r="AB33" s="59"/>
      <c r="AC33" s="83" t="s">
        <v>62</v>
      </c>
      <c r="AD33" s="76"/>
      <c r="AE33" s="76"/>
      <c r="AF33" s="76"/>
      <c r="AG33" s="76"/>
      <c r="AH33" s="58"/>
      <c r="AI33" s="83" t="s">
        <v>63</v>
      </c>
      <c r="AJ33" s="76"/>
      <c r="AK33" s="76"/>
      <c r="AL33" s="76"/>
      <c r="AM33" s="59"/>
      <c r="AN33" s="83" t="s">
        <v>64</v>
      </c>
      <c r="AO33" s="76"/>
      <c r="AP33" s="76"/>
      <c r="AQ33" s="25"/>
    </row>
    <row r="34" spans="1:43" ht="12.75">
      <c r="A34" s="6"/>
      <c r="B34" s="120">
        <v>20000</v>
      </c>
      <c r="C34" s="92"/>
      <c r="D34" s="92"/>
      <c r="E34" s="93"/>
      <c r="F34" s="60"/>
      <c r="G34" s="106"/>
      <c r="H34" s="92"/>
      <c r="I34" s="92"/>
      <c r="J34" s="92"/>
      <c r="K34" s="93"/>
      <c r="L34" s="61"/>
      <c r="M34" s="106"/>
      <c r="N34" s="92"/>
      <c r="O34" s="92"/>
      <c r="P34" s="93"/>
      <c r="Q34" s="62"/>
      <c r="R34" s="128">
        <v>1</v>
      </c>
      <c r="S34" s="92"/>
      <c r="T34" s="93"/>
      <c r="U34" s="10"/>
      <c r="V34" s="12"/>
      <c r="W34" s="6"/>
      <c r="X34" s="120">
        <v>30000</v>
      </c>
      <c r="Y34" s="92"/>
      <c r="Z34" s="92"/>
      <c r="AA34" s="93"/>
      <c r="AB34" s="60"/>
      <c r="AC34" s="106">
        <v>0</v>
      </c>
      <c r="AD34" s="92"/>
      <c r="AE34" s="92"/>
      <c r="AF34" s="92"/>
      <c r="AG34" s="93"/>
      <c r="AH34" s="61"/>
      <c r="AI34" s="106"/>
      <c r="AJ34" s="92"/>
      <c r="AK34" s="92"/>
      <c r="AL34" s="93"/>
      <c r="AM34" s="62"/>
      <c r="AN34" s="128">
        <v>1</v>
      </c>
      <c r="AO34" s="92"/>
      <c r="AP34" s="93"/>
      <c r="AQ34" s="10"/>
    </row>
    <row r="35" spans="1:43" ht="12.75">
      <c r="A35" s="19"/>
      <c r="B35" s="112" t="s">
        <v>65</v>
      </c>
      <c r="C35" s="76"/>
      <c r="D35" s="76"/>
      <c r="E35" s="76"/>
      <c r="F35" s="76"/>
      <c r="G35" s="76"/>
      <c r="H35" s="76"/>
      <c r="I35" s="112" t="s">
        <v>27</v>
      </c>
      <c r="J35" s="76"/>
      <c r="K35" s="76"/>
      <c r="L35" s="20"/>
      <c r="M35" s="112" t="s">
        <v>66</v>
      </c>
      <c r="N35" s="76"/>
      <c r="O35" s="76"/>
      <c r="P35" s="76"/>
      <c r="Q35" s="76"/>
      <c r="R35" s="76"/>
      <c r="S35" s="76"/>
      <c r="T35" s="76"/>
      <c r="U35" s="25"/>
      <c r="V35" s="26"/>
      <c r="W35" s="19"/>
      <c r="X35" s="112" t="s">
        <v>65</v>
      </c>
      <c r="Y35" s="76"/>
      <c r="Z35" s="76"/>
      <c r="AA35" s="76"/>
      <c r="AB35" s="76"/>
      <c r="AC35" s="76"/>
      <c r="AD35" s="76"/>
      <c r="AE35" s="112" t="s">
        <v>27</v>
      </c>
      <c r="AF35" s="76"/>
      <c r="AG35" s="76"/>
      <c r="AH35" s="20"/>
      <c r="AI35" s="112" t="s">
        <v>66</v>
      </c>
      <c r="AJ35" s="76"/>
      <c r="AK35" s="76"/>
      <c r="AL35" s="76"/>
      <c r="AM35" s="76"/>
      <c r="AN35" s="76"/>
      <c r="AO35" s="76"/>
      <c r="AP35" s="76"/>
      <c r="AQ35" s="25"/>
    </row>
    <row r="36" spans="1:43" ht="12.75">
      <c r="A36" s="6"/>
      <c r="B36" s="126" t="s">
        <v>183</v>
      </c>
      <c r="C36" s="109"/>
      <c r="D36" s="109"/>
      <c r="E36" s="109"/>
      <c r="F36" s="109"/>
      <c r="G36" s="109"/>
      <c r="H36" s="119"/>
      <c r="I36" s="127">
        <v>50000</v>
      </c>
      <c r="J36" s="109"/>
      <c r="K36" s="110"/>
      <c r="L36" s="9"/>
      <c r="M36" s="131"/>
      <c r="N36" s="78"/>
      <c r="O36" s="78"/>
      <c r="P36" s="78"/>
      <c r="Q36" s="78"/>
      <c r="R36" s="78"/>
      <c r="S36" s="78"/>
      <c r="T36" s="79"/>
      <c r="U36" s="10"/>
      <c r="V36" s="12"/>
      <c r="W36" s="6"/>
      <c r="X36" s="126"/>
      <c r="Y36" s="109"/>
      <c r="Z36" s="109"/>
      <c r="AA36" s="109"/>
      <c r="AB36" s="109"/>
      <c r="AC36" s="109"/>
      <c r="AD36" s="119"/>
      <c r="AE36" s="127"/>
      <c r="AF36" s="109"/>
      <c r="AG36" s="110"/>
      <c r="AH36" s="9"/>
      <c r="AI36" s="131"/>
      <c r="AJ36" s="78"/>
      <c r="AK36" s="78"/>
      <c r="AL36" s="78"/>
      <c r="AM36" s="78"/>
      <c r="AN36" s="78"/>
      <c r="AO36" s="78"/>
      <c r="AP36" s="79"/>
      <c r="AQ36" s="10"/>
    </row>
    <row r="37" spans="1:43" ht="12.75">
      <c r="A37" s="6"/>
      <c r="B37" s="125"/>
      <c r="C37" s="81"/>
      <c r="D37" s="81"/>
      <c r="E37" s="81"/>
      <c r="F37" s="81"/>
      <c r="G37" s="81"/>
      <c r="H37" s="90"/>
      <c r="I37" s="129"/>
      <c r="J37" s="81"/>
      <c r="K37" s="82"/>
      <c r="L37" s="9"/>
      <c r="M37" s="132"/>
      <c r="N37" s="76"/>
      <c r="O37" s="76"/>
      <c r="P37" s="76"/>
      <c r="Q37" s="76"/>
      <c r="R37" s="76"/>
      <c r="S37" s="76"/>
      <c r="T37" s="133"/>
      <c r="U37" s="10"/>
      <c r="V37" s="12"/>
      <c r="W37" s="6"/>
      <c r="X37" s="125"/>
      <c r="Y37" s="81"/>
      <c r="Z37" s="81"/>
      <c r="AA37" s="81"/>
      <c r="AB37" s="81"/>
      <c r="AC37" s="81"/>
      <c r="AD37" s="90"/>
      <c r="AE37" s="129"/>
      <c r="AF37" s="81"/>
      <c r="AG37" s="82"/>
      <c r="AH37" s="9"/>
      <c r="AI37" s="132"/>
      <c r="AJ37" s="76"/>
      <c r="AK37" s="76"/>
      <c r="AL37" s="76"/>
      <c r="AM37" s="76"/>
      <c r="AN37" s="76"/>
      <c r="AO37" s="76"/>
      <c r="AP37" s="133"/>
      <c r="AQ37" s="10"/>
    </row>
    <row r="38" spans="1:43" ht="12.75">
      <c r="A38" s="6"/>
      <c r="B38" s="124"/>
      <c r="C38" s="96"/>
      <c r="D38" s="96"/>
      <c r="E38" s="96"/>
      <c r="F38" s="96"/>
      <c r="G38" s="96"/>
      <c r="H38" s="99"/>
      <c r="I38" s="130"/>
      <c r="J38" s="96"/>
      <c r="K38" s="97"/>
      <c r="L38" s="9"/>
      <c r="M38" s="134"/>
      <c r="N38" s="135"/>
      <c r="O38" s="135"/>
      <c r="P38" s="135"/>
      <c r="Q38" s="135"/>
      <c r="R38" s="135"/>
      <c r="S38" s="135"/>
      <c r="T38" s="136"/>
      <c r="U38" s="10"/>
      <c r="V38" s="12"/>
      <c r="W38" s="6"/>
      <c r="X38" s="124"/>
      <c r="Y38" s="96"/>
      <c r="Z38" s="96"/>
      <c r="AA38" s="96"/>
      <c r="AB38" s="96"/>
      <c r="AC38" s="96"/>
      <c r="AD38" s="99"/>
      <c r="AE38" s="130"/>
      <c r="AF38" s="96"/>
      <c r="AG38" s="97"/>
      <c r="AH38" s="9"/>
      <c r="AI38" s="134"/>
      <c r="AJ38" s="135"/>
      <c r="AK38" s="135"/>
      <c r="AL38" s="135"/>
      <c r="AM38" s="135"/>
      <c r="AN38" s="135"/>
      <c r="AO38" s="135"/>
      <c r="AP38" s="136"/>
      <c r="AQ38" s="10"/>
    </row>
    <row r="39" spans="1:43" ht="7.5" customHeight="1">
      <c r="A39" s="63"/>
      <c r="B39" s="64"/>
      <c r="C39" s="65"/>
      <c r="D39" s="65"/>
      <c r="E39" s="65"/>
      <c r="F39" s="65"/>
      <c r="G39" s="65"/>
      <c r="H39" s="64"/>
      <c r="I39" s="64"/>
      <c r="J39" s="65"/>
      <c r="K39" s="65"/>
      <c r="L39" s="65"/>
      <c r="M39" s="65"/>
      <c r="N39" s="65"/>
      <c r="O39" s="65"/>
      <c r="P39" s="64"/>
      <c r="Q39" s="65"/>
      <c r="R39" s="65"/>
      <c r="S39" s="65"/>
      <c r="T39" s="65"/>
      <c r="U39" s="66"/>
      <c r="V39" s="67"/>
      <c r="W39" s="63"/>
      <c r="X39" s="64"/>
      <c r="Y39" s="65"/>
      <c r="Z39" s="65"/>
      <c r="AA39" s="65"/>
      <c r="AB39" s="65"/>
      <c r="AC39" s="65"/>
      <c r="AD39" s="64"/>
      <c r="AE39" s="64"/>
      <c r="AF39" s="65"/>
      <c r="AG39" s="65"/>
      <c r="AH39" s="65"/>
      <c r="AI39" s="65"/>
      <c r="AJ39" s="65"/>
      <c r="AK39" s="65"/>
      <c r="AL39" s="64"/>
      <c r="AM39" s="65"/>
      <c r="AN39" s="65"/>
      <c r="AO39" s="65"/>
      <c r="AP39" s="65"/>
      <c r="AQ39" s="66"/>
    </row>
  </sheetData>
  <mergeCells count="174">
    <mergeCell ref="AE6:AG6"/>
    <mergeCell ref="AK31:AP31"/>
    <mergeCell ref="AK30:AP30"/>
    <mergeCell ref="AA13:AA16"/>
    <mergeCell ref="Z13:Z16"/>
    <mergeCell ref="AK11:AL11"/>
    <mergeCell ref="O17:T17"/>
    <mergeCell ref="AB13:AB16"/>
    <mergeCell ref="AC13:AC16"/>
    <mergeCell ref="AG14:AJ14"/>
    <mergeCell ref="AH15:AH16"/>
    <mergeCell ref="AJ15:AJ16"/>
    <mergeCell ref="AI15:AI16"/>
    <mergeCell ref="O24:T24"/>
    <mergeCell ref="O23:T23"/>
    <mergeCell ref="O18:T18"/>
    <mergeCell ref="AN11:AP11"/>
    <mergeCell ref="AI6:AL6"/>
    <mergeCell ref="AI7:AL7"/>
    <mergeCell ref="O11:P11"/>
    <mergeCell ref="AK29:AP29"/>
    <mergeCell ref="O20:T20"/>
    <mergeCell ref="X36:AD36"/>
    <mergeCell ref="X35:AD35"/>
    <mergeCell ref="AN33:AP33"/>
    <mergeCell ref="AN34:AP34"/>
    <mergeCell ref="AI35:AP35"/>
    <mergeCell ref="AI34:AL34"/>
    <mergeCell ref="AC34:AG34"/>
    <mergeCell ref="AI33:AL33"/>
    <mergeCell ref="X33:AA33"/>
    <mergeCell ref="X34:AA34"/>
    <mergeCell ref="AC33:AG33"/>
    <mergeCell ref="AE36:AG36"/>
    <mergeCell ref="AE35:AG35"/>
    <mergeCell ref="AE38:AG38"/>
    <mergeCell ref="X38:AD38"/>
    <mergeCell ref="X37:AD37"/>
    <mergeCell ref="M36:T38"/>
    <mergeCell ref="M35:T35"/>
    <mergeCell ref="T1:X1"/>
    <mergeCell ref="R4:T4"/>
    <mergeCell ref="R5:T5"/>
    <mergeCell ref="I4:K4"/>
    <mergeCell ref="X4:AC4"/>
    <mergeCell ref="AF13:AF16"/>
    <mergeCell ref="M15:M16"/>
    <mergeCell ref="N15:N16"/>
    <mergeCell ref="K14:N14"/>
    <mergeCell ref="AE8:AG8"/>
    <mergeCell ref="AE9:AG9"/>
    <mergeCell ref="X9:AD9"/>
    <mergeCell ref="X6:AD6"/>
    <mergeCell ref="X5:AD5"/>
    <mergeCell ref="R33:T33"/>
    <mergeCell ref="Z2:AJ2"/>
    <mergeCell ref="AI5:AL5"/>
    <mergeCell ref="AI36:AP38"/>
    <mergeCell ref="AE37:AG37"/>
    <mergeCell ref="B38:H38"/>
    <mergeCell ref="B37:H37"/>
    <mergeCell ref="B35:H35"/>
    <mergeCell ref="B36:H36"/>
    <mergeCell ref="I35:K35"/>
    <mergeCell ref="I36:K36"/>
    <mergeCell ref="R34:T34"/>
    <mergeCell ref="M34:P34"/>
    <mergeCell ref="G34:K34"/>
    <mergeCell ref="I37:K37"/>
    <mergeCell ref="I38:K38"/>
    <mergeCell ref="B33:E33"/>
    <mergeCell ref="G33:K33"/>
    <mergeCell ref="B34:E34"/>
    <mergeCell ref="M33:P33"/>
    <mergeCell ref="M9:O9"/>
    <mergeCell ref="M7:P7"/>
    <mergeCell ref="M8:O8"/>
    <mergeCell ref="F13:F16"/>
    <mergeCell ref="G13:G16"/>
    <mergeCell ref="I7:K7"/>
    <mergeCell ref="O22:T22"/>
    <mergeCell ref="O21:T21"/>
    <mergeCell ref="M11:N11"/>
    <mergeCell ref="R11:T11"/>
    <mergeCell ref="R12:T13"/>
    <mergeCell ref="O16:T16"/>
    <mergeCell ref="R14:T14"/>
    <mergeCell ref="C13:C16"/>
    <mergeCell ref="D13:D16"/>
    <mergeCell ref="I11:K11"/>
    <mergeCell ref="J13:J16"/>
    <mergeCell ref="K15:K16"/>
    <mergeCell ref="I13:I16"/>
    <mergeCell ref="L15:L16"/>
    <mergeCell ref="B4:G4"/>
    <mergeCell ref="M4:P4"/>
    <mergeCell ref="I5:K5"/>
    <mergeCell ref="I6:K6"/>
    <mergeCell ref="B1:L1"/>
    <mergeCell ref="B2:L2"/>
    <mergeCell ref="N1:R1"/>
    <mergeCell ref="N2:R2"/>
    <mergeCell ref="M6:P6"/>
    <mergeCell ref="M5:P5"/>
    <mergeCell ref="B5:H5"/>
    <mergeCell ref="B6:H6"/>
    <mergeCell ref="I9:K9"/>
    <mergeCell ref="R9:T9"/>
    <mergeCell ref="R10:T10"/>
    <mergeCell ref="R8:T8"/>
    <mergeCell ref="B10:H10"/>
    <mergeCell ref="B8:H8"/>
    <mergeCell ref="B9:H9"/>
    <mergeCell ref="I8:K8"/>
    <mergeCell ref="I10:K10"/>
    <mergeCell ref="E13:E16"/>
    <mergeCell ref="H13:H16"/>
    <mergeCell ref="B11:H11"/>
    <mergeCell ref="R7:T7"/>
    <mergeCell ref="R6:T6"/>
    <mergeCell ref="B7:H7"/>
    <mergeCell ref="Z1:AJ1"/>
    <mergeCell ref="AK23:AP23"/>
    <mergeCell ref="AE13:AE16"/>
    <mergeCell ref="AK16:AP16"/>
    <mergeCell ref="AG15:AG16"/>
    <mergeCell ref="AN14:AP14"/>
    <mergeCell ref="AN12:AP13"/>
    <mergeCell ref="AN10:AP10"/>
    <mergeCell ref="AN9:AP9"/>
    <mergeCell ref="AN6:AP6"/>
    <mergeCell ref="AN5:AP5"/>
    <mergeCell ref="AN4:AP4"/>
    <mergeCell ref="AL2:AP2"/>
    <mergeCell ref="AL1:AP1"/>
    <mergeCell ref="AK17:AP17"/>
    <mergeCell ref="AK18:AP18"/>
    <mergeCell ref="AN7:AP7"/>
    <mergeCell ref="T2:X2"/>
    <mergeCell ref="AK32:AP32"/>
    <mergeCell ref="AK26:AP26"/>
    <mergeCell ref="O26:T26"/>
    <mergeCell ref="O25:T25"/>
    <mergeCell ref="O28:T28"/>
    <mergeCell ref="O29:T29"/>
    <mergeCell ref="O27:T27"/>
    <mergeCell ref="O30:T30"/>
    <mergeCell ref="O31:T31"/>
    <mergeCell ref="O32:T32"/>
    <mergeCell ref="AK27:AP27"/>
    <mergeCell ref="AI4:AL4"/>
    <mergeCell ref="AE4:AG4"/>
    <mergeCell ref="AE5:AG5"/>
    <mergeCell ref="AK20:AP20"/>
    <mergeCell ref="AK19:AP19"/>
    <mergeCell ref="O19:T19"/>
    <mergeCell ref="AK28:AP28"/>
    <mergeCell ref="AK22:AP22"/>
    <mergeCell ref="AK21:AP21"/>
    <mergeCell ref="AI8:AK8"/>
    <mergeCell ref="AE7:AG7"/>
    <mergeCell ref="Y13:Y16"/>
    <mergeCell ref="AD13:AD16"/>
    <mergeCell ref="X8:AD8"/>
    <mergeCell ref="AN8:AP8"/>
    <mergeCell ref="X7:AD7"/>
    <mergeCell ref="AK25:AP25"/>
    <mergeCell ref="AK24:AP24"/>
    <mergeCell ref="AI9:AK9"/>
    <mergeCell ref="AI11:AJ11"/>
    <mergeCell ref="X10:AD10"/>
    <mergeCell ref="AE10:AG10"/>
    <mergeCell ref="X11:AD11"/>
    <mergeCell ref="AE11:AG11"/>
  </mergeCells>
  <conditionalFormatting sqref="I5:K6 AE5:AG5">
    <cfRule type="cellIs" dxfId="26" priority="1" operator="greaterThan">
      <formula>B5</formula>
    </cfRule>
  </conditionalFormatting>
  <dataValidations count="1">
    <dataValidation type="list" allowBlank="1" sqref="M5 AI5">
      <formula1>"Preseason,Regular,Postseason,Championship"</formula1>
    </dataValidation>
  </dataValidation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AQ39"/>
  <sheetViews>
    <sheetView showGridLines="0" workbookViewId="0">
      <selection activeCell="B7" sqref="B7:H7"/>
    </sheetView>
  </sheetViews>
  <sheetFormatPr defaultColWidth="14.42578125" defaultRowHeight="15.75" customHeight="1"/>
  <cols>
    <col min="1" max="1" width="1.5703125" customWidth="1"/>
    <col min="2" max="20" width="3.7109375" customWidth="1"/>
    <col min="21" max="21" width="1.5703125" customWidth="1"/>
    <col min="22" max="22" width="3.7109375" customWidth="1"/>
    <col min="23" max="23" width="1.5703125" customWidth="1"/>
    <col min="24" max="42" width="3.7109375" customWidth="1"/>
    <col min="43" max="43" width="1.5703125" customWidth="1"/>
  </cols>
  <sheetData>
    <row r="1" spans="1:43" ht="12.75">
      <c r="A1" s="1"/>
      <c r="B1" s="101" t="s">
        <v>22</v>
      </c>
      <c r="C1" s="78"/>
      <c r="D1" s="78"/>
      <c r="E1" s="78"/>
      <c r="F1" s="78"/>
      <c r="G1" s="78"/>
      <c r="H1" s="78"/>
      <c r="I1" s="78"/>
      <c r="J1" s="78"/>
      <c r="K1" s="78"/>
      <c r="L1" s="78"/>
      <c r="M1" s="3"/>
      <c r="N1" s="107" t="s">
        <v>23</v>
      </c>
      <c r="O1" s="78"/>
      <c r="P1" s="78"/>
      <c r="Q1" s="78"/>
      <c r="R1" s="78"/>
      <c r="S1" s="3"/>
      <c r="T1" s="137" t="s">
        <v>24</v>
      </c>
      <c r="U1" s="76"/>
      <c r="V1" s="76"/>
      <c r="W1" s="76"/>
      <c r="X1" s="133"/>
      <c r="Y1" s="2"/>
      <c r="Z1" s="101" t="s">
        <v>25</v>
      </c>
      <c r="AA1" s="78"/>
      <c r="AB1" s="78"/>
      <c r="AC1" s="78"/>
      <c r="AD1" s="78"/>
      <c r="AE1" s="78"/>
      <c r="AF1" s="78"/>
      <c r="AG1" s="78"/>
      <c r="AH1" s="78"/>
      <c r="AI1" s="78"/>
      <c r="AJ1" s="78"/>
      <c r="AK1" s="4"/>
      <c r="AL1" s="107" t="s">
        <v>23</v>
      </c>
      <c r="AM1" s="78"/>
      <c r="AN1" s="78"/>
      <c r="AO1" s="78"/>
      <c r="AP1" s="78"/>
      <c r="AQ1" s="5"/>
    </row>
    <row r="2" spans="1:43" ht="12.75">
      <c r="A2" s="6"/>
      <c r="B2" s="114" t="s">
        <v>19</v>
      </c>
      <c r="C2" s="92"/>
      <c r="D2" s="92"/>
      <c r="E2" s="92"/>
      <c r="F2" s="92"/>
      <c r="G2" s="92"/>
      <c r="H2" s="92"/>
      <c r="I2" s="92"/>
      <c r="J2" s="92"/>
      <c r="K2" s="92"/>
      <c r="L2" s="93"/>
      <c r="N2" s="106">
        <v>1030000</v>
      </c>
      <c r="O2" s="92"/>
      <c r="P2" s="92"/>
      <c r="Q2" s="92"/>
      <c r="R2" s="93"/>
      <c r="T2" s="111">
        <v>43067</v>
      </c>
      <c r="U2" s="92"/>
      <c r="V2" s="92"/>
      <c r="W2" s="92"/>
      <c r="X2" s="93"/>
      <c r="Y2" s="8"/>
      <c r="Z2" s="114" t="s">
        <v>12</v>
      </c>
      <c r="AA2" s="92"/>
      <c r="AB2" s="92"/>
      <c r="AC2" s="92"/>
      <c r="AD2" s="92"/>
      <c r="AE2" s="92"/>
      <c r="AF2" s="92"/>
      <c r="AG2" s="92"/>
      <c r="AH2" s="92"/>
      <c r="AI2" s="92"/>
      <c r="AJ2" s="93"/>
      <c r="AK2" s="9"/>
      <c r="AL2" s="106">
        <v>1530000</v>
      </c>
      <c r="AM2" s="92"/>
      <c r="AN2" s="92"/>
      <c r="AO2" s="92"/>
      <c r="AP2" s="93"/>
      <c r="AQ2" s="10"/>
    </row>
    <row r="3" spans="1:43" ht="7.5" customHeight="1">
      <c r="A3" s="6"/>
      <c r="B3" s="11"/>
      <c r="C3" s="11"/>
      <c r="D3" s="11"/>
      <c r="E3" s="11"/>
      <c r="F3" s="11"/>
      <c r="G3" s="9"/>
      <c r="H3" s="11"/>
      <c r="I3" s="11"/>
      <c r="J3" s="11"/>
      <c r="K3" s="11"/>
      <c r="L3" s="11"/>
      <c r="M3" s="11"/>
      <c r="N3" s="11"/>
      <c r="O3" s="9"/>
      <c r="P3" s="11"/>
      <c r="Q3" s="11"/>
      <c r="R3" s="11"/>
      <c r="S3" s="11"/>
      <c r="T3" s="11"/>
      <c r="U3" s="10"/>
      <c r="V3" s="12"/>
      <c r="W3" s="6"/>
      <c r="X3" s="11"/>
      <c r="Y3" s="9"/>
      <c r="Z3" s="9"/>
      <c r="AA3" s="9"/>
      <c r="AB3" s="9"/>
      <c r="AC3" s="9"/>
      <c r="AD3" s="11"/>
      <c r="AE3" s="11"/>
      <c r="AF3" s="9"/>
      <c r="AG3" s="9"/>
      <c r="AH3" s="9"/>
      <c r="AI3" s="9"/>
      <c r="AJ3" s="9"/>
      <c r="AK3" s="9"/>
      <c r="AL3" s="11"/>
      <c r="AM3" s="9"/>
      <c r="AN3" s="9"/>
      <c r="AO3" s="9"/>
      <c r="AP3" s="9"/>
      <c r="AQ3" s="10"/>
    </row>
    <row r="4" spans="1:43" ht="12.75">
      <c r="A4" s="6"/>
      <c r="B4" s="112" t="s">
        <v>26</v>
      </c>
      <c r="C4" s="76"/>
      <c r="D4" s="76"/>
      <c r="E4" s="76"/>
      <c r="F4" s="76"/>
      <c r="G4" s="76"/>
      <c r="H4" s="13"/>
      <c r="I4" s="75" t="s">
        <v>27</v>
      </c>
      <c r="J4" s="76"/>
      <c r="K4" s="76"/>
      <c r="M4" s="75" t="s">
        <v>28</v>
      </c>
      <c r="N4" s="76"/>
      <c r="O4" s="76"/>
      <c r="P4" s="76"/>
      <c r="R4" s="83" t="s">
        <v>29</v>
      </c>
      <c r="S4" s="76"/>
      <c r="T4" s="76"/>
      <c r="U4" s="10"/>
      <c r="V4" s="12"/>
      <c r="W4" s="6"/>
      <c r="X4" s="112" t="s">
        <v>26</v>
      </c>
      <c r="Y4" s="76"/>
      <c r="Z4" s="76"/>
      <c r="AA4" s="76"/>
      <c r="AB4" s="76"/>
      <c r="AC4" s="76"/>
      <c r="AD4" s="13"/>
      <c r="AE4" s="75" t="s">
        <v>27</v>
      </c>
      <c r="AF4" s="76"/>
      <c r="AG4" s="76"/>
      <c r="AI4" s="75" t="s">
        <v>28</v>
      </c>
      <c r="AJ4" s="76"/>
      <c r="AK4" s="76"/>
      <c r="AL4" s="76"/>
      <c r="AN4" s="83" t="s">
        <v>29</v>
      </c>
      <c r="AO4" s="76"/>
      <c r="AP4" s="76"/>
      <c r="AQ4" s="10"/>
    </row>
    <row r="5" spans="1:43" ht="12.75">
      <c r="A5" s="6"/>
      <c r="B5" s="116">
        <f>IF(B2&lt;&gt;"",IF(N2&lt;AL2,AL2-N2+M7,IF(M7="",0,M7)),"")</f>
        <v>500000</v>
      </c>
      <c r="C5" s="78"/>
      <c r="D5" s="78"/>
      <c r="E5" s="78"/>
      <c r="F5" s="78"/>
      <c r="G5" s="78"/>
      <c r="H5" s="117"/>
      <c r="I5" s="77">
        <f>IF(B2&lt;&gt;"",SUM(I6:K11),"")</f>
        <v>500000</v>
      </c>
      <c r="J5" s="78"/>
      <c r="K5" s="79"/>
      <c r="M5" s="115" t="s">
        <v>152</v>
      </c>
      <c r="N5" s="92"/>
      <c r="O5" s="92"/>
      <c r="P5" s="93"/>
      <c r="R5" s="100" t="str">
        <f>IF(B2&lt;&gt;"",IF(R7&gt;AN7,"WIN",IF(R7&lt;AN7,"LOSS","TIE")),"")</f>
        <v>TIE</v>
      </c>
      <c r="S5" s="92"/>
      <c r="T5" s="93"/>
      <c r="U5" s="10"/>
      <c r="V5" s="12"/>
      <c r="W5" s="6"/>
      <c r="X5" s="116">
        <f>IF(Z2&lt;&gt;"",IF(AL2&lt;N2,N2-AL2+AI7,IF(AI7="",0,AI7)),"")</f>
        <v>0</v>
      </c>
      <c r="Y5" s="78"/>
      <c r="Z5" s="78"/>
      <c r="AA5" s="78"/>
      <c r="AB5" s="78"/>
      <c r="AC5" s="78"/>
      <c r="AD5" s="117"/>
      <c r="AE5" s="77">
        <f>IF(Z2&lt;&gt;"",SUM(AE6:AG11),"")</f>
        <v>0</v>
      </c>
      <c r="AF5" s="78"/>
      <c r="AG5" s="79"/>
      <c r="AI5" s="115" t="s">
        <v>34</v>
      </c>
      <c r="AJ5" s="92"/>
      <c r="AK5" s="92"/>
      <c r="AL5" s="93"/>
      <c r="AN5" s="100" t="str">
        <f>IF(Z2&lt;&gt;"",IF(AN7&gt;R7,"WIN",IF(AN7&lt;R7,"LOSS","TIE")),"")</f>
        <v>TIE</v>
      </c>
      <c r="AO5" s="92"/>
      <c r="AP5" s="93"/>
      <c r="AQ5" s="10"/>
    </row>
    <row r="6" spans="1:43" ht="12.75">
      <c r="A6" s="6"/>
      <c r="B6" s="140" t="s">
        <v>192</v>
      </c>
      <c r="C6" s="109"/>
      <c r="D6" s="109"/>
      <c r="E6" s="109"/>
      <c r="F6" s="109"/>
      <c r="G6" s="109"/>
      <c r="H6" s="119"/>
      <c r="I6" s="113">
        <v>230000</v>
      </c>
      <c r="J6" s="109"/>
      <c r="K6" s="110"/>
      <c r="M6" s="105" t="s">
        <v>31</v>
      </c>
      <c r="N6" s="76"/>
      <c r="O6" s="76"/>
      <c r="P6" s="76"/>
      <c r="R6" s="83" t="s">
        <v>32</v>
      </c>
      <c r="S6" s="76"/>
      <c r="T6" s="76"/>
      <c r="U6" s="10"/>
      <c r="V6" s="12"/>
      <c r="W6" s="6"/>
      <c r="X6" s="118"/>
      <c r="Y6" s="109"/>
      <c r="Z6" s="109"/>
      <c r="AA6" s="109"/>
      <c r="AB6" s="109"/>
      <c r="AC6" s="109"/>
      <c r="AD6" s="119"/>
      <c r="AE6" s="113"/>
      <c r="AF6" s="109"/>
      <c r="AG6" s="110"/>
      <c r="AI6" s="105" t="s">
        <v>31</v>
      </c>
      <c r="AJ6" s="76"/>
      <c r="AK6" s="76"/>
      <c r="AL6" s="76"/>
      <c r="AN6" s="83" t="s">
        <v>32</v>
      </c>
      <c r="AO6" s="76"/>
      <c r="AP6" s="76"/>
      <c r="AQ6" s="10"/>
    </row>
    <row r="7" spans="1:43" ht="12.75">
      <c r="A7" s="6"/>
      <c r="B7" s="89" t="s">
        <v>70</v>
      </c>
      <c r="C7" s="81"/>
      <c r="D7" s="81"/>
      <c r="E7" s="81"/>
      <c r="F7" s="81"/>
      <c r="G7" s="81"/>
      <c r="H7" s="90"/>
      <c r="I7" s="84">
        <v>150000</v>
      </c>
      <c r="J7" s="81"/>
      <c r="K7" s="82"/>
      <c r="L7" s="9"/>
      <c r="M7" s="121">
        <v>0</v>
      </c>
      <c r="N7" s="92"/>
      <c r="O7" s="92"/>
      <c r="P7" s="93"/>
      <c r="R7" s="100">
        <f>IF(B2&lt;&gt;"",SUM(D17:D32),"")</f>
        <v>2</v>
      </c>
      <c r="S7" s="92"/>
      <c r="T7" s="93"/>
      <c r="U7" s="10"/>
      <c r="V7" s="12"/>
      <c r="W7" s="6"/>
      <c r="X7" s="89"/>
      <c r="Y7" s="81"/>
      <c r="Z7" s="81"/>
      <c r="AA7" s="81"/>
      <c r="AB7" s="81"/>
      <c r="AC7" s="81"/>
      <c r="AD7" s="90"/>
      <c r="AE7" s="84"/>
      <c r="AF7" s="81"/>
      <c r="AG7" s="82"/>
      <c r="AH7" s="9"/>
      <c r="AI7" s="121">
        <v>0</v>
      </c>
      <c r="AJ7" s="92"/>
      <c r="AK7" s="92"/>
      <c r="AL7" s="93"/>
      <c r="AN7" s="100">
        <f>IF(Z2&lt;&gt;"",SUM(Z17:Z32),"")</f>
        <v>2</v>
      </c>
      <c r="AO7" s="92"/>
      <c r="AP7" s="93"/>
      <c r="AQ7" s="10"/>
    </row>
    <row r="8" spans="1:43" ht="12.75">
      <c r="A8" s="6"/>
      <c r="B8" s="89" t="s">
        <v>177</v>
      </c>
      <c r="C8" s="81"/>
      <c r="D8" s="81"/>
      <c r="E8" s="81"/>
      <c r="F8" s="81"/>
      <c r="G8" s="81"/>
      <c r="H8" s="90"/>
      <c r="I8" s="84">
        <v>100000</v>
      </c>
      <c r="J8" s="81"/>
      <c r="K8" s="82"/>
      <c r="M8" s="83" t="s">
        <v>37</v>
      </c>
      <c r="N8" s="76"/>
      <c r="O8" s="76"/>
      <c r="P8" s="14" t="s">
        <v>38</v>
      </c>
      <c r="R8" s="83" t="s">
        <v>39</v>
      </c>
      <c r="S8" s="76"/>
      <c r="T8" s="76"/>
      <c r="U8" s="10"/>
      <c r="V8" s="12"/>
      <c r="W8" s="6"/>
      <c r="X8" s="89"/>
      <c r="Y8" s="81"/>
      <c r="Z8" s="81"/>
      <c r="AA8" s="81"/>
      <c r="AB8" s="81"/>
      <c r="AC8" s="81"/>
      <c r="AD8" s="90"/>
      <c r="AE8" s="84"/>
      <c r="AF8" s="81"/>
      <c r="AG8" s="82"/>
      <c r="AI8" s="83" t="s">
        <v>37</v>
      </c>
      <c r="AJ8" s="76"/>
      <c r="AK8" s="76"/>
      <c r="AL8" s="14" t="s">
        <v>38</v>
      </c>
      <c r="AN8" s="83" t="s">
        <v>39</v>
      </c>
      <c r="AO8" s="76"/>
      <c r="AP8" s="76"/>
      <c r="AQ8" s="10"/>
    </row>
    <row r="9" spans="1:43" ht="12.75">
      <c r="A9" s="6"/>
      <c r="B9" s="89" t="s">
        <v>74</v>
      </c>
      <c r="C9" s="81"/>
      <c r="D9" s="81"/>
      <c r="E9" s="81"/>
      <c r="F9" s="81"/>
      <c r="G9" s="81"/>
      <c r="H9" s="90"/>
      <c r="I9" s="84">
        <v>20000</v>
      </c>
      <c r="J9" s="81"/>
      <c r="K9" s="82"/>
      <c r="L9" s="9"/>
      <c r="M9" s="91">
        <v>9000</v>
      </c>
      <c r="N9" s="92"/>
      <c r="O9" s="93"/>
      <c r="P9" s="15">
        <v>1</v>
      </c>
      <c r="R9" s="100">
        <f>IF(B2&lt;&gt;"",SUM(F17:F32),"")</f>
        <v>0</v>
      </c>
      <c r="S9" s="92"/>
      <c r="T9" s="93"/>
      <c r="U9" s="10"/>
      <c r="V9" s="12"/>
      <c r="W9" s="6"/>
      <c r="X9" s="89"/>
      <c r="Y9" s="81"/>
      <c r="Z9" s="81"/>
      <c r="AA9" s="81"/>
      <c r="AB9" s="81"/>
      <c r="AC9" s="81"/>
      <c r="AD9" s="90"/>
      <c r="AE9" s="84"/>
      <c r="AF9" s="81"/>
      <c r="AG9" s="82"/>
      <c r="AH9" s="9"/>
      <c r="AI9" s="91">
        <v>15000</v>
      </c>
      <c r="AJ9" s="92"/>
      <c r="AK9" s="93"/>
      <c r="AL9" s="15">
        <v>6</v>
      </c>
      <c r="AN9" s="100">
        <f>IF(Z2&lt;&gt;"",SUM(AB17:AB32),"")</f>
        <v>1</v>
      </c>
      <c r="AO9" s="92"/>
      <c r="AP9" s="93"/>
      <c r="AQ9" s="10"/>
    </row>
    <row r="10" spans="1:43" ht="12.75">
      <c r="A10" s="6"/>
      <c r="B10" s="89"/>
      <c r="C10" s="81"/>
      <c r="D10" s="81"/>
      <c r="E10" s="81"/>
      <c r="F10" s="81"/>
      <c r="G10" s="81"/>
      <c r="H10" s="90"/>
      <c r="I10" s="84"/>
      <c r="J10" s="81"/>
      <c r="K10" s="82"/>
      <c r="L10" s="9"/>
      <c r="M10" s="9"/>
      <c r="N10" s="9"/>
      <c r="O10" s="9"/>
      <c r="P10" s="9"/>
      <c r="R10" s="105" t="s">
        <v>41</v>
      </c>
      <c r="S10" s="76"/>
      <c r="T10" s="76"/>
      <c r="U10" s="10"/>
      <c r="V10" s="12"/>
      <c r="W10" s="6"/>
      <c r="X10" s="89"/>
      <c r="Y10" s="81"/>
      <c r="Z10" s="81"/>
      <c r="AA10" s="81"/>
      <c r="AB10" s="81"/>
      <c r="AC10" s="81"/>
      <c r="AD10" s="90"/>
      <c r="AE10" s="84"/>
      <c r="AF10" s="81"/>
      <c r="AG10" s="82"/>
      <c r="AH10" s="9"/>
      <c r="AI10" s="9"/>
      <c r="AJ10" s="9"/>
      <c r="AK10" s="9"/>
      <c r="AL10" s="9"/>
      <c r="AN10" s="105" t="s">
        <v>41</v>
      </c>
      <c r="AO10" s="76"/>
      <c r="AP10" s="76"/>
      <c r="AQ10" s="10"/>
    </row>
    <row r="11" spans="1:43" ht="12.75">
      <c r="A11" s="16"/>
      <c r="B11" s="98"/>
      <c r="C11" s="96"/>
      <c r="D11" s="96"/>
      <c r="E11" s="96"/>
      <c r="F11" s="96"/>
      <c r="G11" s="96"/>
      <c r="H11" s="99"/>
      <c r="I11" s="123"/>
      <c r="J11" s="96"/>
      <c r="K11" s="97"/>
      <c r="L11" s="9"/>
      <c r="M11" s="94" t="s">
        <v>43</v>
      </c>
      <c r="N11" s="76"/>
      <c r="O11" s="100" t="str">
        <f>IF(B2&lt;&gt;"",IF(M9=AI9,"+0",IF(M9&gt;AI9,IF(M9&gt;=AI9*2,"+2","+1"),"+0")),"")</f>
        <v>+0</v>
      </c>
      <c r="P11" s="93"/>
      <c r="Q11" s="9"/>
      <c r="R11" s="122">
        <f>IF(B2&lt;&gt;"",SUM(G17:G32),"")</f>
        <v>0</v>
      </c>
      <c r="S11" s="92"/>
      <c r="T11" s="93"/>
      <c r="U11" s="17"/>
      <c r="V11" s="18"/>
      <c r="W11" s="6"/>
      <c r="X11" s="98"/>
      <c r="Y11" s="96"/>
      <c r="Z11" s="96"/>
      <c r="AA11" s="96"/>
      <c r="AB11" s="96"/>
      <c r="AC11" s="96"/>
      <c r="AD11" s="99"/>
      <c r="AE11" s="123"/>
      <c r="AF11" s="96"/>
      <c r="AG11" s="97"/>
      <c r="AH11" s="9"/>
      <c r="AI11" s="94" t="s">
        <v>43</v>
      </c>
      <c r="AJ11" s="76"/>
      <c r="AK11" s="100" t="str">
        <f>IF(Z2&lt;&gt;"",IF(AI9=M9,"+0",IF(AI9&gt;M9,IF(AI9&gt;=M9*2,"+2","+1"),"+0")),"")</f>
        <v>+1</v>
      </c>
      <c r="AL11" s="93"/>
      <c r="AM11" s="9"/>
      <c r="AN11" s="122">
        <f>IF(Z2&lt;&gt;"",SUM(AC17:AC32),"")</f>
        <v>0</v>
      </c>
      <c r="AO11" s="92"/>
      <c r="AP11" s="93"/>
      <c r="AQ11" s="10"/>
    </row>
    <row r="12" spans="1:43" ht="7.5" customHeight="1">
      <c r="A12" s="19"/>
      <c r="B12" s="20"/>
      <c r="C12" s="21"/>
      <c r="D12" s="22"/>
      <c r="E12" s="21"/>
      <c r="F12" s="21"/>
      <c r="G12" s="23"/>
      <c r="H12" s="24"/>
      <c r="I12" s="21"/>
      <c r="J12" s="22"/>
      <c r="K12" s="14"/>
      <c r="L12" s="14"/>
      <c r="M12" s="14"/>
      <c r="N12" s="14"/>
      <c r="O12" s="20"/>
      <c r="P12" s="20"/>
      <c r="Q12" s="20"/>
      <c r="R12" s="105" t="s">
        <v>44</v>
      </c>
      <c r="S12" s="76"/>
      <c r="T12" s="76"/>
      <c r="U12" s="25"/>
      <c r="V12" s="26"/>
      <c r="W12" s="19"/>
      <c r="X12" s="20"/>
      <c r="Y12" s="21"/>
      <c r="Z12" s="22"/>
      <c r="AA12" s="21"/>
      <c r="AB12" s="21"/>
      <c r="AC12" s="23"/>
      <c r="AD12" s="24"/>
      <c r="AE12" s="21"/>
      <c r="AF12" s="22"/>
      <c r="AG12" s="14"/>
      <c r="AH12" s="14"/>
      <c r="AI12" s="14"/>
      <c r="AJ12" s="14"/>
      <c r="AK12" s="20"/>
      <c r="AL12" s="20"/>
      <c r="AM12" s="20"/>
      <c r="AN12" s="105" t="s">
        <v>44</v>
      </c>
      <c r="AO12" s="76"/>
      <c r="AP12" s="76"/>
      <c r="AQ12" s="25"/>
    </row>
    <row r="13" spans="1:43" ht="8.25" customHeight="1">
      <c r="A13" s="6"/>
      <c r="B13" s="9"/>
      <c r="C13" s="85" t="s">
        <v>179</v>
      </c>
      <c r="D13" s="85" t="s">
        <v>180</v>
      </c>
      <c r="E13" s="85" t="s">
        <v>181</v>
      </c>
      <c r="F13" s="85" t="s">
        <v>182</v>
      </c>
      <c r="G13" s="88" t="s">
        <v>0</v>
      </c>
      <c r="H13" s="88" t="s">
        <v>1</v>
      </c>
      <c r="I13" s="85" t="s">
        <v>184</v>
      </c>
      <c r="J13" s="85" t="s">
        <v>45</v>
      </c>
      <c r="K13" s="14"/>
      <c r="L13" s="14"/>
      <c r="M13" s="14"/>
      <c r="N13" s="14"/>
      <c r="O13" s="9"/>
      <c r="P13" s="9"/>
      <c r="Q13" s="9"/>
      <c r="R13" s="76"/>
      <c r="S13" s="76"/>
      <c r="T13" s="76"/>
      <c r="U13" s="10"/>
      <c r="V13" s="12"/>
      <c r="W13" s="6"/>
      <c r="X13" s="9"/>
      <c r="Y13" s="85" t="s">
        <v>185</v>
      </c>
      <c r="Z13" s="85" t="s">
        <v>186</v>
      </c>
      <c r="AA13" s="85" t="s">
        <v>187</v>
      </c>
      <c r="AB13" s="85" t="s">
        <v>188</v>
      </c>
      <c r="AC13" s="88" t="s">
        <v>0</v>
      </c>
      <c r="AD13" s="88" t="s">
        <v>1</v>
      </c>
      <c r="AE13" s="85" t="s">
        <v>189</v>
      </c>
      <c r="AF13" s="85" t="s">
        <v>45</v>
      </c>
      <c r="AG13" s="14"/>
      <c r="AH13" s="14"/>
      <c r="AI13" s="14"/>
      <c r="AJ13" s="14"/>
      <c r="AK13" s="9"/>
      <c r="AL13" s="9"/>
      <c r="AM13" s="9"/>
      <c r="AN13" s="76"/>
      <c r="AO13" s="76"/>
      <c r="AP13" s="76"/>
      <c r="AQ13" s="10"/>
    </row>
    <row r="14" spans="1:43" ht="12.75">
      <c r="A14" s="6"/>
      <c r="B14" s="9"/>
      <c r="C14" s="86"/>
      <c r="D14" s="86"/>
      <c r="E14" s="86"/>
      <c r="F14" s="86"/>
      <c r="G14" s="86"/>
      <c r="H14" s="86"/>
      <c r="I14" s="86"/>
      <c r="J14" s="86"/>
      <c r="K14" s="138" t="s">
        <v>46</v>
      </c>
      <c r="L14" s="92"/>
      <c r="M14" s="92"/>
      <c r="N14" s="93"/>
      <c r="O14" s="9"/>
      <c r="P14" s="9"/>
      <c r="Q14" s="9"/>
      <c r="R14" s="104">
        <f>IF(B2&lt;&gt;"",SUM(H17:H32),"")</f>
        <v>1</v>
      </c>
      <c r="S14" s="92"/>
      <c r="T14" s="93"/>
      <c r="U14" s="10"/>
      <c r="V14" s="12"/>
      <c r="W14" s="6"/>
      <c r="X14" s="9"/>
      <c r="Y14" s="86"/>
      <c r="Z14" s="86"/>
      <c r="AA14" s="86"/>
      <c r="AB14" s="86"/>
      <c r="AC14" s="86"/>
      <c r="AD14" s="86"/>
      <c r="AE14" s="86"/>
      <c r="AF14" s="86"/>
      <c r="AG14" s="138" t="s">
        <v>46</v>
      </c>
      <c r="AH14" s="92"/>
      <c r="AI14" s="92"/>
      <c r="AJ14" s="93"/>
      <c r="AK14" s="9"/>
      <c r="AL14" s="9"/>
      <c r="AM14" s="9"/>
      <c r="AN14" s="104">
        <f>IF(Z2&lt;&gt;"",SUM(AD17:AD32),"")</f>
        <v>0</v>
      </c>
      <c r="AO14" s="92"/>
      <c r="AP14" s="93"/>
      <c r="AQ14" s="10"/>
    </row>
    <row r="15" spans="1:43" ht="12.75">
      <c r="A15" s="6"/>
      <c r="B15" s="9"/>
      <c r="C15" s="86"/>
      <c r="D15" s="86"/>
      <c r="E15" s="86"/>
      <c r="F15" s="86"/>
      <c r="G15" s="86"/>
      <c r="H15" s="86"/>
      <c r="I15" s="86"/>
      <c r="J15" s="86"/>
      <c r="K15" s="103" t="s">
        <v>47</v>
      </c>
      <c r="L15" s="103" t="s">
        <v>48</v>
      </c>
      <c r="M15" s="103" t="str">
        <f>"-Stat"</f>
        <v>-Stat</v>
      </c>
      <c r="N15" s="103" t="s">
        <v>49</v>
      </c>
      <c r="O15" s="9"/>
      <c r="P15" s="9"/>
      <c r="Q15" s="9"/>
      <c r="R15" s="9"/>
      <c r="S15" s="9"/>
      <c r="T15" s="9"/>
      <c r="U15" s="10"/>
      <c r="V15" s="12"/>
      <c r="W15" s="6"/>
      <c r="X15" s="9"/>
      <c r="Y15" s="86"/>
      <c r="Z15" s="86"/>
      <c r="AA15" s="86"/>
      <c r="AB15" s="86"/>
      <c r="AC15" s="86"/>
      <c r="AD15" s="86"/>
      <c r="AE15" s="86"/>
      <c r="AF15" s="86"/>
      <c r="AG15" s="103" t="s">
        <v>47</v>
      </c>
      <c r="AH15" s="103" t="s">
        <v>48</v>
      </c>
      <c r="AI15" s="103" t="str">
        <f>"-Stat"</f>
        <v>-Stat</v>
      </c>
      <c r="AJ15" s="103" t="s">
        <v>49</v>
      </c>
      <c r="AK15" s="9"/>
      <c r="AL15" s="9"/>
      <c r="AM15" s="9"/>
      <c r="AN15" s="9"/>
      <c r="AO15" s="9"/>
      <c r="AP15" s="9"/>
      <c r="AQ15" s="10"/>
    </row>
    <row r="16" spans="1:43" ht="12.75">
      <c r="A16" s="6"/>
      <c r="B16" s="27" t="s">
        <v>50</v>
      </c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102" t="s">
        <v>51</v>
      </c>
      <c r="P16" s="78"/>
      <c r="Q16" s="78"/>
      <c r="R16" s="78"/>
      <c r="S16" s="78"/>
      <c r="T16" s="79"/>
      <c r="U16" s="10"/>
      <c r="V16" s="12"/>
      <c r="W16" s="6"/>
      <c r="X16" s="27" t="s">
        <v>50</v>
      </c>
      <c r="Y16" s="87"/>
      <c r="Z16" s="87"/>
      <c r="AA16" s="87"/>
      <c r="AB16" s="87"/>
      <c r="AC16" s="87"/>
      <c r="AD16" s="87"/>
      <c r="AE16" s="87"/>
      <c r="AF16" s="87"/>
      <c r="AG16" s="87"/>
      <c r="AH16" s="87"/>
      <c r="AI16" s="87"/>
      <c r="AJ16" s="87"/>
      <c r="AK16" s="102" t="s">
        <v>51</v>
      </c>
      <c r="AL16" s="78"/>
      <c r="AM16" s="78"/>
      <c r="AN16" s="78"/>
      <c r="AO16" s="78"/>
      <c r="AP16" s="79"/>
      <c r="AQ16" s="10"/>
    </row>
    <row r="17" spans="1:43" ht="12.75">
      <c r="A17" s="6"/>
      <c r="B17" s="28">
        <v>1</v>
      </c>
      <c r="C17" s="29"/>
      <c r="D17" s="30"/>
      <c r="E17" s="30"/>
      <c r="F17" s="30"/>
      <c r="G17" s="31"/>
      <c r="H17" s="32"/>
      <c r="I17" s="33"/>
      <c r="J17" s="34">
        <f t="shared" ref="J17:J32" si="0">C17+D17*3+E17*2+F17*2+I17*5</f>
        <v>0</v>
      </c>
      <c r="K17" s="35"/>
      <c r="L17" s="31"/>
      <c r="M17" s="30"/>
      <c r="N17" s="36"/>
      <c r="O17" s="108"/>
      <c r="P17" s="109"/>
      <c r="Q17" s="109"/>
      <c r="R17" s="109"/>
      <c r="S17" s="109"/>
      <c r="T17" s="110"/>
      <c r="U17" s="10"/>
      <c r="V17" s="12"/>
      <c r="W17" s="6"/>
      <c r="X17" s="28">
        <v>1</v>
      </c>
      <c r="Y17" s="29"/>
      <c r="Z17" s="30"/>
      <c r="AA17" s="30"/>
      <c r="AB17" s="30"/>
      <c r="AC17" s="31"/>
      <c r="AD17" s="32"/>
      <c r="AE17" s="33"/>
      <c r="AF17" s="34">
        <f t="shared" ref="AF17:AF32" si="1">Y17+Z17*3+AA17*2+AB17*2+AE17*5</f>
        <v>0</v>
      </c>
      <c r="AG17" s="29" t="s">
        <v>53</v>
      </c>
      <c r="AH17" s="31"/>
      <c r="AI17" s="30" t="s">
        <v>59</v>
      </c>
      <c r="AJ17" s="36"/>
      <c r="AK17" s="108"/>
      <c r="AL17" s="109"/>
      <c r="AM17" s="109"/>
      <c r="AN17" s="109"/>
      <c r="AO17" s="109"/>
      <c r="AP17" s="110"/>
      <c r="AQ17" s="10"/>
    </row>
    <row r="18" spans="1:43" ht="12.75">
      <c r="A18" s="6"/>
      <c r="B18" s="37">
        <v>2</v>
      </c>
      <c r="C18" s="38"/>
      <c r="D18" s="39"/>
      <c r="E18" s="40"/>
      <c r="F18" s="40"/>
      <c r="G18" s="42"/>
      <c r="H18" s="42">
        <v>1</v>
      </c>
      <c r="I18" s="43"/>
      <c r="J18" s="45">
        <f t="shared" si="0"/>
        <v>0</v>
      </c>
      <c r="K18" s="38"/>
      <c r="L18" s="40"/>
      <c r="M18" s="44"/>
      <c r="N18" s="46"/>
      <c r="O18" s="80"/>
      <c r="P18" s="81"/>
      <c r="Q18" s="81"/>
      <c r="R18" s="81"/>
      <c r="S18" s="81"/>
      <c r="T18" s="82"/>
      <c r="U18" s="10"/>
      <c r="V18" s="12"/>
      <c r="W18" s="6"/>
      <c r="X18" s="37">
        <v>2</v>
      </c>
      <c r="Y18" s="38"/>
      <c r="Z18" s="39"/>
      <c r="AA18" s="40"/>
      <c r="AB18" s="40"/>
      <c r="AC18" s="41"/>
      <c r="AD18" s="42"/>
      <c r="AE18" s="43"/>
      <c r="AF18" s="45">
        <f t="shared" si="1"/>
        <v>0</v>
      </c>
      <c r="AG18" s="38"/>
      <c r="AH18" s="40"/>
      <c r="AI18" s="40"/>
      <c r="AJ18" s="46"/>
      <c r="AK18" s="80"/>
      <c r="AL18" s="81"/>
      <c r="AM18" s="81"/>
      <c r="AN18" s="81"/>
      <c r="AO18" s="81"/>
      <c r="AP18" s="82"/>
      <c r="AQ18" s="10"/>
    </row>
    <row r="19" spans="1:43" ht="12.75">
      <c r="A19" s="6"/>
      <c r="B19" s="37">
        <v>3</v>
      </c>
      <c r="C19" s="38"/>
      <c r="D19" s="48">
        <v>1</v>
      </c>
      <c r="E19" s="40"/>
      <c r="F19" s="44"/>
      <c r="G19" s="41"/>
      <c r="H19" s="41"/>
      <c r="I19" s="46"/>
      <c r="J19" s="45">
        <f t="shared" si="0"/>
        <v>3</v>
      </c>
      <c r="K19" s="38"/>
      <c r="L19" s="40"/>
      <c r="M19" s="40"/>
      <c r="N19" s="46"/>
      <c r="O19" s="80" t="s">
        <v>56</v>
      </c>
      <c r="P19" s="81"/>
      <c r="Q19" s="81"/>
      <c r="R19" s="81"/>
      <c r="S19" s="81"/>
      <c r="T19" s="82"/>
      <c r="U19" s="10"/>
      <c r="V19" s="12"/>
      <c r="W19" s="6"/>
      <c r="X19" s="37">
        <v>3</v>
      </c>
      <c r="Y19" s="38"/>
      <c r="Z19" s="39"/>
      <c r="AA19" s="40"/>
      <c r="AB19" s="44"/>
      <c r="AC19" s="41"/>
      <c r="AD19" s="41"/>
      <c r="AE19" s="46"/>
      <c r="AF19" s="45">
        <f t="shared" si="1"/>
        <v>0</v>
      </c>
      <c r="AG19" s="38"/>
      <c r="AH19" s="40"/>
      <c r="AI19" s="40"/>
      <c r="AJ19" s="46"/>
      <c r="AK19" s="80"/>
      <c r="AL19" s="81"/>
      <c r="AM19" s="81"/>
      <c r="AN19" s="81"/>
      <c r="AO19" s="81"/>
      <c r="AP19" s="82"/>
      <c r="AQ19" s="10"/>
    </row>
    <row r="20" spans="1:43" ht="12.75">
      <c r="A20" s="6"/>
      <c r="B20" s="49">
        <v>4</v>
      </c>
      <c r="C20" s="38"/>
      <c r="D20" s="39"/>
      <c r="E20" s="40"/>
      <c r="F20" s="44"/>
      <c r="G20" s="41"/>
      <c r="H20" s="41"/>
      <c r="I20" s="46"/>
      <c r="J20" s="45">
        <f t="shared" si="0"/>
        <v>0</v>
      </c>
      <c r="K20" s="38"/>
      <c r="L20" s="40"/>
      <c r="M20" s="40"/>
      <c r="N20" s="46"/>
      <c r="O20" s="80"/>
      <c r="P20" s="81"/>
      <c r="Q20" s="81"/>
      <c r="R20" s="81"/>
      <c r="S20" s="81"/>
      <c r="T20" s="82"/>
      <c r="U20" s="10"/>
      <c r="V20" s="12"/>
      <c r="W20" s="6"/>
      <c r="X20" s="49">
        <v>4</v>
      </c>
      <c r="Y20" s="38"/>
      <c r="Z20" s="39"/>
      <c r="AA20" s="40"/>
      <c r="AB20" s="44"/>
      <c r="AC20" s="41"/>
      <c r="AD20" s="41"/>
      <c r="AE20" s="46"/>
      <c r="AF20" s="45">
        <f t="shared" si="1"/>
        <v>0</v>
      </c>
      <c r="AG20" s="38"/>
      <c r="AH20" s="40"/>
      <c r="AI20" s="40"/>
      <c r="AJ20" s="46"/>
      <c r="AK20" s="80"/>
      <c r="AL20" s="81"/>
      <c r="AM20" s="81"/>
      <c r="AN20" s="81"/>
      <c r="AO20" s="81"/>
      <c r="AP20" s="82"/>
      <c r="AQ20" s="10"/>
    </row>
    <row r="21" spans="1:43" ht="12.75">
      <c r="A21" s="6"/>
      <c r="B21" s="37">
        <v>5</v>
      </c>
      <c r="C21" s="38"/>
      <c r="D21" s="39"/>
      <c r="E21" s="40"/>
      <c r="F21" s="40"/>
      <c r="G21" s="41"/>
      <c r="H21" s="41"/>
      <c r="I21" s="46"/>
      <c r="J21" s="45">
        <f t="shared" si="0"/>
        <v>0</v>
      </c>
      <c r="K21" s="38"/>
      <c r="L21" s="40"/>
      <c r="M21" s="40"/>
      <c r="N21" s="46"/>
      <c r="O21" s="80"/>
      <c r="P21" s="81"/>
      <c r="Q21" s="81"/>
      <c r="R21" s="81"/>
      <c r="S21" s="81"/>
      <c r="T21" s="82"/>
      <c r="U21" s="10"/>
      <c r="V21" s="12"/>
      <c r="W21" s="6"/>
      <c r="X21" s="37">
        <v>5</v>
      </c>
      <c r="Y21" s="38"/>
      <c r="Z21" s="39"/>
      <c r="AA21" s="40"/>
      <c r="AB21" s="44">
        <v>1</v>
      </c>
      <c r="AC21" s="41"/>
      <c r="AD21" s="41"/>
      <c r="AE21" s="46"/>
      <c r="AF21" s="45">
        <f t="shared" si="1"/>
        <v>2</v>
      </c>
      <c r="AG21" s="38"/>
      <c r="AH21" s="40"/>
      <c r="AI21" s="40"/>
      <c r="AJ21" s="46"/>
      <c r="AK21" s="80" t="s">
        <v>52</v>
      </c>
      <c r="AL21" s="81"/>
      <c r="AM21" s="81"/>
      <c r="AN21" s="81"/>
      <c r="AO21" s="81"/>
      <c r="AP21" s="82"/>
      <c r="AQ21" s="10"/>
    </row>
    <row r="22" spans="1:43" ht="12.75">
      <c r="A22" s="6"/>
      <c r="B22" s="37">
        <v>6</v>
      </c>
      <c r="C22" s="38"/>
      <c r="D22" s="39"/>
      <c r="E22" s="40"/>
      <c r="F22" s="40"/>
      <c r="G22" s="41"/>
      <c r="H22" s="41"/>
      <c r="I22" s="46"/>
      <c r="J22" s="45">
        <f t="shared" si="0"/>
        <v>0</v>
      </c>
      <c r="K22" s="38"/>
      <c r="L22" s="40"/>
      <c r="M22" s="40"/>
      <c r="N22" s="46"/>
      <c r="O22" s="80"/>
      <c r="P22" s="81"/>
      <c r="Q22" s="81"/>
      <c r="R22" s="81"/>
      <c r="S22" s="81"/>
      <c r="T22" s="82"/>
      <c r="U22" s="10"/>
      <c r="V22" s="12"/>
      <c r="W22" s="6"/>
      <c r="X22" s="37">
        <v>6</v>
      </c>
      <c r="Y22" s="38"/>
      <c r="Z22" s="39"/>
      <c r="AA22" s="40"/>
      <c r="AB22" s="40"/>
      <c r="AC22" s="41"/>
      <c r="AD22" s="41"/>
      <c r="AE22" s="46"/>
      <c r="AF22" s="45">
        <f t="shared" si="1"/>
        <v>0</v>
      </c>
      <c r="AG22" s="38"/>
      <c r="AH22" s="40"/>
      <c r="AI22" s="40"/>
      <c r="AJ22" s="46"/>
      <c r="AK22" s="80"/>
      <c r="AL22" s="81"/>
      <c r="AM22" s="81"/>
      <c r="AN22" s="81"/>
      <c r="AO22" s="81"/>
      <c r="AP22" s="82"/>
      <c r="AQ22" s="10"/>
    </row>
    <row r="23" spans="1:43" ht="12.75">
      <c r="A23" s="6"/>
      <c r="B23" s="37">
        <v>7</v>
      </c>
      <c r="C23" s="38"/>
      <c r="D23" s="39"/>
      <c r="E23" s="40"/>
      <c r="F23" s="44"/>
      <c r="G23" s="41"/>
      <c r="H23" s="41"/>
      <c r="I23" s="46"/>
      <c r="J23" s="45">
        <f t="shared" si="0"/>
        <v>0</v>
      </c>
      <c r="K23" s="38"/>
      <c r="L23" s="40"/>
      <c r="M23" s="40"/>
      <c r="N23" s="46"/>
      <c r="O23" s="80"/>
      <c r="P23" s="81"/>
      <c r="Q23" s="81"/>
      <c r="R23" s="81"/>
      <c r="S23" s="81"/>
      <c r="T23" s="82"/>
      <c r="U23" s="10"/>
      <c r="V23" s="12"/>
      <c r="W23" s="6"/>
      <c r="X23" s="37">
        <v>7</v>
      </c>
      <c r="Y23" s="38"/>
      <c r="Z23" s="39"/>
      <c r="AA23" s="40"/>
      <c r="AB23" s="44"/>
      <c r="AC23" s="41"/>
      <c r="AD23" s="41"/>
      <c r="AE23" s="46"/>
      <c r="AF23" s="45">
        <f t="shared" si="1"/>
        <v>0</v>
      </c>
      <c r="AG23" s="38"/>
      <c r="AH23" s="40"/>
      <c r="AI23" s="40"/>
      <c r="AJ23" s="46"/>
      <c r="AK23" s="80"/>
      <c r="AL23" s="81"/>
      <c r="AM23" s="81"/>
      <c r="AN23" s="81"/>
      <c r="AO23" s="81"/>
      <c r="AP23" s="82"/>
      <c r="AQ23" s="10"/>
    </row>
    <row r="24" spans="1:43" ht="12.75">
      <c r="A24" s="6"/>
      <c r="B24" s="37">
        <v>8</v>
      </c>
      <c r="C24" s="38"/>
      <c r="D24" s="39"/>
      <c r="E24" s="40"/>
      <c r="F24" s="40"/>
      <c r="G24" s="41"/>
      <c r="H24" s="41"/>
      <c r="I24" s="46"/>
      <c r="J24" s="45">
        <f t="shared" si="0"/>
        <v>0</v>
      </c>
      <c r="K24" s="38"/>
      <c r="L24" s="40"/>
      <c r="M24" s="40"/>
      <c r="N24" s="46"/>
      <c r="O24" s="80"/>
      <c r="P24" s="81"/>
      <c r="Q24" s="81"/>
      <c r="R24" s="81"/>
      <c r="S24" s="81"/>
      <c r="T24" s="82"/>
      <c r="U24" s="10"/>
      <c r="V24" s="12"/>
      <c r="W24" s="6"/>
      <c r="X24" s="37">
        <v>8</v>
      </c>
      <c r="Y24" s="38"/>
      <c r="Z24" s="48">
        <v>2</v>
      </c>
      <c r="AA24" s="40"/>
      <c r="AB24" s="40"/>
      <c r="AC24" s="41"/>
      <c r="AD24" s="41"/>
      <c r="AE24" s="43">
        <v>1</v>
      </c>
      <c r="AF24" s="45">
        <f t="shared" si="1"/>
        <v>11</v>
      </c>
      <c r="AG24" s="38"/>
      <c r="AH24" s="40"/>
      <c r="AI24" s="40"/>
      <c r="AJ24" s="46"/>
      <c r="AK24" s="139" t="s">
        <v>191</v>
      </c>
      <c r="AL24" s="81"/>
      <c r="AM24" s="81"/>
      <c r="AN24" s="81"/>
      <c r="AO24" s="81"/>
      <c r="AP24" s="82"/>
      <c r="AQ24" s="10"/>
    </row>
    <row r="25" spans="1:43" ht="12.75">
      <c r="A25" s="6"/>
      <c r="B25" s="37">
        <v>9</v>
      </c>
      <c r="C25" s="38"/>
      <c r="D25" s="39"/>
      <c r="E25" s="40"/>
      <c r="F25" s="40"/>
      <c r="G25" s="41"/>
      <c r="H25" s="41"/>
      <c r="I25" s="43">
        <v>1</v>
      </c>
      <c r="J25" s="45">
        <f t="shared" si="0"/>
        <v>5</v>
      </c>
      <c r="K25" s="38"/>
      <c r="L25" s="40"/>
      <c r="M25" s="40"/>
      <c r="N25" s="46"/>
      <c r="O25" s="80"/>
      <c r="P25" s="81"/>
      <c r="Q25" s="81"/>
      <c r="R25" s="81"/>
      <c r="S25" s="81"/>
      <c r="T25" s="82"/>
      <c r="U25" s="10"/>
      <c r="V25" s="12"/>
      <c r="W25" s="6"/>
      <c r="X25" s="37">
        <v>9</v>
      </c>
      <c r="Y25" s="38"/>
      <c r="Z25" s="39"/>
      <c r="AA25" s="40"/>
      <c r="AB25" s="40"/>
      <c r="AC25" s="41"/>
      <c r="AD25" s="41"/>
      <c r="AE25" s="46"/>
      <c r="AF25" s="45">
        <f t="shared" si="1"/>
        <v>0</v>
      </c>
      <c r="AG25" s="38"/>
      <c r="AH25" s="40"/>
      <c r="AI25" s="40"/>
      <c r="AJ25" s="46"/>
      <c r="AK25" s="80"/>
      <c r="AL25" s="81"/>
      <c r="AM25" s="81"/>
      <c r="AN25" s="81"/>
      <c r="AO25" s="81"/>
      <c r="AP25" s="82"/>
      <c r="AQ25" s="10"/>
    </row>
    <row r="26" spans="1:43" ht="12.75">
      <c r="A26" s="6"/>
      <c r="B26" s="37">
        <v>10</v>
      </c>
      <c r="C26" s="38"/>
      <c r="D26" s="39"/>
      <c r="E26" s="40"/>
      <c r="F26" s="40"/>
      <c r="G26" s="41"/>
      <c r="H26" s="41"/>
      <c r="I26" s="46"/>
      <c r="J26" s="45">
        <f t="shared" si="0"/>
        <v>0</v>
      </c>
      <c r="K26" s="38"/>
      <c r="L26" s="40"/>
      <c r="M26" s="40"/>
      <c r="N26" s="46"/>
      <c r="O26" s="80"/>
      <c r="P26" s="81"/>
      <c r="Q26" s="81"/>
      <c r="R26" s="81"/>
      <c r="S26" s="81"/>
      <c r="T26" s="82"/>
      <c r="U26" s="10"/>
      <c r="V26" s="12"/>
      <c r="W26" s="6"/>
      <c r="X26" s="37">
        <v>10</v>
      </c>
      <c r="Y26" s="38"/>
      <c r="Z26" s="39"/>
      <c r="AA26" s="40"/>
      <c r="AB26" s="40"/>
      <c r="AC26" s="41"/>
      <c r="AD26" s="41"/>
      <c r="AE26" s="46"/>
      <c r="AF26" s="45">
        <f t="shared" si="1"/>
        <v>0</v>
      </c>
      <c r="AG26" s="38"/>
      <c r="AH26" s="40"/>
      <c r="AI26" s="40"/>
      <c r="AJ26" s="46"/>
      <c r="AK26" s="80"/>
      <c r="AL26" s="81"/>
      <c r="AM26" s="81"/>
      <c r="AN26" s="81"/>
      <c r="AO26" s="81"/>
      <c r="AP26" s="82"/>
      <c r="AQ26" s="10"/>
    </row>
    <row r="27" spans="1:43" ht="12.75">
      <c r="A27" s="6"/>
      <c r="B27" s="37">
        <v>11</v>
      </c>
      <c r="C27" s="47">
        <v>2</v>
      </c>
      <c r="D27" s="39"/>
      <c r="E27" s="40"/>
      <c r="F27" s="40"/>
      <c r="G27" s="41"/>
      <c r="H27" s="41"/>
      <c r="I27" s="46"/>
      <c r="J27" s="45">
        <f t="shared" si="0"/>
        <v>2</v>
      </c>
      <c r="K27" s="38"/>
      <c r="L27" s="40"/>
      <c r="M27" s="40"/>
      <c r="N27" s="46"/>
      <c r="O27" s="80"/>
      <c r="P27" s="81"/>
      <c r="Q27" s="81"/>
      <c r="R27" s="81"/>
      <c r="S27" s="81"/>
      <c r="T27" s="82"/>
      <c r="U27" s="10"/>
      <c r="V27" s="12"/>
      <c r="W27" s="6"/>
      <c r="X27" s="37">
        <v>11</v>
      </c>
      <c r="Y27" s="38"/>
      <c r="Z27" s="39"/>
      <c r="AA27" s="40"/>
      <c r="AB27" s="40"/>
      <c r="AC27" s="41"/>
      <c r="AD27" s="41"/>
      <c r="AE27" s="46"/>
      <c r="AF27" s="45">
        <f t="shared" si="1"/>
        <v>0</v>
      </c>
      <c r="AG27" s="38"/>
      <c r="AH27" s="40"/>
      <c r="AI27" s="40"/>
      <c r="AJ27" s="46"/>
      <c r="AK27" s="80"/>
      <c r="AL27" s="81"/>
      <c r="AM27" s="81"/>
      <c r="AN27" s="81"/>
      <c r="AO27" s="81"/>
      <c r="AP27" s="82"/>
      <c r="AQ27" s="10"/>
    </row>
    <row r="28" spans="1:43" ht="12.75">
      <c r="A28" s="6"/>
      <c r="B28" s="37">
        <v>12</v>
      </c>
      <c r="C28" s="38"/>
      <c r="D28" s="39"/>
      <c r="E28" s="40"/>
      <c r="F28" s="40"/>
      <c r="G28" s="41"/>
      <c r="H28" s="41"/>
      <c r="I28" s="46"/>
      <c r="J28" s="45">
        <f t="shared" si="0"/>
        <v>0</v>
      </c>
      <c r="K28" s="38"/>
      <c r="L28" s="40"/>
      <c r="M28" s="40"/>
      <c r="N28" s="46"/>
      <c r="O28" s="80"/>
      <c r="P28" s="81"/>
      <c r="Q28" s="81"/>
      <c r="R28" s="81"/>
      <c r="S28" s="81"/>
      <c r="T28" s="82"/>
      <c r="U28" s="10"/>
      <c r="V28" s="12"/>
      <c r="W28" s="6"/>
      <c r="X28" s="37">
        <v>12</v>
      </c>
      <c r="Y28" s="38"/>
      <c r="Z28" s="39"/>
      <c r="AA28" s="40"/>
      <c r="AB28" s="40"/>
      <c r="AC28" s="41"/>
      <c r="AD28" s="41"/>
      <c r="AE28" s="46"/>
      <c r="AF28" s="45">
        <f t="shared" si="1"/>
        <v>0</v>
      </c>
      <c r="AG28" s="38"/>
      <c r="AH28" s="40"/>
      <c r="AI28" s="40"/>
      <c r="AJ28" s="46"/>
      <c r="AK28" s="80"/>
      <c r="AL28" s="81"/>
      <c r="AM28" s="81"/>
      <c r="AN28" s="81"/>
      <c r="AO28" s="81"/>
      <c r="AP28" s="82"/>
      <c r="AQ28" s="10"/>
    </row>
    <row r="29" spans="1:43" ht="12.75">
      <c r="A29" s="6"/>
      <c r="B29" s="37">
        <v>13</v>
      </c>
      <c r="C29" s="38"/>
      <c r="D29" s="39"/>
      <c r="E29" s="40"/>
      <c r="F29" s="40"/>
      <c r="G29" s="41"/>
      <c r="H29" s="41"/>
      <c r="I29" s="46"/>
      <c r="J29" s="45">
        <f t="shared" si="0"/>
        <v>0</v>
      </c>
      <c r="K29" s="38"/>
      <c r="L29" s="40"/>
      <c r="M29" s="40"/>
      <c r="N29" s="46"/>
      <c r="O29" s="80"/>
      <c r="P29" s="81"/>
      <c r="Q29" s="81"/>
      <c r="R29" s="81"/>
      <c r="S29" s="81"/>
      <c r="T29" s="82"/>
      <c r="U29" s="10"/>
      <c r="V29" s="12"/>
      <c r="W29" s="6"/>
      <c r="X29" s="37">
        <v>13</v>
      </c>
      <c r="Y29" s="38"/>
      <c r="Z29" s="39"/>
      <c r="AA29" s="40"/>
      <c r="AB29" s="40"/>
      <c r="AC29" s="41"/>
      <c r="AD29" s="41"/>
      <c r="AE29" s="46"/>
      <c r="AF29" s="45">
        <f t="shared" si="1"/>
        <v>0</v>
      </c>
      <c r="AG29" s="38"/>
      <c r="AH29" s="40"/>
      <c r="AI29" s="40"/>
      <c r="AJ29" s="46"/>
      <c r="AK29" s="80"/>
      <c r="AL29" s="81"/>
      <c r="AM29" s="81"/>
      <c r="AN29" s="81"/>
      <c r="AO29" s="81"/>
      <c r="AP29" s="82"/>
      <c r="AQ29" s="10"/>
    </row>
    <row r="30" spans="1:43" ht="12.75">
      <c r="A30" s="6"/>
      <c r="B30" s="49">
        <v>14</v>
      </c>
      <c r="C30" s="38"/>
      <c r="D30" s="39"/>
      <c r="E30" s="40"/>
      <c r="F30" s="44"/>
      <c r="G30" s="41"/>
      <c r="H30" s="41"/>
      <c r="I30" s="46"/>
      <c r="J30" s="45">
        <f t="shared" si="0"/>
        <v>0</v>
      </c>
      <c r="K30" s="38"/>
      <c r="L30" s="40"/>
      <c r="M30" s="40"/>
      <c r="N30" s="46"/>
      <c r="O30" s="80"/>
      <c r="P30" s="81"/>
      <c r="Q30" s="81"/>
      <c r="R30" s="81"/>
      <c r="S30" s="81"/>
      <c r="T30" s="82"/>
      <c r="U30" s="10"/>
      <c r="V30" s="12"/>
      <c r="W30" s="6"/>
      <c r="X30" s="49">
        <v>14</v>
      </c>
      <c r="Y30" s="38"/>
      <c r="Z30" s="39"/>
      <c r="AA30" s="40"/>
      <c r="AB30" s="40"/>
      <c r="AC30" s="41"/>
      <c r="AD30" s="41"/>
      <c r="AE30" s="46"/>
      <c r="AF30" s="45">
        <f t="shared" si="1"/>
        <v>0</v>
      </c>
      <c r="AG30" s="38"/>
      <c r="AH30" s="40"/>
      <c r="AI30" s="40"/>
      <c r="AJ30" s="46"/>
      <c r="AK30" s="80"/>
      <c r="AL30" s="81"/>
      <c r="AM30" s="81"/>
      <c r="AN30" s="81"/>
      <c r="AO30" s="81"/>
      <c r="AP30" s="82"/>
      <c r="AQ30" s="10"/>
    </row>
    <row r="31" spans="1:43" ht="12.75">
      <c r="A31" s="6"/>
      <c r="B31" s="37">
        <v>15</v>
      </c>
      <c r="C31" s="38"/>
      <c r="D31" s="39"/>
      <c r="E31" s="40"/>
      <c r="F31" s="44"/>
      <c r="G31" s="41"/>
      <c r="H31" s="41"/>
      <c r="I31" s="46"/>
      <c r="J31" s="45">
        <f t="shared" si="0"/>
        <v>0</v>
      </c>
      <c r="K31" s="38"/>
      <c r="L31" s="40"/>
      <c r="M31" s="40"/>
      <c r="N31" s="46"/>
      <c r="O31" s="80"/>
      <c r="P31" s="81"/>
      <c r="Q31" s="81"/>
      <c r="R31" s="81"/>
      <c r="S31" s="81"/>
      <c r="T31" s="82"/>
      <c r="U31" s="10"/>
      <c r="V31" s="12"/>
      <c r="W31" s="6"/>
      <c r="X31" s="37">
        <v>15</v>
      </c>
      <c r="Y31" s="38"/>
      <c r="Z31" s="39"/>
      <c r="AA31" s="40"/>
      <c r="AB31" s="40"/>
      <c r="AC31" s="41"/>
      <c r="AD31" s="41"/>
      <c r="AE31" s="46"/>
      <c r="AF31" s="45">
        <f t="shared" si="1"/>
        <v>0</v>
      </c>
      <c r="AG31" s="38"/>
      <c r="AH31" s="40"/>
      <c r="AI31" s="40"/>
      <c r="AJ31" s="46"/>
      <c r="AK31" s="80"/>
      <c r="AL31" s="81"/>
      <c r="AM31" s="81"/>
      <c r="AN31" s="81"/>
      <c r="AO31" s="81"/>
      <c r="AP31" s="82"/>
      <c r="AQ31" s="10"/>
    </row>
    <row r="32" spans="1:43" ht="12.75">
      <c r="A32" s="6"/>
      <c r="B32" s="50">
        <v>16</v>
      </c>
      <c r="C32" s="51"/>
      <c r="D32" s="55">
        <v>1</v>
      </c>
      <c r="E32" s="52"/>
      <c r="F32" s="52"/>
      <c r="G32" s="53"/>
      <c r="H32" s="53"/>
      <c r="I32" s="54"/>
      <c r="J32" s="56">
        <f t="shared" si="0"/>
        <v>3</v>
      </c>
      <c r="K32" s="51"/>
      <c r="L32" s="52"/>
      <c r="M32" s="52"/>
      <c r="N32" s="54"/>
      <c r="O32" s="95" t="s">
        <v>192</v>
      </c>
      <c r="P32" s="96"/>
      <c r="Q32" s="96"/>
      <c r="R32" s="96"/>
      <c r="S32" s="96"/>
      <c r="T32" s="97"/>
      <c r="U32" s="10"/>
      <c r="V32" s="12"/>
      <c r="W32" s="6"/>
      <c r="X32" s="50">
        <v>16</v>
      </c>
      <c r="Y32" s="51"/>
      <c r="Z32" s="52"/>
      <c r="AA32" s="52"/>
      <c r="AB32" s="52"/>
      <c r="AC32" s="53"/>
      <c r="AD32" s="53"/>
      <c r="AE32" s="54"/>
      <c r="AF32" s="56">
        <f t="shared" si="1"/>
        <v>0</v>
      </c>
      <c r="AG32" s="51"/>
      <c r="AH32" s="52"/>
      <c r="AI32" s="52"/>
      <c r="AJ32" s="54"/>
      <c r="AK32" s="95"/>
      <c r="AL32" s="96"/>
      <c r="AM32" s="96"/>
      <c r="AN32" s="96"/>
      <c r="AO32" s="96"/>
      <c r="AP32" s="97"/>
      <c r="AQ32" s="10"/>
    </row>
    <row r="33" spans="1:43" ht="12.75">
      <c r="A33" s="19"/>
      <c r="B33" s="83" t="s">
        <v>61</v>
      </c>
      <c r="C33" s="76"/>
      <c r="D33" s="76"/>
      <c r="E33" s="76"/>
      <c r="F33" s="59"/>
      <c r="G33" s="83" t="s">
        <v>62</v>
      </c>
      <c r="H33" s="76"/>
      <c r="I33" s="76"/>
      <c r="J33" s="76"/>
      <c r="K33" s="76"/>
      <c r="L33" s="58"/>
      <c r="M33" s="83" t="s">
        <v>63</v>
      </c>
      <c r="N33" s="76"/>
      <c r="O33" s="76"/>
      <c r="P33" s="76"/>
      <c r="Q33" s="59"/>
      <c r="R33" s="83" t="s">
        <v>64</v>
      </c>
      <c r="S33" s="76"/>
      <c r="T33" s="76"/>
      <c r="U33" s="25"/>
      <c r="V33" s="26"/>
      <c r="W33" s="19"/>
      <c r="X33" s="83" t="s">
        <v>61</v>
      </c>
      <c r="Y33" s="76"/>
      <c r="Z33" s="76"/>
      <c r="AA33" s="76"/>
      <c r="AB33" s="59"/>
      <c r="AC33" s="83" t="s">
        <v>62</v>
      </c>
      <c r="AD33" s="76"/>
      <c r="AE33" s="76"/>
      <c r="AF33" s="76"/>
      <c r="AG33" s="76"/>
      <c r="AH33" s="58"/>
      <c r="AI33" s="83" t="s">
        <v>63</v>
      </c>
      <c r="AJ33" s="76"/>
      <c r="AK33" s="76"/>
      <c r="AL33" s="76"/>
      <c r="AM33" s="59"/>
      <c r="AN33" s="83" t="s">
        <v>64</v>
      </c>
      <c r="AO33" s="76"/>
      <c r="AP33" s="76"/>
      <c r="AQ33" s="25"/>
    </row>
    <row r="34" spans="1:43" ht="12.75">
      <c r="A34" s="6"/>
      <c r="B34" s="120">
        <v>60000</v>
      </c>
      <c r="C34" s="92"/>
      <c r="D34" s="92"/>
      <c r="E34" s="93"/>
      <c r="F34" s="60"/>
      <c r="G34" s="106">
        <v>0</v>
      </c>
      <c r="H34" s="92"/>
      <c r="I34" s="92"/>
      <c r="J34" s="92"/>
      <c r="K34" s="93"/>
      <c r="L34" s="61"/>
      <c r="M34" s="106">
        <v>70000</v>
      </c>
      <c r="N34" s="92"/>
      <c r="O34" s="92"/>
      <c r="P34" s="93"/>
      <c r="Q34" s="62"/>
      <c r="R34" s="128">
        <v>1</v>
      </c>
      <c r="S34" s="92"/>
      <c r="T34" s="93"/>
      <c r="U34" s="10"/>
      <c r="V34" s="12"/>
      <c r="W34" s="6"/>
      <c r="X34" s="120">
        <v>70000</v>
      </c>
      <c r="Y34" s="92"/>
      <c r="Z34" s="92"/>
      <c r="AA34" s="93"/>
      <c r="AB34" s="60"/>
      <c r="AC34" s="106">
        <v>0</v>
      </c>
      <c r="AD34" s="92"/>
      <c r="AE34" s="92"/>
      <c r="AF34" s="92"/>
      <c r="AG34" s="93"/>
      <c r="AH34" s="61"/>
      <c r="AI34" s="106">
        <v>140000</v>
      </c>
      <c r="AJ34" s="92"/>
      <c r="AK34" s="92"/>
      <c r="AL34" s="93"/>
      <c r="AM34" s="62"/>
      <c r="AN34" s="128">
        <v>1</v>
      </c>
      <c r="AO34" s="92"/>
      <c r="AP34" s="93"/>
      <c r="AQ34" s="10"/>
    </row>
    <row r="35" spans="1:43" ht="12.75">
      <c r="A35" s="19"/>
      <c r="B35" s="112" t="s">
        <v>65</v>
      </c>
      <c r="C35" s="76"/>
      <c r="D35" s="76"/>
      <c r="E35" s="76"/>
      <c r="F35" s="76"/>
      <c r="G35" s="76"/>
      <c r="H35" s="76"/>
      <c r="I35" s="112" t="s">
        <v>27</v>
      </c>
      <c r="J35" s="76"/>
      <c r="K35" s="76"/>
      <c r="L35" s="20"/>
      <c r="M35" s="112" t="s">
        <v>66</v>
      </c>
      <c r="N35" s="76"/>
      <c r="O35" s="76"/>
      <c r="P35" s="76"/>
      <c r="Q35" s="76"/>
      <c r="R35" s="76"/>
      <c r="S35" s="76"/>
      <c r="T35" s="76"/>
      <c r="U35" s="25"/>
      <c r="V35" s="26"/>
      <c r="W35" s="19"/>
      <c r="X35" s="112" t="s">
        <v>65</v>
      </c>
      <c r="Y35" s="76"/>
      <c r="Z35" s="76"/>
      <c r="AA35" s="76"/>
      <c r="AB35" s="76"/>
      <c r="AC35" s="76"/>
      <c r="AD35" s="76"/>
      <c r="AE35" s="112" t="s">
        <v>27</v>
      </c>
      <c r="AF35" s="76"/>
      <c r="AG35" s="76"/>
      <c r="AH35" s="20"/>
      <c r="AI35" s="112" t="s">
        <v>66</v>
      </c>
      <c r="AJ35" s="76"/>
      <c r="AK35" s="76"/>
      <c r="AL35" s="76"/>
      <c r="AM35" s="76"/>
      <c r="AN35" s="76"/>
      <c r="AO35" s="76"/>
      <c r="AP35" s="76"/>
      <c r="AQ35" s="25"/>
    </row>
    <row r="36" spans="1:43" ht="12.75">
      <c r="A36" s="6"/>
      <c r="B36" s="126" t="s">
        <v>183</v>
      </c>
      <c r="C36" s="109"/>
      <c r="D36" s="109"/>
      <c r="E36" s="109"/>
      <c r="F36" s="109"/>
      <c r="G36" s="109"/>
      <c r="H36" s="119"/>
      <c r="I36" s="127">
        <v>50000</v>
      </c>
      <c r="J36" s="109"/>
      <c r="K36" s="110"/>
      <c r="L36" s="9"/>
      <c r="M36" s="131" t="s">
        <v>194</v>
      </c>
      <c r="N36" s="78"/>
      <c r="O36" s="78"/>
      <c r="P36" s="78"/>
      <c r="Q36" s="78"/>
      <c r="R36" s="78"/>
      <c r="S36" s="78"/>
      <c r="T36" s="79"/>
      <c r="U36" s="10"/>
      <c r="V36" s="12"/>
      <c r="W36" s="6"/>
      <c r="X36" s="126"/>
      <c r="Y36" s="109"/>
      <c r="Z36" s="109"/>
      <c r="AA36" s="109"/>
      <c r="AB36" s="109"/>
      <c r="AC36" s="109"/>
      <c r="AD36" s="119"/>
      <c r="AE36" s="127"/>
      <c r="AF36" s="109"/>
      <c r="AG36" s="110"/>
      <c r="AH36" s="9"/>
      <c r="AI36" s="131"/>
      <c r="AJ36" s="78"/>
      <c r="AK36" s="78"/>
      <c r="AL36" s="78"/>
      <c r="AM36" s="78"/>
      <c r="AN36" s="78"/>
      <c r="AO36" s="78"/>
      <c r="AP36" s="79"/>
      <c r="AQ36" s="10"/>
    </row>
    <row r="37" spans="1:43" ht="12.75">
      <c r="A37" s="6"/>
      <c r="B37" s="125"/>
      <c r="C37" s="81"/>
      <c r="D37" s="81"/>
      <c r="E37" s="81"/>
      <c r="F37" s="81"/>
      <c r="G37" s="81"/>
      <c r="H37" s="90"/>
      <c r="I37" s="129"/>
      <c r="J37" s="81"/>
      <c r="K37" s="82"/>
      <c r="L37" s="9"/>
      <c r="M37" s="132"/>
      <c r="N37" s="76"/>
      <c r="O37" s="76"/>
      <c r="P37" s="76"/>
      <c r="Q37" s="76"/>
      <c r="R37" s="76"/>
      <c r="S37" s="76"/>
      <c r="T37" s="133"/>
      <c r="U37" s="10"/>
      <c r="V37" s="12"/>
      <c r="W37" s="6"/>
      <c r="X37" s="125"/>
      <c r="Y37" s="81"/>
      <c r="Z37" s="81"/>
      <c r="AA37" s="81"/>
      <c r="AB37" s="81"/>
      <c r="AC37" s="81"/>
      <c r="AD37" s="90"/>
      <c r="AE37" s="129"/>
      <c r="AF37" s="81"/>
      <c r="AG37" s="82"/>
      <c r="AH37" s="9"/>
      <c r="AI37" s="132"/>
      <c r="AJ37" s="76"/>
      <c r="AK37" s="76"/>
      <c r="AL37" s="76"/>
      <c r="AM37" s="76"/>
      <c r="AN37" s="76"/>
      <c r="AO37" s="76"/>
      <c r="AP37" s="133"/>
      <c r="AQ37" s="10"/>
    </row>
    <row r="38" spans="1:43" ht="12.75">
      <c r="A38" s="6"/>
      <c r="B38" s="124"/>
      <c r="C38" s="96"/>
      <c r="D38" s="96"/>
      <c r="E38" s="96"/>
      <c r="F38" s="96"/>
      <c r="G38" s="96"/>
      <c r="H38" s="99"/>
      <c r="I38" s="130"/>
      <c r="J38" s="96"/>
      <c r="K38" s="97"/>
      <c r="L38" s="9"/>
      <c r="M38" s="134"/>
      <c r="N38" s="135"/>
      <c r="O38" s="135"/>
      <c r="P38" s="135"/>
      <c r="Q38" s="135"/>
      <c r="R38" s="135"/>
      <c r="S38" s="135"/>
      <c r="T38" s="136"/>
      <c r="U38" s="10"/>
      <c r="V38" s="12"/>
      <c r="W38" s="6"/>
      <c r="X38" s="124"/>
      <c r="Y38" s="96"/>
      <c r="Z38" s="96"/>
      <c r="AA38" s="96"/>
      <c r="AB38" s="96"/>
      <c r="AC38" s="96"/>
      <c r="AD38" s="99"/>
      <c r="AE38" s="130"/>
      <c r="AF38" s="96"/>
      <c r="AG38" s="97"/>
      <c r="AH38" s="9"/>
      <c r="AI38" s="134"/>
      <c r="AJ38" s="135"/>
      <c r="AK38" s="135"/>
      <c r="AL38" s="135"/>
      <c r="AM38" s="135"/>
      <c r="AN38" s="135"/>
      <c r="AO38" s="135"/>
      <c r="AP38" s="136"/>
      <c r="AQ38" s="10"/>
    </row>
    <row r="39" spans="1:43" ht="7.5" customHeight="1">
      <c r="A39" s="63"/>
      <c r="B39" s="64"/>
      <c r="C39" s="65"/>
      <c r="D39" s="65"/>
      <c r="E39" s="65"/>
      <c r="F39" s="65"/>
      <c r="G39" s="65"/>
      <c r="H39" s="64"/>
      <c r="I39" s="64"/>
      <c r="J39" s="65"/>
      <c r="K39" s="65"/>
      <c r="L39" s="65"/>
      <c r="M39" s="65"/>
      <c r="N39" s="65"/>
      <c r="O39" s="65"/>
      <c r="P39" s="64"/>
      <c r="Q39" s="65"/>
      <c r="R39" s="65"/>
      <c r="S39" s="65"/>
      <c r="T39" s="65"/>
      <c r="U39" s="66"/>
      <c r="V39" s="67"/>
      <c r="W39" s="63"/>
      <c r="X39" s="64"/>
      <c r="Y39" s="65"/>
      <c r="Z39" s="65"/>
      <c r="AA39" s="65"/>
      <c r="AB39" s="65"/>
      <c r="AC39" s="65"/>
      <c r="AD39" s="64"/>
      <c r="AE39" s="64"/>
      <c r="AF39" s="65"/>
      <c r="AG39" s="65"/>
      <c r="AH39" s="65"/>
      <c r="AI39" s="65"/>
      <c r="AJ39" s="65"/>
      <c r="AK39" s="65"/>
      <c r="AL39" s="64"/>
      <c r="AM39" s="65"/>
      <c r="AN39" s="65"/>
      <c r="AO39" s="65"/>
      <c r="AP39" s="65"/>
      <c r="AQ39" s="66"/>
    </row>
  </sheetData>
  <mergeCells count="174">
    <mergeCell ref="AE6:AG6"/>
    <mergeCell ref="AK31:AP31"/>
    <mergeCell ref="AK30:AP30"/>
    <mergeCell ref="AA13:AA16"/>
    <mergeCell ref="Z13:Z16"/>
    <mergeCell ref="AK11:AL11"/>
    <mergeCell ref="O17:T17"/>
    <mergeCell ref="AB13:AB16"/>
    <mergeCell ref="AC13:AC16"/>
    <mergeCell ref="AG14:AJ14"/>
    <mergeCell ref="AH15:AH16"/>
    <mergeCell ref="AJ15:AJ16"/>
    <mergeCell ref="AI15:AI16"/>
    <mergeCell ref="O24:T24"/>
    <mergeCell ref="O23:T23"/>
    <mergeCell ref="O18:T18"/>
    <mergeCell ref="AN11:AP11"/>
    <mergeCell ref="AI6:AL6"/>
    <mergeCell ref="AI7:AL7"/>
    <mergeCell ref="O11:P11"/>
    <mergeCell ref="AK29:AP29"/>
    <mergeCell ref="O20:T20"/>
    <mergeCell ref="X36:AD36"/>
    <mergeCell ref="X35:AD35"/>
    <mergeCell ref="AN33:AP33"/>
    <mergeCell ref="AN34:AP34"/>
    <mergeCell ref="AI35:AP35"/>
    <mergeCell ref="AI34:AL34"/>
    <mergeCell ref="AC34:AG34"/>
    <mergeCell ref="AI33:AL33"/>
    <mergeCell ref="X33:AA33"/>
    <mergeCell ref="X34:AA34"/>
    <mergeCell ref="AC33:AG33"/>
    <mergeCell ref="AE36:AG36"/>
    <mergeCell ref="AE35:AG35"/>
    <mergeCell ref="AE38:AG38"/>
    <mergeCell ref="X38:AD38"/>
    <mergeCell ref="X37:AD37"/>
    <mergeCell ref="M36:T38"/>
    <mergeCell ref="M35:T35"/>
    <mergeCell ref="T1:X1"/>
    <mergeCell ref="R4:T4"/>
    <mergeCell ref="R5:T5"/>
    <mergeCell ref="I4:K4"/>
    <mergeCell ref="X4:AC4"/>
    <mergeCell ref="AF13:AF16"/>
    <mergeCell ref="M15:M16"/>
    <mergeCell ref="N15:N16"/>
    <mergeCell ref="K14:N14"/>
    <mergeCell ref="AE8:AG8"/>
    <mergeCell ref="AE9:AG9"/>
    <mergeCell ref="X9:AD9"/>
    <mergeCell ref="X6:AD6"/>
    <mergeCell ref="X5:AD5"/>
    <mergeCell ref="R33:T33"/>
    <mergeCell ref="Z2:AJ2"/>
    <mergeCell ref="AI5:AL5"/>
    <mergeCell ref="AI36:AP38"/>
    <mergeCell ref="AE37:AG37"/>
    <mergeCell ref="B38:H38"/>
    <mergeCell ref="B37:H37"/>
    <mergeCell ref="B35:H35"/>
    <mergeCell ref="B36:H36"/>
    <mergeCell ref="I35:K35"/>
    <mergeCell ref="I36:K36"/>
    <mergeCell ref="R34:T34"/>
    <mergeCell ref="M34:P34"/>
    <mergeCell ref="G34:K34"/>
    <mergeCell ref="I37:K37"/>
    <mergeCell ref="I38:K38"/>
    <mergeCell ref="B33:E33"/>
    <mergeCell ref="G33:K33"/>
    <mergeCell ref="B34:E34"/>
    <mergeCell ref="M33:P33"/>
    <mergeCell ref="M9:O9"/>
    <mergeCell ref="M7:P7"/>
    <mergeCell ref="M8:O8"/>
    <mergeCell ref="F13:F16"/>
    <mergeCell ref="G13:G16"/>
    <mergeCell ref="I7:K7"/>
    <mergeCell ref="O22:T22"/>
    <mergeCell ref="O21:T21"/>
    <mergeCell ref="M11:N11"/>
    <mergeCell ref="R11:T11"/>
    <mergeCell ref="R12:T13"/>
    <mergeCell ref="O16:T16"/>
    <mergeCell ref="R14:T14"/>
    <mergeCell ref="C13:C16"/>
    <mergeCell ref="D13:D16"/>
    <mergeCell ref="I11:K11"/>
    <mergeCell ref="J13:J16"/>
    <mergeCell ref="K15:K16"/>
    <mergeCell ref="I13:I16"/>
    <mergeCell ref="L15:L16"/>
    <mergeCell ref="B4:G4"/>
    <mergeCell ref="M4:P4"/>
    <mergeCell ref="I5:K5"/>
    <mergeCell ref="I6:K6"/>
    <mergeCell ref="B1:L1"/>
    <mergeCell ref="B2:L2"/>
    <mergeCell ref="N1:R1"/>
    <mergeCell ref="N2:R2"/>
    <mergeCell ref="M6:P6"/>
    <mergeCell ref="M5:P5"/>
    <mergeCell ref="B5:H5"/>
    <mergeCell ref="B6:H6"/>
    <mergeCell ref="I9:K9"/>
    <mergeCell ref="R9:T9"/>
    <mergeCell ref="R10:T10"/>
    <mergeCell ref="R8:T8"/>
    <mergeCell ref="B10:H10"/>
    <mergeCell ref="B8:H8"/>
    <mergeCell ref="B9:H9"/>
    <mergeCell ref="I8:K8"/>
    <mergeCell ref="I10:K10"/>
    <mergeCell ref="E13:E16"/>
    <mergeCell ref="H13:H16"/>
    <mergeCell ref="B11:H11"/>
    <mergeCell ref="R7:T7"/>
    <mergeCell ref="R6:T6"/>
    <mergeCell ref="B7:H7"/>
    <mergeCell ref="Z1:AJ1"/>
    <mergeCell ref="AK23:AP23"/>
    <mergeCell ref="AE13:AE16"/>
    <mergeCell ref="AK16:AP16"/>
    <mergeCell ref="AG15:AG16"/>
    <mergeCell ref="AN14:AP14"/>
    <mergeCell ref="AN12:AP13"/>
    <mergeCell ref="AN10:AP10"/>
    <mergeCell ref="AN9:AP9"/>
    <mergeCell ref="AN6:AP6"/>
    <mergeCell ref="AN5:AP5"/>
    <mergeCell ref="AN4:AP4"/>
    <mergeCell ref="AL2:AP2"/>
    <mergeCell ref="AL1:AP1"/>
    <mergeCell ref="AK17:AP17"/>
    <mergeCell ref="AK18:AP18"/>
    <mergeCell ref="AN7:AP7"/>
    <mergeCell ref="T2:X2"/>
    <mergeCell ref="AK32:AP32"/>
    <mergeCell ref="AK26:AP26"/>
    <mergeCell ref="O26:T26"/>
    <mergeCell ref="O25:T25"/>
    <mergeCell ref="O28:T28"/>
    <mergeCell ref="O29:T29"/>
    <mergeCell ref="O27:T27"/>
    <mergeCell ref="O30:T30"/>
    <mergeCell ref="O31:T31"/>
    <mergeCell ref="O32:T32"/>
    <mergeCell ref="AK27:AP27"/>
    <mergeCell ref="AI4:AL4"/>
    <mergeCell ref="AE4:AG4"/>
    <mergeCell ref="AE5:AG5"/>
    <mergeCell ref="AK20:AP20"/>
    <mergeCell ref="AK19:AP19"/>
    <mergeCell ref="O19:T19"/>
    <mergeCell ref="AK28:AP28"/>
    <mergeCell ref="AK22:AP22"/>
    <mergeCell ref="AK21:AP21"/>
    <mergeCell ref="AI8:AK8"/>
    <mergeCell ref="AE7:AG7"/>
    <mergeCell ref="Y13:Y16"/>
    <mergeCell ref="AD13:AD16"/>
    <mergeCell ref="X8:AD8"/>
    <mergeCell ref="AN8:AP8"/>
    <mergeCell ref="X7:AD7"/>
    <mergeCell ref="AK25:AP25"/>
    <mergeCell ref="AK24:AP24"/>
    <mergeCell ref="AI9:AK9"/>
    <mergeCell ref="AI11:AJ11"/>
    <mergeCell ref="X10:AD10"/>
    <mergeCell ref="AE10:AG10"/>
    <mergeCell ref="X11:AD11"/>
    <mergeCell ref="AE11:AG11"/>
  </mergeCells>
  <conditionalFormatting sqref="I5:K6 AE5:AG5">
    <cfRule type="cellIs" dxfId="25" priority="1" operator="greaterThan">
      <formula>B5</formula>
    </cfRule>
  </conditionalFormatting>
  <dataValidations count="1">
    <dataValidation type="list" allowBlank="1" sqref="M5 AI5">
      <formula1>"Preseason,Regular,Postseason,Championship"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34</vt:i4>
      </vt:variant>
    </vt:vector>
  </HeadingPairs>
  <TitlesOfParts>
    <vt:vector size="34" baseType="lpstr">
      <vt:lpstr>Match34</vt:lpstr>
      <vt:lpstr>Match33</vt:lpstr>
      <vt:lpstr>Match32</vt:lpstr>
      <vt:lpstr>Match31</vt:lpstr>
      <vt:lpstr>Match30</vt:lpstr>
      <vt:lpstr>Match29</vt:lpstr>
      <vt:lpstr>Match28</vt:lpstr>
      <vt:lpstr>Match27</vt:lpstr>
      <vt:lpstr>Match26</vt:lpstr>
      <vt:lpstr>Match25</vt:lpstr>
      <vt:lpstr>Match24</vt:lpstr>
      <vt:lpstr>Match23</vt:lpstr>
      <vt:lpstr>Match22</vt:lpstr>
      <vt:lpstr>Match21</vt:lpstr>
      <vt:lpstr>Match20</vt:lpstr>
      <vt:lpstr>Match19</vt:lpstr>
      <vt:lpstr>Match18</vt:lpstr>
      <vt:lpstr>Match17</vt:lpstr>
      <vt:lpstr>Match16</vt:lpstr>
      <vt:lpstr>Match15</vt:lpstr>
      <vt:lpstr>Match14</vt:lpstr>
      <vt:lpstr>Match13</vt:lpstr>
      <vt:lpstr>Match12</vt:lpstr>
      <vt:lpstr>Match11</vt:lpstr>
      <vt:lpstr>Match10</vt:lpstr>
      <vt:lpstr>Match9</vt:lpstr>
      <vt:lpstr>Match8</vt:lpstr>
      <vt:lpstr>Match7</vt:lpstr>
      <vt:lpstr>Match6</vt:lpstr>
      <vt:lpstr>Match5</vt:lpstr>
      <vt:lpstr>Match4</vt:lpstr>
      <vt:lpstr>Match3</vt:lpstr>
      <vt:lpstr>Match2</vt:lpstr>
      <vt:lpstr>Match1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Phillip</dc:creator>
  <cp:lastModifiedBy>Phillip</cp:lastModifiedBy>
  <dcterms:created xsi:type="dcterms:W3CDTF">2018-07-05T14:04:17Z</dcterms:created>
  <dcterms:modified xsi:type="dcterms:W3CDTF">2018-07-06T16:32:45Z</dcterms:modified>
</cp:coreProperties>
</file>