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50" yWindow="570" windowWidth="28455" windowHeight="13740" firstSheet="23" activeTab="28"/>
  </bookViews>
  <sheets>
    <sheet name="Instructions" sheetId="1" r:id="rId1"/>
    <sheet name="Sample" sheetId="2" r:id="rId2"/>
    <sheet name="Blank" sheetId="3" r:id="rId3"/>
    <sheet name="Match 1" sheetId="4" r:id="rId4"/>
    <sheet name="Match 2" sheetId="5" r:id="rId5"/>
    <sheet name="Match 3" sheetId="6" r:id="rId6"/>
    <sheet name="Match 4" sheetId="7" r:id="rId7"/>
    <sheet name="Match 5" sheetId="8" r:id="rId8"/>
    <sheet name="Match 6" sheetId="9" r:id="rId9"/>
    <sheet name="Match 7" sheetId="10" r:id="rId10"/>
    <sheet name="Match 8" sheetId="11" r:id="rId11"/>
    <sheet name="Match 9" sheetId="12" r:id="rId12"/>
    <sheet name="Match 10" sheetId="13" r:id="rId13"/>
    <sheet name="Match 11" sheetId="14" r:id="rId14"/>
    <sheet name="Match 12" sheetId="15" r:id="rId15"/>
    <sheet name="Match 13" sheetId="16" r:id="rId16"/>
    <sheet name="Match 14" sheetId="17" r:id="rId17"/>
    <sheet name="Match 15" sheetId="18" r:id="rId18"/>
    <sheet name="Match 16" sheetId="19" r:id="rId19"/>
    <sheet name="Match 17" sheetId="20" r:id="rId20"/>
    <sheet name="Match 18" sheetId="21" r:id="rId21"/>
    <sheet name="Match 19" sheetId="22" r:id="rId22"/>
    <sheet name="Match 20" sheetId="23" r:id="rId23"/>
    <sheet name="Match 21" sheetId="24" r:id="rId24"/>
    <sheet name="Match 22" sheetId="25" r:id="rId25"/>
    <sheet name="Match 23" sheetId="26" r:id="rId26"/>
    <sheet name="Match 24" sheetId="27" r:id="rId27"/>
    <sheet name="Match 25" sheetId="28" r:id="rId28"/>
    <sheet name="Match 26" sheetId="29" r:id="rId29"/>
    <sheet name="Match 27" sheetId="30" r:id="rId30"/>
    <sheet name="Match 28" sheetId="31" r:id="rId31"/>
    <sheet name="Match 29" sheetId="32" r:id="rId32"/>
    <sheet name="Match 30" sheetId="33" r:id="rId33"/>
    <sheet name="Match 31" sheetId="34" r:id="rId34"/>
    <sheet name="Match 32" sheetId="35" r:id="rId35"/>
    <sheet name="Match 33" sheetId="36" r:id="rId36"/>
    <sheet name="Match 34" sheetId="37" r:id="rId37"/>
    <sheet name="Match 35" sheetId="38" r:id="rId38"/>
    <sheet name="Match 36" sheetId="39" r:id="rId39"/>
    <sheet name="Match 37" sheetId="40" r:id="rId40"/>
    <sheet name="Match 38" sheetId="41" r:id="rId41"/>
    <sheet name="Match 39" sheetId="42" r:id="rId42"/>
    <sheet name="Match 40" sheetId="43" r:id="rId43"/>
    <sheet name="Match 41" sheetId="44" r:id="rId44"/>
    <sheet name="Match 42" sheetId="45" r:id="rId45"/>
    <sheet name="Match 43" sheetId="46" r:id="rId46"/>
    <sheet name="Match 44" sheetId="47" r:id="rId47"/>
    <sheet name="Match 45" sheetId="48" r:id="rId48"/>
    <sheet name="Match 46" sheetId="49" r:id="rId49"/>
    <sheet name="Match 47" sheetId="50" r:id="rId50"/>
    <sheet name="Match 48" sheetId="51" r:id="rId51"/>
    <sheet name="Match 49" sheetId="52" r:id="rId52"/>
    <sheet name="Match 50" sheetId="53" r:id="rId53"/>
    <sheet name="Match 51" sheetId="54" r:id="rId54"/>
  </sheets>
  <calcPr calcId="125725"/>
</workbook>
</file>

<file path=xl/calcChain.xml><?xml version="1.0" encoding="utf-8"?>
<calcChain xmlns="http://schemas.openxmlformats.org/spreadsheetml/2006/main">
  <c r="BB53" i="54"/>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Z7" s="1"/>
  <c r="BL7"/>
  <c r="BY6"/>
  <c r="AN7" s="1"/>
  <c r="BY3"/>
  <c r="B7" s="1"/>
  <c r="BB53" i="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B7"/>
  <c r="BY6"/>
  <c r="AN7" s="1"/>
  <c r="BY3"/>
  <c r="BB53" i="5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51"/>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B7"/>
  <c r="BY6"/>
  <c r="AN7" s="1"/>
  <c r="BY3"/>
  <c r="BB53" i="5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9"/>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AN7"/>
  <c r="B7"/>
  <c r="BY6"/>
  <c r="BY3"/>
  <c r="BB53" i="48"/>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4"/>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Z7" s="1"/>
  <c r="BL7"/>
  <c r="BY6"/>
  <c r="AN7" s="1"/>
  <c r="BY3"/>
  <c r="B7" s="1"/>
  <c r="BB53" i="4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2"/>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AB57" i="39"/>
  <c r="BB53"/>
  <c r="P53"/>
  <c r="BB51"/>
  <c r="P51"/>
  <c r="BB49"/>
  <c r="P49"/>
  <c r="BB47"/>
  <c r="P47"/>
  <c r="BB45"/>
  <c r="P45"/>
  <c r="BB43"/>
  <c r="P43"/>
  <c r="BB41"/>
  <c r="P41"/>
  <c r="BB39"/>
  <c r="P39"/>
  <c r="BB37"/>
  <c r="P37"/>
  <c r="BB35"/>
  <c r="P35"/>
  <c r="BB33"/>
  <c r="P33"/>
  <c r="BB31"/>
  <c r="P31"/>
  <c r="BB29"/>
  <c r="P29"/>
  <c r="P27"/>
  <c r="BB25"/>
  <c r="P25"/>
  <c r="BB23"/>
  <c r="P23"/>
  <c r="BY14"/>
  <c r="BY13"/>
  <c r="CB8"/>
  <c r="CA8"/>
  <c r="BZ8" s="1"/>
  <c r="BL7" s="1"/>
  <c r="CB7"/>
  <c r="CA7"/>
  <c r="BZ7" s="1"/>
  <c r="Z7" s="1"/>
  <c r="AN7"/>
  <c r="BY6"/>
  <c r="BY3"/>
  <c r="B7" s="1"/>
  <c r="BB53" i="3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37"/>
  <c r="P53"/>
  <c r="BB51"/>
  <c r="P51"/>
  <c r="BB49"/>
  <c r="P49"/>
  <c r="BB47"/>
  <c r="P47"/>
  <c r="BB45"/>
  <c r="P45"/>
  <c r="BB43"/>
  <c r="P43"/>
  <c r="BB41"/>
  <c r="P41"/>
  <c r="BB39"/>
  <c r="P39"/>
  <c r="BB37"/>
  <c r="P37"/>
  <c r="BB35"/>
  <c r="P35"/>
  <c r="BB33"/>
  <c r="P33"/>
  <c r="BB31"/>
  <c r="P31"/>
  <c r="BB29"/>
  <c r="P29"/>
  <c r="BB27"/>
  <c r="P27"/>
  <c r="BL25"/>
  <c r="BB25"/>
  <c r="P25"/>
  <c r="BB23"/>
  <c r="P23"/>
  <c r="BY14"/>
  <c r="BY13"/>
  <c r="CB8"/>
  <c r="CA8"/>
  <c r="BZ8" s="1"/>
  <c r="BL7" s="1"/>
  <c r="CB7"/>
  <c r="CA7"/>
  <c r="BZ7" s="1"/>
  <c r="B7"/>
  <c r="BY6"/>
  <c r="AN7" s="1"/>
  <c r="BY3"/>
  <c r="BB53" i="36"/>
  <c r="P53"/>
  <c r="BB51"/>
  <c r="P51"/>
  <c r="BB49"/>
  <c r="P49"/>
  <c r="BL47"/>
  <c r="BB47"/>
  <c r="P47"/>
  <c r="BB45"/>
  <c r="P45"/>
  <c r="BB43"/>
  <c r="P43"/>
  <c r="BB41"/>
  <c r="Z41"/>
  <c r="P41"/>
  <c r="BB39"/>
  <c r="P39"/>
  <c r="BB37"/>
  <c r="P37"/>
  <c r="BB35"/>
  <c r="P35"/>
  <c r="BB33"/>
  <c r="P33"/>
  <c r="BB31"/>
  <c r="P31"/>
  <c r="BB29"/>
  <c r="P29"/>
  <c r="BB27"/>
  <c r="P27"/>
  <c r="BB25"/>
  <c r="P25"/>
  <c r="BB23"/>
  <c r="P23"/>
  <c r="BY14"/>
  <c r="BY13"/>
  <c r="CB8"/>
  <c r="CA8"/>
  <c r="BZ8" s="1"/>
  <c r="BL7" s="1"/>
  <c r="CB7"/>
  <c r="CA7"/>
  <c r="BZ7" s="1"/>
  <c r="B7"/>
  <c r="BY6"/>
  <c r="AN7" s="1"/>
  <c r="BY3"/>
  <c r="BB53" i="35"/>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7"/>
  <c r="BY6"/>
  <c r="BY3"/>
  <c r="BB53" i="34"/>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B7"/>
  <c r="BY6"/>
  <c r="AN7" s="1"/>
  <c r="BY3"/>
  <c r="BB53" i="3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3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3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3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9"/>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7"/>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B53" i="2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2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2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2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BL7"/>
  <c r="BY6"/>
  <c r="BY3"/>
  <c r="BB53" i="2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9"/>
  <c r="P53"/>
  <c r="BB51"/>
  <c r="P51"/>
  <c r="BB49"/>
  <c r="P49"/>
  <c r="BB47"/>
  <c r="P47"/>
  <c r="BB45"/>
  <c r="P45"/>
  <c r="P43"/>
  <c r="BB41"/>
  <c r="P41"/>
  <c r="BB39"/>
  <c r="P39"/>
  <c r="BB37"/>
  <c r="P37"/>
  <c r="BB35"/>
  <c r="P35"/>
  <c r="BB33"/>
  <c r="P33"/>
  <c r="BB31"/>
  <c r="P31"/>
  <c r="P29"/>
  <c r="BB27"/>
  <c r="P27"/>
  <c r="P25"/>
  <c r="P23"/>
  <c r="BY14"/>
  <c r="BY13"/>
  <c r="CB8"/>
  <c r="CA8"/>
  <c r="BZ8"/>
  <c r="BL7" s="1"/>
  <c r="CB7"/>
  <c r="CA7"/>
  <c r="BZ7" s="1"/>
  <c r="Z7" s="1"/>
  <c r="BY6"/>
  <c r="AN7" s="1"/>
  <c r="BY3"/>
  <c r="B7" s="1"/>
  <c r="BB53" i="1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17"/>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Y6"/>
  <c r="BY3"/>
  <c r="B7" s="1"/>
  <c r="BN57" i="14"/>
  <c r="AB57"/>
  <c r="BB5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L3"/>
  <c r="BB53" i="1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1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AN7"/>
  <c r="B7"/>
  <c r="BY6"/>
  <c r="BY3"/>
  <c r="BB53" i="11"/>
  <c r="P53"/>
  <c r="BB51"/>
  <c r="P51"/>
  <c r="BB49"/>
  <c r="P49"/>
  <c r="BB47"/>
  <c r="P47"/>
  <c r="BB45"/>
  <c r="P45"/>
  <c r="BB43"/>
  <c r="P43"/>
  <c r="BB41"/>
  <c r="P41"/>
  <c r="BB39"/>
  <c r="P39"/>
  <c r="BB37"/>
  <c r="P37"/>
  <c r="BB35"/>
  <c r="P35"/>
  <c r="BB33"/>
  <c r="P33"/>
  <c r="BB31"/>
  <c r="P31"/>
  <c r="BB29"/>
  <c r="P29"/>
  <c r="BB27"/>
  <c r="P27"/>
  <c r="BB25"/>
  <c r="Z25"/>
  <c r="P25"/>
  <c r="BB23"/>
  <c r="P23"/>
  <c r="BY14"/>
  <c r="BY13"/>
  <c r="CB8"/>
  <c r="CA8"/>
  <c r="BZ8"/>
  <c r="BL7" s="1"/>
  <c r="CB7"/>
  <c r="CA7"/>
  <c r="BZ7" s="1"/>
  <c r="Z7" s="1"/>
  <c r="B7"/>
  <c r="BY6"/>
  <c r="AN7" s="1"/>
  <c r="BY3"/>
  <c r="BB53" i="1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9"/>
  <c r="P53"/>
  <c r="BB51"/>
  <c r="P51"/>
  <c r="BB49"/>
  <c r="P49"/>
  <c r="BB47"/>
  <c r="P47"/>
  <c r="BB45"/>
  <c r="P45"/>
  <c r="BB43"/>
  <c r="P43"/>
  <c r="BB41"/>
  <c r="P41"/>
  <c r="BB39"/>
  <c r="P39"/>
  <c r="BB37"/>
  <c r="P37"/>
  <c r="BB35"/>
  <c r="P35"/>
  <c r="BB33"/>
  <c r="P33"/>
  <c r="BB31"/>
  <c r="P31"/>
  <c r="BB29"/>
  <c r="P29"/>
  <c r="BB27"/>
  <c r="P27"/>
  <c r="BB25"/>
  <c r="P25"/>
  <c r="BB23"/>
  <c r="P23"/>
  <c r="BY14"/>
  <c r="BY13"/>
  <c r="CB8"/>
  <c r="CA8"/>
  <c r="BZ8"/>
  <c r="BL7" s="1"/>
  <c r="CB7"/>
  <c r="CA7"/>
  <c r="BZ7" s="1"/>
  <c r="Z7" s="1"/>
  <c r="BY6"/>
  <c r="AN7" s="1"/>
  <c r="BY3"/>
  <c r="B7" s="1"/>
  <c r="BB53" i="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7"/>
  <c r="P53"/>
  <c r="BB51"/>
  <c r="P51"/>
  <c r="BB49"/>
  <c r="P49"/>
  <c r="BB47"/>
  <c r="P47"/>
  <c r="BB45"/>
  <c r="P45"/>
  <c r="BB43"/>
  <c r="P43"/>
  <c r="BB41"/>
  <c r="P41"/>
  <c r="BB39"/>
  <c r="P39"/>
  <c r="BB37"/>
  <c r="P37"/>
  <c r="BB35"/>
  <c r="P35"/>
  <c r="BB33"/>
  <c r="P33"/>
  <c r="BB31"/>
  <c r="P31"/>
  <c r="BB29"/>
  <c r="P29"/>
  <c r="BL27"/>
  <c r="BB27"/>
  <c r="P27"/>
  <c r="BB25"/>
  <c r="P25"/>
  <c r="BB23"/>
  <c r="P23"/>
  <c r="BY14"/>
  <c r="BY13"/>
  <c r="CB8"/>
  <c r="CA8"/>
  <c r="BZ8" s="1"/>
  <c r="BL7" s="1"/>
  <c r="CB7"/>
  <c r="CA7"/>
  <c r="BZ7"/>
  <c r="Z7" s="1"/>
  <c r="B7"/>
  <c r="BY6"/>
  <c r="AN7" s="1"/>
  <c r="BY3"/>
  <c r="BB53" i="6"/>
  <c r="P53"/>
  <c r="BB51"/>
  <c r="P51"/>
  <c r="BB49"/>
  <c r="P49"/>
  <c r="BB47"/>
  <c r="P47"/>
  <c r="BB45"/>
  <c r="P45"/>
  <c r="BB43"/>
  <c r="P43"/>
  <c r="BB41"/>
  <c r="P41"/>
  <c r="BB39"/>
  <c r="P39"/>
  <c r="BB37"/>
  <c r="P37"/>
  <c r="BB35"/>
  <c r="Z35"/>
  <c r="P35"/>
  <c r="BB33"/>
  <c r="P33"/>
  <c r="BB31"/>
  <c r="P31"/>
  <c r="BB29"/>
  <c r="P29"/>
  <c r="BB27"/>
  <c r="P27"/>
  <c r="BB25"/>
  <c r="P25"/>
  <c r="BB23"/>
  <c r="P23"/>
  <c r="BY14"/>
  <c r="BY13"/>
  <c r="CB8"/>
  <c r="CA8"/>
  <c r="BZ8"/>
  <c r="BL7" s="1"/>
  <c r="CB7"/>
  <c r="CA7"/>
  <c r="BZ7" s="1"/>
  <c r="Z7" s="1"/>
  <c r="B7"/>
  <c r="BY6"/>
  <c r="AN7" s="1"/>
  <c r="BY3"/>
  <c r="BB53" i="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
  <c r="P53"/>
  <c r="BB51"/>
  <c r="P51"/>
  <c r="BB49"/>
  <c r="P49"/>
  <c r="BB47"/>
  <c r="P47"/>
  <c r="BB45"/>
  <c r="P45"/>
  <c r="BB43"/>
  <c r="P43"/>
  <c r="BB41"/>
  <c r="P41"/>
  <c r="BB39"/>
  <c r="P39"/>
  <c r="BB37"/>
  <c r="Z37"/>
  <c r="P37"/>
  <c r="BB35"/>
  <c r="P35"/>
  <c r="BB33"/>
  <c r="P33"/>
  <c r="BB31"/>
  <c r="P31"/>
  <c r="BB29"/>
  <c r="P29"/>
  <c r="BB27"/>
  <c r="P27"/>
  <c r="BB25"/>
  <c r="P25"/>
  <c r="BB23"/>
  <c r="P23"/>
  <c r="BY14"/>
  <c r="BY13"/>
  <c r="CB8"/>
  <c r="CA8"/>
  <c r="BZ8" s="1"/>
  <c r="BL7" s="1"/>
  <c r="CB7"/>
  <c r="CA7"/>
  <c r="BZ7"/>
  <c r="Z7" s="1"/>
  <c r="AN7"/>
  <c r="B7"/>
  <c r="BY6"/>
  <c r="BY3"/>
  <c r="BB53" i="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AN7"/>
  <c r="BY6"/>
  <c r="BY3"/>
  <c r="B7" s="1"/>
  <c r="AB57" i="2"/>
  <c r="BB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alcChain>
</file>

<file path=xl/comments1.xml><?xml version="1.0" encoding="utf-8"?>
<comments xmlns="http://schemas.openxmlformats.org/spreadsheetml/2006/main">
  <authors>
    <author/>
  </authors>
  <commentList>
    <comment ref="B2" authorId="0">
      <text>
        <r>
          <rPr>
            <sz val="10"/>
            <color rgb="FF000000"/>
            <rFont val="Arial"/>
          </rPr>
          <t>This page is under construction.
	-Joseph Roberts</t>
        </r>
      </text>
    </comment>
  </commentList>
</comments>
</file>

<file path=xl/comments2.xml><?xml version="1.0" encoding="utf-8"?>
<comments xmlns="http://schemas.openxmlformats.org/spreadsheetml/2006/main">
  <authors>
    <author/>
  </authors>
  <commentList>
    <comment ref="Z23" authorId="0">
      <text>
        <r>
          <rPr>
            <sz val="10"/>
            <color rgb="FF000000"/>
            <rFont val="Arial"/>
          </rPr>
          <t>These cells Chris :)
	-Phillip Ponzer
I could still make these drop-downs :P
	-Phillip Ponzer</t>
        </r>
      </text>
    </comment>
  </commentList>
</comments>
</file>

<file path=xl/comments3.xml><?xml version="1.0" encoding="utf-8"?>
<comments xmlns="http://schemas.openxmlformats.org/spreadsheetml/2006/main">
  <authors>
    <author/>
  </authors>
  <commentList>
    <comment ref="BN57" authorId="0">
      <text>
        <r>
          <rPr>
            <sz val="10"/>
            <color rgb="FF000000"/>
            <rFont val="Arial"/>
          </rPr>
          <t>We both need to roll for FF
	-Joseph Roberts
Did this ever get resolved? I assume it did?
	-Phillip Ponzer</t>
        </r>
      </text>
    </comment>
  </commentList>
</comments>
</file>

<file path=xl/sharedStrings.xml><?xml version="1.0" encoding="utf-8"?>
<sst xmlns="http://schemas.openxmlformats.org/spreadsheetml/2006/main" count="3860" uniqueCount="726">
  <si>
    <t>How to use the
Match Report Form</t>
  </si>
  <si>
    <t>The Match Report Form should be used for every game that a Coach takes part in, however, only one report needs to be filled in for each game. Therefore we recommend that one of the two Coaches involved in a game volunteers at the start to be the record-keeper.</t>
  </si>
  <si>
    <t>HOME TEAM</t>
  </si>
  <si>
    <t>Before the game starts, the record-keeper should enter the names of both teams and their respective Team Values. From this, the spreadsheet will auto-calculate the value of any Inducements either team has (in the dark gray cell underneath the Inducements label - note that dark gray cells never have to have anything entered in them, instead, the spreadsheet does it for you). If a Coach takes any Inducements, they should be recorded on the Match Report in white cells beneath the Inducements label.</t>
  </si>
  <si>
    <t>After both Coaches have rolled for their gate, enter the totals in their respective cells. Each team's FAME will be auto-calculated.</t>
  </si>
  <si>
    <t>During the game, record any successful tasks that are rewarded with SPPs in the respective cell for each player. For example, if player #1 makes two successful passes, enter a '2' in the CMP square for him. Note that the numbers in the 'SPP Total' column are auto-calculated. Also please note that you should record any kills twice: once in the 'CAS' column (for the SPPs) and then in the 'KILLS' column (for bragging rights and awards). So, for example, if a player causes four casualties and one kill, you should record 5 and 1 respectively.</t>
  </si>
  <si>
    <t>Also during the game, record any injuries suffered by any player in the four 'Injuries' columns. Enter a 'M' in the first column if the player is just missing the next game, a 'N' in the second column if the player suffers a Niggling Injury, and 'RIP' in the fourth column if the player is killed. The third column, '- Stat', is used if a player suffers an injury that will reduce one of his statistics. Enter either 'MA', 'ST', 'AG', or 'AV' in these cells as needed.</t>
  </si>
  <si>
    <t>After the game, if any player gains an advance, enter the skill or stat increase earned in the 'New Skill / Stat' column.</t>
  </si>
  <si>
    <t>At the bottom of the Match Report there are several areas for post-game information. Enter the amount each team earns in winnings in the cell labeled 'Winnings' and then add the Spiralling Expenses next to that. Add any increase or decrease to each team's Fan Factor in the appropriate cell too (note that this cell has a dropdown menu, so please select from that).</t>
  </si>
  <si>
    <t>TEAM VALUE</t>
  </si>
  <si>
    <t>Finally, at the very bottom of the Match Report you have an area to record any purchases you make post-game and any other notes about the game you'd like to record (like the weather result, any odd occurrences, and so on).</t>
  </si>
  <si>
    <t>Obviously, any auto-calculating done by the Excel spreadsheet does not work if you print the Match Report. In this case, please write on the printed version.</t>
  </si>
  <si>
    <t>Match Reports should be turned in to the League Commissioner as soon as possible after the game is played. Please note that Match Reports take precedence over Team Rosters, so both Coaches should be absolutely sure that the Match Report is accurate before handing it in.</t>
  </si>
  <si>
    <t>AWAY TEAM</t>
  </si>
  <si>
    <t>Inducements: Home</t>
  </si>
  <si>
    <t>Komodo Sinodons</t>
  </si>
  <si>
    <t>The Reikland Reavers</t>
  </si>
  <si>
    <t>Fink Foulers</t>
  </si>
  <si>
    <t>The Skavenblight Scramblers</t>
  </si>
  <si>
    <t>Inducements: Away</t>
  </si>
  <si>
    <t>INDUCEMENTS</t>
  </si>
  <si>
    <t>GATE</t>
  </si>
  <si>
    <t>FAME</t>
  </si>
  <si>
    <t>HOME FAME:</t>
  </si>
  <si>
    <t>AWAY FAME:</t>
  </si>
  <si>
    <t>Morg 'n' Thorg</t>
  </si>
  <si>
    <t>Mercenary Blitzer w/Mighty Blow</t>
  </si>
  <si>
    <t>FAN FACTOR</t>
  </si>
  <si>
    <t>Bloodweiser Babe (x2)</t>
  </si>
  <si>
    <t>Wizard</t>
  </si>
  <si>
    <t>Dirty Tricks Card (x2)</t>
  </si>
  <si>
    <t>Magic Items Card</t>
  </si>
  <si>
    <t>Mercenary Lineman</t>
  </si>
  <si>
    <t>Mercenary Blitzer</t>
  </si>
  <si>
    <t>Miss Next Game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</si>
  <si>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</si>
  <si>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</si>
  <si>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</si>
  <si>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</si>
  <si>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[KILLS]</t>
  </si>
  <si>
    <r>
      <t>MVP</t>
    </r>
    <r>
      <rPr>
        <sz val="10"/>
        <color rgb="FF000000"/>
        <rFont val="Calibri"/>
      </rPr>
      <t xml:space="preserve"> [5]</t>
    </r>
  </si>
  <si>
    <t>SPP Total</t>
  </si>
  <si>
    <r>
      <t xml:space="preserve"> CMP</t>
    </r>
    <r>
      <rPr>
        <sz val="10"/>
        <color rgb="FF000000"/>
        <rFont val="Calibri"/>
      </rPr>
      <t xml:space="preserve"> [1]</t>
    </r>
  </si>
  <si>
    <r>
      <t>TD</t>
    </r>
    <r>
      <rPr>
        <sz val="10"/>
        <color rgb="FF000000"/>
        <rFont val="Calibri"/>
      </rPr>
      <t xml:space="preserve"> [3]</t>
    </r>
  </si>
  <si>
    <t>INJURIES TAKEN</t>
  </si>
  <si>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</si>
  <si>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</si>
  <si>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</si>
  <si>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</si>
  <si>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</si>
  <si>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</si>
  <si>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</si>
  <si>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</si>
  <si>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</si>
  <si>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</si>
  <si>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</si>
  <si>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</si>
  <si>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</si>
  <si>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</si>
  <si>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</si>
  <si>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</si>
  <si>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</si>
  <si>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</si>
  <si>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</si>
  <si>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</si>
  <si>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</si>
  <si>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</si>
  <si>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MVP</t>
    </r>
    <r>
      <rPr>
        <sz val="10"/>
        <color rgb="FF000000"/>
        <rFont val="Calibri"/>
      </rPr>
      <t xml:space="preserve"> [5]</t>
    </r>
  </si>
  <si>
    <t>M</t>
  </si>
  <si>
    <t>MNG</t>
  </si>
  <si>
    <t>Nig Inj</t>
  </si>
  <si>
    <t>- Stat</t>
  </si>
  <si>
    <t xml:space="preserve"> Dead</t>
  </si>
  <si>
    <t>Niggling Injury</t>
  </si>
  <si>
    <t>#</t>
  </si>
  <si>
    <t>New Skill / Stat</t>
  </si>
  <si>
    <t>N</t>
  </si>
  <si>
    <t>Accurate</t>
  </si>
  <si>
    <t>Negative Stat</t>
  </si>
  <si>
    <t>MA</t>
  </si>
  <si>
    <t>ST</t>
  </si>
  <si>
    <t>Diving Catch</t>
  </si>
  <si>
    <t>AG</t>
  </si>
  <si>
    <t>Extra Arms</t>
  </si>
  <si>
    <t>AV</t>
  </si>
  <si>
    <t>DEAD</t>
  </si>
  <si>
    <t>RIP</t>
  </si>
  <si>
    <t>SPORTSMANSHIP</t>
  </si>
  <si>
    <t>Dauntless</t>
  </si>
  <si>
    <t>WINNINGS</t>
  </si>
  <si>
    <t>EXPENSIVE MISTAKES</t>
  </si>
  <si>
    <t>END FAN FACTOR</t>
  </si>
  <si>
    <t>PURCHASES</t>
  </si>
  <si>
    <t>NOTES</t>
  </si>
  <si>
    <t>Purchased a fourth Catcher (70,000 gp).</t>
  </si>
  <si>
    <t>ENDING TREASURY</t>
  </si>
  <si>
    <t>Retired two Linemen (#9 and #11).</t>
  </si>
  <si>
    <t xml:space="preserve">Rat Ogre spent the whole game in the KO box staring in round one
</t>
  </si>
  <si>
    <t>Hellions of Troy</t>
  </si>
  <si>
    <t>Alliance of the Old Gods</t>
  </si>
  <si>
    <t>Tatooine Technographers</t>
  </si>
  <si>
    <t>Mile High Maulers</t>
  </si>
  <si>
    <t>Bows &amp; Bandannas</t>
  </si>
  <si>
    <t>The Replacements</t>
  </si>
  <si>
    <t>Bribe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</si>
  <si>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</si>
  <si>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</si>
  <si>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</si>
  <si>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</si>
  <si>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</si>
  <si>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</si>
  <si>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</si>
  <si>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</si>
  <si>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</si>
  <si>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</si>
  <si>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</si>
  <si>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</si>
  <si>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</si>
  <si>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</si>
  <si>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</si>
  <si>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</si>
  <si>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</si>
  <si>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</si>
  <si>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</si>
  <si>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</si>
  <si>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</si>
  <si>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</si>
  <si>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</si>
  <si>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</si>
  <si>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</si>
  <si>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</si>
  <si>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</si>
  <si>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</si>
  <si>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</si>
  <si>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</si>
  <si>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Dodge</t>
  </si>
  <si>
    <t>Blood Mountain Berserkers</t>
  </si>
  <si>
    <t>Turtle Isle Typhoons</t>
  </si>
  <si>
    <t>Quixotic Crushers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</si>
  <si>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</si>
  <si>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</si>
  <si>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</si>
  <si>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</si>
  <si>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</si>
  <si>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</si>
  <si>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</si>
  <si>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</si>
  <si>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</si>
  <si>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</si>
  <si>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Fanatic</t>
  </si>
  <si>
    <t xml:space="preserve">Apothecary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</si>
  <si>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</si>
  <si>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</si>
  <si>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</si>
  <si>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</si>
  <si>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</si>
  <si>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</si>
  <si>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</si>
  <si>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</si>
  <si>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</si>
  <si>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</si>
  <si>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</si>
  <si>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</si>
  <si>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</si>
  <si>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</si>
  <si>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</si>
  <si>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</si>
  <si>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</si>
  <si>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</si>
  <si>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</si>
  <si>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</si>
  <si>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Guard</t>
  </si>
  <si>
    <t>Block</t>
  </si>
  <si>
    <t>Leader</t>
  </si>
  <si>
    <t>Apothecary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</si>
  <si>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</si>
  <si>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</si>
  <si>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</si>
  <si>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</si>
  <si>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</si>
  <si>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</si>
  <si>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</si>
  <si>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</si>
  <si>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</si>
  <si>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</si>
  <si>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Bloodweiser Babe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</si>
  <si>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</si>
  <si>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</si>
  <si>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</si>
  <si>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</si>
  <si>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</si>
  <si>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</si>
  <si>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</si>
  <si>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</si>
  <si>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</si>
  <si>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</si>
  <si>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Mighty Blow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</si>
  <si>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</si>
  <si>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</si>
  <si>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</si>
  <si>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</si>
  <si>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</si>
  <si>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</si>
  <si>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</si>
  <si>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</si>
  <si>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</si>
  <si>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Side Step</t>
  </si>
  <si>
    <r>
      <t>MVP</t>
    </r>
    <r>
      <rPr>
        <sz val="10"/>
        <color rgb="FF000000"/>
        <rFont val="Calibri"/>
      </rPr>
      <t xml:space="preserve"> [5]</t>
    </r>
  </si>
  <si>
    <t>Sure Hands</t>
  </si>
  <si>
    <t>The Sleeping Giants</t>
  </si>
  <si>
    <t>Population: Orc</t>
  </si>
  <si>
    <t>Won 3-0</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</si>
  <si>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</si>
  <si>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</si>
  <si>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</si>
  <si>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</si>
  <si>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</si>
  <si>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</si>
  <si>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</si>
  <si>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</si>
  <si>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</si>
  <si>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</si>
  <si>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</si>
  <si>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</si>
  <si>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</si>
  <si>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</si>
  <si>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</si>
  <si>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</si>
  <si>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</si>
  <si>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</si>
  <si>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</si>
  <si>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</si>
  <si>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</si>
  <si>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</si>
  <si>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</si>
  <si>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</si>
  <si>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</si>
  <si>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</si>
  <si>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</si>
  <si>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</si>
  <si>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</si>
  <si>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</si>
  <si>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Juggernaut</t>
  </si>
  <si>
    <t>Ghoul</t>
  </si>
  <si>
    <t>Rolled a 3 for expensive mistakes. Ended game with 125k in treasury.</t>
  </si>
  <si>
    <t>Watch Out For The PO PO</t>
  </si>
  <si>
    <t>Fired</t>
  </si>
  <si>
    <t>Bombardier</t>
  </si>
  <si>
    <t>Ending Fan Factor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</si>
  <si>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</si>
  <si>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</si>
  <si>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</si>
  <si>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</si>
  <si>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</si>
  <si>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</si>
  <si>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</si>
  <si>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</si>
  <si>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</si>
  <si>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</si>
  <si>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 xml:space="preserve">Watch Out For The POPO </t>
  </si>
  <si>
    <t>Run it's the Po Po</t>
  </si>
  <si>
    <t xml:space="preserve">Fink Foulers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</si>
  <si>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</si>
  <si>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</si>
  <si>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</si>
  <si>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</si>
  <si>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</si>
  <si>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</si>
  <si>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</si>
  <si>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</si>
  <si>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</si>
  <si>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</si>
  <si>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</si>
  <si>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</si>
  <si>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</si>
  <si>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</si>
  <si>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</si>
  <si>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</si>
  <si>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</si>
  <si>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</si>
  <si>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</si>
  <si>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</si>
  <si>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Piling On</t>
  </si>
  <si>
    <t>Catch</t>
  </si>
  <si>
    <t xml:space="preserve">Guard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</si>
  <si>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</si>
  <si>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</si>
  <si>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</si>
  <si>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</si>
  <si>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</si>
  <si>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</si>
  <si>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</si>
  <si>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</si>
  <si>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</si>
  <si>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</si>
  <si>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Grab</t>
  </si>
  <si>
    <t>Ending Treasury is 80k</t>
  </si>
  <si>
    <t>Extra Team Training</t>
  </si>
  <si>
    <t>Kick-Off Return</t>
  </si>
  <si>
    <r>
      <t xml:space="preserve"> CMP</t>
    </r>
    <r>
      <rPr>
        <sz val="10"/>
        <color rgb="FF000000"/>
        <rFont val="Calibri"/>
      </rPr>
      <t xml:space="preserve"> [1]</t>
    </r>
  </si>
  <si>
    <r>
      <t>TD</t>
    </r>
    <r>
      <rPr>
        <sz val="10"/>
        <color rgb="FF000000"/>
        <rFont val="Calibri"/>
      </rPr>
      <t xml:space="preserve"> [3]</t>
    </r>
  </si>
  <si>
    <t>Tackle</t>
  </si>
  <si>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</si>
  <si>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</si>
  <si>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</si>
  <si>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</si>
  <si>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</si>
  <si>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</si>
  <si>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</si>
  <si>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</si>
  <si>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</si>
  <si>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</si>
  <si>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</si>
  <si>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</si>
  <si>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</si>
  <si>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</si>
  <si>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</si>
  <si>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</si>
  <si>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</si>
  <si>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</si>
  <si>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Thrower</t>
  </si>
  <si>
    <t>Runner</t>
  </si>
  <si>
    <t>10k Petty Cash</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</si>
  <si>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</si>
  <si>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</si>
  <si>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</si>
  <si>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</si>
  <si>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</si>
  <si>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</si>
  <si>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</si>
  <si>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</si>
  <si>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</si>
  <si>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</si>
  <si>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Skink</t>
  </si>
  <si>
    <t>#10 attempted to dodge and broke his neck</t>
  </si>
  <si>
    <t>Lineman</t>
  </si>
  <si>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</si>
  <si>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</si>
  <si>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</si>
  <si>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</si>
  <si>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</si>
  <si>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</si>
  <si>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</si>
  <si>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</si>
  <si>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</si>
  <si>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</si>
  <si>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</si>
  <si>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</si>
  <si>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</si>
  <si>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</si>
  <si>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</si>
  <si>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</si>
  <si>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</si>
  <si>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</si>
  <si>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</si>
  <si>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</si>
  <si>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t>Ogre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</si>
  <si>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</si>
  <si>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</si>
  <si>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</si>
  <si>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</si>
  <si>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</si>
  <si>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</si>
  <si>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</si>
  <si>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</si>
  <si>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</si>
  <si>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</si>
  <si>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Goblin</t>
  </si>
  <si>
    <t>Gold Diggers</t>
  </si>
  <si>
    <t xml:space="preserve">Watch Out For The PO PO </t>
  </si>
  <si>
    <t>Passed Expensive Mistakes</t>
  </si>
  <si>
    <t>FF goes up to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</si>
  <si>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</si>
  <si>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</si>
  <si>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</si>
  <si>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</si>
  <si>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</si>
  <si>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</si>
  <si>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</si>
  <si>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</si>
  <si>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</si>
  <si>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</si>
  <si>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Blitzer</t>
  </si>
  <si>
    <t>End Fan Factor = 3, Blitzer died, bought a new Blitzer</t>
  </si>
  <si>
    <t>Run its the PO PO</t>
  </si>
  <si>
    <t>Riverdale Ravagers</t>
  </si>
  <si>
    <t>Blackmail</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</si>
  <si>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</si>
  <si>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</si>
  <si>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</si>
  <si>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</si>
  <si>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</si>
  <si>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</si>
  <si>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</si>
  <si>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</si>
  <si>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</si>
  <si>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</si>
  <si>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</si>
  <si>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</si>
  <si>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</si>
  <si>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</si>
  <si>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</si>
  <si>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</si>
  <si>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</si>
  <si>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</si>
  <si>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</si>
  <si>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</si>
  <si>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Diving Tackle</t>
  </si>
  <si>
    <t xml:space="preserve">60k leftover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</si>
  <si>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</si>
  <si>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</si>
  <si>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</si>
  <si>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</si>
  <si>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</si>
  <si>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</si>
  <si>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</si>
  <si>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</si>
  <si>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</si>
  <si>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</si>
  <si>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Snotling</t>
  </si>
  <si>
    <t>Golddiggers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</si>
  <si>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</si>
  <si>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</si>
  <si>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</si>
  <si>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</si>
  <si>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</si>
  <si>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</si>
  <si>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</si>
  <si>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</si>
  <si>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</si>
  <si>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</si>
  <si>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</si>
  <si>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</si>
  <si>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</si>
  <si>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</si>
  <si>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</si>
  <si>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</si>
  <si>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</si>
  <si>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</si>
  <si>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</si>
  <si>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</si>
  <si>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Yeoman</t>
  </si>
  <si>
    <t>I lost 10k for playing the match! Hooray!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</si>
  <si>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</si>
  <si>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</si>
  <si>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</si>
  <si>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</si>
  <si>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</si>
  <si>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</si>
  <si>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</si>
  <si>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</si>
  <si>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</si>
  <si>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</si>
  <si>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Watch out for the POPO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</si>
  <si>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</si>
  <si>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</si>
  <si>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</si>
  <si>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</si>
  <si>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</si>
  <si>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</si>
  <si>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</si>
  <si>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</si>
  <si>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</si>
  <si>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</si>
  <si>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Kick</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</si>
  <si>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</si>
  <si>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</si>
  <si>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</si>
  <si>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</si>
  <si>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</si>
  <si>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</si>
  <si>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</si>
  <si>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</si>
  <si>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</si>
  <si>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</si>
  <si>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Dirty Player</t>
  </si>
  <si>
    <t>Assistant Coach</t>
  </si>
  <si>
    <t>rolled doubles on player 5</t>
  </si>
  <si>
    <t>Won the game 2-1</t>
  </si>
  <si>
    <t>Zara the Slayer</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</si>
  <si>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</si>
  <si>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</si>
  <si>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</si>
  <si>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</si>
  <si>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</si>
  <si>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</si>
  <si>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</si>
  <si>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</si>
  <si>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</si>
  <si>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</si>
  <si>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</si>
  <si>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</si>
  <si>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</si>
  <si>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</si>
  <si>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</si>
  <si>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</si>
  <si>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</si>
  <si>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</si>
  <si>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</si>
  <si>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</si>
  <si>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Fend</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</si>
  <si>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</si>
  <si>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</si>
  <si>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</si>
  <si>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</si>
  <si>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</si>
  <si>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</si>
  <si>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</si>
  <si>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</si>
  <si>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</si>
  <si>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</si>
  <si>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Rolled doubles on 10</t>
  </si>
  <si>
    <t>Rolled doubles on #6</t>
  </si>
  <si>
    <t>Blood Mountain Berzerkers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</si>
  <si>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</si>
  <si>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</si>
  <si>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</si>
  <si>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</si>
  <si>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</si>
  <si>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</si>
  <si>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</si>
  <si>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</si>
  <si>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</si>
  <si>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</si>
  <si>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</si>
  <si>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</si>
  <si>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</si>
  <si>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</si>
  <si>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</si>
  <si>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</si>
  <si>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</si>
  <si>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</si>
  <si>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</si>
  <si>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</si>
  <si>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Nerves of Steel</t>
  </si>
  <si>
    <t>Won 2-0</t>
  </si>
  <si>
    <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</si>
  <si>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</si>
  <si>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</si>
  <si>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</si>
  <si>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</si>
  <si>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</si>
  <si>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</si>
  <si>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</si>
  <si>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</si>
  <si>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</si>
  <si>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</si>
  <si>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</si>
  <si>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</si>
  <si>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</si>
  <si>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</si>
  <si>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</si>
  <si>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</si>
  <si>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</si>
  <si>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</si>
  <si>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</si>
  <si>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</si>
  <si>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</si>
  <si>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</si>
  <si>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</si>
  <si>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</si>
  <si>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</si>
  <si>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</si>
  <si>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</si>
  <si>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</si>
  <si>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</si>
  <si>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</si>
  <si>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</si>
  <si>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Break Tackle</t>
  </si>
  <si>
    <t>Retired</t>
  </si>
  <si>
    <t>Movement</t>
  </si>
  <si>
    <t>Rolled a 1, then a 6 on Expensive Mistakes</t>
  </si>
  <si>
    <t>(Retired Linemen #11).</t>
  </si>
  <si>
    <t>Peace, Love, and Harmony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</si>
  <si>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</si>
  <si>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</si>
  <si>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</si>
  <si>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</si>
  <si>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</si>
  <si>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</si>
  <si>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</si>
  <si>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</si>
  <si>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</si>
  <si>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</si>
  <si>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</si>
  <si>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</si>
  <si>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</si>
  <si>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</si>
  <si>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</si>
  <si>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</si>
  <si>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</si>
  <si>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</si>
  <si>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</si>
  <si>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</si>
  <si>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</si>
  <si>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</si>
  <si>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</si>
  <si>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</si>
  <si>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</si>
  <si>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Sprint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</si>
  <si>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</si>
  <si>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</si>
  <si>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</si>
  <si>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</si>
  <si>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</si>
  <si>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Strip Ball</t>
  </si>
  <si>
    <t>Away Team</t>
  </si>
  <si>
    <t>Watch out for the PO 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</si>
  <si>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</si>
  <si>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</si>
  <si>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</si>
  <si>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</si>
  <si>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</si>
  <si>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</si>
  <si>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</si>
  <si>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</si>
  <si>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</si>
  <si>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</si>
  <si>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</si>
  <si>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</si>
  <si>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</si>
  <si>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</si>
  <si>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</si>
  <si>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</si>
  <si>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</si>
  <si>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</si>
  <si>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</si>
  <si>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</si>
  <si>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</si>
  <si>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</si>
  <si>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</si>
  <si>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</si>
  <si>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</si>
  <si>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</si>
  <si>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</si>
  <si>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</si>
  <si>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</si>
  <si>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</si>
  <si>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</si>
  <si>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m</t>
  </si>
  <si>
    <t>One of his blitzers is MNG, but it doesn't matter for next season</t>
  </si>
  <si>
    <t>Mentioned he is retiring team, didn't roll winnings or MVP</t>
  </si>
  <si>
    <t>2x Bloodweiser Babe</t>
  </si>
  <si>
    <t>2x Wandering Apothecary</t>
  </si>
  <si>
    <t>Trampoline Trap</t>
  </si>
  <si>
    <t>Witch's Brew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</si>
  <si>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</si>
  <si>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</si>
  <si>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</si>
  <si>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</si>
  <si>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</si>
  <si>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</si>
  <si>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t>Sprinkler Malfunction</t>
  </si>
  <si>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</si>
  <si>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</si>
  <si>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</si>
  <si>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</si>
  <si>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</si>
  <si>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</si>
  <si>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</si>
  <si>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</si>
  <si>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</si>
  <si>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</si>
  <si>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</si>
  <si>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</si>
  <si>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</si>
  <si>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</si>
  <si>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</si>
  <si>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</si>
  <si>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</si>
  <si>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</si>
  <si>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</si>
  <si>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</si>
  <si>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</si>
  <si>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</si>
  <si>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</si>
  <si>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</si>
  <si>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Jump Up</t>
  </si>
  <si>
    <t>Pro</t>
  </si>
  <si>
    <t>Cheerleader</t>
  </si>
  <si>
    <t>Sure Feet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</si>
  <si>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</si>
  <si>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</si>
  <si>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</si>
  <si>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</si>
  <si>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</si>
  <si>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</si>
  <si>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</si>
  <si>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</si>
  <si>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</si>
  <si>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</si>
  <si>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</si>
  <si>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</si>
  <si>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</si>
  <si>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</si>
  <si>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</si>
  <si>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</si>
  <si>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</si>
  <si>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</si>
  <si>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</si>
  <si>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</si>
  <si>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Regeneration</t>
  </si>
  <si>
    <t>End of season, #5 MNG is finished at redraft</t>
  </si>
  <si>
    <t>50k Petty Cash</t>
  </si>
  <si>
    <t>Did not go down in Redraft FF; #10 healed niggling injury</t>
  </si>
  <si>
    <t>Went down by 2 FF for redraft</t>
  </si>
  <si>
    <t>Phil rolled for all his Redrafting. No players want to retire. He lost 1 FF (now has 5). Troll lost his niggling injury.</t>
  </si>
  <si>
    <t>I rolled my redraft rolls for FF. Goblins couldn't fail. Vampires did not lose FF</t>
  </si>
  <si>
    <t>Claws</t>
  </si>
  <si>
    <t>Boomer Eziasson</t>
  </si>
  <si>
    <t>Setekh</t>
  </si>
  <si>
    <t>Troll Mercenary</t>
  </si>
  <si>
    <t>Lineman Mercenary</t>
  </si>
  <si>
    <t>Lineman Journeyman</t>
  </si>
  <si>
    <t>Good Karma Card</t>
  </si>
  <si>
    <t>50k Card</t>
  </si>
  <si>
    <t>Wandering Apothecary</t>
  </si>
  <si>
    <t>Mighty Zug</t>
  </si>
  <si>
    <t>Team Re-roll</t>
  </si>
  <si>
    <t>Pogoer</t>
  </si>
  <si>
    <t>Troll
Apothecary</t>
  </si>
  <si>
    <t>Assistant Coach
Cheerleader</t>
  </si>
  <si>
    <t>2x Lineman</t>
  </si>
  <si>
    <t>4x Assistant Coach</t>
  </si>
  <si>
    <t>2x Assistant Coach
2x Cheerleader</t>
  </si>
  <si>
    <t>Goblin Renegade</t>
  </si>
</sst>
</file>

<file path=xl/styles.xml><?xml version="1.0" encoding="utf-8"?>
<styleSheet xmlns="http://schemas.openxmlformats.org/spreadsheetml/2006/main">
  <numFmts count="4">
    <numFmt numFmtId="164" formatCode="000,000\ \g\p"/>
    <numFmt numFmtId="165" formatCode="0,000\ \g\p"/>
    <numFmt numFmtId="166" formatCode="0,000"/>
    <numFmt numFmtId="167" formatCode="\+\1;\-\1;\+0"/>
  </numFmts>
  <fonts count="27">
    <font>
      <sz val="10"/>
      <color rgb="FF000000"/>
      <name val="Arial"/>
    </font>
    <font>
      <sz val="11"/>
      <color rgb="FF000000"/>
      <name val="Calibri"/>
    </font>
    <font>
      <sz val="36"/>
      <color rgb="FF000000"/>
      <name val="Calibri"/>
    </font>
    <font>
      <sz val="10"/>
      <color rgb="FF000000"/>
      <name val="Calibri"/>
    </font>
    <font>
      <sz val="10"/>
      <name val="Arial"/>
    </font>
    <font>
      <sz val="11"/>
      <name val="Calibri"/>
    </font>
    <font>
      <b/>
      <sz val="11"/>
      <name val="Calibri"/>
    </font>
    <font>
      <b/>
      <sz val="7"/>
      <color rgb="FF000000"/>
      <name val="Calibri"/>
    </font>
    <font>
      <b/>
      <sz val="7"/>
      <name val="Calibri"/>
    </font>
    <font>
      <b/>
      <sz val="7"/>
      <color rgb="FFBFBFBF"/>
      <name val="Calibri"/>
    </font>
    <font>
      <sz val="11"/>
      <color rgb="FFBFBFBF"/>
      <name val="Calibri"/>
    </font>
    <font>
      <sz val="14"/>
      <name val="Calibri"/>
    </font>
    <font>
      <sz val="7"/>
      <name val="Calibri"/>
    </font>
    <font>
      <sz val="7"/>
      <color rgb="FFBFBFBF"/>
      <name val="Calibri"/>
    </font>
    <font>
      <sz val="14"/>
      <color rgb="FFBFBFBF"/>
      <name val="Calibri"/>
    </font>
    <font>
      <sz val="14"/>
      <color rgb="FF000000"/>
      <name val="Calibri"/>
    </font>
    <font>
      <sz val="7"/>
      <color rgb="FF000000"/>
      <name val="Calibri"/>
    </font>
    <font>
      <sz val="12"/>
      <name val="Calibri"/>
    </font>
    <font>
      <sz val="10"/>
      <color rgb="FFBFBFBF"/>
      <name val="Calibri"/>
    </font>
    <font>
      <sz val="10"/>
      <name val="Calibri"/>
    </font>
    <font>
      <sz val="8"/>
      <name val="Calibri"/>
    </font>
    <font>
      <b/>
      <sz val="10"/>
      <color rgb="FF000000"/>
      <name val="Calibri"/>
    </font>
    <font>
      <b/>
      <sz val="8"/>
      <color rgb="FF000000"/>
      <name val="Calibri"/>
    </font>
    <font>
      <b/>
      <sz val="10"/>
      <name val="Calibri"/>
    </font>
    <font>
      <sz val="9"/>
      <name val="Calibri"/>
    </font>
    <font>
      <b/>
      <sz val="9"/>
      <color rgb="FF000000"/>
      <name val="Calibri"/>
    </font>
    <font>
      <sz val="12"/>
      <color rgb="FF000000"/>
      <name val="Calibri"/>
    </font>
  </fonts>
  <fills count="12">
    <fill>
      <patternFill patternType="none"/>
    </fill>
    <fill>
      <patternFill patternType="gray125"/>
    </fill>
    <fill>
      <patternFill patternType="solid">
        <fgColor rgb="FFFFFFFF"/>
        <bgColor rgb="FFFFFFFF"/>
      </patternFill>
    </fill>
    <fill>
      <patternFill patternType="solid">
        <fgColor rgb="FFFABF8F"/>
        <bgColor rgb="FFFABF8F"/>
      </patternFill>
    </fill>
    <fill>
      <patternFill patternType="solid">
        <fgColor rgb="FFDBE5F1"/>
        <bgColor rgb="FFDBE5F1"/>
      </patternFill>
    </fill>
    <fill>
      <patternFill patternType="solid">
        <fgColor rgb="FFBFBFBF"/>
        <bgColor rgb="FFBFBFBF"/>
      </patternFill>
    </fill>
    <fill>
      <patternFill patternType="solid">
        <fgColor rgb="FFA5A5A5"/>
        <bgColor rgb="FFA5A5A5"/>
      </patternFill>
    </fill>
    <fill>
      <patternFill patternType="solid">
        <fgColor rgb="FFC00000"/>
        <bgColor rgb="FFC00000"/>
      </patternFill>
    </fill>
    <fill>
      <patternFill patternType="solid">
        <fgColor rgb="FF95B3D7"/>
        <bgColor rgb="FF95B3D7"/>
      </patternFill>
    </fill>
    <fill>
      <patternFill patternType="solid">
        <fgColor rgb="FFF2DBDB"/>
        <bgColor rgb="FFF2DBDB"/>
      </patternFill>
    </fill>
    <fill>
      <patternFill patternType="solid">
        <fgColor rgb="FFDAEEF3"/>
        <bgColor rgb="FFDAEEF3"/>
      </patternFill>
    </fill>
    <fill>
      <patternFill patternType="solid">
        <fgColor rgb="FFFFFF00"/>
        <bgColor rgb="FFFFFF00"/>
      </patternFill>
    </fill>
  </fills>
  <borders count="47">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hair">
        <color rgb="FF000000"/>
      </left>
      <right/>
      <top style="hair">
        <color rgb="FF000000"/>
      </top>
      <bottom/>
      <diagonal/>
    </border>
    <border>
      <left/>
      <right/>
      <top style="hair">
        <color rgb="FF000000"/>
      </top>
      <bottom/>
      <diagonal/>
    </border>
    <border>
      <left style="thin">
        <color rgb="FFFFFFFF"/>
      </left>
      <right style="thin">
        <color rgb="FFFFFFFF"/>
      </right>
      <top style="thin">
        <color rgb="FFFFFFFF"/>
      </top>
      <bottom style="double">
        <color rgb="FF000000"/>
      </bottom>
      <diagonal/>
    </border>
    <border>
      <left style="thin">
        <color rgb="FFFFFFFF"/>
      </left>
      <right style="thin">
        <color rgb="FFFFFFFF"/>
      </right>
      <top/>
      <bottom style="thin">
        <color rgb="FFFFFFFF"/>
      </bottom>
      <diagonal/>
    </border>
    <border>
      <left/>
      <right style="hair">
        <color rgb="FF000000"/>
      </right>
      <top style="hair">
        <color rgb="FF000000"/>
      </top>
      <bottom/>
      <diagonal/>
    </border>
    <border>
      <left style="hair">
        <color rgb="FF000000"/>
      </left>
      <right/>
      <top/>
      <bottom/>
      <diagonal/>
    </border>
    <border>
      <left/>
      <right/>
      <top/>
      <bottom style="medium">
        <color rgb="FF000000"/>
      </bottom>
      <diagonal/>
    </border>
    <border>
      <left/>
      <right style="hair">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medium">
        <color rgb="FF000000"/>
      </right>
      <top style="hair">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medium">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s>
  <cellStyleXfs count="1">
    <xf numFmtId="0" fontId="0" fillId="0" borderId="0"/>
  </cellStyleXfs>
  <cellXfs count="203">
    <xf numFmtId="0" fontId="0" fillId="0" borderId="0" xfId="0" applyFont="1" applyAlignment="1"/>
    <xf numFmtId="0" fontId="1" fillId="2" borderId="1" xfId="0" applyFont="1" applyFill="1" applyBorder="1"/>
    <xf numFmtId="0" fontId="1" fillId="2" borderId="1" xfId="0" applyFont="1" applyFill="1" applyBorder="1" applyAlignment="1">
      <alignment wrapText="1"/>
    </xf>
    <xf numFmtId="0" fontId="2" fillId="2" borderId="1" xfId="0" applyFont="1" applyFill="1" applyBorder="1" applyAlignment="1">
      <alignment horizontal="center" vertical="center" wrapText="1"/>
    </xf>
    <xf numFmtId="0" fontId="5" fillId="3" borderId="4" xfId="0" applyFont="1" applyFill="1" applyBorder="1"/>
    <xf numFmtId="0" fontId="3" fillId="2" borderId="1" xfId="0" applyFont="1" applyFill="1" applyBorder="1" applyAlignment="1">
      <alignment horizontal="left" vertical="center" wrapText="1"/>
    </xf>
    <xf numFmtId="0" fontId="3" fillId="2" borderId="1" xfId="0" applyFont="1" applyFill="1" applyBorder="1" applyAlignment="1">
      <alignment horizontal="left" vertical="center"/>
    </xf>
    <xf numFmtId="0" fontId="5" fillId="3" borderId="5" xfId="0" applyFont="1" applyFill="1" applyBorder="1"/>
    <xf numFmtId="0" fontId="3" fillId="2" borderId="6" xfId="0" applyFont="1" applyFill="1" applyBorder="1" applyAlignment="1">
      <alignment horizontal="left" vertical="center" wrapText="1"/>
    </xf>
    <xf numFmtId="0" fontId="3" fillId="2" borderId="7" xfId="0" applyFont="1" applyFill="1" applyBorder="1" applyAlignment="1">
      <alignment horizontal="left" vertical="center" wrapText="1"/>
    </xf>
    <xf numFmtId="0" fontId="5" fillId="3" borderId="8" xfId="0" applyFont="1" applyFill="1" applyBorder="1"/>
    <xf numFmtId="0" fontId="5" fillId="2" borderId="0" xfId="0" applyFont="1" applyFill="1" applyBorder="1"/>
    <xf numFmtId="0" fontId="5" fillId="4" borderId="4" xfId="0" applyFont="1" applyFill="1" applyBorder="1"/>
    <xf numFmtId="0" fontId="5" fillId="4" borderId="5" xfId="0" applyFont="1" applyFill="1" applyBorder="1"/>
    <xf numFmtId="0" fontId="5" fillId="4" borderId="8" xfId="0" applyFont="1" applyFill="1" applyBorder="1"/>
    <xf numFmtId="0" fontId="1" fillId="5" borderId="0" xfId="0" applyFont="1" applyFill="1" applyBorder="1"/>
    <xf numFmtId="0" fontId="5" fillId="5" borderId="0" xfId="0" applyFont="1" applyFill="1" applyBorder="1"/>
    <xf numFmtId="0" fontId="5" fillId="3" borderId="9" xfId="0" applyFont="1" applyFill="1" applyBorder="1"/>
    <xf numFmtId="0" fontId="10" fillId="5" borderId="0" xfId="0" applyFont="1" applyFill="1" applyBorder="1"/>
    <xf numFmtId="0" fontId="5" fillId="3" borderId="0" xfId="0" applyFont="1" applyFill="1" applyBorder="1"/>
    <xf numFmtId="0" fontId="5" fillId="3" borderId="11" xfId="0" applyFont="1" applyFill="1" applyBorder="1"/>
    <xf numFmtId="0" fontId="5" fillId="4" borderId="9" xfId="0" applyFont="1" applyFill="1" applyBorder="1"/>
    <xf numFmtId="0" fontId="5" fillId="4" borderId="0" xfId="0" applyFont="1" applyFill="1" applyBorder="1"/>
    <xf numFmtId="0" fontId="5" fillId="4" borderId="11" xfId="0" applyFont="1" applyFill="1" applyBorder="1"/>
    <xf numFmtId="0" fontId="11" fillId="3" borderId="9" xfId="0" applyFont="1" applyFill="1" applyBorder="1" applyAlignment="1">
      <alignment vertical="center"/>
    </xf>
    <xf numFmtId="0" fontId="11" fillId="3" borderId="0" xfId="0" applyFont="1" applyFill="1" applyBorder="1" applyAlignment="1">
      <alignment vertical="center"/>
    </xf>
    <xf numFmtId="0" fontId="11" fillId="3" borderId="9" xfId="0" applyFont="1" applyFill="1" applyBorder="1"/>
    <xf numFmtId="0" fontId="11" fillId="3" borderId="11" xfId="0" applyFont="1" applyFill="1" applyBorder="1" applyAlignment="1">
      <alignment vertical="center"/>
    </xf>
    <xf numFmtId="0" fontId="11" fillId="2" borderId="0" xfId="0" applyFont="1" applyFill="1" applyBorder="1" applyAlignment="1">
      <alignment vertical="center"/>
    </xf>
    <xf numFmtId="0" fontId="11" fillId="4" borderId="9" xfId="0" applyFont="1" applyFill="1" applyBorder="1" applyAlignment="1">
      <alignment vertical="center"/>
    </xf>
    <xf numFmtId="0" fontId="11" fillId="3" borderId="0" xfId="0" applyFont="1" applyFill="1" applyBorder="1"/>
    <xf numFmtId="0" fontId="11" fillId="3" borderId="11" xfId="0" applyFont="1" applyFill="1" applyBorder="1"/>
    <xf numFmtId="0" fontId="11" fillId="4" borderId="0" xfId="0" applyFont="1" applyFill="1" applyBorder="1" applyAlignment="1">
      <alignment vertical="center"/>
    </xf>
    <xf numFmtId="0" fontId="11" fillId="2" borderId="0" xfId="0" applyFont="1" applyFill="1" applyBorder="1"/>
    <xf numFmtId="0" fontId="11" fillId="4" borderId="9" xfId="0" applyFont="1" applyFill="1" applyBorder="1"/>
    <xf numFmtId="0" fontId="11" fillId="4" borderId="11" xfId="0" applyFont="1" applyFill="1" applyBorder="1" applyAlignment="1">
      <alignment vertical="center"/>
    </xf>
    <xf numFmtId="0" fontId="11" fillId="5" borderId="0" xfId="0" applyFont="1" applyFill="1" applyBorder="1" applyAlignment="1">
      <alignment vertical="center"/>
    </xf>
    <xf numFmtId="0" fontId="11" fillId="4" borderId="0" xfId="0" applyFont="1" applyFill="1" applyBorder="1"/>
    <xf numFmtId="0" fontId="12" fillId="5" borderId="0" xfId="0" applyFont="1" applyFill="1" applyBorder="1" applyAlignment="1">
      <alignment horizontal="center" vertical="center"/>
    </xf>
    <xf numFmtId="0" fontId="13" fillId="5" borderId="0" xfId="0" applyFont="1" applyFill="1" applyBorder="1" applyAlignment="1">
      <alignment vertical="center"/>
    </xf>
    <xf numFmtId="0" fontId="11" fillId="4" borderId="11" xfId="0" applyFont="1" applyFill="1" applyBorder="1"/>
    <xf numFmtId="0" fontId="14" fillId="5" borderId="0" xfId="0" applyFont="1" applyFill="1" applyBorder="1" applyAlignment="1">
      <alignment vertical="center"/>
    </xf>
    <xf numFmtId="0" fontId="15" fillId="5" borderId="0" xfId="0" applyFont="1" applyFill="1" applyBorder="1"/>
    <xf numFmtId="0" fontId="16" fillId="5" borderId="0" xfId="0" applyFont="1" applyFill="1" applyBorder="1" applyAlignment="1">
      <alignment horizontal="center"/>
    </xf>
    <xf numFmtId="0" fontId="16" fillId="5" borderId="0" xfId="0" applyFont="1" applyFill="1" applyBorder="1" applyAlignment="1">
      <alignment vertical="center"/>
    </xf>
    <xf numFmtId="0" fontId="5" fillId="3" borderId="13" xfId="0" applyFont="1" applyFill="1" applyBorder="1"/>
    <xf numFmtId="0" fontId="5" fillId="4" borderId="13" xfId="0" applyFont="1" applyFill="1" applyBorder="1"/>
    <xf numFmtId="164" fontId="12" fillId="5" borderId="0" xfId="0" applyNumberFormat="1" applyFont="1" applyFill="1" applyBorder="1" applyAlignment="1">
      <alignment horizontal="center"/>
    </xf>
    <xf numFmtId="0" fontId="12" fillId="5" borderId="0" xfId="0" applyFont="1" applyFill="1" applyBorder="1" applyAlignment="1">
      <alignment horizontal="center"/>
    </xf>
    <xf numFmtId="164" fontId="16" fillId="5" borderId="0" xfId="0" applyNumberFormat="1" applyFont="1" applyFill="1" applyBorder="1" applyAlignment="1">
      <alignment horizontal="center"/>
    </xf>
    <xf numFmtId="0" fontId="7" fillId="5" borderId="0" xfId="0" applyFont="1" applyFill="1" applyBorder="1"/>
    <xf numFmtId="0" fontId="8" fillId="5" borderId="0" xfId="0" applyFont="1" applyFill="1" applyBorder="1"/>
    <xf numFmtId="0" fontId="16" fillId="5" borderId="0" xfId="0" applyFont="1" applyFill="1" applyBorder="1"/>
    <xf numFmtId="0" fontId="13" fillId="5" borderId="0" xfId="0" applyFont="1" applyFill="1" applyBorder="1"/>
    <xf numFmtId="0" fontId="3" fillId="5" borderId="0" xfId="0" applyFont="1" applyFill="1" applyBorder="1"/>
    <xf numFmtId="0" fontId="18" fillId="5" borderId="0" xfId="0" applyFont="1" applyFill="1" applyBorder="1"/>
    <xf numFmtId="0" fontId="19" fillId="5" borderId="0" xfId="0" applyFont="1" applyFill="1" applyBorder="1"/>
    <xf numFmtId="0" fontId="20" fillId="3" borderId="0" xfId="0" applyFont="1" applyFill="1" applyBorder="1" applyAlignment="1">
      <alignment vertical="center"/>
    </xf>
    <xf numFmtId="0" fontId="12" fillId="5" borderId="0" xfId="0" applyFont="1" applyFill="1" applyBorder="1"/>
    <xf numFmtId="0" fontId="12" fillId="5" borderId="0" xfId="0" applyFont="1" applyFill="1" applyBorder="1" applyAlignment="1">
      <alignment vertical="center"/>
    </xf>
    <xf numFmtId="167" fontId="16" fillId="5" borderId="0" xfId="0" applyNumberFormat="1" applyFont="1" applyFill="1" applyBorder="1"/>
    <xf numFmtId="167" fontId="12" fillId="5" borderId="0" xfId="0" applyNumberFormat="1" applyFont="1" applyFill="1" applyBorder="1"/>
    <xf numFmtId="167" fontId="12" fillId="5" borderId="0" xfId="0" applyNumberFormat="1" applyFont="1" applyFill="1" applyBorder="1" applyAlignment="1">
      <alignment horizontal="left"/>
    </xf>
    <xf numFmtId="0" fontId="17" fillId="3" borderId="9" xfId="0" applyFont="1" applyFill="1" applyBorder="1" applyAlignment="1">
      <alignment horizontal="center" vertical="center"/>
    </xf>
    <xf numFmtId="0" fontId="17" fillId="3" borderId="0" xfId="0" applyFont="1" applyFill="1" applyBorder="1" applyAlignment="1">
      <alignment horizontal="center" vertical="center"/>
    </xf>
    <xf numFmtId="0" fontId="17" fillId="3" borderId="11" xfId="0" applyFont="1" applyFill="1" applyBorder="1" applyAlignment="1">
      <alignment horizontal="center" vertical="center"/>
    </xf>
    <xf numFmtId="0" fontId="17" fillId="2" borderId="0"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0" xfId="0" applyFont="1" applyFill="1" applyBorder="1" applyAlignment="1">
      <alignment horizontal="center" vertical="center"/>
    </xf>
    <xf numFmtId="0" fontId="17" fillId="4" borderId="11" xfId="0" applyFont="1" applyFill="1" applyBorder="1" applyAlignment="1">
      <alignment horizontal="center" vertical="center"/>
    </xf>
    <xf numFmtId="0" fontId="17" fillId="5" borderId="0" xfId="0" applyFont="1" applyFill="1" applyBorder="1" applyAlignment="1">
      <alignment horizontal="center" vertical="center"/>
    </xf>
    <xf numFmtId="0" fontId="26" fillId="5" borderId="0" xfId="0" applyFont="1" applyFill="1" applyBorder="1" applyAlignment="1">
      <alignment horizontal="center" vertical="center"/>
    </xf>
    <xf numFmtId="0" fontId="5" fillId="3" borderId="9" xfId="0" applyFont="1" applyFill="1" applyBorder="1" applyAlignment="1">
      <alignment horizontal="left" vertical="top"/>
    </xf>
    <xf numFmtId="0" fontId="5" fillId="3" borderId="0" xfId="0" applyFont="1" applyFill="1" applyBorder="1" applyAlignment="1">
      <alignment horizontal="left" vertical="top"/>
    </xf>
    <xf numFmtId="0" fontId="5" fillId="3" borderId="11" xfId="0" applyFont="1" applyFill="1" applyBorder="1" applyAlignment="1">
      <alignment horizontal="left" vertical="top"/>
    </xf>
    <xf numFmtId="0" fontId="5" fillId="2" borderId="0" xfId="0" applyFont="1" applyFill="1" applyBorder="1" applyAlignment="1">
      <alignment horizontal="left" vertical="top"/>
    </xf>
    <xf numFmtId="0" fontId="5" fillId="4" borderId="9" xfId="0" applyFont="1" applyFill="1" applyBorder="1" applyAlignment="1">
      <alignment horizontal="left" vertical="top"/>
    </xf>
    <xf numFmtId="0" fontId="5" fillId="4" borderId="0" xfId="0" applyFont="1" applyFill="1" applyBorder="1" applyAlignment="1">
      <alignment horizontal="left" vertical="top"/>
    </xf>
    <xf numFmtId="0" fontId="5" fillId="4" borderId="11" xfId="0" applyFont="1" applyFill="1" applyBorder="1" applyAlignment="1">
      <alignment horizontal="left" vertical="top"/>
    </xf>
    <xf numFmtId="0" fontId="5" fillId="5" borderId="0" xfId="0" applyFont="1" applyFill="1" applyBorder="1" applyAlignment="1">
      <alignment horizontal="left" vertical="top"/>
    </xf>
    <xf numFmtId="0" fontId="1" fillId="5" borderId="0" xfId="0" applyFont="1" applyFill="1" applyBorder="1" applyAlignment="1">
      <alignment horizontal="left" vertical="top"/>
    </xf>
    <xf numFmtId="0" fontId="16" fillId="5" borderId="0" xfId="0" applyFont="1" applyFill="1" applyBorder="1" applyAlignment="1">
      <alignment horizontal="left" vertical="top"/>
    </xf>
    <xf numFmtId="0" fontId="12" fillId="5" borderId="0" xfId="0" applyFont="1" applyFill="1" applyBorder="1" applyAlignment="1">
      <alignment horizontal="left" vertical="top"/>
    </xf>
    <xf numFmtId="0" fontId="5" fillId="3" borderId="44" xfId="0" applyFont="1" applyFill="1" applyBorder="1"/>
    <xf numFmtId="0" fontId="5" fillId="3" borderId="45" xfId="0" applyFont="1" applyFill="1" applyBorder="1"/>
    <xf numFmtId="0" fontId="5" fillId="3" borderId="46" xfId="0" applyFont="1" applyFill="1" applyBorder="1"/>
    <xf numFmtId="0" fontId="5" fillId="4" borderId="44" xfId="0" applyFont="1" applyFill="1" applyBorder="1"/>
    <xf numFmtId="0" fontId="5" fillId="4" borderId="45" xfId="0" applyFont="1" applyFill="1" applyBorder="1"/>
    <xf numFmtId="0" fontId="5" fillId="4" borderId="46" xfId="0" applyFont="1" applyFill="1" applyBorder="1"/>
    <xf numFmtId="164" fontId="12" fillId="5" borderId="0" xfId="0" applyNumberFormat="1" applyFont="1" applyFill="1" applyBorder="1" applyAlignment="1">
      <alignment horizontal="center" vertical="center"/>
    </xf>
    <xf numFmtId="0" fontId="11" fillId="3" borderId="0" xfId="0" applyFont="1" applyFill="1" applyBorder="1" applyAlignment="1">
      <alignment vertical="center"/>
    </xf>
    <xf numFmtId="0" fontId="5" fillId="4" borderId="45" xfId="0" applyFont="1" applyFill="1" applyBorder="1" applyAlignment="1"/>
    <xf numFmtId="0" fontId="11" fillId="4" borderId="11" xfId="0" applyFont="1" applyFill="1" applyBorder="1" applyAlignment="1">
      <alignment vertical="center"/>
    </xf>
    <xf numFmtId="0" fontId="3" fillId="2" borderId="2" xfId="0" applyFont="1" applyFill="1" applyBorder="1" applyAlignment="1">
      <alignment horizontal="left" vertical="center" wrapText="1"/>
    </xf>
    <xf numFmtId="0" fontId="4" fillId="0" borderId="3" xfId="0" applyFont="1" applyBorder="1"/>
    <xf numFmtId="0" fontId="19" fillId="9" borderId="35" xfId="0" applyFont="1" applyFill="1" applyBorder="1" applyAlignment="1">
      <alignment horizontal="left" vertical="center"/>
    </xf>
    <xf numFmtId="0" fontId="4" fillId="0" borderId="41" xfId="0" applyFont="1" applyBorder="1"/>
    <xf numFmtId="0" fontId="4" fillId="0" borderId="38" xfId="0" applyFont="1" applyBorder="1"/>
    <xf numFmtId="0" fontId="4" fillId="0" borderId="32" xfId="0" applyFont="1" applyBorder="1"/>
    <xf numFmtId="0" fontId="4" fillId="0" borderId="33" xfId="0" applyFont="1" applyBorder="1"/>
    <xf numFmtId="0" fontId="4" fillId="0" borderId="34" xfId="0" applyFont="1" applyBorder="1"/>
    <xf numFmtId="0" fontId="5" fillId="10" borderId="37" xfId="0" applyFont="1" applyFill="1" applyBorder="1" applyAlignment="1">
      <alignment horizontal="center" vertical="center"/>
    </xf>
    <xf numFmtId="0" fontId="4" fillId="0" borderId="36" xfId="0" applyFont="1" applyBorder="1"/>
    <xf numFmtId="0" fontId="4" fillId="0" borderId="40" xfId="0" applyFont="1" applyBorder="1"/>
    <xf numFmtId="0" fontId="4" fillId="0" borderId="39" xfId="0" applyFont="1" applyBorder="1"/>
    <xf numFmtId="0" fontId="5" fillId="0" borderId="37" xfId="0" applyFont="1" applyBorder="1" applyAlignment="1">
      <alignment horizontal="center" vertical="center"/>
    </xf>
    <xf numFmtId="0" fontId="4" fillId="0" borderId="43" xfId="0" applyFont="1" applyBorder="1"/>
    <xf numFmtId="0" fontId="4" fillId="0" borderId="42" xfId="0" applyFont="1" applyBorder="1"/>
    <xf numFmtId="0" fontId="19" fillId="0" borderId="35" xfId="0" applyFont="1" applyBorder="1" applyAlignment="1">
      <alignment horizontal="left" vertical="center"/>
    </xf>
    <xf numFmtId="0" fontId="6" fillId="8" borderId="35" xfId="0" applyFont="1" applyFill="1" applyBorder="1" applyAlignment="1">
      <alignment horizontal="center" vertical="center"/>
    </xf>
    <xf numFmtId="0" fontId="5" fillId="10" borderId="35" xfId="0" applyFont="1" applyFill="1" applyBorder="1" applyAlignment="1">
      <alignment horizontal="center" vertical="center"/>
    </xf>
    <xf numFmtId="0" fontId="5" fillId="0" borderId="35" xfId="0" applyFont="1" applyBorder="1" applyAlignment="1">
      <alignment horizontal="center" vertical="center"/>
    </xf>
    <xf numFmtId="0" fontId="4" fillId="0" borderId="15" xfId="0" applyFont="1" applyBorder="1"/>
    <xf numFmtId="0" fontId="4" fillId="0" borderId="10" xfId="0" applyFont="1" applyBorder="1"/>
    <xf numFmtId="0" fontId="4" fillId="0" borderId="16" xfId="0" applyFont="1" applyBorder="1"/>
    <xf numFmtId="0" fontId="5" fillId="0" borderId="41" xfId="0" applyFont="1" applyBorder="1" applyAlignment="1">
      <alignment horizontal="center" vertical="center"/>
    </xf>
    <xf numFmtId="0" fontId="5" fillId="10" borderId="41" xfId="0" applyFont="1" applyFill="1" applyBorder="1" applyAlignment="1">
      <alignment horizontal="center" vertical="center"/>
    </xf>
    <xf numFmtId="0" fontId="20" fillId="2" borderId="20" xfId="0" applyFont="1" applyFill="1" applyBorder="1" applyAlignment="1">
      <alignment horizontal="left" vertical="center"/>
    </xf>
    <xf numFmtId="0" fontId="4" fillId="0" borderId="21" xfId="0" applyFont="1" applyBorder="1"/>
    <xf numFmtId="0" fontId="4" fillId="0" borderId="22" xfId="0" applyFont="1" applyBorder="1"/>
    <xf numFmtId="0" fontId="20" fillId="2" borderId="17" xfId="0" applyFont="1" applyFill="1" applyBorder="1" applyAlignment="1">
      <alignment horizontal="left" vertical="center"/>
    </xf>
    <xf numFmtId="0" fontId="4" fillId="0" borderId="18" xfId="0" applyFont="1" applyBorder="1"/>
    <xf numFmtId="0" fontId="4" fillId="0" borderId="19" xfId="0" applyFont="1" applyBorder="1"/>
    <xf numFmtId="164" fontId="11" fillId="0" borderId="12" xfId="0" applyNumberFormat="1" applyFont="1" applyBorder="1" applyAlignment="1">
      <alignment horizontal="center" vertical="center"/>
    </xf>
    <xf numFmtId="0" fontId="4" fillId="0" borderId="13" xfId="0" applyFont="1" applyBorder="1"/>
    <xf numFmtId="0" fontId="4" fillId="0" borderId="14" xfId="0" applyFont="1" applyBorder="1"/>
    <xf numFmtId="0" fontId="5" fillId="4" borderId="13" xfId="0" applyFont="1" applyFill="1" applyBorder="1" applyAlignment="1">
      <alignment horizontal="left"/>
    </xf>
    <xf numFmtId="0" fontId="5" fillId="4" borderId="13" xfId="0" applyFont="1" applyFill="1" applyBorder="1" applyAlignment="1">
      <alignment horizontal="center"/>
    </xf>
    <xf numFmtId="0" fontId="4" fillId="0" borderId="0" xfId="0" applyFont="1" applyBorder="1"/>
    <xf numFmtId="0" fontId="0" fillId="0" borderId="0" xfId="0" applyFont="1" applyAlignment="1"/>
    <xf numFmtId="0" fontId="17" fillId="6" borderId="12" xfId="0" applyFont="1" applyFill="1" applyBorder="1" applyAlignment="1">
      <alignment horizontal="center" vertical="center"/>
    </xf>
    <xf numFmtId="0" fontId="7" fillId="5" borderId="0" xfId="0" applyFont="1" applyFill="1" applyBorder="1" applyAlignment="1">
      <alignment horizontal="center" vertical="center"/>
    </xf>
    <xf numFmtId="0" fontId="7" fillId="5" borderId="0" xfId="0" applyFont="1" applyFill="1" applyBorder="1" applyAlignment="1">
      <alignment horizontal="center"/>
    </xf>
    <xf numFmtId="0" fontId="5" fillId="4" borderId="5" xfId="0" applyFont="1" applyFill="1" applyBorder="1" applyAlignment="1">
      <alignment horizontal="left"/>
    </xf>
    <xf numFmtId="0" fontId="4" fillId="0" borderId="5" xfId="0" applyFont="1" applyBorder="1"/>
    <xf numFmtId="0" fontId="5" fillId="3" borderId="13" xfId="0" applyFont="1" applyFill="1" applyBorder="1" applyAlignment="1">
      <alignment horizontal="left"/>
    </xf>
    <xf numFmtId="0" fontId="5" fillId="3" borderId="13" xfId="0" applyFont="1" applyFill="1" applyBorder="1" applyAlignment="1">
      <alignment horizontal="center"/>
    </xf>
    <xf numFmtId="166" fontId="17" fillId="0" borderId="12" xfId="0" applyNumberFormat="1" applyFont="1" applyBorder="1" applyAlignment="1">
      <alignment horizontal="center" vertical="center"/>
    </xf>
    <xf numFmtId="165" fontId="17" fillId="6" borderId="12" xfId="0" applyNumberFormat="1" applyFont="1" applyFill="1" applyBorder="1" applyAlignment="1">
      <alignment horizontal="center" vertical="center"/>
    </xf>
    <xf numFmtId="0" fontId="11" fillId="0" borderId="12" xfId="0" applyFont="1" applyBorder="1" applyAlignment="1">
      <alignment horizontal="left" vertical="center"/>
    </xf>
    <xf numFmtId="0" fontId="6" fillId="4" borderId="5" xfId="0" applyFont="1" applyFill="1" applyBorder="1" applyAlignment="1">
      <alignment horizontal="left"/>
    </xf>
    <xf numFmtId="0" fontId="5" fillId="3" borderId="5" xfId="0" applyFont="1" applyFill="1" applyBorder="1" applyAlignment="1">
      <alignment horizontal="left"/>
    </xf>
    <xf numFmtId="0" fontId="5" fillId="5" borderId="35" xfId="0" applyFont="1" applyFill="1" applyBorder="1" applyAlignment="1">
      <alignment horizontal="center" vertical="center"/>
    </xf>
    <xf numFmtId="0" fontId="19" fillId="10" borderId="37" xfId="0" applyFont="1" applyFill="1" applyBorder="1" applyAlignment="1">
      <alignment horizontal="center" vertical="center"/>
    </xf>
    <xf numFmtId="0" fontId="21" fillId="8" borderId="27" xfId="0" applyFont="1" applyFill="1" applyBorder="1" applyAlignment="1">
      <alignment horizontal="center" textRotation="90" wrapText="1"/>
    </xf>
    <xf numFmtId="0" fontId="4" fillId="0" borderId="30" xfId="0" applyFont="1" applyBorder="1"/>
    <xf numFmtId="0" fontId="5" fillId="0" borderId="27" xfId="0" applyFont="1" applyBorder="1" applyAlignment="1">
      <alignment horizontal="center" vertical="center"/>
    </xf>
    <xf numFmtId="0" fontId="4" fillId="0" borderId="26" xfId="0" applyFont="1" applyBorder="1"/>
    <xf numFmtId="0" fontId="4" fillId="0" borderId="29" xfId="0" applyFont="1" applyBorder="1"/>
    <xf numFmtId="0" fontId="21" fillId="8" borderId="12" xfId="0" applyFont="1" applyFill="1" applyBorder="1" applyAlignment="1">
      <alignment horizontal="center" textRotation="90" wrapText="1"/>
    </xf>
    <xf numFmtId="0" fontId="4" fillId="0" borderId="28" xfId="0" applyFont="1" applyBorder="1"/>
    <xf numFmtId="0" fontId="5" fillId="0" borderId="12" xfId="0" applyFont="1" applyBorder="1" applyAlignment="1">
      <alignment horizontal="center" vertical="center"/>
    </xf>
    <xf numFmtId="0" fontId="6" fillId="8" borderId="12" xfId="0" applyFont="1" applyFill="1" applyBorder="1" applyAlignment="1">
      <alignment horizontal="center" vertical="center"/>
    </xf>
    <xf numFmtId="0" fontId="22" fillId="8" borderId="27" xfId="0" applyFont="1" applyFill="1" applyBorder="1" applyAlignment="1">
      <alignment horizontal="center" textRotation="90" wrapText="1"/>
    </xf>
    <xf numFmtId="0" fontId="19" fillId="0" borderId="37" xfId="0" applyFont="1" applyBorder="1" applyAlignment="1">
      <alignment horizontal="center" vertical="center"/>
    </xf>
    <xf numFmtId="0" fontId="5" fillId="6" borderId="35" xfId="0" applyFont="1" applyFill="1" applyBorder="1" applyAlignment="1">
      <alignment horizontal="center" vertical="center"/>
    </xf>
    <xf numFmtId="0" fontId="19" fillId="10" borderId="35" xfId="0" applyFont="1" applyFill="1" applyBorder="1" applyAlignment="1">
      <alignment horizontal="left" vertical="center"/>
    </xf>
    <xf numFmtId="0" fontId="19" fillId="9" borderId="37" xfId="0" applyFont="1" applyFill="1" applyBorder="1" applyAlignment="1">
      <alignment horizontal="center" vertical="center"/>
    </xf>
    <xf numFmtId="0" fontId="5" fillId="9" borderId="37" xfId="0" applyFont="1" applyFill="1" applyBorder="1" applyAlignment="1">
      <alignment horizontal="center" vertical="center"/>
    </xf>
    <xf numFmtId="0" fontId="21" fillId="7" borderId="27" xfId="0" applyFont="1" applyFill="1" applyBorder="1" applyAlignment="1">
      <alignment horizontal="center" textRotation="90" wrapText="1"/>
    </xf>
    <xf numFmtId="0" fontId="22" fillId="7" borderId="27" xfId="0" applyFont="1" applyFill="1" applyBorder="1" applyAlignment="1">
      <alignment horizontal="center" textRotation="90" wrapText="1"/>
    </xf>
    <xf numFmtId="0" fontId="25" fillId="7" borderId="37" xfId="0" applyFont="1" applyFill="1" applyBorder="1" applyAlignment="1">
      <alignment horizontal="center" textRotation="90" wrapText="1"/>
    </xf>
    <xf numFmtId="0" fontId="21" fillId="7" borderId="12" xfId="0" applyFont="1" applyFill="1" applyBorder="1" applyAlignment="1">
      <alignment horizontal="center" wrapText="1"/>
    </xf>
    <xf numFmtId="0" fontId="25" fillId="7" borderId="35" xfId="0" applyFont="1" applyFill="1" applyBorder="1" applyAlignment="1">
      <alignment horizontal="center" textRotation="90" wrapText="1"/>
    </xf>
    <xf numFmtId="0" fontId="5" fillId="9" borderId="41" xfId="0" applyFont="1" applyFill="1" applyBorder="1" applyAlignment="1">
      <alignment horizontal="center" vertical="center"/>
    </xf>
    <xf numFmtId="0" fontId="5" fillId="9" borderId="35" xfId="0" applyFont="1" applyFill="1" applyBorder="1" applyAlignment="1">
      <alignment horizontal="center" vertical="center"/>
    </xf>
    <xf numFmtId="0" fontId="5" fillId="5" borderId="12" xfId="0" applyFont="1" applyFill="1" applyBorder="1" applyAlignment="1">
      <alignment horizontal="center" vertical="center"/>
    </xf>
    <xf numFmtId="0" fontId="4" fillId="0" borderId="31" xfId="0" applyFont="1" applyBorder="1"/>
    <xf numFmtId="0" fontId="6" fillId="7" borderId="35" xfId="0" applyFont="1" applyFill="1" applyBorder="1" applyAlignment="1">
      <alignment horizontal="center" vertical="center"/>
    </xf>
    <xf numFmtId="0" fontId="24" fillId="3" borderId="0" xfId="0" applyFont="1" applyFill="1" applyBorder="1" applyAlignment="1">
      <alignment horizontal="center" vertical="center"/>
    </xf>
    <xf numFmtId="0" fontId="25" fillId="8" borderId="12" xfId="0" applyFont="1" applyFill="1" applyBorder="1" applyAlignment="1">
      <alignment horizontal="center" wrapText="1"/>
    </xf>
    <xf numFmtId="0" fontId="25" fillId="7" borderId="12" xfId="0" applyFont="1" applyFill="1" applyBorder="1" applyAlignment="1">
      <alignment horizontal="center" wrapText="1"/>
    </xf>
    <xf numFmtId="0" fontId="6" fillId="7" borderId="12" xfId="0" applyFont="1" applyFill="1" applyBorder="1" applyAlignment="1">
      <alignment horizontal="center" vertical="center"/>
    </xf>
    <xf numFmtId="0" fontId="19" fillId="0" borderId="27" xfId="0" applyFont="1" applyBorder="1" applyAlignment="1">
      <alignment horizontal="center" vertical="center"/>
    </xf>
    <xf numFmtId="0" fontId="21" fillId="7" borderId="12" xfId="0" applyFont="1" applyFill="1" applyBorder="1" applyAlignment="1">
      <alignment horizontal="center" textRotation="90" wrapText="1"/>
    </xf>
    <xf numFmtId="0" fontId="6" fillId="3" borderId="5" xfId="0" applyFont="1" applyFill="1" applyBorder="1" applyAlignment="1">
      <alignment horizontal="left"/>
    </xf>
    <xf numFmtId="0" fontId="11" fillId="0" borderId="12" xfId="0" applyFont="1" applyBorder="1" applyAlignment="1">
      <alignment vertical="center"/>
    </xf>
    <xf numFmtId="0" fontId="20" fillId="2" borderId="23" xfId="0" applyFont="1" applyFill="1" applyBorder="1" applyAlignment="1">
      <alignment horizontal="left" vertical="center"/>
    </xf>
    <xf numFmtId="0" fontId="4" fillId="0" borderId="24" xfId="0" applyFont="1" applyBorder="1"/>
    <xf numFmtId="0" fontId="4" fillId="0" borderId="25" xfId="0" applyFont="1" applyBorder="1"/>
    <xf numFmtId="0" fontId="19" fillId="0" borderId="12" xfId="0" applyFont="1" applyBorder="1" applyAlignment="1">
      <alignment horizontal="left" vertical="center"/>
    </xf>
    <xf numFmtId="0" fontId="23" fillId="7" borderId="12" xfId="0" applyFont="1" applyFill="1" applyBorder="1" applyAlignment="1">
      <alignment horizontal="center" textRotation="90" wrapText="1"/>
    </xf>
    <xf numFmtId="0" fontId="5" fillId="0" borderId="13" xfId="0" applyFont="1" applyBorder="1" applyAlignment="1">
      <alignment horizontal="center" vertical="center"/>
    </xf>
    <xf numFmtId="0" fontId="20" fillId="0" borderId="12" xfId="0" applyFont="1" applyBorder="1" applyAlignment="1">
      <alignment horizontal="left" vertical="top"/>
    </xf>
    <xf numFmtId="165" fontId="17" fillId="0" borderId="12" xfId="0" applyNumberFormat="1" applyFont="1" applyBorder="1" applyAlignment="1">
      <alignment horizontal="center" vertical="center"/>
    </xf>
    <xf numFmtId="0" fontId="5" fillId="4" borderId="0" xfId="0" applyFont="1" applyFill="1" applyBorder="1" applyAlignment="1">
      <alignment horizontal="left"/>
    </xf>
    <xf numFmtId="167" fontId="17" fillId="0" borderId="12" xfId="0" applyNumberFormat="1" applyFont="1" applyBorder="1" applyAlignment="1">
      <alignment horizontal="center" vertical="center"/>
    </xf>
    <xf numFmtId="0" fontId="24" fillId="4" borderId="0" xfId="0" applyFont="1" applyFill="1" applyBorder="1" applyAlignment="1">
      <alignment horizontal="center" vertical="center"/>
    </xf>
    <xf numFmtId="0" fontId="21" fillId="8" borderId="12" xfId="0" applyFont="1" applyFill="1" applyBorder="1" applyAlignment="1">
      <alignment horizontal="center" wrapText="1"/>
    </xf>
    <xf numFmtId="0" fontId="25" fillId="8" borderId="37" xfId="0" applyFont="1" applyFill="1" applyBorder="1" applyAlignment="1">
      <alignment horizontal="center" textRotation="90" wrapText="1"/>
    </xf>
    <xf numFmtId="0" fontId="25" fillId="8" borderId="35" xfId="0" applyFont="1" applyFill="1" applyBorder="1" applyAlignment="1">
      <alignment horizontal="center" textRotation="90" wrapText="1"/>
    </xf>
    <xf numFmtId="0" fontId="23" fillId="8" borderId="12" xfId="0" applyFont="1" applyFill="1" applyBorder="1" applyAlignment="1">
      <alignment horizontal="center" textRotation="90" wrapText="1"/>
    </xf>
    <xf numFmtId="0" fontId="5" fillId="3" borderId="0" xfId="0" applyFont="1" applyFill="1" applyBorder="1" applyAlignment="1">
      <alignment horizontal="left"/>
    </xf>
    <xf numFmtId="0" fontId="5" fillId="3" borderId="0" xfId="0" applyFont="1" applyFill="1" applyBorder="1" applyAlignment="1">
      <alignment horizontal="center"/>
    </xf>
    <xf numFmtId="0" fontId="19" fillId="3" borderId="13" xfId="0" applyFont="1" applyFill="1" applyBorder="1" applyAlignment="1">
      <alignment horizontal="left"/>
    </xf>
    <xf numFmtId="0" fontId="8" fillId="5" borderId="0" xfId="0" applyFont="1" applyFill="1" applyBorder="1" applyAlignment="1">
      <alignment horizontal="center"/>
    </xf>
    <xf numFmtId="0" fontId="5" fillId="4" borderId="0" xfId="0" applyFont="1" applyFill="1" applyBorder="1" applyAlignment="1">
      <alignment horizontal="center"/>
    </xf>
    <xf numFmtId="0" fontId="9" fillId="5" borderId="0" xfId="0" applyFont="1" applyFill="1" applyBorder="1" applyAlignment="1">
      <alignment horizontal="center"/>
    </xf>
    <xf numFmtId="0" fontId="9" fillId="5" borderId="0" xfId="0" applyFont="1" applyFill="1" applyBorder="1" applyAlignment="1">
      <alignment horizontal="center" vertical="center"/>
    </xf>
    <xf numFmtId="0" fontId="20" fillId="0" borderId="12" xfId="0" applyFont="1" applyBorder="1" applyAlignment="1">
      <alignment horizontal="left" vertical="top" wrapText="1"/>
    </xf>
    <xf numFmtId="3" fontId="17" fillId="0" borderId="12" xfId="0" applyNumberFormat="1" applyFont="1" applyBorder="1" applyAlignment="1">
      <alignment horizontal="center" vertical="center"/>
    </xf>
    <xf numFmtId="0" fontId="19" fillId="11" borderId="35" xfId="0" applyFont="1" applyFill="1" applyBorder="1" applyAlignment="1">
      <alignment horizontal="left" vertical="center"/>
    </xf>
    <xf numFmtId="164" fontId="17" fillId="6" borderId="12" xfId="0" applyNumberFormat="1" applyFont="1" applyFill="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sheetPr codeName="Sheet1">
    <tabColor rgb="FFC00000"/>
    <outlinePr summaryBelow="0" summaryRight="0"/>
  </sheetPr>
  <dimension ref="A1:C24"/>
  <sheetViews>
    <sheetView workbookViewId="0"/>
  </sheetViews>
  <sheetFormatPr defaultColWidth="17.28515625" defaultRowHeight="15" customHeight="1"/>
  <cols>
    <col min="1" max="1" width="1.7109375" customWidth="1"/>
    <col min="2" max="2" width="105.42578125" customWidth="1"/>
    <col min="3" max="3" width="2.5703125" customWidth="1"/>
  </cols>
  <sheetData>
    <row r="1" spans="1:3" ht="10.5" customHeight="1">
      <c r="A1" s="1"/>
      <c r="B1" s="2"/>
      <c r="C1" s="1"/>
    </row>
    <row r="2" spans="1:3" ht="9" customHeight="1">
      <c r="A2" s="1"/>
      <c r="B2" s="3" t="s">
        <v>0</v>
      </c>
      <c r="C2" s="1"/>
    </row>
    <row r="3" spans="1:3" ht="10.5" customHeight="1">
      <c r="A3" s="1"/>
      <c r="B3" s="2"/>
      <c r="C3" s="1"/>
    </row>
    <row r="4" spans="1:3" ht="27" customHeight="1">
      <c r="A4" s="1"/>
      <c r="B4" s="93" t="s">
        <v>1</v>
      </c>
      <c r="C4" s="94"/>
    </row>
    <row r="5" spans="1:3" ht="10.5" customHeight="1">
      <c r="A5" s="1"/>
      <c r="B5" s="5"/>
      <c r="C5" s="6"/>
    </row>
    <row r="6" spans="1:3" ht="54.75" customHeight="1">
      <c r="A6" s="1"/>
      <c r="B6" s="93" t="s">
        <v>3</v>
      </c>
      <c r="C6" s="94"/>
    </row>
    <row r="7" spans="1:3" ht="10.5" customHeight="1">
      <c r="A7" s="1"/>
      <c r="B7" s="5"/>
      <c r="C7" s="6"/>
    </row>
    <row r="8" spans="1:3" ht="10.5" customHeight="1">
      <c r="A8" s="1"/>
      <c r="B8" s="93" t="s">
        <v>4</v>
      </c>
      <c r="C8" s="94"/>
    </row>
    <row r="9" spans="1:3" ht="10.5" customHeight="1">
      <c r="A9" s="1"/>
      <c r="B9" s="5"/>
      <c r="C9" s="6"/>
    </row>
    <row r="10" spans="1:3" ht="54.75" customHeight="1">
      <c r="A10" s="1"/>
      <c r="B10" s="93" t="s">
        <v>5</v>
      </c>
      <c r="C10" s="94"/>
    </row>
    <row r="11" spans="1:3" ht="10.5" customHeight="1">
      <c r="A11" s="1"/>
      <c r="B11" s="5"/>
      <c r="C11" s="6"/>
    </row>
    <row r="12" spans="1:3" ht="43.5" customHeight="1">
      <c r="A12" s="1"/>
      <c r="B12" s="93" t="s">
        <v>6</v>
      </c>
      <c r="C12" s="94"/>
    </row>
    <row r="13" spans="1:3" ht="10.5" customHeight="1">
      <c r="A13" s="1"/>
      <c r="B13" s="5"/>
      <c r="C13" s="6"/>
    </row>
    <row r="14" spans="1:3" ht="10.5" customHeight="1">
      <c r="A14" s="1"/>
      <c r="B14" s="93" t="s">
        <v>7</v>
      </c>
      <c r="C14" s="94"/>
    </row>
    <row r="15" spans="1:3" ht="10.5" customHeight="1">
      <c r="A15" s="1"/>
      <c r="B15" s="5"/>
      <c r="C15" s="6"/>
    </row>
    <row r="16" spans="1:3" ht="39" customHeight="1">
      <c r="A16" s="1"/>
      <c r="B16" s="93" t="s">
        <v>8</v>
      </c>
      <c r="C16" s="94"/>
    </row>
    <row r="17" spans="1:3" ht="10.5" customHeight="1">
      <c r="A17" s="1"/>
      <c r="B17" s="5"/>
      <c r="C17" s="6"/>
    </row>
    <row r="18" spans="1:3" ht="27" customHeight="1">
      <c r="A18" s="1"/>
      <c r="B18" s="93" t="s">
        <v>10</v>
      </c>
      <c r="C18" s="94"/>
    </row>
    <row r="19" spans="1:3" ht="10.5" customHeight="1">
      <c r="A19" s="1"/>
      <c r="B19" s="8"/>
      <c r="C19" s="6"/>
    </row>
    <row r="20" spans="1:3" ht="10.5" customHeight="1">
      <c r="A20" s="1"/>
      <c r="B20" s="9"/>
      <c r="C20" s="6"/>
    </row>
    <row r="21" spans="1:3" ht="10.5" customHeight="1">
      <c r="A21" s="1"/>
      <c r="B21" s="93" t="s">
        <v>11</v>
      </c>
      <c r="C21" s="94"/>
    </row>
    <row r="22" spans="1:3" ht="10.5" customHeight="1">
      <c r="A22" s="1"/>
      <c r="B22" s="5"/>
      <c r="C22" s="6"/>
    </row>
    <row r="23" spans="1:3" ht="27" customHeight="1">
      <c r="A23" s="1"/>
      <c r="B23" s="93" t="s">
        <v>12</v>
      </c>
      <c r="C23" s="94"/>
    </row>
    <row r="24" spans="1:3" ht="10.5" customHeight="1">
      <c r="A24" s="1"/>
      <c r="B24" s="5"/>
      <c r="C24" s="6"/>
    </row>
  </sheetData>
  <mergeCells count="10">
    <mergeCell ref="B4:C4"/>
    <mergeCell ref="B6:C6"/>
    <mergeCell ref="B21:C21"/>
    <mergeCell ref="B23:C23"/>
    <mergeCell ref="B10:C10"/>
    <mergeCell ref="B12:C12"/>
    <mergeCell ref="B14:C14"/>
    <mergeCell ref="B16:C16"/>
    <mergeCell ref="B8:C8"/>
    <mergeCell ref="B18:C18"/>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sheetPr codeName="Sheet2">
    <tabColor rgb="FFC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5"/>
      <c r="BY1" s="132" t="s">
        <v>14</v>
      </c>
      <c r="BZ1" s="131"/>
      <c r="CA1" s="132"/>
      <c r="CB1" s="15"/>
      <c r="CC1" s="15"/>
      <c r="CD1" s="15"/>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5"/>
      <c r="BY2" s="128"/>
      <c r="BZ2" s="128"/>
      <c r="CA2" s="128"/>
      <c r="CB2" s="15"/>
      <c r="CC2" s="15"/>
      <c r="CD2" s="15"/>
    </row>
    <row r="3" spans="1:82" ht="9" customHeight="1">
      <c r="A3" s="26"/>
      <c r="B3" s="176" t="s">
        <v>16</v>
      </c>
      <c r="C3" s="124"/>
      <c r="D3" s="124"/>
      <c r="E3" s="124"/>
      <c r="F3" s="124"/>
      <c r="G3" s="124"/>
      <c r="H3" s="124"/>
      <c r="I3" s="124"/>
      <c r="J3" s="124"/>
      <c r="K3" s="124"/>
      <c r="L3" s="124"/>
      <c r="M3" s="124"/>
      <c r="N3" s="124"/>
      <c r="O3" s="124"/>
      <c r="P3" s="124"/>
      <c r="Q3" s="124"/>
      <c r="R3" s="124"/>
      <c r="S3" s="124"/>
      <c r="T3" s="124"/>
      <c r="U3" s="124"/>
      <c r="V3" s="124"/>
      <c r="W3" s="124"/>
      <c r="X3" s="125"/>
      <c r="Y3" s="30"/>
      <c r="Z3" s="123">
        <v>2250000</v>
      </c>
      <c r="AA3" s="124"/>
      <c r="AB3" s="124"/>
      <c r="AC3" s="124"/>
      <c r="AD3" s="124"/>
      <c r="AE3" s="124"/>
      <c r="AF3" s="124"/>
      <c r="AG3" s="124"/>
      <c r="AH3" s="124"/>
      <c r="AI3" s="124"/>
      <c r="AJ3" s="125"/>
      <c r="AK3" s="31"/>
      <c r="AL3" s="33"/>
      <c r="AM3" s="34"/>
      <c r="AN3" s="139" t="s">
        <v>18</v>
      </c>
      <c r="AO3" s="124"/>
      <c r="AP3" s="124"/>
      <c r="AQ3" s="124"/>
      <c r="AR3" s="124"/>
      <c r="AS3" s="124"/>
      <c r="AT3" s="124"/>
      <c r="AU3" s="124"/>
      <c r="AV3" s="124"/>
      <c r="AW3" s="124"/>
      <c r="AX3" s="124"/>
      <c r="AY3" s="124"/>
      <c r="AZ3" s="124"/>
      <c r="BA3" s="124"/>
      <c r="BB3" s="124"/>
      <c r="BC3" s="124"/>
      <c r="BD3" s="124"/>
      <c r="BE3" s="124"/>
      <c r="BF3" s="124"/>
      <c r="BG3" s="124"/>
      <c r="BH3" s="124"/>
      <c r="BI3" s="124"/>
      <c r="BJ3" s="125"/>
      <c r="BK3" s="37"/>
      <c r="BL3" s="123">
        <v>1570000</v>
      </c>
      <c r="BM3" s="124"/>
      <c r="BN3" s="124"/>
      <c r="BO3" s="124"/>
      <c r="BP3" s="124"/>
      <c r="BQ3" s="124"/>
      <c r="BR3" s="124"/>
      <c r="BS3" s="124"/>
      <c r="BT3" s="124"/>
      <c r="BU3" s="124"/>
      <c r="BV3" s="125"/>
      <c r="BW3" s="40"/>
      <c r="BX3" s="42"/>
      <c r="BY3" s="43">
        <f>IF(Z3&lt;BL3,BL3-Z3,0)</f>
        <v>0</v>
      </c>
      <c r="BZ3" s="44"/>
      <c r="CA3" s="42"/>
      <c r="CB3" s="42"/>
      <c r="CC3" s="42"/>
      <c r="CD3" s="42"/>
    </row>
    <row r="4" spans="1:82" ht="9" customHeight="1">
      <c r="A4" s="26"/>
      <c r="B4" s="112"/>
      <c r="C4" s="113"/>
      <c r="D4" s="113"/>
      <c r="E4" s="113"/>
      <c r="F4" s="113"/>
      <c r="G4" s="113"/>
      <c r="H4" s="113"/>
      <c r="I4" s="113"/>
      <c r="J4" s="113"/>
      <c r="K4" s="113"/>
      <c r="L4" s="113"/>
      <c r="M4" s="113"/>
      <c r="N4" s="113"/>
      <c r="O4" s="113"/>
      <c r="P4" s="113"/>
      <c r="Q4" s="113"/>
      <c r="R4" s="113"/>
      <c r="S4" s="113"/>
      <c r="T4" s="113"/>
      <c r="U4" s="113"/>
      <c r="V4" s="113"/>
      <c r="W4" s="113"/>
      <c r="X4" s="114"/>
      <c r="Y4" s="30"/>
      <c r="Z4" s="112"/>
      <c r="AA4" s="113"/>
      <c r="AB4" s="113"/>
      <c r="AC4" s="113"/>
      <c r="AD4" s="113"/>
      <c r="AE4" s="113"/>
      <c r="AF4" s="113"/>
      <c r="AG4" s="113"/>
      <c r="AH4" s="113"/>
      <c r="AI4" s="113"/>
      <c r="AJ4" s="114"/>
      <c r="AK4" s="31"/>
      <c r="AL4" s="33"/>
      <c r="AM4" s="34"/>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7"/>
      <c r="BL4" s="112"/>
      <c r="BM4" s="113"/>
      <c r="BN4" s="113"/>
      <c r="BO4" s="113"/>
      <c r="BP4" s="113"/>
      <c r="BQ4" s="113"/>
      <c r="BR4" s="113"/>
      <c r="BS4" s="113"/>
      <c r="BT4" s="113"/>
      <c r="BU4" s="113"/>
      <c r="BV4" s="114"/>
      <c r="BW4" s="40"/>
      <c r="BX4" s="42"/>
      <c r="BY4" s="132" t="s">
        <v>19</v>
      </c>
      <c r="BZ4" s="44"/>
      <c r="CA4" s="42"/>
      <c r="CB4" s="42"/>
      <c r="CC4" s="42"/>
      <c r="CD4" s="42"/>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5"/>
      <c r="BY5" s="128"/>
      <c r="BZ5" s="44"/>
      <c r="CA5" s="15"/>
      <c r="CB5" s="15"/>
      <c r="CC5" s="15"/>
      <c r="CD5" s="15"/>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5"/>
      <c r="BY6" s="49">
        <f>IF(BL3&lt;Z3,Z3-BL3,0)</f>
        <v>680000</v>
      </c>
      <c r="BZ6" s="44"/>
      <c r="CA6" s="15"/>
      <c r="CB6" s="15"/>
      <c r="CC6" s="15"/>
      <c r="CD6" s="15"/>
    </row>
    <row r="7" spans="1:82" ht="9" customHeight="1">
      <c r="A7" s="17"/>
      <c r="B7" s="138" t="str">
        <f>IF(BY3=0,"0 gp",BY3)</f>
        <v>0 gp</v>
      </c>
      <c r="C7" s="124"/>
      <c r="D7" s="124"/>
      <c r="E7" s="124"/>
      <c r="F7" s="124"/>
      <c r="G7" s="124"/>
      <c r="H7" s="124"/>
      <c r="I7" s="124"/>
      <c r="J7" s="124"/>
      <c r="K7" s="124"/>
      <c r="L7" s="125"/>
      <c r="M7" s="19"/>
      <c r="N7" s="137">
        <v>15000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680000</v>
      </c>
      <c r="AO7" s="124"/>
      <c r="AP7" s="124"/>
      <c r="AQ7" s="124"/>
      <c r="AR7" s="124"/>
      <c r="AS7" s="124"/>
      <c r="AT7" s="124"/>
      <c r="AU7" s="124"/>
      <c r="AV7" s="124"/>
      <c r="AW7" s="124"/>
      <c r="AX7" s="125"/>
      <c r="AY7" s="22"/>
      <c r="AZ7" s="137">
        <v>12000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5"/>
      <c r="BY7" s="50" t="s">
        <v>23</v>
      </c>
      <c r="BZ7" s="52" t="str">
        <f>IF(N7="","",CA7)</f>
        <v>+1</v>
      </c>
      <c r="CA7" s="52" t="str">
        <f>IF(N7&lt;=AZ7,"+0",CB7)</f>
        <v>+1</v>
      </c>
      <c r="CB7" s="52" t="str">
        <f>IF(N7&gt;=(AZ7*2),"+2","+1")</f>
        <v>+1</v>
      </c>
      <c r="CC7" s="54"/>
      <c r="CD7" s="54"/>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25</v>
      </c>
      <c r="AO10" s="121"/>
      <c r="AP10" s="121"/>
      <c r="AQ10" s="121"/>
      <c r="AR10" s="121"/>
      <c r="AS10" s="121"/>
      <c r="AT10" s="121"/>
      <c r="AU10" s="121"/>
      <c r="AV10" s="121"/>
      <c r="AW10" s="121"/>
      <c r="AX10" s="122"/>
      <c r="AY10" s="22"/>
      <c r="AZ10" s="120" t="s">
        <v>26</v>
      </c>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5"/>
      <c r="BY10" s="50" t="s">
        <v>27</v>
      </c>
      <c r="BZ10" s="44"/>
      <c r="CA10" s="15"/>
      <c r="CB10" s="15"/>
      <c r="CC10" s="15"/>
      <c r="CD10" s="15"/>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t="s">
        <v>28</v>
      </c>
      <c r="AO11" s="118"/>
      <c r="AP11" s="118"/>
      <c r="AQ11" s="118"/>
      <c r="AR11" s="118"/>
      <c r="AS11" s="118"/>
      <c r="AT11" s="118"/>
      <c r="AU11" s="118"/>
      <c r="AV11" s="118"/>
      <c r="AW11" s="118"/>
      <c r="AX11" s="119"/>
      <c r="AY11" s="22"/>
      <c r="AZ11" s="117" t="s">
        <v>29</v>
      </c>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5"/>
      <c r="BY11" s="44"/>
      <c r="BZ11" s="44"/>
      <c r="CA11" s="15"/>
      <c r="CB11" s="15"/>
      <c r="CC11" s="15"/>
      <c r="CD11" s="15"/>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t="s">
        <v>30</v>
      </c>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5"/>
      <c r="BY12" s="60">
        <v>-1</v>
      </c>
      <c r="BZ12" s="44"/>
      <c r="CA12" s="15"/>
      <c r="CB12" s="15"/>
      <c r="CC12" s="15"/>
      <c r="CD12" s="15"/>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t="s">
        <v>31</v>
      </c>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t="s">
        <v>32</v>
      </c>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t="s">
        <v>32</v>
      </c>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t="s">
        <v>33</v>
      </c>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35</v>
      </c>
      <c r="E18" s="147"/>
      <c r="F18" s="159" t="s">
        <v>36</v>
      </c>
      <c r="G18" s="147"/>
      <c r="H18" s="159" t="s">
        <v>37</v>
      </c>
      <c r="I18" s="147"/>
      <c r="J18" s="159" t="s">
        <v>38</v>
      </c>
      <c r="K18" s="147"/>
      <c r="L18" s="160" t="s">
        <v>39</v>
      </c>
      <c r="M18" s="147"/>
      <c r="N18" s="159" t="s">
        <v>40</v>
      </c>
      <c r="O18" s="124"/>
      <c r="P18" s="181" t="s">
        <v>41</v>
      </c>
      <c r="Q18" s="125"/>
      <c r="R18" s="162" t="s">
        <v>44</v>
      </c>
      <c r="S18" s="124"/>
      <c r="T18" s="124"/>
      <c r="U18" s="124"/>
      <c r="V18" s="124"/>
      <c r="W18" s="124"/>
      <c r="X18" s="124"/>
      <c r="Y18" s="125"/>
      <c r="Z18" s="19"/>
      <c r="AA18" s="169"/>
      <c r="AB18" s="128"/>
      <c r="AC18" s="128"/>
      <c r="AD18" s="128"/>
      <c r="AE18" s="128"/>
      <c r="AF18" s="128"/>
      <c r="AG18" s="128"/>
      <c r="AH18" s="128"/>
      <c r="AI18" s="128"/>
      <c r="AJ18" s="128"/>
      <c r="AK18" s="20"/>
      <c r="AL18" s="11"/>
      <c r="AM18" s="21"/>
      <c r="AN18" s="22"/>
      <c r="AO18" s="22"/>
      <c r="AP18" s="149" t="s">
        <v>51</v>
      </c>
      <c r="AQ18" s="147"/>
      <c r="AR18" s="144" t="s">
        <v>54</v>
      </c>
      <c r="AS18" s="147"/>
      <c r="AT18" s="144" t="s">
        <v>57</v>
      </c>
      <c r="AU18" s="147"/>
      <c r="AV18" s="144" t="s">
        <v>59</v>
      </c>
      <c r="AW18" s="147"/>
      <c r="AX18" s="153" t="s">
        <v>39</v>
      </c>
      <c r="AY18" s="147"/>
      <c r="AZ18" s="144" t="s">
        <v>65</v>
      </c>
      <c r="BA18" s="124"/>
      <c r="BB18" s="191" t="s">
        <v>41</v>
      </c>
      <c r="BC18" s="125"/>
      <c r="BD18" s="188" t="s">
        <v>44</v>
      </c>
      <c r="BE18" s="124"/>
      <c r="BF18" s="124"/>
      <c r="BG18" s="124"/>
      <c r="BH18" s="124"/>
      <c r="BI18" s="124"/>
      <c r="BJ18" s="124"/>
      <c r="BK18" s="125"/>
      <c r="BL18" s="22"/>
      <c r="BM18" s="187"/>
      <c r="BN18" s="128"/>
      <c r="BO18" s="128"/>
      <c r="BP18" s="128"/>
      <c r="BQ18" s="128"/>
      <c r="BR18" s="128"/>
      <c r="BS18" s="128"/>
      <c r="BT18" s="128"/>
      <c r="BU18" s="128"/>
      <c r="BV18" s="128"/>
      <c r="BW18" s="23"/>
      <c r="BX18" s="15"/>
      <c r="BY18" s="52" t="s">
        <v>68</v>
      </c>
      <c r="BZ18" s="44"/>
      <c r="CA18" s="15"/>
      <c r="CB18" s="15"/>
      <c r="CC18" s="15"/>
      <c r="CD18" s="15"/>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5"/>
      <c r="BY19" s="52"/>
      <c r="BZ19" s="44"/>
      <c r="CA19" s="15"/>
      <c r="CB19" s="15"/>
      <c r="CC19" s="15"/>
      <c r="CD19" s="15"/>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5"/>
      <c r="BY20" s="50" t="s">
        <v>73</v>
      </c>
      <c r="BZ20" s="44"/>
      <c r="CA20" s="15"/>
      <c r="CB20" s="15"/>
      <c r="CC20" s="15"/>
      <c r="CD20" s="15"/>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5"/>
      <c r="BY21" s="52"/>
      <c r="BZ21" s="44"/>
      <c r="CA21" s="15"/>
      <c r="CB21" s="15"/>
      <c r="CC21" s="15"/>
      <c r="CD21" s="15"/>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5"/>
      <c r="BY22" s="52" t="s">
        <v>76</v>
      </c>
      <c r="BZ22" s="44"/>
      <c r="CA22" s="15"/>
      <c r="CB22" s="15"/>
      <c r="CC22" s="15"/>
      <c r="CD22" s="15"/>
    </row>
    <row r="23" spans="1:82" ht="9" customHeight="1">
      <c r="A23" s="17"/>
      <c r="B23" s="172">
        <v>1</v>
      </c>
      <c r="C23" s="124"/>
      <c r="D23" s="151">
        <v>2</v>
      </c>
      <c r="E23" s="147"/>
      <c r="F23" s="146"/>
      <c r="G23" s="147"/>
      <c r="H23" s="146"/>
      <c r="I23" s="147"/>
      <c r="J23" s="146"/>
      <c r="K23" s="147"/>
      <c r="L23" s="146"/>
      <c r="M23" s="147"/>
      <c r="N23" s="146">
        <v>1</v>
      </c>
      <c r="O23" s="147"/>
      <c r="P23" s="166">
        <f>IF(B3="","",(SUM(D23+(F23*3)+(H23*2)+(J23*2)+(N23*5))))</f>
        <v>7</v>
      </c>
      <c r="Q23" s="125"/>
      <c r="R23" s="182"/>
      <c r="S23" s="147"/>
      <c r="T23" s="146"/>
      <c r="U23" s="147"/>
      <c r="V23" s="146"/>
      <c r="W23" s="147"/>
      <c r="X23" s="173"/>
      <c r="Y23" s="125"/>
      <c r="Z23" s="180" t="s">
        <v>77</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5"/>
      <c r="BY23" s="52"/>
      <c r="BZ23" s="44"/>
      <c r="CA23" s="15"/>
      <c r="CB23" s="15"/>
      <c r="CC23" s="15"/>
      <c r="CD23" s="15"/>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150"/>
      <c r="BC24" s="167"/>
      <c r="BD24" s="129"/>
      <c r="BE24" s="148"/>
      <c r="BF24" s="145"/>
      <c r="BG24" s="148"/>
      <c r="BH24" s="145"/>
      <c r="BI24" s="148"/>
      <c r="BJ24" s="145"/>
      <c r="BK24" s="167"/>
      <c r="BL24" s="150"/>
      <c r="BM24" s="129"/>
      <c r="BN24" s="129"/>
      <c r="BO24" s="129"/>
      <c r="BP24" s="129"/>
      <c r="BQ24" s="129"/>
      <c r="BR24" s="129"/>
      <c r="BS24" s="129"/>
      <c r="BT24" s="129"/>
      <c r="BU24" s="129"/>
      <c r="BV24" s="167"/>
      <c r="BW24" s="23"/>
      <c r="BX24" s="15"/>
      <c r="BY24" s="50" t="s">
        <v>78</v>
      </c>
      <c r="BZ24" s="44"/>
      <c r="CA24" s="15"/>
      <c r="CB24" s="15"/>
      <c r="CC24" s="15"/>
      <c r="CD24" s="15"/>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5"/>
      <c r="BY25" s="52"/>
      <c r="BZ25" s="44"/>
      <c r="CA25" s="15"/>
      <c r="CB25" s="15"/>
      <c r="CC25" s="15"/>
      <c r="CD25" s="15"/>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5"/>
      <c r="BY26" s="52" t="s">
        <v>79</v>
      </c>
      <c r="BZ26" s="44"/>
      <c r="CA26" s="15"/>
      <c r="CB26" s="15"/>
      <c r="CC26" s="15"/>
      <c r="CD26" s="15"/>
    </row>
    <row r="27" spans="1:82" ht="9" customHeight="1">
      <c r="A27" s="17"/>
      <c r="B27" s="168">
        <v>3</v>
      </c>
      <c r="C27" s="96"/>
      <c r="D27" s="111"/>
      <c r="E27" s="102"/>
      <c r="F27" s="105">
        <v>2</v>
      </c>
      <c r="G27" s="102"/>
      <c r="H27" s="105"/>
      <c r="I27" s="102"/>
      <c r="J27" s="105"/>
      <c r="K27" s="102"/>
      <c r="L27" s="105"/>
      <c r="M27" s="102"/>
      <c r="N27" s="105"/>
      <c r="O27" s="102"/>
      <c r="P27" s="142">
        <f>IF(B3="","",(SUM(D27+(F27*3)+(H27*2)+(J27*2)+(N27*5))))</f>
        <v>6</v>
      </c>
      <c r="Q27" s="97"/>
      <c r="R27" s="115" t="s">
        <v>68</v>
      </c>
      <c r="S27" s="102"/>
      <c r="T27" s="105"/>
      <c r="U27" s="102"/>
      <c r="V27" s="105"/>
      <c r="W27" s="102"/>
      <c r="X27" s="154"/>
      <c r="Y27" s="97"/>
      <c r="Z27" s="108" t="s">
        <v>81</v>
      </c>
      <c r="AA27" s="96"/>
      <c r="AB27" s="96"/>
      <c r="AC27" s="96"/>
      <c r="AD27" s="96"/>
      <c r="AE27" s="96"/>
      <c r="AF27" s="96"/>
      <c r="AG27" s="96"/>
      <c r="AH27" s="96"/>
      <c r="AI27" s="96"/>
      <c r="AJ27" s="97"/>
      <c r="AK27" s="20"/>
      <c r="AL27" s="11"/>
      <c r="AM27" s="21"/>
      <c r="AN27" s="109">
        <v>3</v>
      </c>
      <c r="AO27" s="96"/>
      <c r="AP27" s="111">
        <v>1</v>
      </c>
      <c r="AQ27" s="102"/>
      <c r="AR27" s="105"/>
      <c r="AS27" s="102"/>
      <c r="AT27" s="105"/>
      <c r="AU27" s="102"/>
      <c r="AV27" s="105"/>
      <c r="AW27" s="102"/>
      <c r="AX27" s="105"/>
      <c r="AY27" s="102"/>
      <c r="AZ27" s="105"/>
      <c r="BA27" s="102"/>
      <c r="BB27" s="142">
        <f>IF(AN3="","",(SUM(AP27+(AR27*3)+(AT27*2)+(AV27*2)+(AZ27*5))))</f>
        <v>1</v>
      </c>
      <c r="BC27" s="97"/>
      <c r="BD27" s="115"/>
      <c r="BE27" s="102"/>
      <c r="BF27" s="105"/>
      <c r="BG27" s="102"/>
      <c r="BH27" s="105"/>
      <c r="BI27" s="102"/>
      <c r="BJ27" s="154"/>
      <c r="BK27" s="97"/>
      <c r="BL27" s="108"/>
      <c r="BM27" s="96"/>
      <c r="BN27" s="96"/>
      <c r="BO27" s="96"/>
      <c r="BP27" s="96"/>
      <c r="BQ27" s="96"/>
      <c r="BR27" s="96"/>
      <c r="BS27" s="96"/>
      <c r="BT27" s="96"/>
      <c r="BU27" s="96"/>
      <c r="BV27" s="97"/>
      <c r="BW27" s="23"/>
      <c r="BX27" s="15"/>
      <c r="BY27" s="52" t="s">
        <v>80</v>
      </c>
      <c r="BZ27" s="44"/>
      <c r="CA27" s="15"/>
      <c r="CB27" s="15"/>
      <c r="CC27" s="15"/>
      <c r="CD27" s="15"/>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5"/>
      <c r="BY28" s="52" t="s">
        <v>82</v>
      </c>
      <c r="BZ28" s="44"/>
      <c r="CA28" s="15"/>
      <c r="CB28" s="15"/>
      <c r="CC28" s="15"/>
      <c r="CD28" s="15"/>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t="s">
        <v>84</v>
      </c>
      <c r="BI29" s="102"/>
      <c r="BJ29" s="143"/>
      <c r="BK29" s="97"/>
      <c r="BL29" s="156"/>
      <c r="BM29" s="96"/>
      <c r="BN29" s="96"/>
      <c r="BO29" s="96"/>
      <c r="BP29" s="96"/>
      <c r="BQ29" s="96"/>
      <c r="BR29" s="96"/>
      <c r="BS29" s="96"/>
      <c r="BT29" s="96"/>
      <c r="BU29" s="96"/>
      <c r="BV29" s="97"/>
      <c r="BW29" s="23"/>
      <c r="BX29" s="15"/>
      <c r="BY29" s="52" t="s">
        <v>84</v>
      </c>
      <c r="BZ29" s="44"/>
      <c r="CA29" s="15"/>
      <c r="CB29" s="15"/>
      <c r="CC29" s="15"/>
      <c r="CD29" s="15"/>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5"/>
      <c r="BY30" s="52"/>
      <c r="BZ30" s="44"/>
      <c r="CA30" s="15"/>
      <c r="CB30" s="15"/>
      <c r="CC30" s="15"/>
      <c r="CD30" s="15"/>
    </row>
    <row r="31" spans="1:82" ht="9" customHeight="1">
      <c r="A31" s="17"/>
      <c r="B31" s="168">
        <v>5</v>
      </c>
      <c r="C31" s="96"/>
      <c r="D31" s="111"/>
      <c r="E31" s="102"/>
      <c r="F31" s="105"/>
      <c r="G31" s="102"/>
      <c r="H31" s="105">
        <v>1</v>
      </c>
      <c r="I31" s="102"/>
      <c r="J31" s="105"/>
      <c r="K31" s="102"/>
      <c r="L31" s="105"/>
      <c r="M31" s="102"/>
      <c r="N31" s="105"/>
      <c r="O31" s="102"/>
      <c r="P31" s="142">
        <f>IF(B3="","",(SUM(D31+(F31*3)+(H31*2)+(J31*2)+(N31*5))))</f>
        <v>2</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v>1</v>
      </c>
      <c r="AS31" s="102"/>
      <c r="AT31" s="105"/>
      <c r="AU31" s="102"/>
      <c r="AV31" s="105"/>
      <c r="AW31" s="102"/>
      <c r="AX31" s="105"/>
      <c r="AY31" s="102"/>
      <c r="AZ31" s="105"/>
      <c r="BA31" s="102"/>
      <c r="BB31" s="142">
        <f>IF(AN3="","",(SUM(AP31+(AR31*3)+(AT31*2)+(AV31*2)+(AZ31*5))))</f>
        <v>3</v>
      </c>
      <c r="BC31" s="97"/>
      <c r="BD31" s="115"/>
      <c r="BE31" s="102"/>
      <c r="BF31" s="105"/>
      <c r="BG31" s="102"/>
      <c r="BH31" s="105" t="s">
        <v>82</v>
      </c>
      <c r="BI31" s="102"/>
      <c r="BJ31" s="154"/>
      <c r="BK31" s="97"/>
      <c r="BL31" s="108"/>
      <c r="BM31" s="96"/>
      <c r="BN31" s="96"/>
      <c r="BO31" s="96"/>
      <c r="BP31" s="96"/>
      <c r="BQ31" s="96"/>
      <c r="BR31" s="96"/>
      <c r="BS31" s="96"/>
      <c r="BT31" s="96"/>
      <c r="BU31" s="96"/>
      <c r="BV31" s="97"/>
      <c r="BW31" s="23"/>
      <c r="BX31" s="15"/>
      <c r="BY31" s="50" t="s">
        <v>85</v>
      </c>
      <c r="BZ31" s="44"/>
      <c r="CA31" s="15"/>
      <c r="CB31" s="15"/>
      <c r="CC31" s="15"/>
      <c r="CD31" s="15"/>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5"/>
      <c r="BY32" s="52"/>
      <c r="BZ32" s="44"/>
      <c r="CA32" s="15"/>
      <c r="CB32" s="15"/>
      <c r="CC32" s="15"/>
      <c r="CD32" s="15"/>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v>1</v>
      </c>
      <c r="AQ33" s="102"/>
      <c r="AR33" s="101"/>
      <c r="AS33" s="102"/>
      <c r="AT33" s="101"/>
      <c r="AU33" s="102"/>
      <c r="AV33" s="101"/>
      <c r="AW33" s="102"/>
      <c r="AX33" s="101"/>
      <c r="AY33" s="102"/>
      <c r="AZ33" s="101"/>
      <c r="BA33" s="96"/>
      <c r="BB33" s="155">
        <f>IF(AN3="","",(SUM(AP33+(AR33*3)+(AT33*2)+(AV33*2)+(AZ33*5))))</f>
        <v>1</v>
      </c>
      <c r="BC33" s="97"/>
      <c r="BD33" s="116"/>
      <c r="BE33" s="102"/>
      <c r="BF33" s="101"/>
      <c r="BG33" s="102"/>
      <c r="BH33" s="101"/>
      <c r="BI33" s="102"/>
      <c r="BJ33" s="143"/>
      <c r="BK33" s="97"/>
      <c r="BL33" s="156"/>
      <c r="BM33" s="96"/>
      <c r="BN33" s="96"/>
      <c r="BO33" s="96"/>
      <c r="BP33" s="96"/>
      <c r="BQ33" s="96"/>
      <c r="BR33" s="96"/>
      <c r="BS33" s="96"/>
      <c r="BT33" s="96"/>
      <c r="BU33" s="96"/>
      <c r="BV33" s="97"/>
      <c r="BW33" s="23"/>
      <c r="BX33" s="15"/>
      <c r="BY33" s="52" t="s">
        <v>86</v>
      </c>
      <c r="BZ33" s="44"/>
      <c r="CA33" s="15"/>
      <c r="CB33" s="15"/>
      <c r="CC33" s="15"/>
      <c r="CD33" s="15"/>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5"/>
      <c r="BY34" s="52"/>
      <c r="BZ34" s="44"/>
      <c r="CA34" s="15"/>
      <c r="CB34" s="15"/>
      <c r="CC34" s="15"/>
      <c r="CD34" s="15"/>
    </row>
    <row r="35" spans="1:82" ht="9" customHeight="1">
      <c r="A35" s="17"/>
      <c r="B35" s="168">
        <v>7</v>
      </c>
      <c r="C35" s="96"/>
      <c r="D35" s="111"/>
      <c r="E35" s="102"/>
      <c r="F35" s="105">
        <v>1</v>
      </c>
      <c r="G35" s="102"/>
      <c r="H35" s="105"/>
      <c r="I35" s="102"/>
      <c r="J35" s="105">
        <v>1</v>
      </c>
      <c r="K35" s="102"/>
      <c r="L35" s="105"/>
      <c r="M35" s="102"/>
      <c r="N35" s="105"/>
      <c r="O35" s="102"/>
      <c r="P35" s="142">
        <f>IF(B3="","",(SUM(D35+(F35*3)+(H35*2)+(J35*2)+(N35*5))))</f>
        <v>5</v>
      </c>
      <c r="Q35" s="97"/>
      <c r="R35" s="115"/>
      <c r="S35" s="102"/>
      <c r="T35" s="105" t="s">
        <v>76</v>
      </c>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t="s">
        <v>86</v>
      </c>
      <c r="BK35" s="97"/>
      <c r="BL35" s="108"/>
      <c r="BM35" s="96"/>
      <c r="BN35" s="96"/>
      <c r="BO35" s="96"/>
      <c r="BP35" s="96"/>
      <c r="BQ35" s="96"/>
      <c r="BR35" s="96"/>
      <c r="BS35" s="96"/>
      <c r="BT35" s="96"/>
      <c r="BU35" s="96"/>
      <c r="BV35" s="97"/>
      <c r="BW35" s="23"/>
      <c r="BX35" s="15"/>
      <c r="BY35" s="50" t="s">
        <v>87</v>
      </c>
      <c r="BZ35" s="44"/>
      <c r="CA35" s="15"/>
      <c r="CB35" s="15"/>
      <c r="CC35" s="15"/>
      <c r="CD35" s="15"/>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5"/>
      <c r="BY36" s="52"/>
      <c r="BZ36" s="44"/>
      <c r="CA36" s="15"/>
      <c r="CB36" s="15"/>
      <c r="CC36" s="15"/>
      <c r="CD36" s="15"/>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t="s">
        <v>68</v>
      </c>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v>1</v>
      </c>
      <c r="AW37" s="102"/>
      <c r="AX37" s="101"/>
      <c r="AY37" s="102"/>
      <c r="AZ37" s="101">
        <v>1</v>
      </c>
      <c r="BA37" s="96"/>
      <c r="BB37" s="155">
        <f>IF(AN3="","",(SUM(AP37+(AR37*3)+(AT37*2)+(AV37*2)+(AZ37*5))))</f>
        <v>7</v>
      </c>
      <c r="BC37" s="97"/>
      <c r="BD37" s="116"/>
      <c r="BE37" s="102"/>
      <c r="BF37" s="101"/>
      <c r="BG37" s="102"/>
      <c r="BH37" s="101"/>
      <c r="BI37" s="102"/>
      <c r="BJ37" s="143"/>
      <c r="BK37" s="97"/>
      <c r="BL37" s="156" t="s">
        <v>88</v>
      </c>
      <c r="BM37" s="96"/>
      <c r="BN37" s="96"/>
      <c r="BO37" s="96"/>
      <c r="BP37" s="96"/>
      <c r="BQ37" s="96"/>
      <c r="BR37" s="96"/>
      <c r="BS37" s="96"/>
      <c r="BT37" s="96"/>
      <c r="BU37" s="96"/>
      <c r="BV37" s="97"/>
      <c r="BW37" s="23"/>
      <c r="BX37" s="15"/>
      <c r="BY37" s="52">
        <v>0</v>
      </c>
      <c r="BZ37" s="44"/>
      <c r="CA37" s="15"/>
      <c r="CB37" s="15"/>
      <c r="CC37" s="15"/>
      <c r="CD37" s="15"/>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5"/>
      <c r="BY38" s="52">
        <v>1</v>
      </c>
      <c r="BZ38" s="44"/>
      <c r="CA38" s="15"/>
      <c r="CB38" s="15"/>
      <c r="CC38" s="15"/>
      <c r="CD38" s="15"/>
    </row>
    <row r="39" spans="1:82" ht="9" customHeight="1">
      <c r="A39" s="17"/>
      <c r="B39" s="168">
        <v>9</v>
      </c>
      <c r="C39" s="96"/>
      <c r="D39" s="111"/>
      <c r="E39" s="102"/>
      <c r="F39" s="105"/>
      <c r="G39" s="102"/>
      <c r="H39" s="105"/>
      <c r="I39" s="102"/>
      <c r="J39" s="105">
        <v>2</v>
      </c>
      <c r="K39" s="102"/>
      <c r="L39" s="105"/>
      <c r="M39" s="102"/>
      <c r="N39" s="105"/>
      <c r="O39" s="102"/>
      <c r="P39" s="142">
        <f>IF(B3="","",(SUM(D39+(F39*3)+(H39*2)+(J39*2)+(N39*5))))</f>
        <v>4</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t="s">
        <v>68</v>
      </c>
      <c r="BE39" s="102"/>
      <c r="BF39" s="105"/>
      <c r="BG39" s="102"/>
      <c r="BH39" s="105"/>
      <c r="BI39" s="102"/>
      <c r="BJ39" s="154"/>
      <c r="BK39" s="97"/>
      <c r="BL39" s="108"/>
      <c r="BM39" s="96"/>
      <c r="BN39" s="96"/>
      <c r="BO39" s="96"/>
      <c r="BP39" s="96"/>
      <c r="BQ39" s="96"/>
      <c r="BR39" s="96"/>
      <c r="BS39" s="96"/>
      <c r="BT39" s="96"/>
      <c r="BU39" s="96"/>
      <c r="BV39" s="97"/>
      <c r="BW39" s="23"/>
      <c r="BX39" s="15"/>
      <c r="BY39" s="52">
        <v>2</v>
      </c>
      <c r="BZ39" s="44"/>
      <c r="CA39" s="15"/>
      <c r="CB39" s="15"/>
      <c r="CC39" s="15"/>
      <c r="CD39" s="15"/>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5"/>
      <c r="BY40" s="52">
        <v>3</v>
      </c>
      <c r="BZ40" s="44"/>
      <c r="CA40" s="15"/>
      <c r="CB40" s="15"/>
      <c r="CC40" s="15"/>
      <c r="CD40" s="15"/>
    </row>
    <row r="41" spans="1:82" ht="9" customHeight="1">
      <c r="A41" s="17"/>
      <c r="B41" s="168">
        <v>10</v>
      </c>
      <c r="C41" s="96"/>
      <c r="D41" s="165"/>
      <c r="E41" s="102"/>
      <c r="F41" s="158"/>
      <c r="G41" s="102"/>
      <c r="H41" s="158"/>
      <c r="I41" s="102"/>
      <c r="J41" s="158">
        <v>1</v>
      </c>
      <c r="K41" s="102"/>
      <c r="L41" s="158"/>
      <c r="M41" s="102"/>
      <c r="N41" s="158"/>
      <c r="O41" s="96"/>
      <c r="P41" s="155">
        <f>IF(B3="","",(SUM(D41+(F41*3)+(H41*2)+(J41*2)+(N41*5))))</f>
        <v>2</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v>1</v>
      </c>
      <c r="AW41" s="102"/>
      <c r="AX41" s="101"/>
      <c r="AY41" s="102"/>
      <c r="AZ41" s="101"/>
      <c r="BA41" s="96"/>
      <c r="BB41" s="155">
        <f>IF(AN3="","",(SUM(AP41+(AR41*3)+(AT41*2)+(AV41*2)+(AZ41*5))))</f>
        <v>2</v>
      </c>
      <c r="BC41" s="97"/>
      <c r="BD41" s="116" t="s">
        <v>68</v>
      </c>
      <c r="BE41" s="102"/>
      <c r="BF41" s="101"/>
      <c r="BG41" s="102"/>
      <c r="BH41" s="101"/>
      <c r="BI41" s="102"/>
      <c r="BJ41" s="143"/>
      <c r="BK41" s="97"/>
      <c r="BL41" s="156"/>
      <c r="BM41" s="96"/>
      <c r="BN41" s="96"/>
      <c r="BO41" s="96"/>
      <c r="BP41" s="96"/>
      <c r="BQ41" s="96"/>
      <c r="BR41" s="96"/>
      <c r="BS41" s="96"/>
      <c r="BT41" s="96"/>
      <c r="BU41" s="96"/>
      <c r="BV41" s="97"/>
      <c r="BW41" s="23"/>
      <c r="BX41" s="15"/>
      <c r="BY41" s="52"/>
      <c r="BZ41" s="44"/>
      <c r="CA41" s="15"/>
      <c r="CB41" s="15"/>
      <c r="CC41" s="15"/>
      <c r="CD41" s="15"/>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5"/>
      <c r="BY42" s="52"/>
      <c r="BZ42" s="44"/>
      <c r="CA42" s="15"/>
      <c r="CB42" s="15"/>
      <c r="CC42" s="15"/>
      <c r="CD42" s="15"/>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5"/>
      <c r="BY43" s="52"/>
      <c r="BZ43" s="44"/>
      <c r="CA43" s="15"/>
      <c r="CB43" s="15"/>
      <c r="CC43" s="15"/>
      <c r="CD43" s="15"/>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5"/>
      <c r="BY44" s="52"/>
      <c r="BZ44" s="44"/>
      <c r="CA44" s="15"/>
      <c r="CB44" s="15"/>
      <c r="CC44" s="15"/>
      <c r="CD44" s="15"/>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5"/>
      <c r="BY45" s="52"/>
      <c r="BZ45" s="44"/>
      <c r="CA45" s="15"/>
      <c r="CB45" s="15"/>
      <c r="CC45" s="15"/>
      <c r="CD45" s="15"/>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5"/>
      <c r="BY46" s="52"/>
      <c r="BZ46" s="44"/>
      <c r="CA46" s="15"/>
      <c r="CB46" s="15"/>
      <c r="CC46" s="15"/>
      <c r="CD46" s="15"/>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5"/>
      <c r="BY47" s="52"/>
      <c r="BZ47" s="44"/>
      <c r="CA47" s="15"/>
      <c r="CB47" s="15"/>
      <c r="CC47" s="15"/>
      <c r="CD47" s="15"/>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5"/>
      <c r="BY48" s="52"/>
      <c r="BZ48" s="44"/>
      <c r="CA48" s="15"/>
      <c r="CB48" s="15"/>
      <c r="CC48" s="15"/>
      <c r="CD48" s="15"/>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5"/>
      <c r="BY49" s="52"/>
      <c r="BZ49" s="44"/>
      <c r="CA49" s="15"/>
      <c r="CB49" s="15"/>
      <c r="CC49" s="15"/>
      <c r="CD49" s="15"/>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5"/>
      <c r="BY50" s="52"/>
      <c r="BZ50" s="44"/>
      <c r="CA50" s="15"/>
      <c r="CB50" s="15"/>
      <c r="CC50" s="15"/>
      <c r="CD50" s="15"/>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5"/>
      <c r="BY51" s="52"/>
      <c r="BZ51" s="44"/>
      <c r="CA51" s="15"/>
      <c r="CB51" s="15"/>
      <c r="CC51" s="15"/>
      <c r="CD51" s="15"/>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5"/>
      <c r="BY52" s="52"/>
      <c r="BZ52" s="44"/>
      <c r="CA52" s="15"/>
      <c r="CB52" s="15"/>
      <c r="CC52" s="15"/>
      <c r="CD52" s="15"/>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5"/>
      <c r="BY53" s="52"/>
      <c r="BZ53" s="44"/>
      <c r="CA53" s="15"/>
      <c r="CB53" s="15"/>
      <c r="CC53" s="15"/>
      <c r="CD53" s="15"/>
    </row>
    <row r="54" spans="1:82" ht="9" customHeight="1">
      <c r="A54" s="17"/>
      <c r="B54" s="112"/>
      <c r="C54" s="113"/>
      <c r="D54" s="112"/>
      <c r="E54" s="104"/>
      <c r="F54" s="103"/>
      <c r="G54" s="104"/>
      <c r="H54" s="103"/>
      <c r="I54" s="104"/>
      <c r="J54" s="103"/>
      <c r="K54" s="104"/>
      <c r="L54" s="103"/>
      <c r="M54" s="104"/>
      <c r="N54" s="103"/>
      <c r="O54" s="113"/>
      <c r="P54" s="98"/>
      <c r="Q54" s="100"/>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98"/>
      <c r="BC54" s="100"/>
      <c r="BD54" s="113"/>
      <c r="BE54" s="104"/>
      <c r="BF54" s="103"/>
      <c r="BG54" s="104"/>
      <c r="BH54" s="103"/>
      <c r="BI54" s="104"/>
      <c r="BJ54" s="103"/>
      <c r="BK54" s="114"/>
      <c r="BL54" s="112"/>
      <c r="BM54" s="113"/>
      <c r="BN54" s="113"/>
      <c r="BO54" s="113"/>
      <c r="BP54" s="113"/>
      <c r="BQ54" s="113"/>
      <c r="BR54" s="113"/>
      <c r="BS54" s="113"/>
      <c r="BT54" s="113"/>
      <c r="BU54" s="113"/>
      <c r="BV54" s="114"/>
      <c r="BW54" s="23"/>
      <c r="BX54" s="15"/>
      <c r="BY54" s="52"/>
      <c r="BZ54" s="44"/>
      <c r="CA54" s="15"/>
      <c r="CB54" s="15"/>
      <c r="CC54" s="15"/>
      <c r="CD54" s="15"/>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35" t="s">
        <v>27</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27</v>
      </c>
      <c r="BO55" s="124"/>
      <c r="BP55" s="124"/>
      <c r="BQ55" s="124"/>
      <c r="BR55" s="124"/>
      <c r="BS55" s="124"/>
      <c r="BT55" s="124"/>
      <c r="BU55" s="124"/>
      <c r="BV55" s="124"/>
      <c r="BW55" s="23"/>
      <c r="BX55" s="15"/>
      <c r="BY55" s="52"/>
      <c r="BZ55" s="44"/>
      <c r="CA55" s="15"/>
      <c r="CB55" s="15"/>
      <c r="CC55" s="15"/>
      <c r="CD55" s="15"/>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5"/>
      <c r="BY56" s="52"/>
      <c r="BZ56" s="44"/>
      <c r="CA56" s="15"/>
      <c r="CB56" s="15"/>
      <c r="CC56" s="15"/>
      <c r="CD56" s="15"/>
    </row>
    <row r="57" spans="1:82" ht="9" customHeight="1">
      <c r="A57" s="63"/>
      <c r="B57" s="184">
        <v>50000</v>
      </c>
      <c r="C57" s="124"/>
      <c r="D57" s="124"/>
      <c r="E57" s="124"/>
      <c r="F57" s="124"/>
      <c r="G57" s="124"/>
      <c r="H57" s="124"/>
      <c r="I57" s="124"/>
      <c r="J57" s="124"/>
      <c r="K57" s="124"/>
      <c r="L57" s="124"/>
      <c r="M57" s="125"/>
      <c r="N57" s="64"/>
      <c r="O57" s="184">
        <v>10000</v>
      </c>
      <c r="P57" s="124"/>
      <c r="Q57" s="124"/>
      <c r="R57" s="124"/>
      <c r="S57" s="124"/>
      <c r="T57" s="124"/>
      <c r="U57" s="124"/>
      <c r="V57" s="124"/>
      <c r="W57" s="124"/>
      <c r="X57" s="124"/>
      <c r="Y57" s="124"/>
      <c r="Z57" s="125"/>
      <c r="AA57" s="64"/>
      <c r="AB57" s="186">
        <f>1</f>
        <v>1</v>
      </c>
      <c r="AC57" s="124"/>
      <c r="AD57" s="124"/>
      <c r="AE57" s="124"/>
      <c r="AF57" s="124"/>
      <c r="AG57" s="124"/>
      <c r="AH57" s="124"/>
      <c r="AI57" s="124"/>
      <c r="AJ57" s="125"/>
      <c r="AK57" s="65"/>
      <c r="AL57" s="66"/>
      <c r="AM57" s="67"/>
      <c r="AN57" s="184">
        <v>30000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1"/>
      <c r="BY57" s="71"/>
      <c r="BZ57" s="71"/>
      <c r="CA57" s="71"/>
      <c r="CB57" s="71"/>
      <c r="CC57" s="71"/>
      <c r="CD57" s="71"/>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1"/>
      <c r="BY58" s="71"/>
      <c r="BZ58" s="71"/>
      <c r="CA58" s="71"/>
      <c r="CB58" s="71"/>
      <c r="CC58" s="71"/>
      <c r="CD58" s="71"/>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5"/>
      <c r="BY59" s="52"/>
      <c r="BZ59" s="44"/>
      <c r="CA59" s="15"/>
      <c r="CB59" s="15"/>
      <c r="CC59" s="15"/>
      <c r="CD59" s="15"/>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5"/>
      <c r="BY60" s="52"/>
      <c r="BZ60" s="44"/>
      <c r="CA60" s="15"/>
      <c r="CB60" s="15"/>
      <c r="CC60" s="15"/>
      <c r="CD60" s="15"/>
    </row>
    <row r="61" spans="1:82" ht="9" customHeight="1">
      <c r="A61" s="72"/>
      <c r="B61" s="183" t="s">
        <v>94</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96</v>
      </c>
      <c r="BG61" s="124"/>
      <c r="BH61" s="124"/>
      <c r="BI61" s="124"/>
      <c r="BJ61" s="124"/>
      <c r="BK61" s="124"/>
      <c r="BL61" s="124"/>
      <c r="BM61" s="124"/>
      <c r="BN61" s="124"/>
      <c r="BO61" s="124"/>
      <c r="BP61" s="124"/>
      <c r="BQ61" s="124"/>
      <c r="BR61" s="124"/>
      <c r="BS61" s="124"/>
      <c r="BT61" s="124"/>
      <c r="BU61" s="124"/>
      <c r="BV61" s="125"/>
      <c r="BW61" s="78"/>
      <c r="BX61" s="80"/>
      <c r="BY61" s="81"/>
      <c r="BZ61" s="81"/>
      <c r="CA61" s="80"/>
      <c r="CB61" s="80"/>
      <c r="CC61" s="80"/>
      <c r="CD61" s="80"/>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80"/>
      <c r="BY62" s="81"/>
      <c r="BZ62" s="81"/>
      <c r="CA62" s="80"/>
      <c r="CB62" s="80"/>
      <c r="CC62" s="80"/>
      <c r="CD62" s="80"/>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80"/>
      <c r="BY63" s="81"/>
      <c r="BZ63" s="81"/>
      <c r="CA63" s="80"/>
      <c r="CB63" s="80"/>
      <c r="CC63" s="80"/>
      <c r="CD63" s="80"/>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61:R64"/>
    <mergeCell ref="B59:R60"/>
    <mergeCell ref="B53:C54"/>
    <mergeCell ref="D53:E54"/>
    <mergeCell ref="B55:M56"/>
    <mergeCell ref="B57:M58"/>
    <mergeCell ref="AB55:AJ56"/>
    <mergeCell ref="AB57:AJ58"/>
    <mergeCell ref="T61:AJ64"/>
    <mergeCell ref="T59:AJ60"/>
    <mergeCell ref="O55:Z56"/>
    <mergeCell ref="O57:Z58"/>
    <mergeCell ref="L53:M54"/>
    <mergeCell ref="T53:U54"/>
    <mergeCell ref="X53:Y54"/>
    <mergeCell ref="L45:M46"/>
    <mergeCell ref="N45:O46"/>
    <mergeCell ref="J45:K46"/>
    <mergeCell ref="J47:K48"/>
    <mergeCell ref="H47:I48"/>
    <mergeCell ref="R51:S52"/>
    <mergeCell ref="F51:G52"/>
    <mergeCell ref="F53:G54"/>
    <mergeCell ref="F45:G46"/>
    <mergeCell ref="F49:G50"/>
    <mergeCell ref="H49:I50"/>
    <mergeCell ref="J49:K50"/>
    <mergeCell ref="H51:I52"/>
    <mergeCell ref="J51:K52"/>
    <mergeCell ref="J53:K54"/>
    <mergeCell ref="H53:I54"/>
    <mergeCell ref="N53:O54"/>
    <mergeCell ref="P53:Q54"/>
    <mergeCell ref="R53:S54"/>
    <mergeCell ref="N51:O52"/>
    <mergeCell ref="P51:Q52"/>
    <mergeCell ref="H45:I46"/>
    <mergeCell ref="T51:U52"/>
    <mergeCell ref="V53:W54"/>
    <mergeCell ref="AZ16:BJ16"/>
    <mergeCell ref="AN16:AX16"/>
    <mergeCell ref="BH20:BI22"/>
    <mergeCell ref="BF20:BG22"/>
    <mergeCell ref="BD20:BE22"/>
    <mergeCell ref="BB18:BC22"/>
    <mergeCell ref="BD18:BK19"/>
    <mergeCell ref="AX31:AY32"/>
    <mergeCell ref="AX29:AY30"/>
    <mergeCell ref="BH29:BI30"/>
    <mergeCell ref="BH31:BI32"/>
    <mergeCell ref="BJ20:BK22"/>
    <mergeCell ref="AT49:AU50"/>
    <mergeCell ref="AT51:AU52"/>
    <mergeCell ref="AN39:AO40"/>
    <mergeCell ref="AP39:AQ40"/>
    <mergeCell ref="AT39:AU40"/>
    <mergeCell ref="AN29:AO30"/>
    <mergeCell ref="AT29:AU30"/>
    <mergeCell ref="AT37:AU38"/>
    <mergeCell ref="Z25:AJ26"/>
    <mergeCell ref="Z31:AJ32"/>
    <mergeCell ref="BM18:BV20"/>
    <mergeCell ref="BL21:BV22"/>
    <mergeCell ref="BB23:BC24"/>
    <mergeCell ref="BB25:BC26"/>
    <mergeCell ref="BB35:BC36"/>
    <mergeCell ref="BJ27:BK28"/>
    <mergeCell ref="BL27:BV28"/>
    <mergeCell ref="BL25:BV26"/>
    <mergeCell ref="BL23:BV24"/>
    <mergeCell ref="BD23:BE24"/>
    <mergeCell ref="BF23:BG24"/>
    <mergeCell ref="BH23:BI24"/>
    <mergeCell ref="BL29:BV30"/>
    <mergeCell ref="BL33:BV34"/>
    <mergeCell ref="BL31:BV32"/>
    <mergeCell ref="BJ35:BK36"/>
    <mergeCell ref="BJ23:BK24"/>
    <mergeCell ref="BJ25:BK26"/>
    <mergeCell ref="BH35:BI36"/>
    <mergeCell ref="BF25:BG26"/>
    <mergeCell ref="BF27:BG28"/>
    <mergeCell ref="BB31:BC32"/>
    <mergeCell ref="BD25:BE26"/>
    <mergeCell ref="BA55:BL56"/>
    <mergeCell ref="BN55:BV56"/>
    <mergeCell ref="BB53:BC54"/>
    <mergeCell ref="BD53:BE54"/>
    <mergeCell ref="AX53:AY54"/>
    <mergeCell ref="AZ53:BA54"/>
    <mergeCell ref="AN61:BD64"/>
    <mergeCell ref="BF61:BV64"/>
    <mergeCell ref="AN57:AY58"/>
    <mergeCell ref="AN55:AY56"/>
    <mergeCell ref="BA57:BL58"/>
    <mergeCell ref="AN59:BD60"/>
    <mergeCell ref="BF59:BV60"/>
    <mergeCell ref="BN57:BV58"/>
    <mergeCell ref="AP53:AQ54"/>
    <mergeCell ref="AN53:AO54"/>
    <mergeCell ref="Z29:AJ30"/>
    <mergeCell ref="AT27:AU28"/>
    <mergeCell ref="AN25:AO26"/>
    <mergeCell ref="AP25:AQ26"/>
    <mergeCell ref="AN27:AO28"/>
    <mergeCell ref="BJ51:BK52"/>
    <mergeCell ref="BJ53:BK54"/>
    <mergeCell ref="AV27:AW28"/>
    <mergeCell ref="AV45:AW46"/>
    <mergeCell ref="BJ47:BK48"/>
    <mergeCell ref="BH47:BI48"/>
    <mergeCell ref="BD29:BE30"/>
    <mergeCell ref="BD27:BE28"/>
    <mergeCell ref="AR29:AS30"/>
    <mergeCell ref="AP29:AQ30"/>
    <mergeCell ref="AX27:AY28"/>
    <mergeCell ref="BJ29:BK30"/>
    <mergeCell ref="BF29:BG30"/>
    <mergeCell ref="BH27:BI28"/>
    <mergeCell ref="BB29:BC30"/>
    <mergeCell ref="AV29:AW30"/>
    <mergeCell ref="BH25:BI26"/>
    <mergeCell ref="Z35:AJ36"/>
    <mergeCell ref="AR33:AS34"/>
    <mergeCell ref="X41:Y42"/>
    <mergeCell ref="X39:Y40"/>
    <mergeCell ref="Z47:AJ48"/>
    <mergeCell ref="AX47:AY48"/>
    <mergeCell ref="BH45:BI46"/>
    <mergeCell ref="BF45:BG46"/>
    <mergeCell ref="BD45:BE46"/>
    <mergeCell ref="BD47:BE48"/>
    <mergeCell ref="BB47:BC48"/>
    <mergeCell ref="BB45:BC46"/>
    <mergeCell ref="AN45:AO46"/>
    <mergeCell ref="Z45:AJ46"/>
    <mergeCell ref="AX45:AY46"/>
    <mergeCell ref="AX39:AY40"/>
    <mergeCell ref="AV39:AW40"/>
    <mergeCell ref="Z39:AJ40"/>
    <mergeCell ref="BF41:BG42"/>
    <mergeCell ref="BF39:BG40"/>
    <mergeCell ref="AP41:AQ42"/>
    <mergeCell ref="Z41:AJ42"/>
    <mergeCell ref="AN41:AO42"/>
    <mergeCell ref="AZ39:BA40"/>
    <mergeCell ref="AR43:AS44"/>
    <mergeCell ref="BD43:BE44"/>
    <mergeCell ref="BL51:BV52"/>
    <mergeCell ref="BL53:BV54"/>
    <mergeCell ref="BF51:BG52"/>
    <mergeCell ref="BH51:BI52"/>
    <mergeCell ref="BL49:BV50"/>
    <mergeCell ref="X49:Y50"/>
    <mergeCell ref="V49:W50"/>
    <mergeCell ref="X43:Y44"/>
    <mergeCell ref="V43:W44"/>
    <mergeCell ref="X51:Y52"/>
    <mergeCell ref="V51:W52"/>
    <mergeCell ref="AP43:AQ44"/>
    <mergeCell ref="AN43:AO44"/>
    <mergeCell ref="Z43:AJ44"/>
    <mergeCell ref="BB49:BC50"/>
    <mergeCell ref="BB51:BC52"/>
    <mergeCell ref="AV49:AW50"/>
    <mergeCell ref="AV53:AW54"/>
    <mergeCell ref="AX49:AY50"/>
    <mergeCell ref="AZ49:BA50"/>
    <mergeCell ref="BJ43:BK44"/>
    <mergeCell ref="BH49:BI50"/>
    <mergeCell ref="BJ49:BK50"/>
    <mergeCell ref="BF49:BG50"/>
    <mergeCell ref="T49:U50"/>
    <mergeCell ref="P45:Q46"/>
    <mergeCell ref="P47:Q48"/>
    <mergeCell ref="T45:U46"/>
    <mergeCell ref="T47:U48"/>
    <mergeCell ref="R45:S46"/>
    <mergeCell ref="R47:S48"/>
    <mergeCell ref="X47:Y48"/>
    <mergeCell ref="V47:W48"/>
    <mergeCell ref="X45:Y46"/>
    <mergeCell ref="V45:W46"/>
    <mergeCell ref="D49:E50"/>
    <mergeCell ref="D47:E48"/>
    <mergeCell ref="B49:C50"/>
    <mergeCell ref="B51:C52"/>
    <mergeCell ref="D51:E52"/>
    <mergeCell ref="B47:C48"/>
    <mergeCell ref="R49:S50"/>
    <mergeCell ref="N49:O50"/>
    <mergeCell ref="P49:Q50"/>
    <mergeCell ref="L47:M48"/>
    <mergeCell ref="L51:M52"/>
    <mergeCell ref="L49:M50"/>
    <mergeCell ref="N47:O48"/>
    <mergeCell ref="H39:I40"/>
    <mergeCell ref="H43:I44"/>
    <mergeCell ref="F41:G42"/>
    <mergeCell ref="F39:G40"/>
    <mergeCell ref="F43:G44"/>
    <mergeCell ref="H41:I42"/>
    <mergeCell ref="F47:G48"/>
    <mergeCell ref="B45:C46"/>
    <mergeCell ref="B43:C44"/>
    <mergeCell ref="D43:E44"/>
    <mergeCell ref="B39:C40"/>
    <mergeCell ref="B41:C42"/>
    <mergeCell ref="N11:X11"/>
    <mergeCell ref="N5:X6"/>
    <mergeCell ref="N25:O26"/>
    <mergeCell ref="P18:Q22"/>
    <mergeCell ref="P25:Q26"/>
    <mergeCell ref="N13:X13"/>
    <mergeCell ref="N12:X12"/>
    <mergeCell ref="R23:S24"/>
    <mergeCell ref="N14:X14"/>
    <mergeCell ref="L41:M42"/>
    <mergeCell ref="J41:K42"/>
    <mergeCell ref="J39:K40"/>
    <mergeCell ref="J43:K44"/>
    <mergeCell ref="D45:E46"/>
    <mergeCell ref="N29:O30"/>
    <mergeCell ref="R29:S30"/>
    <mergeCell ref="V41:W42"/>
    <mergeCell ref="R39:S40"/>
    <mergeCell ref="P39:Q40"/>
    <mergeCell ref="N43:O44"/>
    <mergeCell ref="L43:M44"/>
    <mergeCell ref="V39:W40"/>
    <mergeCell ref="D41:E42"/>
    <mergeCell ref="D39:E40"/>
    <mergeCell ref="P41:Q42"/>
    <mergeCell ref="N41:O42"/>
    <mergeCell ref="T39:U40"/>
    <mergeCell ref="N39:O40"/>
    <mergeCell ref="R43:S44"/>
    <mergeCell ref="P43:Q44"/>
    <mergeCell ref="L39:M40"/>
    <mergeCell ref="T41:U42"/>
    <mergeCell ref="T43:U44"/>
    <mergeCell ref="R41:S42"/>
    <mergeCell ref="B14:L14"/>
    <mergeCell ref="B13:L13"/>
    <mergeCell ref="B5:I6"/>
    <mergeCell ref="B1:X2"/>
    <mergeCell ref="B3:X4"/>
    <mergeCell ref="N10:X10"/>
    <mergeCell ref="N7:X8"/>
    <mergeCell ref="Z7:AJ8"/>
    <mergeCell ref="B11:L11"/>
    <mergeCell ref="B12:L12"/>
    <mergeCell ref="B10:L10"/>
    <mergeCell ref="B7:L8"/>
    <mergeCell ref="Z27:AJ28"/>
    <mergeCell ref="V23:W24"/>
    <mergeCell ref="R27:S28"/>
    <mergeCell ref="T27:U28"/>
    <mergeCell ref="V27:W28"/>
    <mergeCell ref="N16:X16"/>
    <mergeCell ref="N15:X15"/>
    <mergeCell ref="B16:L16"/>
    <mergeCell ref="B15:L15"/>
    <mergeCell ref="Z23:AJ24"/>
    <mergeCell ref="Z21:AJ22"/>
    <mergeCell ref="B25:C26"/>
    <mergeCell ref="H31:I32"/>
    <mergeCell ref="H29:I30"/>
    <mergeCell ref="N27:O28"/>
    <mergeCell ref="AA18:AJ20"/>
    <mergeCell ref="AV25:AW26"/>
    <mergeCell ref="AT23:AU24"/>
    <mergeCell ref="AR23:AS24"/>
    <mergeCell ref="AN21:AO22"/>
    <mergeCell ref="B21:C22"/>
    <mergeCell ref="H23:I24"/>
    <mergeCell ref="B23:C24"/>
    <mergeCell ref="J18:K22"/>
    <mergeCell ref="J25:K26"/>
    <mergeCell ref="J23:K24"/>
    <mergeCell ref="L23:M24"/>
    <mergeCell ref="L25:M26"/>
    <mergeCell ref="X23:Y24"/>
    <mergeCell ref="X20:Y22"/>
    <mergeCell ref="D18:E22"/>
    <mergeCell ref="F18:G22"/>
    <mergeCell ref="H18:I22"/>
    <mergeCell ref="AT18:AU22"/>
    <mergeCell ref="AV18:AW22"/>
    <mergeCell ref="V37:W38"/>
    <mergeCell ref="X37:Y38"/>
    <mergeCell ref="X35:Y36"/>
    <mergeCell ref="V35:W36"/>
    <mergeCell ref="J35:K36"/>
    <mergeCell ref="L35:M36"/>
    <mergeCell ref="R35:S36"/>
    <mergeCell ref="T35:U36"/>
    <mergeCell ref="R33:S34"/>
    <mergeCell ref="X33:Y34"/>
    <mergeCell ref="V33:W34"/>
    <mergeCell ref="T33:U34"/>
    <mergeCell ref="J37:K38"/>
    <mergeCell ref="L37:M38"/>
    <mergeCell ref="T37:U38"/>
    <mergeCell ref="R37:S38"/>
    <mergeCell ref="J33:K34"/>
    <mergeCell ref="N35:O36"/>
    <mergeCell ref="P37:Q38"/>
    <mergeCell ref="N37:O38"/>
    <mergeCell ref="B35:C36"/>
    <mergeCell ref="B37:C38"/>
    <mergeCell ref="B31:C32"/>
    <mergeCell ref="B33:C34"/>
    <mergeCell ref="D37:E38"/>
    <mergeCell ref="F33:G34"/>
    <mergeCell ref="F35:G36"/>
    <mergeCell ref="P27:Q28"/>
    <mergeCell ref="F37:G38"/>
    <mergeCell ref="P35:Q36"/>
    <mergeCell ref="P33:Q34"/>
    <mergeCell ref="H27:I28"/>
    <mergeCell ref="J27:K28"/>
    <mergeCell ref="B27:C28"/>
    <mergeCell ref="B29:C30"/>
    <mergeCell ref="L29:M30"/>
    <mergeCell ref="F31:G32"/>
    <mergeCell ref="N31:O32"/>
    <mergeCell ref="D29:E30"/>
    <mergeCell ref="F29:G30"/>
    <mergeCell ref="N33:O34"/>
    <mergeCell ref="L33:M34"/>
    <mergeCell ref="H33:I34"/>
    <mergeCell ref="H35:I36"/>
    <mergeCell ref="H37:I38"/>
    <mergeCell ref="D23:E24"/>
    <mergeCell ref="D25:E26"/>
    <mergeCell ref="D27:E28"/>
    <mergeCell ref="D31:E32"/>
    <mergeCell ref="F23:G24"/>
    <mergeCell ref="F25:G26"/>
    <mergeCell ref="F27:G28"/>
    <mergeCell ref="P23:Q24"/>
    <mergeCell ref="N23:O24"/>
    <mergeCell ref="P29:Q30"/>
    <mergeCell ref="D33:E34"/>
    <mergeCell ref="D35:E36"/>
    <mergeCell ref="H25:I26"/>
    <mergeCell ref="X29:Y30"/>
    <mergeCell ref="X31:Y32"/>
    <mergeCell ref="R31:S32"/>
    <mergeCell ref="P31:Q32"/>
    <mergeCell ref="L31:M32"/>
    <mergeCell ref="J31:K32"/>
    <mergeCell ref="J29:K30"/>
    <mergeCell ref="N18:O22"/>
    <mergeCell ref="L18:M22"/>
    <mergeCell ref="L27:M28"/>
    <mergeCell ref="T20:U22"/>
    <mergeCell ref="T23:U24"/>
    <mergeCell ref="X25:Y26"/>
    <mergeCell ref="R18:Y19"/>
    <mergeCell ref="V25:W26"/>
    <mergeCell ref="T25:U26"/>
    <mergeCell ref="V20:W22"/>
    <mergeCell ref="R20:S22"/>
    <mergeCell ref="R25:S26"/>
    <mergeCell ref="X27:Y28"/>
    <mergeCell ref="T29:U30"/>
    <mergeCell ref="V29:W30"/>
    <mergeCell ref="V31:W32"/>
    <mergeCell ref="T31:U32"/>
    <mergeCell ref="AP37:AQ38"/>
    <mergeCell ref="AX37:AY38"/>
    <mergeCell ref="AX35:AY36"/>
    <mergeCell ref="BJ37:BK38"/>
    <mergeCell ref="BJ39:BK40"/>
    <mergeCell ref="BH39:BI40"/>
    <mergeCell ref="BB39:BC40"/>
    <mergeCell ref="BB41:BC42"/>
    <mergeCell ref="BD39:BE40"/>
    <mergeCell ref="AR39:AS40"/>
    <mergeCell ref="AZ37:BA38"/>
    <mergeCell ref="AZ35:BA36"/>
    <mergeCell ref="AR41:AS42"/>
    <mergeCell ref="AX41:AY42"/>
    <mergeCell ref="AV41:AW42"/>
    <mergeCell ref="AT41:AU42"/>
    <mergeCell ref="AZ27:BA28"/>
    <mergeCell ref="BB27:BC28"/>
    <mergeCell ref="BL45:BV46"/>
    <mergeCell ref="BJ45:BK46"/>
    <mergeCell ref="AP47:AQ48"/>
    <mergeCell ref="AR45:AS46"/>
    <mergeCell ref="AP45:AQ46"/>
    <mergeCell ref="BL47:BV48"/>
    <mergeCell ref="AZ45:BA46"/>
    <mergeCell ref="AT45:AU46"/>
    <mergeCell ref="AT47:AU48"/>
    <mergeCell ref="AR47:AS48"/>
    <mergeCell ref="AZ47:BA48"/>
    <mergeCell ref="BL41:BV42"/>
    <mergeCell ref="BL39:BV40"/>
    <mergeCell ref="BH37:BI38"/>
    <mergeCell ref="BD37:BE38"/>
    <mergeCell ref="BB37:BC38"/>
    <mergeCell ref="BF35:BG36"/>
    <mergeCell ref="BL35:BV36"/>
    <mergeCell ref="BL37:BV38"/>
    <mergeCell ref="BL43:BV44"/>
    <mergeCell ref="BD41:BE42"/>
    <mergeCell ref="AZ41:BA42"/>
    <mergeCell ref="Z37:AJ38"/>
    <mergeCell ref="Z33:AJ34"/>
    <mergeCell ref="BJ31:BK32"/>
    <mergeCell ref="BJ33:BK34"/>
    <mergeCell ref="BF33:BG34"/>
    <mergeCell ref="BB33:BC34"/>
    <mergeCell ref="AZ33:BA34"/>
    <mergeCell ref="AX33:AY34"/>
    <mergeCell ref="BD33:BE34"/>
    <mergeCell ref="BF31:BG32"/>
    <mergeCell ref="BD31:BE32"/>
    <mergeCell ref="BD35:BE36"/>
    <mergeCell ref="BF37:BG38"/>
    <mergeCell ref="AR37:AS38"/>
    <mergeCell ref="AR35:AS36"/>
    <mergeCell ref="AT35:AU36"/>
    <mergeCell ref="AV37:AW38"/>
    <mergeCell ref="AV35:AW36"/>
    <mergeCell ref="AZ31:BA32"/>
    <mergeCell ref="BH33:BI34"/>
    <mergeCell ref="AR31:AS32"/>
    <mergeCell ref="AP35:AQ36"/>
    <mergeCell ref="AN35:AO36"/>
    <mergeCell ref="AN37:AO38"/>
    <mergeCell ref="AZ18:BA22"/>
    <mergeCell ref="AV31:AW32"/>
    <mergeCell ref="AT31:AU32"/>
    <mergeCell ref="AV33:AW34"/>
    <mergeCell ref="AT33:AU34"/>
    <mergeCell ref="AN31:AO32"/>
    <mergeCell ref="AN33:AO34"/>
    <mergeCell ref="AV23:AW24"/>
    <mergeCell ref="AX23:AY24"/>
    <mergeCell ref="AT25:AU26"/>
    <mergeCell ref="AR25:AS26"/>
    <mergeCell ref="AP31:AQ32"/>
    <mergeCell ref="AP33:AQ34"/>
    <mergeCell ref="AP18:AQ22"/>
    <mergeCell ref="AP27:AQ28"/>
    <mergeCell ref="AP23:AQ24"/>
    <mergeCell ref="AN23:AO24"/>
    <mergeCell ref="AX18:AY22"/>
    <mergeCell ref="AR18:AS22"/>
    <mergeCell ref="AR27:AS28"/>
    <mergeCell ref="AZ23:BA24"/>
    <mergeCell ref="AX25:AY26"/>
    <mergeCell ref="AZ29:BA30"/>
    <mergeCell ref="AZ25:BA26"/>
    <mergeCell ref="BB43:BC44"/>
    <mergeCell ref="AX43:AY44"/>
    <mergeCell ref="AZ43:BA44"/>
    <mergeCell ref="AV43:AW44"/>
    <mergeCell ref="AT43:AU44"/>
    <mergeCell ref="BF43:BG44"/>
    <mergeCell ref="BH41:BI42"/>
    <mergeCell ref="BJ41:BK42"/>
    <mergeCell ref="BH43:BI44"/>
    <mergeCell ref="Z3:AJ4"/>
    <mergeCell ref="Z5:AJ6"/>
    <mergeCell ref="Z9:AJ13"/>
    <mergeCell ref="AZ7:BJ8"/>
    <mergeCell ref="AN7:AX8"/>
    <mergeCell ref="AN3:BJ4"/>
    <mergeCell ref="AN1:BJ2"/>
    <mergeCell ref="AZ5:BJ6"/>
    <mergeCell ref="AN5:AU6"/>
    <mergeCell ref="Z1:AJ2"/>
    <mergeCell ref="AN10:AX10"/>
    <mergeCell ref="AN11:AX11"/>
    <mergeCell ref="BL3:BV4"/>
    <mergeCell ref="BL5:BV6"/>
    <mergeCell ref="BL9:BV12"/>
    <mergeCell ref="BL7:BV8"/>
    <mergeCell ref="BZ1:BZ2"/>
    <mergeCell ref="BY1:BY2"/>
    <mergeCell ref="CA1:CA2"/>
    <mergeCell ref="BL1:BV2"/>
    <mergeCell ref="BY4:BY5"/>
    <mergeCell ref="AN15:AX15"/>
    <mergeCell ref="AN14:AX14"/>
    <mergeCell ref="AN13:AX13"/>
    <mergeCell ref="AN12:AX12"/>
    <mergeCell ref="AZ15:BJ15"/>
    <mergeCell ref="AZ14:BJ14"/>
    <mergeCell ref="AZ13:BJ13"/>
    <mergeCell ref="AZ11:BJ11"/>
    <mergeCell ref="AZ10:BJ10"/>
    <mergeCell ref="AZ12:BJ12"/>
    <mergeCell ref="Z49:AJ50"/>
    <mergeCell ref="BH53:BI54"/>
    <mergeCell ref="BF53:BG54"/>
    <mergeCell ref="BF47:BG48"/>
    <mergeCell ref="AZ51:BA52"/>
    <mergeCell ref="AX51:AY52"/>
    <mergeCell ref="Z51:AJ52"/>
    <mergeCell ref="AV47:AW48"/>
    <mergeCell ref="AV51:AW52"/>
    <mergeCell ref="AN47:AO48"/>
    <mergeCell ref="AN49:AO50"/>
    <mergeCell ref="AN51:AO52"/>
    <mergeCell ref="AP49:AQ50"/>
    <mergeCell ref="AR49:AS50"/>
    <mergeCell ref="AP51:AQ52"/>
    <mergeCell ref="AR51:AS52"/>
    <mergeCell ref="AR53:AS54"/>
    <mergeCell ref="AT53:AU54"/>
    <mergeCell ref="Z53:AJ54"/>
    <mergeCell ref="BD51:BE52"/>
    <mergeCell ref="BD49:BE50"/>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tabColor rgb="FF000000"/>
    <outlinePr summaryBelow="0" summaryRight="0"/>
  </sheetPr>
  <dimension ref="A1:CD65"/>
  <sheetViews>
    <sheetView workbookViewId="0">
      <selection activeCell="BP69" sqref="BP6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c r="C3" s="124"/>
      <c r="D3" s="124"/>
      <c r="E3" s="124"/>
      <c r="F3" s="124"/>
      <c r="G3" s="124"/>
      <c r="H3" s="124"/>
      <c r="I3" s="124"/>
      <c r="J3" s="124"/>
      <c r="K3" s="124"/>
      <c r="L3" s="124"/>
      <c r="M3" s="124"/>
      <c r="N3" s="124"/>
      <c r="O3" s="124"/>
      <c r="P3" s="124"/>
      <c r="Q3" s="124"/>
      <c r="R3" s="124"/>
      <c r="S3" s="124"/>
      <c r="T3" s="124"/>
      <c r="U3" s="124"/>
      <c r="V3" s="124"/>
      <c r="W3" s="124"/>
      <c r="X3" s="125"/>
      <c r="Y3" s="25"/>
      <c r="Z3" s="123"/>
      <c r="AA3" s="124"/>
      <c r="AB3" s="124"/>
      <c r="AC3" s="124"/>
      <c r="AD3" s="124"/>
      <c r="AE3" s="124"/>
      <c r="AF3" s="124"/>
      <c r="AG3" s="124"/>
      <c r="AH3" s="124"/>
      <c r="AI3" s="124"/>
      <c r="AJ3" s="125"/>
      <c r="AK3" s="27"/>
      <c r="AL3" s="28"/>
      <c r="AM3" s="29"/>
      <c r="AN3" s="139"/>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c r="O7" s="124"/>
      <c r="P7" s="124"/>
      <c r="Q7" s="124"/>
      <c r="R7" s="124"/>
      <c r="S7" s="124"/>
      <c r="T7" s="124"/>
      <c r="U7" s="124"/>
      <c r="V7" s="124"/>
      <c r="W7" s="124"/>
      <c r="X7" s="125"/>
      <c r="Y7" s="19"/>
      <c r="Z7" s="130" t="str">
        <f>BZ7</f>
        <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c r="BA7" s="124"/>
      <c r="BB7" s="124"/>
      <c r="BC7" s="124"/>
      <c r="BD7" s="124"/>
      <c r="BE7" s="124"/>
      <c r="BF7" s="124"/>
      <c r="BG7" s="124"/>
      <c r="BH7" s="124"/>
      <c r="BI7" s="124"/>
      <c r="BJ7" s="125"/>
      <c r="BK7" s="22"/>
      <c r="BL7" s="130" t="str">
        <f>BZ8</f>
        <v/>
      </c>
      <c r="BM7" s="124"/>
      <c r="BN7" s="124"/>
      <c r="BO7" s="124"/>
      <c r="BP7" s="124"/>
      <c r="BQ7" s="124"/>
      <c r="BR7" s="124"/>
      <c r="BS7" s="124"/>
      <c r="BT7" s="124"/>
      <c r="BU7" s="124"/>
      <c r="BV7" s="125"/>
      <c r="BW7" s="23"/>
      <c r="BX7" s="16"/>
      <c r="BY7" s="51" t="s">
        <v>23</v>
      </c>
      <c r="BZ7" s="53" t="str">
        <f>IF(N7="","",CA7)</f>
        <v/>
      </c>
      <c r="CA7" s="53" t="str">
        <f>IF(N7&lt;=AZ7,"+0",CB7)</f>
        <v>+0</v>
      </c>
      <c r="CB7" s="53" t="str">
        <f>IF(N7&gt;=(AZ7*2),"+2","+1")</f>
        <v>+2</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
      </c>
      <c r="CA8" s="53" t="str">
        <f>IF(AZ7&lt;=N7,"+0",CB8)</f>
        <v>+0</v>
      </c>
      <c r="CB8" s="53" t="str">
        <f>IF(AZ7&gt;=(N7*2),"+2","+1")</f>
        <v>+2</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47</v>
      </c>
      <c r="E18" s="147"/>
      <c r="F18" s="159" t="s">
        <v>48</v>
      </c>
      <c r="G18" s="147"/>
      <c r="H18" s="159" t="s">
        <v>50</v>
      </c>
      <c r="I18" s="147"/>
      <c r="J18" s="159" t="s">
        <v>52</v>
      </c>
      <c r="K18" s="147"/>
      <c r="L18" s="160" t="s">
        <v>39</v>
      </c>
      <c r="M18" s="147"/>
      <c r="N18" s="159" t="s">
        <v>55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61</v>
      </c>
      <c r="AQ18" s="147"/>
      <c r="AR18" s="144" t="s">
        <v>62</v>
      </c>
      <c r="AS18" s="147"/>
      <c r="AT18" s="144" t="s">
        <v>63</v>
      </c>
      <c r="AU18" s="147"/>
      <c r="AV18" s="144" t="s">
        <v>64</v>
      </c>
      <c r="AW18" s="147"/>
      <c r="AX18" s="153" t="s">
        <v>39</v>
      </c>
      <c r="AY18" s="147"/>
      <c r="AZ18" s="144" t="s">
        <v>67</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t="str">
        <f>IF(B3="","",(SUM(D23+(F23*3)+(H23*2)+(J23*2)+(N23*5))))</f>
        <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t="str">
        <f>IF(AN3="","",(SUM(AP23+(AR23*3)+(AT23*2)+(AV23*2)+(AZ23*5))))</f>
        <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t="str">
        <f>IF(B3="","",(SUM(D25+(F25*3)+(H25*2)+(J25*2)+(N25*5))))</f>
        <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t="str">
        <f>IF(AN3="","",(SUM(AP25+(AR25*3)+(AT25*2)+(AV25*2)+(AZ25*5))))</f>
        <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t="str">
        <f>IF(B3="","",(SUM(D27+(F27*3)+(H27*2)+(J27*2)+(N27*5))))</f>
        <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t="str">
        <f>IF(AN3="","",(SUM(AP27+(AR27*3)+(AT27*2)+(AV27*2)+(AZ27*5))))</f>
        <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t="str">
        <f>IF(B3="","",(SUM(D29+(F29*3)+(H29*2)+(J29*2)+(N29*5))))</f>
        <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t="str">
        <f>IF(AN3="","",(SUM(AP29+(AR29*3)+(AT29*2)+(AV29*2)+(AZ29*5))))</f>
        <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t="str">
        <f>IF(B3="","",(SUM(D31+(F31*3)+(H31*2)+(J31*2)+(N31*5))))</f>
        <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t="str">
        <f>IF(AN3="","",(SUM(AP31+(AR31*3)+(AT31*2)+(AV31*2)+(AZ31*5))))</f>
        <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t="str">
        <f>IF(B3="","",(SUM(D33+(F33*3)+(H33*2)+(J33*2)+(N33*5))))</f>
        <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t="str">
        <f>IF(AN3="","",(SUM(AP33+(AR33*3)+(AT33*2)+(AV33*2)+(AZ33*5))))</f>
        <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t="str">
        <f>IF(B3="","",(SUM(D35+(F35*3)+(H35*2)+(J35*2)+(N35*5))))</f>
        <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t="str">
        <f>IF(AN3="","",(SUM(AP35+(AR35*3)+(AT35*2)+(AV35*2)+(AZ35*5))))</f>
        <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t="str">
        <f>IF(B3="","",(SUM(D37+(F37*3)+(H37*2)+(J37*2)+(N37*5))))</f>
        <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t="str">
        <f>IF(AN3="","",(SUM(AP37+(AR37*3)+(AT37*2)+(AV37*2)+(AZ37*5))))</f>
        <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t="str">
        <f>IF(B3="","",(SUM(D39+(F39*3)+(H39*2)+(J39*2)+(N39*5))))</f>
        <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t="str">
        <f>IF(AN3="","",(SUM(AP39+(AR39*3)+(AT39*2)+(AV39*2)+(AZ39*5))))</f>
        <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t="str">
        <f>IF(B3="","",(SUM(D41+(F41*3)+(H41*2)+(J41*2)+(N41*5))))</f>
        <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t="str">
        <f>IF(AN3="","",(SUM(AP41+(AR41*3)+(AT41*2)+(AV41*2)+(AZ41*5))))</f>
        <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t="str">
        <f>IF(B3="","",(SUM(D43+(F43*3)+(H43*2)+(J43*2)+(N43*5))))</f>
        <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t="str">
        <f>IF(AN3="","",(SUM(AP43+(AR43*3)+(AT43*2)+(AV43*2)+(AZ43*5))))</f>
        <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t="str">
        <f>IF(B3="","",(SUM(D45+(F45*3)+(H45*2)+(J45*2)+(N45*5))))</f>
        <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t="str">
        <f>IF(AN3="","",(SUM(AP45+(AR45*3)+(AT45*2)+(AV45*2)+(AZ45*5))))</f>
        <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t="str">
        <f>IF(B3="","",(SUM(D47+(F47*3)+(H47*2)+(J47*2)+(N47*5))))</f>
        <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t="str">
        <f>IF(AN3="","",(SUM(AP47+(AR47*3)+(AT47*2)+(AV47*2)+(AZ47*5))))</f>
        <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t="str">
        <f>IF(B3="","",(SUM(D49+(F49*3)+(H49*2)+(J49*2)+(N49*5))))</f>
        <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t="str">
        <f>IF(AN3="","",(SUM(AP49+(AR49*3)+(AT49*2)+(AV49*2)+(AZ49*5))))</f>
        <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t="str">
        <f>IF(B3="","",(SUM(D51+(F51*3)+(H51*2)+(J51*2)+(N51*5))))</f>
        <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t="str">
        <f>IF(AN3="","",(SUM(AP51+(AR51*3)+(AT51*2)+(AV51*2)+(AZ51*5))))</f>
        <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t="str">
        <f>IF(B3="","",(SUM(D53+(F53*3)+(H53*2)+(J53*2)+(N53*5))))</f>
        <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t="str">
        <f>IF(AN3="","",(SUM(AP53+(AR53*3)+(AT53*2)+(AV53*2)+(AZ53*5))))</f>
        <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47:BV48"/>
    <mergeCell ref="BL53:BV54"/>
    <mergeCell ref="BN55:BV56"/>
    <mergeCell ref="BN57:BV58"/>
    <mergeCell ref="AZ29:BA30"/>
    <mergeCell ref="BF29:BG30"/>
    <mergeCell ref="BD29:BE30"/>
    <mergeCell ref="BF27:BG28"/>
    <mergeCell ref="BB29:BC30"/>
    <mergeCell ref="BH27:BI28"/>
    <mergeCell ref="BJ27:BK28"/>
    <mergeCell ref="BH29:BI30"/>
    <mergeCell ref="BJ29:BK30"/>
    <mergeCell ref="BL29:BV30"/>
    <mergeCell ref="BL31:BV32"/>
    <mergeCell ref="BJ31:BK32"/>
    <mergeCell ref="BD31:BE32"/>
    <mergeCell ref="BB31:BC32"/>
    <mergeCell ref="BH37:BI38"/>
    <mergeCell ref="BH39:BI40"/>
    <mergeCell ref="BJ37:BK38"/>
    <mergeCell ref="BJ39:BK40"/>
    <mergeCell ref="BH33:BI34"/>
    <mergeCell ref="BF39:BG40"/>
    <mergeCell ref="BF61:BV64"/>
    <mergeCell ref="BF59:BV60"/>
    <mergeCell ref="AN61:BD64"/>
    <mergeCell ref="AN59:BD60"/>
    <mergeCell ref="T61:AJ64"/>
    <mergeCell ref="T59:AJ60"/>
    <mergeCell ref="BL51:BV52"/>
    <mergeCell ref="BF51:BG52"/>
    <mergeCell ref="BL49:BV50"/>
    <mergeCell ref="BA55:BL56"/>
    <mergeCell ref="BA57:BL58"/>
    <mergeCell ref="BJ49:BK50"/>
    <mergeCell ref="AN55:AY56"/>
    <mergeCell ref="AN57:AY58"/>
    <mergeCell ref="AV53:AW54"/>
    <mergeCell ref="AX53:AY54"/>
    <mergeCell ref="AT53:AU54"/>
    <mergeCell ref="AN51:AO52"/>
    <mergeCell ref="BD51:BE52"/>
    <mergeCell ref="BB51:BC52"/>
    <mergeCell ref="BF49:BG50"/>
    <mergeCell ref="BB49:BC50"/>
    <mergeCell ref="BD49:BE50"/>
    <mergeCell ref="AR53:AS54"/>
    <mergeCell ref="BL37:BV38"/>
    <mergeCell ref="BL39:BV40"/>
    <mergeCell ref="BL33:BV34"/>
    <mergeCell ref="BJ33:BK34"/>
    <mergeCell ref="BB33:BC34"/>
    <mergeCell ref="BL43:BV44"/>
    <mergeCell ref="BL45:BV46"/>
    <mergeCell ref="BL35:BV36"/>
    <mergeCell ref="BB41:BC42"/>
    <mergeCell ref="BL41:BV42"/>
    <mergeCell ref="BJ41:BK42"/>
    <mergeCell ref="BF35:BG36"/>
    <mergeCell ref="BD35:BE36"/>
    <mergeCell ref="BF37:BG38"/>
    <mergeCell ref="BD37:BE38"/>
    <mergeCell ref="AN7:AX8"/>
    <mergeCell ref="Z9:AJ13"/>
    <mergeCell ref="Z5:AJ6"/>
    <mergeCell ref="Z3:AJ4"/>
    <mergeCell ref="Z7:AJ8"/>
    <mergeCell ref="Z1:AJ2"/>
    <mergeCell ref="AZ11:BJ11"/>
    <mergeCell ref="AZ5:BJ6"/>
    <mergeCell ref="AZ7:BJ8"/>
    <mergeCell ref="AZ10:BJ10"/>
    <mergeCell ref="AN3:BJ4"/>
    <mergeCell ref="AN1:BJ2"/>
    <mergeCell ref="AN5:AU6"/>
    <mergeCell ref="AN11:AX11"/>
    <mergeCell ref="AN10:AX10"/>
    <mergeCell ref="AN13:AX13"/>
    <mergeCell ref="AN12:AX12"/>
    <mergeCell ref="BL23:BV24"/>
    <mergeCell ref="BL25:BV26"/>
    <mergeCell ref="BJ25:BK26"/>
    <mergeCell ref="BL27:BV28"/>
    <mergeCell ref="BJ20:BK22"/>
    <mergeCell ref="BH23:BI24"/>
    <mergeCell ref="BJ23:BK24"/>
    <mergeCell ref="AP18:AQ22"/>
    <mergeCell ref="AX18:AY22"/>
    <mergeCell ref="BL21:BV22"/>
    <mergeCell ref="BF23:BG24"/>
    <mergeCell ref="BB18:BC22"/>
    <mergeCell ref="AZ18:BA22"/>
    <mergeCell ref="BL5:BV6"/>
    <mergeCell ref="BL7:BV8"/>
    <mergeCell ref="BY1:BY2"/>
    <mergeCell ref="BY4:BY5"/>
    <mergeCell ref="BD18:BK19"/>
    <mergeCell ref="BM17:BV20"/>
    <mergeCell ref="BL9:BV12"/>
    <mergeCell ref="BL1:BV2"/>
    <mergeCell ref="CA1:CA2"/>
    <mergeCell ref="BZ1:BZ2"/>
    <mergeCell ref="BL3:BV4"/>
    <mergeCell ref="BH20:BI22"/>
    <mergeCell ref="BF20:BG22"/>
    <mergeCell ref="BD20:BE22"/>
    <mergeCell ref="AZ14:BJ14"/>
    <mergeCell ref="AZ13:BJ13"/>
    <mergeCell ref="AZ12:BJ12"/>
    <mergeCell ref="AZ15:BJ15"/>
    <mergeCell ref="AZ16:BJ16"/>
    <mergeCell ref="BH31:BI32"/>
    <mergeCell ref="BF31:BG32"/>
    <mergeCell ref="AP31:AQ32"/>
    <mergeCell ref="AN31:AO32"/>
    <mergeCell ref="AR23:AS24"/>
    <mergeCell ref="AR25:AS26"/>
    <mergeCell ref="AR18:AS22"/>
    <mergeCell ref="AT18:AU22"/>
    <mergeCell ref="AN15:AX15"/>
    <mergeCell ref="AN16:AX16"/>
    <mergeCell ref="BD25:BE26"/>
    <mergeCell ref="BH25:BI26"/>
    <mergeCell ref="AZ27:BA28"/>
    <mergeCell ref="AZ25:BA26"/>
    <mergeCell ref="BB25:BC26"/>
    <mergeCell ref="AX25:AY26"/>
    <mergeCell ref="AX23:AY24"/>
    <mergeCell ref="AX27:AY28"/>
    <mergeCell ref="BD27:BE28"/>
    <mergeCell ref="AN27:AO28"/>
    <mergeCell ref="AN25:AO26"/>
    <mergeCell ref="AT25:AU26"/>
    <mergeCell ref="AT23:AU24"/>
    <mergeCell ref="AV18:AW22"/>
    <mergeCell ref="AN14:AX14"/>
    <mergeCell ref="AP29:AQ30"/>
    <mergeCell ref="AN29:AO30"/>
    <mergeCell ref="BB23:BC24"/>
    <mergeCell ref="AZ23:BA24"/>
    <mergeCell ref="BF25:BG26"/>
    <mergeCell ref="BD23:BE24"/>
    <mergeCell ref="AT31:AU32"/>
    <mergeCell ref="AR31:AS32"/>
    <mergeCell ref="BB27:BC28"/>
    <mergeCell ref="AR29:AS30"/>
    <mergeCell ref="AV29:AW30"/>
    <mergeCell ref="AT29:AU30"/>
    <mergeCell ref="AV31:AW32"/>
    <mergeCell ref="AX31:AY32"/>
    <mergeCell ref="AV23:AW24"/>
    <mergeCell ref="AV27:AW28"/>
    <mergeCell ref="AP27:AQ28"/>
    <mergeCell ref="AP25:AQ26"/>
    <mergeCell ref="AT27:AU28"/>
    <mergeCell ref="AV25:AW26"/>
    <mergeCell ref="V33:W34"/>
    <mergeCell ref="X33:Y34"/>
    <mergeCell ref="X29:Y30"/>
    <mergeCell ref="V29:W30"/>
    <mergeCell ref="X27:Y28"/>
    <mergeCell ref="V27:W28"/>
    <mergeCell ref="AR27:AS28"/>
    <mergeCell ref="Z27:AJ28"/>
    <mergeCell ref="Z31:AJ32"/>
    <mergeCell ref="Z33:AJ34"/>
    <mergeCell ref="Z29:AJ30"/>
    <mergeCell ref="V31:W32"/>
    <mergeCell ref="X31:Y32"/>
    <mergeCell ref="AR33:AS34"/>
    <mergeCell ref="AN33:AO34"/>
    <mergeCell ref="AP33:AQ34"/>
    <mergeCell ref="AT33:AU34"/>
    <mergeCell ref="AV33:AW34"/>
    <mergeCell ref="BD47:BE48"/>
    <mergeCell ref="BF47:BG48"/>
    <mergeCell ref="BB47:BC48"/>
    <mergeCell ref="BF45:BG46"/>
    <mergeCell ref="BF43:BG44"/>
    <mergeCell ref="AX29:AY30"/>
    <mergeCell ref="AX33:AY34"/>
    <mergeCell ref="AZ33:BA34"/>
    <mergeCell ref="BD33:BE34"/>
    <mergeCell ref="BF33:BG34"/>
    <mergeCell ref="AZ31:BA32"/>
    <mergeCell ref="AZ35:BA36"/>
    <mergeCell ref="BD39:BE40"/>
    <mergeCell ref="BB39:BC40"/>
    <mergeCell ref="BF41:BG42"/>
    <mergeCell ref="AZ41:BA42"/>
    <mergeCell ref="BD41:BE42"/>
    <mergeCell ref="BD45:BE46"/>
    <mergeCell ref="BB45:BC46"/>
    <mergeCell ref="AZ43:BA44"/>
    <mergeCell ref="BB43:BC44"/>
    <mergeCell ref="BD43:BE44"/>
    <mergeCell ref="V35:W36"/>
    <mergeCell ref="V37:W38"/>
    <mergeCell ref="AZ39:BA40"/>
    <mergeCell ref="AX39:AY40"/>
    <mergeCell ref="AT39:AU40"/>
    <mergeCell ref="AR39:AS40"/>
    <mergeCell ref="AV39:AW40"/>
    <mergeCell ref="BB37:BC38"/>
    <mergeCell ref="BB35:BC36"/>
    <mergeCell ref="AN35:AO36"/>
    <mergeCell ref="AP35:AQ36"/>
    <mergeCell ref="AR35:AS36"/>
    <mergeCell ref="AT35:AU36"/>
    <mergeCell ref="AX35:AY36"/>
    <mergeCell ref="AZ37:BA38"/>
    <mergeCell ref="AX37:AY38"/>
    <mergeCell ref="X35:Y36"/>
    <mergeCell ref="Z35:AJ36"/>
    <mergeCell ref="AV35:AW36"/>
    <mergeCell ref="AV37:AW38"/>
    <mergeCell ref="AP37:AQ38"/>
    <mergeCell ref="AN37:AO38"/>
    <mergeCell ref="AR37:AS38"/>
    <mergeCell ref="AT37:AU38"/>
    <mergeCell ref="AN39:AO40"/>
    <mergeCell ref="AP39:AQ40"/>
    <mergeCell ref="V39:W40"/>
    <mergeCell ref="V51:W52"/>
    <mergeCell ref="V47:W48"/>
    <mergeCell ref="V41:W42"/>
    <mergeCell ref="V45:W46"/>
    <mergeCell ref="V53:W54"/>
    <mergeCell ref="O57:Z58"/>
    <mergeCell ref="O55:Z56"/>
    <mergeCell ref="AB57:AJ58"/>
    <mergeCell ref="AB55:AJ56"/>
    <mergeCell ref="X53:Y54"/>
    <mergeCell ref="Z53:AJ54"/>
    <mergeCell ref="Z39:AJ40"/>
    <mergeCell ref="X39:Y40"/>
    <mergeCell ref="Z49:AJ50"/>
    <mergeCell ref="V49:W50"/>
    <mergeCell ref="X49:Y50"/>
    <mergeCell ref="Z43:AJ44"/>
    <mergeCell ref="X43:Y44"/>
    <mergeCell ref="V43:W44"/>
    <mergeCell ref="Z41:AJ42"/>
    <mergeCell ref="Z47:AJ48"/>
    <mergeCell ref="AN47:AO48"/>
    <mergeCell ref="X47:Y48"/>
    <mergeCell ref="X45:Y46"/>
    <mergeCell ref="X37:Y38"/>
    <mergeCell ref="Z37:AJ38"/>
    <mergeCell ref="Z51:AJ52"/>
    <mergeCell ref="AR49:AS50"/>
    <mergeCell ref="AR51:AS52"/>
    <mergeCell ref="Z45:AJ46"/>
    <mergeCell ref="X51:Y52"/>
    <mergeCell ref="X41:Y42"/>
    <mergeCell ref="AP49:AQ50"/>
    <mergeCell ref="AP43:AQ44"/>
    <mergeCell ref="AP47:AQ48"/>
    <mergeCell ref="AP45:AQ46"/>
    <mergeCell ref="AN45:AO46"/>
    <mergeCell ref="AN43:AO44"/>
    <mergeCell ref="AR45:AS46"/>
    <mergeCell ref="AR43:AS44"/>
    <mergeCell ref="AP51:AQ52"/>
    <mergeCell ref="AP41:AQ42"/>
    <mergeCell ref="AN41:AO42"/>
    <mergeCell ref="AR41:AS42"/>
    <mergeCell ref="AN49:AO50"/>
    <mergeCell ref="BJ47:BK48"/>
    <mergeCell ref="BJ43:BK44"/>
    <mergeCell ref="BH43:BI44"/>
    <mergeCell ref="BH45:BI46"/>
    <mergeCell ref="BJ45:BK46"/>
    <mergeCell ref="BJ53:BK54"/>
    <mergeCell ref="BH53:BI54"/>
    <mergeCell ref="BJ35:BK36"/>
    <mergeCell ref="BH35:BI36"/>
    <mergeCell ref="BJ51:BK52"/>
    <mergeCell ref="BH51:BI52"/>
    <mergeCell ref="BH49:BI50"/>
    <mergeCell ref="BH41:BI42"/>
    <mergeCell ref="BH47:BI48"/>
    <mergeCell ref="AZ45:BA46"/>
    <mergeCell ref="AX45:AY46"/>
    <mergeCell ref="AX41:AY42"/>
    <mergeCell ref="AT45:AU46"/>
    <mergeCell ref="AV45:AW46"/>
    <mergeCell ref="AT41:AU42"/>
    <mergeCell ref="AV41:AW42"/>
    <mergeCell ref="AT47:AU48"/>
    <mergeCell ref="AR47:AS48"/>
    <mergeCell ref="AT43:AU44"/>
    <mergeCell ref="AX43:AY44"/>
    <mergeCell ref="AZ47:BA48"/>
    <mergeCell ref="AX47:AY48"/>
    <mergeCell ref="AV47:AW48"/>
    <mergeCell ref="AV43:AW44"/>
    <mergeCell ref="AN53:AO54"/>
    <mergeCell ref="AP53:AQ54"/>
    <mergeCell ref="AT51:AU52"/>
    <mergeCell ref="AV51:AW52"/>
    <mergeCell ref="AZ49:BA50"/>
    <mergeCell ref="AT49:AU50"/>
    <mergeCell ref="AV49:AW50"/>
    <mergeCell ref="AX49:AY50"/>
    <mergeCell ref="AZ51:BA52"/>
    <mergeCell ref="AX51:AY52"/>
    <mergeCell ref="AZ53:BA54"/>
    <mergeCell ref="BF53:BG54"/>
    <mergeCell ref="BB53:BC54"/>
    <mergeCell ref="BD53:BE54"/>
    <mergeCell ref="B23:C24"/>
    <mergeCell ref="R20:S22"/>
    <mergeCell ref="R18:Y19"/>
    <mergeCell ref="N11:X11"/>
    <mergeCell ref="N10:X10"/>
    <mergeCell ref="N18:O22"/>
    <mergeCell ref="P18:Q22"/>
    <mergeCell ref="T20:U22"/>
    <mergeCell ref="AP23:AQ24"/>
    <mergeCell ref="AN23:AO24"/>
    <mergeCell ref="AN21:AO22"/>
    <mergeCell ref="T53:U54"/>
    <mergeCell ref="T51:U52"/>
    <mergeCell ref="L51:M52"/>
    <mergeCell ref="L47:M48"/>
    <mergeCell ref="N39:O40"/>
    <mergeCell ref="R39:S40"/>
    <mergeCell ref="L39:M40"/>
    <mergeCell ref="P27:Q28"/>
    <mergeCell ref="R27:S28"/>
    <mergeCell ref="R31:S32"/>
    <mergeCell ref="N5:X6"/>
    <mergeCell ref="D23:E24"/>
    <mergeCell ref="F23:G24"/>
    <mergeCell ref="X25:Y26"/>
    <mergeCell ref="Z25:AJ26"/>
    <mergeCell ref="V25:W26"/>
    <mergeCell ref="X23:Y24"/>
    <mergeCell ref="N23:O24"/>
    <mergeCell ref="V23:W24"/>
    <mergeCell ref="T23:U24"/>
    <mergeCell ref="P23:Q24"/>
    <mergeCell ref="R23:S24"/>
    <mergeCell ref="AA17:AJ20"/>
    <mergeCell ref="Z21:AJ22"/>
    <mergeCell ref="N16:X16"/>
    <mergeCell ref="Z23:AJ24"/>
    <mergeCell ref="B1:X2"/>
    <mergeCell ref="B13:L13"/>
    <mergeCell ref="B14:L14"/>
    <mergeCell ref="B16:L16"/>
    <mergeCell ref="B15:L15"/>
    <mergeCell ref="L18:M22"/>
    <mergeCell ref="J18:K22"/>
    <mergeCell ref="B12:L12"/>
    <mergeCell ref="H18:I22"/>
    <mergeCell ref="D18:E22"/>
    <mergeCell ref="F18:G22"/>
    <mergeCell ref="B21:C22"/>
    <mergeCell ref="B7:L8"/>
    <mergeCell ref="B11:L11"/>
    <mergeCell ref="B10:L10"/>
    <mergeCell ref="N12:X12"/>
    <mergeCell ref="N14:X14"/>
    <mergeCell ref="N13:X13"/>
    <mergeCell ref="B3:X4"/>
    <mergeCell ref="B5:I6"/>
    <mergeCell ref="N7:X8"/>
    <mergeCell ref="V20:W22"/>
    <mergeCell ref="X20:Y22"/>
    <mergeCell ref="N15:X15"/>
    <mergeCell ref="N35:O36"/>
    <mergeCell ref="P41:Q42"/>
    <mergeCell ref="N41:O42"/>
    <mergeCell ref="T45:U46"/>
    <mergeCell ref="P45:Q46"/>
    <mergeCell ref="P39:Q40"/>
    <mergeCell ref="P37:Q38"/>
    <mergeCell ref="T35:U36"/>
    <mergeCell ref="P35:Q36"/>
    <mergeCell ref="R35:S36"/>
    <mergeCell ref="T49:U50"/>
    <mergeCell ref="P49:Q50"/>
    <mergeCell ref="N51:O52"/>
    <mergeCell ref="P51:Q52"/>
    <mergeCell ref="T43:U44"/>
    <mergeCell ref="T47:U48"/>
    <mergeCell ref="N37:O38"/>
    <mergeCell ref="R37:S38"/>
    <mergeCell ref="N49:O50"/>
    <mergeCell ref="R49:S50"/>
    <mergeCell ref="R51:S52"/>
    <mergeCell ref="N45:O46"/>
    <mergeCell ref="N47:O48"/>
    <mergeCell ref="P47:Q48"/>
    <mergeCell ref="R47:S48"/>
    <mergeCell ref="R45:S46"/>
    <mergeCell ref="T41:U42"/>
    <mergeCell ref="T39:U40"/>
    <mergeCell ref="T37:U38"/>
    <mergeCell ref="L43:M44"/>
    <mergeCell ref="P43:Q44"/>
    <mergeCell ref="N43:O44"/>
    <mergeCell ref="L45:M46"/>
    <mergeCell ref="J43:K44"/>
    <mergeCell ref="J45:K46"/>
    <mergeCell ref="R43:S44"/>
    <mergeCell ref="P53:Q54"/>
    <mergeCell ref="N53:O54"/>
    <mergeCell ref="R53:S54"/>
    <mergeCell ref="F51:G52"/>
    <mergeCell ref="D51:E52"/>
    <mergeCell ref="B57:M58"/>
    <mergeCell ref="B61:R64"/>
    <mergeCell ref="B59:R60"/>
    <mergeCell ref="B55:M56"/>
    <mergeCell ref="D53:E54"/>
    <mergeCell ref="D39:E40"/>
    <mergeCell ref="B39:C40"/>
    <mergeCell ref="B41:C42"/>
    <mergeCell ref="D41:E42"/>
    <mergeCell ref="J51:K52"/>
    <mergeCell ref="L53:M54"/>
    <mergeCell ref="J53:K54"/>
    <mergeCell ref="J49:K50"/>
    <mergeCell ref="J47:K48"/>
    <mergeCell ref="H51:I52"/>
    <mergeCell ref="H53:I54"/>
    <mergeCell ref="B51:C52"/>
    <mergeCell ref="B53:C54"/>
    <mergeCell ref="F53:G54"/>
    <mergeCell ref="L49:M50"/>
    <mergeCell ref="F45:G46"/>
    <mergeCell ref="H45:I46"/>
    <mergeCell ref="D43:E44"/>
    <mergeCell ref="B43:C44"/>
    <mergeCell ref="H43:I44"/>
    <mergeCell ref="F43:G44"/>
    <mergeCell ref="D45:E46"/>
    <mergeCell ref="B45:C46"/>
    <mergeCell ref="H49:I50"/>
    <mergeCell ref="H47:I48"/>
    <mergeCell ref="D47:E48"/>
    <mergeCell ref="B47:C48"/>
    <mergeCell ref="F49:G50"/>
    <mergeCell ref="D49:E50"/>
    <mergeCell ref="B49:C50"/>
    <mergeCell ref="F47:G48"/>
    <mergeCell ref="B31:C32"/>
    <mergeCell ref="D31:E32"/>
    <mergeCell ref="F31:G32"/>
    <mergeCell ref="T31:U32"/>
    <mergeCell ref="N31:O32"/>
    <mergeCell ref="J31:K32"/>
    <mergeCell ref="H31:I32"/>
    <mergeCell ref="L31:M32"/>
    <mergeCell ref="T33:U34"/>
    <mergeCell ref="P33:Q34"/>
    <mergeCell ref="N33:O34"/>
    <mergeCell ref="D33:E34"/>
    <mergeCell ref="P31:Q32"/>
    <mergeCell ref="R33:S34"/>
    <mergeCell ref="H41:I42"/>
    <mergeCell ref="R41:S42"/>
    <mergeCell ref="F41:G42"/>
    <mergeCell ref="F39:G40"/>
    <mergeCell ref="H23:I24"/>
    <mergeCell ref="J23:K24"/>
    <mergeCell ref="T25:U26"/>
    <mergeCell ref="T27:U28"/>
    <mergeCell ref="R25:S26"/>
    <mergeCell ref="T29:U30"/>
    <mergeCell ref="R29:S30"/>
    <mergeCell ref="H39:I40"/>
    <mergeCell ref="J39:K40"/>
    <mergeCell ref="L23:M24"/>
    <mergeCell ref="L25:M26"/>
    <mergeCell ref="F33:G34"/>
    <mergeCell ref="J35:K36"/>
    <mergeCell ref="L35:M36"/>
    <mergeCell ref="H33:I34"/>
    <mergeCell ref="H35:I36"/>
    <mergeCell ref="J33:K34"/>
    <mergeCell ref="L33:M34"/>
    <mergeCell ref="J41:K42"/>
    <mergeCell ref="L41:M42"/>
    <mergeCell ref="B27:C28"/>
    <mergeCell ref="B29:C30"/>
    <mergeCell ref="F29:G30"/>
    <mergeCell ref="J25:K26"/>
    <mergeCell ref="H25:I26"/>
    <mergeCell ref="N29:O30"/>
    <mergeCell ref="N27:O28"/>
    <mergeCell ref="P25:Q26"/>
    <mergeCell ref="N25:O26"/>
    <mergeCell ref="B25:C26"/>
    <mergeCell ref="D25:E26"/>
    <mergeCell ref="F25:G26"/>
    <mergeCell ref="L27:M28"/>
    <mergeCell ref="L29:M30"/>
    <mergeCell ref="H29:I30"/>
    <mergeCell ref="J29:K30"/>
    <mergeCell ref="H27:I28"/>
    <mergeCell ref="F27:G28"/>
    <mergeCell ref="D29:E30"/>
    <mergeCell ref="J27:K28"/>
    <mergeCell ref="D27:E28"/>
    <mergeCell ref="P29:Q30"/>
    <mergeCell ref="B35:C36"/>
    <mergeCell ref="D35:E36"/>
    <mergeCell ref="D37:E38"/>
    <mergeCell ref="L37:M38"/>
    <mergeCell ref="B37:C38"/>
    <mergeCell ref="B33:C34"/>
    <mergeCell ref="F37:G38"/>
    <mergeCell ref="H37:I38"/>
    <mergeCell ref="J37:K38"/>
    <mergeCell ref="F35:G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sheetPr codeName="Sheet4">
    <tabColor rgb="FF000000"/>
    <outlinePr summaryBelow="0" summaryRight="0"/>
  </sheetPr>
  <dimension ref="A1:CD65"/>
  <sheetViews>
    <sheetView workbookViewId="0">
      <selection activeCell="BA57" sqref="BA57:BL5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15</v>
      </c>
      <c r="C3" s="124"/>
      <c r="D3" s="124"/>
      <c r="E3" s="124"/>
      <c r="F3" s="124"/>
      <c r="G3" s="124"/>
      <c r="H3" s="124"/>
      <c r="I3" s="124"/>
      <c r="J3" s="124"/>
      <c r="K3" s="124"/>
      <c r="L3" s="124"/>
      <c r="M3" s="124"/>
      <c r="N3" s="124"/>
      <c r="O3" s="124"/>
      <c r="P3" s="124"/>
      <c r="Q3" s="124"/>
      <c r="R3" s="124"/>
      <c r="S3" s="124"/>
      <c r="T3" s="124"/>
      <c r="U3" s="124"/>
      <c r="V3" s="124"/>
      <c r="W3" s="124"/>
      <c r="X3" s="125"/>
      <c r="Y3" s="25"/>
      <c r="Z3" s="123">
        <v>980000</v>
      </c>
      <c r="AA3" s="124"/>
      <c r="AB3" s="124"/>
      <c r="AC3" s="124"/>
      <c r="AD3" s="124"/>
      <c r="AE3" s="124"/>
      <c r="AF3" s="124"/>
      <c r="AG3" s="124"/>
      <c r="AH3" s="124"/>
      <c r="AI3" s="124"/>
      <c r="AJ3" s="125"/>
      <c r="AK3" s="27"/>
      <c r="AL3" s="28"/>
      <c r="AM3" s="29"/>
      <c r="AN3" s="139" t="s">
        <v>17</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970000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10000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7000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f>IF(BY6=0,"0 gp",BY6)</f>
        <v>10000</v>
      </c>
      <c r="AO7" s="124"/>
      <c r="AP7" s="124"/>
      <c r="AQ7" s="124"/>
      <c r="AR7" s="124"/>
      <c r="AS7" s="124"/>
      <c r="AT7" s="124"/>
      <c r="AU7" s="124"/>
      <c r="AV7" s="124"/>
      <c r="AW7" s="124"/>
      <c r="AX7" s="125"/>
      <c r="AY7" s="22"/>
      <c r="AZ7" s="200">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42</v>
      </c>
      <c r="E18" s="147"/>
      <c r="F18" s="159" t="s">
        <v>43</v>
      </c>
      <c r="G18" s="147"/>
      <c r="H18" s="159" t="s">
        <v>45</v>
      </c>
      <c r="I18" s="147"/>
      <c r="J18" s="159" t="s">
        <v>46</v>
      </c>
      <c r="K18" s="147"/>
      <c r="L18" s="160" t="s">
        <v>39</v>
      </c>
      <c r="M18" s="147"/>
      <c r="N18" s="159" t="s">
        <v>49</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53</v>
      </c>
      <c r="AQ18" s="147"/>
      <c r="AR18" s="144" t="s">
        <v>56</v>
      </c>
      <c r="AS18" s="147"/>
      <c r="AT18" s="144" t="s">
        <v>58</v>
      </c>
      <c r="AU18" s="147"/>
      <c r="AV18" s="144" t="s">
        <v>60</v>
      </c>
      <c r="AW18" s="147"/>
      <c r="AX18" s="153" t="s">
        <v>39</v>
      </c>
      <c r="AY18" s="147"/>
      <c r="AZ18" s="144" t="s">
        <v>66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v>1</v>
      </c>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2</v>
      </c>
      <c r="AQ23" s="147"/>
      <c r="AR23" s="146"/>
      <c r="AS23" s="147"/>
      <c r="AT23" s="146"/>
      <c r="AU23" s="147"/>
      <c r="AV23" s="146"/>
      <c r="AW23" s="147"/>
      <c r="AX23" s="146"/>
      <c r="AY23" s="147"/>
      <c r="AZ23" s="146"/>
      <c r="BA23" s="147"/>
      <c r="BB23" s="166">
        <f>IF(AN3="","",(SUM(AP23+(AR23*3)+(AT23*2)+(AV23*2)+(AZ23*5))))</f>
        <v>2</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v>1</v>
      </c>
      <c r="AQ27" s="102"/>
      <c r="AR27" s="105"/>
      <c r="AS27" s="102"/>
      <c r="AT27" s="105"/>
      <c r="AU27" s="102"/>
      <c r="AV27" s="105"/>
      <c r="AW27" s="102"/>
      <c r="AX27" s="105"/>
      <c r="AY27" s="102"/>
      <c r="AZ27" s="105">
        <v>1</v>
      </c>
      <c r="BA27" s="102"/>
      <c r="BB27" s="142">
        <f>IF(AN3="","",(SUM(AP27+(AR27*3)+(AT27*2)+(AV27*2)+(AZ27*5))))</f>
        <v>6</v>
      </c>
      <c r="BC27" s="97"/>
      <c r="BD27" s="115"/>
      <c r="BE27" s="102"/>
      <c r="BF27" s="105"/>
      <c r="BG27" s="102"/>
      <c r="BH27" s="105"/>
      <c r="BI27" s="102"/>
      <c r="BJ27" s="154"/>
      <c r="BK27" s="97"/>
      <c r="BL27" s="108" t="s">
        <v>83</v>
      </c>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2</v>
      </c>
      <c r="AW29" s="102"/>
      <c r="AX29" s="101"/>
      <c r="AY29" s="102"/>
      <c r="AZ29" s="101"/>
      <c r="BA29" s="96"/>
      <c r="BB29" s="155">
        <f>IF(AN3="","",(SUM(AP29+(AR29*3)+(AT29*2)+(AV29*2)+(AZ29*5))))</f>
        <v>4</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v>1</v>
      </c>
      <c r="O31" s="102"/>
      <c r="P31" s="142">
        <f>IF(B3="","",(SUM(D31+(F31*3)+(H31*2)+(J31*2)+(N31*5))))</f>
        <v>5</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v>1</v>
      </c>
      <c r="K35" s="102"/>
      <c r="L35" s="105"/>
      <c r="M35" s="102"/>
      <c r="N35" s="105"/>
      <c r="O35" s="102"/>
      <c r="P35" s="142">
        <f>IF(B3="","",(SUM(D35+(F35*3)+(H35*2)+(J35*2)+(N35*5))))</f>
        <v>2</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v>2</v>
      </c>
      <c r="G37" s="102"/>
      <c r="H37" s="158"/>
      <c r="I37" s="102"/>
      <c r="J37" s="158"/>
      <c r="K37" s="102"/>
      <c r="L37" s="158"/>
      <c r="M37" s="102"/>
      <c r="N37" s="158"/>
      <c r="O37" s="96"/>
      <c r="P37" s="155">
        <f>IF(B3="","",(SUM(D37+(F37*3)+(H37*2)+(J37*2)+(N37*5))))</f>
        <v>6</v>
      </c>
      <c r="Q37" s="97"/>
      <c r="R37" s="164"/>
      <c r="S37" s="102"/>
      <c r="T37" s="158"/>
      <c r="U37" s="102"/>
      <c r="V37" s="158"/>
      <c r="W37" s="102"/>
      <c r="X37" s="157"/>
      <c r="Y37" s="97"/>
      <c r="Z37" s="95" t="str">
        <f>"+MA"</f>
        <v>+MA</v>
      </c>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20000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t="s">
        <v>97</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9:AJ60"/>
    <mergeCell ref="AB55:AJ56"/>
    <mergeCell ref="AB57:AJ58"/>
    <mergeCell ref="T61:AJ64"/>
    <mergeCell ref="O57:Z58"/>
    <mergeCell ref="O55:Z56"/>
    <mergeCell ref="B57:M58"/>
    <mergeCell ref="B55:M56"/>
    <mergeCell ref="B59:R60"/>
    <mergeCell ref="B61:R64"/>
    <mergeCell ref="X51:Y52"/>
    <mergeCell ref="Z51:AJ52"/>
    <mergeCell ref="B51:C52"/>
    <mergeCell ref="D51:E52"/>
    <mergeCell ref="F53:G54"/>
    <mergeCell ref="D53:E54"/>
    <mergeCell ref="B53:C54"/>
    <mergeCell ref="AN51:AO52"/>
    <mergeCell ref="F51:G52"/>
    <mergeCell ref="H51:I52"/>
    <mergeCell ref="R51:S52"/>
    <mergeCell ref="T51:U52"/>
    <mergeCell ref="V51:W52"/>
    <mergeCell ref="P51:Q52"/>
    <mergeCell ref="J51:K52"/>
    <mergeCell ref="V53:W54"/>
    <mergeCell ref="X53:Y54"/>
    <mergeCell ref="Z53:AJ54"/>
    <mergeCell ref="P53:Q54"/>
    <mergeCell ref="N53:O54"/>
    <mergeCell ref="N51:O52"/>
    <mergeCell ref="L51:M52"/>
    <mergeCell ref="J53:K54"/>
    <mergeCell ref="L53:M54"/>
    <mergeCell ref="BL51:BV52"/>
    <mergeCell ref="AV53:AW54"/>
    <mergeCell ref="AX53:AY54"/>
    <mergeCell ref="AV49:AW50"/>
    <mergeCell ref="AT53:AU54"/>
    <mergeCell ref="AV51:AW52"/>
    <mergeCell ref="BF51:BG52"/>
    <mergeCell ref="AT49:AU50"/>
    <mergeCell ref="AN49:AO50"/>
    <mergeCell ref="AR49:AS50"/>
    <mergeCell ref="AP49:AQ50"/>
    <mergeCell ref="AP53:AQ54"/>
    <mergeCell ref="AP51:AQ52"/>
    <mergeCell ref="AR51:AS52"/>
    <mergeCell ref="BH51:BI52"/>
    <mergeCell ref="BJ51:BK52"/>
    <mergeCell ref="BH49:BI50"/>
    <mergeCell ref="BD49:BE50"/>
    <mergeCell ref="AX49:AY50"/>
    <mergeCell ref="AZ49:BA50"/>
    <mergeCell ref="R53:S54"/>
    <mergeCell ref="T53:U54"/>
    <mergeCell ref="H53:I54"/>
    <mergeCell ref="L18:M22"/>
    <mergeCell ref="B21:C22"/>
    <mergeCell ref="H18:I22"/>
    <mergeCell ref="F18:G22"/>
    <mergeCell ref="D18:E22"/>
    <mergeCell ref="J18:K22"/>
    <mergeCell ref="L27:M28"/>
    <mergeCell ref="N27:O28"/>
    <mergeCell ref="P27:Q28"/>
    <mergeCell ref="P18:Q22"/>
    <mergeCell ref="N18:O22"/>
    <mergeCell ref="F23:G24"/>
    <mergeCell ref="H23:I24"/>
    <mergeCell ref="J23:K24"/>
    <mergeCell ref="L23:M24"/>
    <mergeCell ref="P23:Q24"/>
    <mergeCell ref="N23:O24"/>
    <mergeCell ref="B31:C32"/>
    <mergeCell ref="B29:C30"/>
    <mergeCell ref="D23:E24"/>
    <mergeCell ref="D25:E26"/>
    <mergeCell ref="B23:C24"/>
    <mergeCell ref="B25:C26"/>
    <mergeCell ref="B27:C28"/>
    <mergeCell ref="D27:E28"/>
    <mergeCell ref="P29:Q30"/>
    <mergeCell ref="J25:K26"/>
    <mergeCell ref="F25:G26"/>
    <mergeCell ref="H25:I26"/>
    <mergeCell ref="N25:O26"/>
    <mergeCell ref="L25:M26"/>
    <mergeCell ref="P25:Q26"/>
    <mergeCell ref="H27:I28"/>
    <mergeCell ref="F27:G28"/>
    <mergeCell ref="J27:K28"/>
    <mergeCell ref="D31:E32"/>
    <mergeCell ref="F31:G32"/>
    <mergeCell ref="Z31:AJ32"/>
    <mergeCell ref="X31:Y32"/>
    <mergeCell ref="V29:W30"/>
    <mergeCell ref="V31:W32"/>
    <mergeCell ref="H31:I32"/>
    <mergeCell ref="J31:K32"/>
    <mergeCell ref="AT29:AU30"/>
    <mergeCell ref="N29:O30"/>
    <mergeCell ref="N31:O32"/>
    <mergeCell ref="F29:G30"/>
    <mergeCell ref="D29:E30"/>
    <mergeCell ref="P31:Q32"/>
    <mergeCell ref="L31:M32"/>
    <mergeCell ref="AT31:AU32"/>
    <mergeCell ref="R29:S30"/>
    <mergeCell ref="AR29:AS30"/>
    <mergeCell ref="R31:S32"/>
    <mergeCell ref="J29:K30"/>
    <mergeCell ref="L29:M30"/>
    <mergeCell ref="H29:I30"/>
    <mergeCell ref="BF31:BG32"/>
    <mergeCell ref="AV31:AW32"/>
    <mergeCell ref="BD31:BE32"/>
    <mergeCell ref="BB35:BC36"/>
    <mergeCell ref="AT35:AU36"/>
    <mergeCell ref="AN37:AO38"/>
    <mergeCell ref="AT33:AU34"/>
    <mergeCell ref="V35:W36"/>
    <mergeCell ref="V33:W34"/>
    <mergeCell ref="AR33:AS34"/>
    <mergeCell ref="BL27:BV28"/>
    <mergeCell ref="BL37:BV38"/>
    <mergeCell ref="BL39:BV40"/>
    <mergeCell ref="AR39:AS40"/>
    <mergeCell ref="AP39:AQ40"/>
    <mergeCell ref="AR37:AS38"/>
    <mergeCell ref="AZ39:BA40"/>
    <mergeCell ref="BD39:BE40"/>
    <mergeCell ref="T31:U32"/>
    <mergeCell ref="X39:Y40"/>
    <mergeCell ref="Z39:AJ40"/>
    <mergeCell ref="V39:W40"/>
    <mergeCell ref="Z29:AJ30"/>
    <mergeCell ref="X29:Y30"/>
    <mergeCell ref="T29:U30"/>
    <mergeCell ref="V27:W28"/>
    <mergeCell ref="BJ27:BK28"/>
    <mergeCell ref="BL29:BV30"/>
    <mergeCell ref="BJ29:BK30"/>
    <mergeCell ref="BF29:BG30"/>
    <mergeCell ref="BH35:BI36"/>
    <mergeCell ref="BF35:BG36"/>
    <mergeCell ref="BF33:BG34"/>
    <mergeCell ref="BJ33:BK34"/>
    <mergeCell ref="R27:S28"/>
    <mergeCell ref="T27:U28"/>
    <mergeCell ref="R20:S22"/>
    <mergeCell ref="T20:U22"/>
    <mergeCell ref="V20:W22"/>
    <mergeCell ref="T23:U24"/>
    <mergeCell ref="V23:W24"/>
    <mergeCell ref="R18:Y19"/>
    <mergeCell ref="N12:X12"/>
    <mergeCell ref="N14:X14"/>
    <mergeCell ref="N16:X16"/>
    <mergeCell ref="N13:X13"/>
    <mergeCell ref="N15:X15"/>
    <mergeCell ref="T25:U26"/>
    <mergeCell ref="R25:S26"/>
    <mergeCell ref="R23:S24"/>
    <mergeCell ref="V25:W26"/>
    <mergeCell ref="BM17:BV20"/>
    <mergeCell ref="BL21:BV22"/>
    <mergeCell ref="BJ20:BK22"/>
    <mergeCell ref="AN21:AO22"/>
    <mergeCell ref="AT18:AU22"/>
    <mergeCell ref="BD18:BK19"/>
    <mergeCell ref="X27:Y28"/>
    <mergeCell ref="X25:Y26"/>
    <mergeCell ref="X23:Y24"/>
    <mergeCell ref="X20:Y22"/>
    <mergeCell ref="Z21:AJ22"/>
    <mergeCell ref="AA17:AJ20"/>
    <mergeCell ref="Z27:AJ28"/>
    <mergeCell ref="Z23:AJ24"/>
    <mergeCell ref="BB27:BC28"/>
    <mergeCell ref="BD25:BE26"/>
    <mergeCell ref="AT27:AU28"/>
    <mergeCell ref="AX25:AY26"/>
    <mergeCell ref="AV25:AW26"/>
    <mergeCell ref="AR27:AS28"/>
    <mergeCell ref="Z25:AJ26"/>
    <mergeCell ref="BD20:BE22"/>
    <mergeCell ref="BH27:BI28"/>
    <mergeCell ref="BF27:BG28"/>
    <mergeCell ref="AV18:AW22"/>
    <mergeCell ref="AX18:AY22"/>
    <mergeCell ref="BB18:BC22"/>
    <mergeCell ref="AZ18:BA22"/>
    <mergeCell ref="AP18:AQ22"/>
    <mergeCell ref="AR18:AS22"/>
    <mergeCell ref="BH20:BI22"/>
    <mergeCell ref="BF20:BG22"/>
    <mergeCell ref="B13:L13"/>
    <mergeCell ref="AZ15:BJ15"/>
    <mergeCell ref="AZ16:BJ16"/>
    <mergeCell ref="B16:L16"/>
    <mergeCell ref="B15:L15"/>
    <mergeCell ref="AN16:AX16"/>
    <mergeCell ref="AN15:AX15"/>
    <mergeCell ref="AN13:AX13"/>
    <mergeCell ref="AZ14:BJ14"/>
    <mergeCell ref="AZ13:BJ13"/>
    <mergeCell ref="AN14:AX14"/>
    <mergeCell ref="B14:L14"/>
    <mergeCell ref="Z9:AJ13"/>
    <mergeCell ref="N11:X11"/>
    <mergeCell ref="N10:X10"/>
    <mergeCell ref="B12:L12"/>
    <mergeCell ref="AN12:AX12"/>
    <mergeCell ref="B11:L11"/>
    <mergeCell ref="Z3:AJ4"/>
    <mergeCell ref="Z5:AJ6"/>
    <mergeCell ref="Z7:AJ8"/>
    <mergeCell ref="Z1:AJ2"/>
    <mergeCell ref="B7:L8"/>
    <mergeCell ref="B5:I6"/>
    <mergeCell ref="BL3:BV4"/>
    <mergeCell ref="B10:L10"/>
    <mergeCell ref="AN10:AX10"/>
    <mergeCell ref="BL9:BV12"/>
    <mergeCell ref="AZ12:BJ12"/>
    <mergeCell ref="AZ10:BJ10"/>
    <mergeCell ref="AZ11:BJ11"/>
    <mergeCell ref="N5:X6"/>
    <mergeCell ref="B3:X4"/>
    <mergeCell ref="B1:X2"/>
    <mergeCell ref="N7:X8"/>
    <mergeCell ref="AN1:BJ2"/>
    <mergeCell ref="AN3:BJ4"/>
    <mergeCell ref="BL1:BV2"/>
    <mergeCell ref="AN11:AX11"/>
    <mergeCell ref="BY4:BY5"/>
    <mergeCell ref="AZ5:BJ6"/>
    <mergeCell ref="AN5:AU6"/>
    <mergeCell ref="BY1:BY2"/>
    <mergeCell ref="BZ1:BZ2"/>
    <mergeCell ref="CA1:CA2"/>
    <mergeCell ref="AZ7:BJ8"/>
    <mergeCell ref="AN7:AX8"/>
    <mergeCell ref="BL5:BV6"/>
    <mergeCell ref="BL7:BV8"/>
    <mergeCell ref="B49:C50"/>
    <mergeCell ref="F47:G48"/>
    <mergeCell ref="B43:C44"/>
    <mergeCell ref="H47:I48"/>
    <mergeCell ref="BD41:BE42"/>
    <mergeCell ref="BH41:BI42"/>
    <mergeCell ref="BL41:BV42"/>
    <mergeCell ref="AP41:AQ42"/>
    <mergeCell ref="AR41:AS42"/>
    <mergeCell ref="AV41:AW42"/>
    <mergeCell ref="AX41:AY42"/>
    <mergeCell ref="H41:I42"/>
    <mergeCell ref="Z41:AJ42"/>
    <mergeCell ref="BJ41:BK42"/>
    <mergeCell ref="B47:C48"/>
    <mergeCell ref="B45:C46"/>
    <mergeCell ref="D45:E46"/>
    <mergeCell ref="F45:G46"/>
    <mergeCell ref="F49:G50"/>
    <mergeCell ref="H49:I50"/>
    <mergeCell ref="D47:E48"/>
    <mergeCell ref="D49:E50"/>
    <mergeCell ref="D43:E44"/>
    <mergeCell ref="F43:G44"/>
    <mergeCell ref="J43:K44"/>
    <mergeCell ref="H43:I44"/>
    <mergeCell ref="J49:K50"/>
    <mergeCell ref="J47:K48"/>
    <mergeCell ref="J45:K46"/>
    <mergeCell ref="H45:I46"/>
    <mergeCell ref="X41:Y42"/>
    <mergeCell ref="P41:Q42"/>
    <mergeCell ref="T41:U42"/>
    <mergeCell ref="V41:W42"/>
    <mergeCell ref="J41:K42"/>
    <mergeCell ref="L41:M42"/>
    <mergeCell ref="N41:O42"/>
    <mergeCell ref="R41:S42"/>
    <mergeCell ref="R47:S48"/>
    <mergeCell ref="R43:S44"/>
    <mergeCell ref="V47:W48"/>
    <mergeCell ref="X47:Y48"/>
    <mergeCell ref="P47:Q48"/>
    <mergeCell ref="P49:Q50"/>
    <mergeCell ref="N49:O50"/>
    <mergeCell ref="L49:M50"/>
    <mergeCell ref="R49:S50"/>
    <mergeCell ref="N47:O48"/>
    <mergeCell ref="AV27:AW28"/>
    <mergeCell ref="AX23:AY24"/>
    <mergeCell ref="AZ23:BA24"/>
    <mergeCell ref="AZ25:BA26"/>
    <mergeCell ref="AZ27:BA28"/>
    <mergeCell ref="BB23:BC24"/>
    <mergeCell ref="BB25:BC26"/>
    <mergeCell ref="AX27:AY28"/>
    <mergeCell ref="AV23:AW24"/>
    <mergeCell ref="AT23:AU24"/>
    <mergeCell ref="BL23:BV24"/>
    <mergeCell ref="BJ23:BK24"/>
    <mergeCell ref="AT25:AU26"/>
    <mergeCell ref="AN23:AO24"/>
    <mergeCell ref="AN25:AO26"/>
    <mergeCell ref="AP23:AQ24"/>
    <mergeCell ref="AR23:AS24"/>
    <mergeCell ref="AR25:AS26"/>
    <mergeCell ref="AP25:AQ26"/>
    <mergeCell ref="BJ25:BK26"/>
    <mergeCell ref="BL25:BV26"/>
    <mergeCell ref="BH23:BI24"/>
    <mergeCell ref="BF25:BG26"/>
    <mergeCell ref="BH25:BI26"/>
    <mergeCell ref="AN57:AY58"/>
    <mergeCell ref="AN59:BD60"/>
    <mergeCell ref="AN61:BD64"/>
    <mergeCell ref="AN55:AY56"/>
    <mergeCell ref="BD29:BE30"/>
    <mergeCell ref="BD27:BE28"/>
    <mergeCell ref="BD23:BE24"/>
    <mergeCell ref="BF23:BG24"/>
    <mergeCell ref="AZ53:BA54"/>
    <mergeCell ref="AZ51:BA52"/>
    <mergeCell ref="AT51:AU52"/>
    <mergeCell ref="AX51:AY52"/>
    <mergeCell ref="BB51:BC52"/>
    <mergeCell ref="AR53:AS54"/>
    <mergeCell ref="AN53:AO54"/>
    <mergeCell ref="BD51:BE52"/>
    <mergeCell ref="AP29:AQ30"/>
    <mergeCell ref="AN29:AO30"/>
    <mergeCell ref="AP27:AQ28"/>
    <mergeCell ref="AP31:AQ32"/>
    <mergeCell ref="AR31:AS32"/>
    <mergeCell ref="AZ31:BA32"/>
    <mergeCell ref="AX31:AY32"/>
    <mergeCell ref="AN27:AO28"/>
    <mergeCell ref="AN41:AO42"/>
    <mergeCell ref="AN39:AO40"/>
    <mergeCell ref="AN31:AO32"/>
    <mergeCell ref="BB31:BC32"/>
    <mergeCell ref="AX39:AY40"/>
    <mergeCell ref="AV39:AW40"/>
    <mergeCell ref="AZ37:BA38"/>
    <mergeCell ref="AX37:AY38"/>
    <mergeCell ref="BB29:BC30"/>
    <mergeCell ref="AV29:AW30"/>
    <mergeCell ref="AZ29:BA30"/>
    <mergeCell ref="AT41:AU42"/>
    <mergeCell ref="AT39:AU40"/>
    <mergeCell ref="AN33:AO34"/>
    <mergeCell ref="AN35:AO36"/>
    <mergeCell ref="AP33:AQ34"/>
    <mergeCell ref="AP35:AQ36"/>
    <mergeCell ref="BL47:BV48"/>
    <mergeCell ref="BL45:BV46"/>
    <mergeCell ref="BH33:BI34"/>
    <mergeCell ref="BL35:BV36"/>
    <mergeCell ref="BL33:BV34"/>
    <mergeCell ref="BH31:BI32"/>
    <mergeCell ref="BL31:BV32"/>
    <mergeCell ref="BJ31:BK32"/>
    <mergeCell ref="BH29:BI30"/>
    <mergeCell ref="J39:K40"/>
    <mergeCell ref="J37:K38"/>
    <mergeCell ref="AX29:AY30"/>
    <mergeCell ref="BN57:BV58"/>
    <mergeCell ref="BF59:BV60"/>
    <mergeCell ref="BF61:BV64"/>
    <mergeCell ref="BB53:BC54"/>
    <mergeCell ref="BD53:BE54"/>
    <mergeCell ref="BF53:BG54"/>
    <mergeCell ref="BL53:BV54"/>
    <mergeCell ref="BJ53:BK54"/>
    <mergeCell ref="BA55:BL56"/>
    <mergeCell ref="BA57:BL58"/>
    <mergeCell ref="BH53:BI54"/>
    <mergeCell ref="BN55:BV56"/>
    <mergeCell ref="BL43:BV44"/>
    <mergeCell ref="BF43:BG44"/>
    <mergeCell ref="BH45:BI46"/>
    <mergeCell ref="BJ49:BK50"/>
    <mergeCell ref="BF47:BG48"/>
    <mergeCell ref="BB45:BC46"/>
    <mergeCell ref="BB47:BC48"/>
    <mergeCell ref="BD43:BE44"/>
    <mergeCell ref="BB43:BC44"/>
    <mergeCell ref="F41:G42"/>
    <mergeCell ref="B41:C42"/>
    <mergeCell ref="F39:G40"/>
    <mergeCell ref="D41:E42"/>
    <mergeCell ref="D39:E40"/>
    <mergeCell ref="D37:E38"/>
    <mergeCell ref="B37:C38"/>
    <mergeCell ref="H37:I38"/>
    <mergeCell ref="F37:G38"/>
    <mergeCell ref="H39:I40"/>
    <mergeCell ref="B39:C40"/>
    <mergeCell ref="BF41:BG42"/>
    <mergeCell ref="AZ41:BA42"/>
    <mergeCell ref="BB41:BC42"/>
    <mergeCell ref="BF37:BG38"/>
    <mergeCell ref="BH37:BI38"/>
    <mergeCell ref="BJ37:BK38"/>
    <mergeCell ref="BJ35:BK36"/>
    <mergeCell ref="BJ39:BK40"/>
    <mergeCell ref="BH39:BI40"/>
    <mergeCell ref="BF39:BG40"/>
    <mergeCell ref="BD37:BE38"/>
    <mergeCell ref="BB39:BC40"/>
    <mergeCell ref="T39:U40"/>
    <mergeCell ref="T37:U38"/>
    <mergeCell ref="N35:O36"/>
    <mergeCell ref="N39:O40"/>
    <mergeCell ref="N37:O38"/>
    <mergeCell ref="P35:Q36"/>
    <mergeCell ref="P37:Q38"/>
    <mergeCell ref="L37:M38"/>
    <mergeCell ref="L39:M40"/>
    <mergeCell ref="R37:S38"/>
    <mergeCell ref="P39:Q40"/>
    <mergeCell ref="R39:S40"/>
    <mergeCell ref="B33:C34"/>
    <mergeCell ref="B35:C36"/>
    <mergeCell ref="X35:Y36"/>
    <mergeCell ref="X33:Y34"/>
    <mergeCell ref="D35:E36"/>
    <mergeCell ref="BB37:BC38"/>
    <mergeCell ref="AZ35:BA36"/>
    <mergeCell ref="BD35:BE36"/>
    <mergeCell ref="BD33:BE34"/>
    <mergeCell ref="BB33:BC34"/>
    <mergeCell ref="AZ33:BA34"/>
    <mergeCell ref="AX33:AY34"/>
    <mergeCell ref="AX35:AY36"/>
    <mergeCell ref="T35:U36"/>
    <mergeCell ref="AT37:AU38"/>
    <mergeCell ref="AV37:AW38"/>
    <mergeCell ref="X37:Y38"/>
    <mergeCell ref="V37:W38"/>
    <mergeCell ref="Z37:AJ38"/>
    <mergeCell ref="AP37:AQ38"/>
    <mergeCell ref="AR35:AS36"/>
    <mergeCell ref="AV35:AW36"/>
    <mergeCell ref="AV33:AW34"/>
    <mergeCell ref="D33:E34"/>
    <mergeCell ref="J33:K34"/>
    <mergeCell ref="H33:I34"/>
    <mergeCell ref="F33:G34"/>
    <mergeCell ref="Z35:AJ36"/>
    <mergeCell ref="Z33:AJ34"/>
    <mergeCell ref="H35:I36"/>
    <mergeCell ref="J35:K36"/>
    <mergeCell ref="F35:G36"/>
    <mergeCell ref="L35:M36"/>
    <mergeCell ref="R33:S34"/>
    <mergeCell ref="R35:S36"/>
    <mergeCell ref="L33:M34"/>
    <mergeCell ref="T33:U34"/>
    <mergeCell ref="P33:Q34"/>
    <mergeCell ref="N33:O34"/>
    <mergeCell ref="AR45:AS46"/>
    <mergeCell ref="AT45:AU46"/>
    <mergeCell ref="AX43:AY44"/>
    <mergeCell ref="AX45:AY46"/>
    <mergeCell ref="AT43:AU44"/>
    <mergeCell ref="AR43:AS44"/>
    <mergeCell ref="AV43:AW44"/>
    <mergeCell ref="AV45:AW46"/>
    <mergeCell ref="R45:S46"/>
    <mergeCell ref="V45:W46"/>
    <mergeCell ref="V43:W44"/>
    <mergeCell ref="X43:Y44"/>
    <mergeCell ref="T43:U44"/>
    <mergeCell ref="Z43:AJ44"/>
    <mergeCell ref="Z45:AJ46"/>
    <mergeCell ref="X45:Y46"/>
    <mergeCell ref="T45:U46"/>
    <mergeCell ref="L47:M48"/>
    <mergeCell ref="N43:O44"/>
    <mergeCell ref="L43:M44"/>
    <mergeCell ref="P45:Q46"/>
    <mergeCell ref="P43:Q44"/>
    <mergeCell ref="N45:O46"/>
    <mergeCell ref="L45:M46"/>
    <mergeCell ref="Z47:AJ48"/>
    <mergeCell ref="Z49:AJ50"/>
    <mergeCell ref="T47:U48"/>
    <mergeCell ref="X49:Y50"/>
    <mergeCell ref="V49:W50"/>
    <mergeCell ref="T49:U50"/>
    <mergeCell ref="AR47:AS48"/>
    <mergeCell ref="AT47:AU48"/>
    <mergeCell ref="AP47:AQ48"/>
    <mergeCell ref="AN47:AO48"/>
    <mergeCell ref="BL49:BV50"/>
    <mergeCell ref="BF49:BG50"/>
    <mergeCell ref="AZ43:BA44"/>
    <mergeCell ref="AZ45:BA46"/>
    <mergeCell ref="BJ43:BK44"/>
    <mergeCell ref="BH43:BI44"/>
    <mergeCell ref="BD45:BE46"/>
    <mergeCell ref="BF45:BG46"/>
    <mergeCell ref="AZ47:BA48"/>
    <mergeCell ref="AV47:AW48"/>
    <mergeCell ref="AX47:AY48"/>
    <mergeCell ref="BJ47:BK48"/>
    <mergeCell ref="BJ45:BK46"/>
    <mergeCell ref="BH47:BI48"/>
    <mergeCell ref="BD47:BE48"/>
    <mergeCell ref="AN43:AO44"/>
    <mergeCell ref="AP45:AQ46"/>
    <mergeCell ref="AP43:AQ44"/>
    <mergeCell ref="AN45:AO46"/>
    <mergeCell ref="BB49:BC5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98</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99</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970000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30000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10000</v>
      </c>
      <c r="O7" s="124"/>
      <c r="P7" s="124"/>
      <c r="Q7" s="124"/>
      <c r="R7" s="124"/>
      <c r="S7" s="124"/>
      <c r="T7" s="124"/>
      <c r="U7" s="124"/>
      <c r="V7" s="124"/>
      <c r="W7" s="124"/>
      <c r="X7" s="125"/>
      <c r="Y7" s="19"/>
      <c r="Z7" s="130" t="str">
        <f>BZ7</f>
        <v>+2</v>
      </c>
      <c r="AA7" s="124"/>
      <c r="AB7" s="124"/>
      <c r="AC7" s="124"/>
      <c r="AD7" s="124"/>
      <c r="AE7" s="124"/>
      <c r="AF7" s="124"/>
      <c r="AG7" s="124"/>
      <c r="AH7" s="124"/>
      <c r="AI7" s="124"/>
      <c r="AJ7" s="125"/>
      <c r="AK7" s="20"/>
      <c r="AL7" s="11"/>
      <c r="AM7" s="21"/>
      <c r="AN7" s="138">
        <f>IF(BY6=0,"0 gp",BY6)</f>
        <v>30000</v>
      </c>
      <c r="AO7" s="124"/>
      <c r="AP7" s="124"/>
      <c r="AQ7" s="124"/>
      <c r="AR7" s="124"/>
      <c r="AS7" s="124"/>
      <c r="AT7" s="124"/>
      <c r="AU7" s="124"/>
      <c r="AV7" s="124"/>
      <c r="AW7" s="124"/>
      <c r="AX7" s="125"/>
      <c r="AY7" s="22"/>
      <c r="AZ7" s="200">
        <v>5000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+2</v>
      </c>
      <c r="CA7" s="53" t="str">
        <f>IF(N7&lt;=AZ7,"+0",CB7)</f>
        <v>+2</v>
      </c>
      <c r="CB7" s="53" t="str">
        <f>IF(N7&gt;=(AZ7*2),"+2","+1")</f>
        <v>+2</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105</v>
      </c>
      <c r="E18" s="147"/>
      <c r="F18" s="159" t="s">
        <v>106</v>
      </c>
      <c r="G18" s="147"/>
      <c r="H18" s="159" t="s">
        <v>107</v>
      </c>
      <c r="I18" s="147"/>
      <c r="J18" s="159" t="s">
        <v>108</v>
      </c>
      <c r="K18" s="147"/>
      <c r="L18" s="160" t="s">
        <v>39</v>
      </c>
      <c r="M18" s="147"/>
      <c r="N18" s="159" t="s">
        <v>110</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114</v>
      </c>
      <c r="AQ18" s="147"/>
      <c r="AR18" s="144" t="s">
        <v>115</v>
      </c>
      <c r="AS18" s="147"/>
      <c r="AT18" s="144" t="s">
        <v>116</v>
      </c>
      <c r="AU18" s="147"/>
      <c r="AV18" s="144" t="s">
        <v>117</v>
      </c>
      <c r="AW18" s="147"/>
      <c r="AX18" s="153" t="s">
        <v>39</v>
      </c>
      <c r="AY18" s="147"/>
      <c r="AZ18" s="144" t="s">
        <v>118</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v>1</v>
      </c>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1</v>
      </c>
      <c r="AQ23" s="147"/>
      <c r="AR23" s="146">
        <v>1</v>
      </c>
      <c r="AS23" s="147"/>
      <c r="AT23" s="146"/>
      <c r="AU23" s="147"/>
      <c r="AV23" s="146">
        <v>1</v>
      </c>
      <c r="AW23" s="147"/>
      <c r="AX23" s="146"/>
      <c r="AY23" s="147"/>
      <c r="AZ23" s="146"/>
      <c r="BA23" s="147"/>
      <c r="BB23" s="166">
        <f>IF(AN3="","",(SUM(AP23+(AR23*3)+(AT23*2)+(AV23*2)+(AZ23*5))))</f>
        <v>6</v>
      </c>
      <c r="BC23" s="125"/>
      <c r="BD23" s="182"/>
      <c r="BE23" s="147"/>
      <c r="BF23" s="146"/>
      <c r="BG23" s="147"/>
      <c r="BH23" s="146"/>
      <c r="BI23" s="147"/>
      <c r="BJ23" s="173"/>
      <c r="BK23" s="125"/>
      <c r="BL23" s="180" t="s">
        <v>135</v>
      </c>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c r="O29" s="96"/>
      <c r="P29" s="155">
        <f>IF(B3="","",(SUM(D29+(F29*3)+(H29*2)+(J29*2)+(N29*5))))</f>
        <v>2</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v>1</v>
      </c>
      <c r="AS29" s="102"/>
      <c r="AT29" s="101"/>
      <c r="AU29" s="102"/>
      <c r="AV29" s="101"/>
      <c r="AW29" s="102"/>
      <c r="AX29" s="101"/>
      <c r="AY29" s="102"/>
      <c r="AZ29" s="101"/>
      <c r="BA29" s="96"/>
      <c r="BB29" s="155">
        <f>IF(AN3="","",(SUM(AP29+(AR29*3)+(AT29*2)+(AV29*2)+(AZ29*5))))</f>
        <v>3</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v>1</v>
      </c>
      <c r="E33" s="102"/>
      <c r="F33" s="158"/>
      <c r="G33" s="102"/>
      <c r="H33" s="158"/>
      <c r="I33" s="102"/>
      <c r="J33" s="158"/>
      <c r="K33" s="102"/>
      <c r="L33" s="158"/>
      <c r="M33" s="102"/>
      <c r="N33" s="158">
        <v>1</v>
      </c>
      <c r="O33" s="96"/>
      <c r="P33" s="155">
        <f>IF(B3="","",(SUM(D33+(F33*3)+(H33*2)+(J33*2)+(N33*5))))</f>
        <v>6</v>
      </c>
      <c r="Q33" s="97"/>
      <c r="R33" s="164"/>
      <c r="S33" s="102"/>
      <c r="T33" s="158"/>
      <c r="U33" s="102"/>
      <c r="V33" s="158"/>
      <c r="W33" s="102"/>
      <c r="X33" s="157"/>
      <c r="Y33" s="97"/>
      <c r="Z33" s="95" t="s">
        <v>77</v>
      </c>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v>1</v>
      </c>
      <c r="K41" s="102"/>
      <c r="L41" s="158"/>
      <c r="M41" s="102"/>
      <c r="N41" s="158"/>
      <c r="O41" s="96"/>
      <c r="P41" s="155">
        <f>IF(B3="","",(SUM(D41+(F41*3)+(H41*2)+(J41*2)+(N41*5))))</f>
        <v>2</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v>1</v>
      </c>
      <c r="BA49" s="96"/>
      <c r="BB49" s="155">
        <f>IF(AN3="","",(SUM(AP49+(AR49*3)+(AT49*2)+(AV49*2)+(AZ49*5))))</f>
        <v>5</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v>2</v>
      </c>
      <c r="AW51" s="102"/>
      <c r="AX51" s="105"/>
      <c r="AY51" s="102"/>
      <c r="AZ51" s="105"/>
      <c r="BA51" s="102"/>
      <c r="BB51" s="142">
        <f>IF(AN3="","",(SUM(AP51+(AR51*3)+(AT51*2)+(AV51*2)+(AZ51*5))))</f>
        <v>4</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 ref="AV53:AW54"/>
    <mergeCell ref="AT53:AU54"/>
    <mergeCell ref="AV41:AW42"/>
    <mergeCell ref="AX41:AY42"/>
    <mergeCell ref="Z39:AJ40"/>
    <mergeCell ref="AX39:AY40"/>
    <mergeCell ref="AX49:AY50"/>
    <mergeCell ref="AV49:AW50"/>
    <mergeCell ref="AV45:AW46"/>
    <mergeCell ref="AV43:AW44"/>
    <mergeCell ref="Z51:AJ52"/>
    <mergeCell ref="BB39:BC40"/>
    <mergeCell ref="BB41:BC42"/>
    <mergeCell ref="BB53:BC54"/>
    <mergeCell ref="BB47:BC48"/>
    <mergeCell ref="BB51:BC52"/>
    <mergeCell ref="BB49:BC50"/>
    <mergeCell ref="BB45:BC46"/>
    <mergeCell ref="BB43:BC44"/>
    <mergeCell ref="AX51:AY52"/>
    <mergeCell ref="AZ51:BA52"/>
    <mergeCell ref="AX53:AY54"/>
    <mergeCell ref="AZ53:BA54"/>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B49:C50"/>
    <mergeCell ref="D49:E50"/>
    <mergeCell ref="L49:M50"/>
    <mergeCell ref="N49:O50"/>
    <mergeCell ref="F49:G50"/>
    <mergeCell ref="H49:I50"/>
    <mergeCell ref="J47:K48"/>
    <mergeCell ref="L47:M48"/>
    <mergeCell ref="D47:E48"/>
    <mergeCell ref="F47:G48"/>
    <mergeCell ref="J49:K50"/>
    <mergeCell ref="H47:I48"/>
    <mergeCell ref="R49:S50"/>
    <mergeCell ref="V45:W46"/>
    <mergeCell ref="T45:U46"/>
    <mergeCell ref="X45:Y46"/>
    <mergeCell ref="L37:M38"/>
    <mergeCell ref="N35:O36"/>
    <mergeCell ref="P35:Q36"/>
    <mergeCell ref="P43:Q44"/>
    <mergeCell ref="N43:O44"/>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V33:W34"/>
    <mergeCell ref="X33:Y34"/>
    <mergeCell ref="N29:O30"/>
    <mergeCell ref="R37:S38"/>
    <mergeCell ref="N37:O38"/>
    <mergeCell ref="T37:U38"/>
    <mergeCell ref="V37:W38"/>
    <mergeCell ref="X35:Y36"/>
    <mergeCell ref="X37:Y38"/>
    <mergeCell ref="P37:Q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AT29:AU30"/>
    <mergeCell ref="AT33:AU34"/>
    <mergeCell ref="BJ31:BK32"/>
    <mergeCell ref="BF23:BG24"/>
    <mergeCell ref="BH23:BI24"/>
    <mergeCell ref="BH29:BI30"/>
    <mergeCell ref="BH27:BI28"/>
    <mergeCell ref="BF27:BG28"/>
    <mergeCell ref="BH31:BI32"/>
    <mergeCell ref="BF29:BG30"/>
    <mergeCell ref="BH33:BI34"/>
    <mergeCell ref="BJ23:BK24"/>
    <mergeCell ref="BH25:BI26"/>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BD18:BK19"/>
    <mergeCell ref="AZ16:BJ16"/>
    <mergeCell ref="BJ20:BK22"/>
    <mergeCell ref="BH20:BI22"/>
    <mergeCell ref="AZ15:BJ15"/>
    <mergeCell ref="AZ14:BJ14"/>
    <mergeCell ref="AZ11:BJ11"/>
    <mergeCell ref="AZ7:BJ8"/>
    <mergeCell ref="AZ5:BJ6"/>
    <mergeCell ref="AR18:AS22"/>
    <mergeCell ref="AN12:AX12"/>
    <mergeCell ref="AN13:AX13"/>
    <mergeCell ref="AP18:AQ22"/>
    <mergeCell ref="AV18:AW22"/>
    <mergeCell ref="AT18:AU22"/>
    <mergeCell ref="AP23:AQ24"/>
    <mergeCell ref="AT23:AU24"/>
    <mergeCell ref="AV23:AW24"/>
    <mergeCell ref="AX18:AY22"/>
    <mergeCell ref="AN23:AO24"/>
    <mergeCell ref="AR23:AS24"/>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100</v>
      </c>
      <c r="C3" s="124"/>
      <c r="D3" s="124"/>
      <c r="E3" s="124"/>
      <c r="F3" s="124"/>
      <c r="G3" s="124"/>
      <c r="H3" s="124"/>
      <c r="I3" s="124"/>
      <c r="J3" s="124"/>
      <c r="K3" s="124"/>
      <c r="L3" s="124"/>
      <c r="M3" s="124"/>
      <c r="N3" s="124"/>
      <c r="O3" s="124"/>
      <c r="P3" s="124"/>
      <c r="Q3" s="124"/>
      <c r="R3" s="124"/>
      <c r="S3" s="124"/>
      <c r="T3" s="124"/>
      <c r="U3" s="124"/>
      <c r="V3" s="124"/>
      <c r="W3" s="124"/>
      <c r="X3" s="125"/>
      <c r="Y3" s="25"/>
      <c r="Z3" s="123">
        <v>920000</v>
      </c>
      <c r="AA3" s="124"/>
      <c r="AB3" s="124"/>
      <c r="AC3" s="124"/>
      <c r="AD3" s="124"/>
      <c r="AE3" s="124"/>
      <c r="AF3" s="124"/>
      <c r="AG3" s="124"/>
      <c r="AH3" s="124"/>
      <c r="AI3" s="124"/>
      <c r="AJ3" s="125"/>
      <c r="AK3" s="27"/>
      <c r="AL3" s="28"/>
      <c r="AM3" s="29"/>
      <c r="AN3" s="139" t="s">
        <v>101</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970000</v>
      </c>
      <c r="BM3" s="124"/>
      <c r="BN3" s="124"/>
      <c r="BO3" s="124"/>
      <c r="BP3" s="124"/>
      <c r="BQ3" s="124"/>
      <c r="BR3" s="124"/>
      <c r="BS3" s="124"/>
      <c r="BT3" s="124"/>
      <c r="BU3" s="124"/>
      <c r="BV3" s="125"/>
      <c r="BW3" s="35"/>
      <c r="BX3" s="36"/>
      <c r="BY3" s="89">
        <f>IF(Z3&lt;BL3,BL3-Z3,0)</f>
        <v>50000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50000</v>
      </c>
      <c r="C7" s="124"/>
      <c r="D7" s="124"/>
      <c r="E7" s="124"/>
      <c r="F7" s="124"/>
      <c r="G7" s="124"/>
      <c r="H7" s="124"/>
      <c r="I7" s="124"/>
      <c r="J7" s="124"/>
      <c r="K7" s="124"/>
      <c r="L7" s="125"/>
      <c r="M7" s="19"/>
      <c r="N7" s="137">
        <v>6000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4000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104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109</v>
      </c>
      <c r="E18" s="147"/>
      <c r="F18" s="159" t="s">
        <v>111</v>
      </c>
      <c r="G18" s="147"/>
      <c r="H18" s="159" t="s">
        <v>112</v>
      </c>
      <c r="I18" s="147"/>
      <c r="J18" s="159" t="s">
        <v>113</v>
      </c>
      <c r="K18" s="147"/>
      <c r="L18" s="160" t="s">
        <v>39</v>
      </c>
      <c r="M18" s="147"/>
      <c r="N18" s="159" t="s">
        <v>119</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130</v>
      </c>
      <c r="AQ18" s="147"/>
      <c r="AR18" s="144" t="s">
        <v>131</v>
      </c>
      <c r="AS18" s="147"/>
      <c r="AT18" s="144" t="s">
        <v>132</v>
      </c>
      <c r="AU18" s="147"/>
      <c r="AV18" s="144" t="s">
        <v>133</v>
      </c>
      <c r="AW18" s="147"/>
      <c r="AX18" s="153" t="s">
        <v>39</v>
      </c>
      <c r="AY18" s="147"/>
      <c r="AZ18" s="144" t="s">
        <v>134</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v>1</v>
      </c>
      <c r="BA27" s="102"/>
      <c r="BB27" s="142">
        <f>IF(AN3="","",(SUM(AP27+(AR27*3)+(AT27*2)+(AV27*2)+(AZ27*5))))</f>
        <v>5</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v>1</v>
      </c>
      <c r="G35" s="102"/>
      <c r="H35" s="105"/>
      <c r="I35" s="102"/>
      <c r="J35" s="105"/>
      <c r="K35" s="102"/>
      <c r="L35" s="105"/>
      <c r="M35" s="102"/>
      <c r="N35" s="105">
        <v>1</v>
      </c>
      <c r="O35" s="102"/>
      <c r="P35" s="142">
        <f>IF(B3="","",(SUM(D35+(F35*3)+(H35*2)+(J35*2)+(N35*5))))</f>
        <v>8</v>
      </c>
      <c r="Q35" s="97"/>
      <c r="R35" s="115"/>
      <c r="S35" s="102"/>
      <c r="T35" s="105"/>
      <c r="U35" s="102"/>
      <c r="V35" s="105"/>
      <c r="W35" s="102"/>
      <c r="X35" s="154"/>
      <c r="Y35" s="97"/>
      <c r="Z35" s="108" t="str">
        <f>"+AG"</f>
        <v>+AG</v>
      </c>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v>1</v>
      </c>
      <c r="AW39" s="102"/>
      <c r="AX39" s="105"/>
      <c r="AY39" s="102"/>
      <c r="AZ39" s="105"/>
      <c r="BA39" s="102"/>
      <c r="BB39" s="142">
        <f>IF(AN3="","",(SUM(AP39+(AR39*3)+(AT39*2)+(AV39*2)+(AZ39*5))))</f>
        <v>2</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v>1</v>
      </c>
      <c r="AW51" s="102"/>
      <c r="AX51" s="105"/>
      <c r="AY51" s="102"/>
      <c r="AZ51" s="105"/>
      <c r="BA51" s="102"/>
      <c r="BB51" s="142">
        <f>IF(AN3="","",(SUM(AP51+(AR51*3)+(AT51*2)+(AV51*2)+(AZ51*5))))</f>
        <v>2</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70000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149</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150</v>
      </c>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61:R64"/>
    <mergeCell ref="B59:R60"/>
    <mergeCell ref="T59:AJ60"/>
    <mergeCell ref="T61:AJ64"/>
    <mergeCell ref="B35:C36"/>
    <mergeCell ref="D47:E48"/>
    <mergeCell ref="D45:E46"/>
    <mergeCell ref="D43:E44"/>
    <mergeCell ref="B45:C46"/>
    <mergeCell ref="B47:C48"/>
    <mergeCell ref="B43:C44"/>
    <mergeCell ref="X43:Y44"/>
    <mergeCell ref="V45:W46"/>
    <mergeCell ref="R45:S46"/>
    <mergeCell ref="B49:C50"/>
    <mergeCell ref="B53:C54"/>
    <mergeCell ref="B51:C52"/>
    <mergeCell ref="D53:E54"/>
    <mergeCell ref="D51:E52"/>
    <mergeCell ref="D49:E50"/>
    <mergeCell ref="D39:E40"/>
    <mergeCell ref="D41:E42"/>
    <mergeCell ref="X41:Y42"/>
    <mergeCell ref="X39:Y40"/>
    <mergeCell ref="B33:C34"/>
    <mergeCell ref="B41:C42"/>
    <mergeCell ref="Z23:AJ24"/>
    <mergeCell ref="AR23:AS24"/>
    <mergeCell ref="AP23:AQ24"/>
    <mergeCell ref="AN23:AO24"/>
    <mergeCell ref="AT23:AU24"/>
    <mergeCell ref="D33:E34"/>
    <mergeCell ref="D31:E32"/>
    <mergeCell ref="D35:E36"/>
    <mergeCell ref="D37:E38"/>
    <mergeCell ref="B31:C32"/>
    <mergeCell ref="V37:W38"/>
    <mergeCell ref="R37:S38"/>
    <mergeCell ref="V41:W42"/>
    <mergeCell ref="B37:C38"/>
    <mergeCell ref="B39:C40"/>
    <mergeCell ref="D23:E24"/>
    <mergeCell ref="B27:C28"/>
    <mergeCell ref="D25:E26"/>
    <mergeCell ref="B23:C24"/>
    <mergeCell ref="B25:C26"/>
    <mergeCell ref="P27:Q28"/>
    <mergeCell ref="L27:M28"/>
    <mergeCell ref="BH25:BI26"/>
    <mergeCell ref="AZ25:BA26"/>
    <mergeCell ref="BB25:BC26"/>
    <mergeCell ref="AZ27:BA28"/>
    <mergeCell ref="R27:S28"/>
    <mergeCell ref="T27:U28"/>
    <mergeCell ref="AT27:AU28"/>
    <mergeCell ref="AT25:AU26"/>
    <mergeCell ref="V23:W24"/>
    <mergeCell ref="X23:Y24"/>
    <mergeCell ref="AR25:AS26"/>
    <mergeCell ref="AP25:AQ26"/>
    <mergeCell ref="AR27:AS28"/>
    <mergeCell ref="BL27:BV28"/>
    <mergeCell ref="BL29:BV30"/>
    <mergeCell ref="BL25:BV26"/>
    <mergeCell ref="BJ29:BK30"/>
    <mergeCell ref="BJ25:BK26"/>
    <mergeCell ref="BJ27:BK28"/>
    <mergeCell ref="D29:E30"/>
    <mergeCell ref="B29:C30"/>
    <mergeCell ref="F29:G30"/>
    <mergeCell ref="D27:E28"/>
    <mergeCell ref="AZ29:BA30"/>
    <mergeCell ref="N29:O30"/>
    <mergeCell ref="H29:I30"/>
    <mergeCell ref="AP29:AQ30"/>
    <mergeCell ref="P29:Q30"/>
    <mergeCell ref="Z27:AJ28"/>
    <mergeCell ref="Z25:AJ26"/>
    <mergeCell ref="AV25:AW26"/>
    <mergeCell ref="AN25:AO26"/>
    <mergeCell ref="AX25:AY26"/>
    <mergeCell ref="T25:U26"/>
    <mergeCell ref="V25:W26"/>
    <mergeCell ref="Z29:AJ30"/>
    <mergeCell ref="AP27:AQ28"/>
    <mergeCell ref="BL31:BV32"/>
    <mergeCell ref="BL39:BV40"/>
    <mergeCell ref="BB35:BC36"/>
    <mergeCell ref="BB37:BC38"/>
    <mergeCell ref="BL37:BV38"/>
    <mergeCell ref="BL33:BV34"/>
    <mergeCell ref="BL35:BV36"/>
    <mergeCell ref="AX37:AY38"/>
    <mergeCell ref="AZ37:BA38"/>
    <mergeCell ref="AZ35:BA36"/>
    <mergeCell ref="BJ35:BK36"/>
    <mergeCell ref="BJ39:BK40"/>
    <mergeCell ref="BJ37:BK38"/>
    <mergeCell ref="BD37:BE38"/>
    <mergeCell ref="BD39:BE40"/>
    <mergeCell ref="BB39:BC40"/>
    <mergeCell ref="BF33:BG34"/>
    <mergeCell ref="BD31:BE32"/>
    <mergeCell ref="BD33:BE34"/>
    <mergeCell ref="BF37:BG38"/>
    <mergeCell ref="BB31:BC32"/>
    <mergeCell ref="BF31:BG32"/>
    <mergeCell ref="BB33:BC34"/>
    <mergeCell ref="BH31:BI32"/>
    <mergeCell ref="BL47:BV48"/>
    <mergeCell ref="BL49:BV50"/>
    <mergeCell ref="BD47:BE48"/>
    <mergeCell ref="BF47:BG48"/>
    <mergeCell ref="AN59:BD60"/>
    <mergeCell ref="AN61:BD64"/>
    <mergeCell ref="BL51:BV52"/>
    <mergeCell ref="BL41:BV42"/>
    <mergeCell ref="BL43:BV44"/>
    <mergeCell ref="BL45:BV46"/>
    <mergeCell ref="BF41:BG42"/>
    <mergeCell ref="BL53:BV54"/>
    <mergeCell ref="BN57:BV58"/>
    <mergeCell ref="BF59:BV60"/>
    <mergeCell ref="BF61:BV64"/>
    <mergeCell ref="BN55:BV56"/>
    <mergeCell ref="AN51:AO52"/>
    <mergeCell ref="AN49:AO50"/>
    <mergeCell ref="AN53:AO54"/>
    <mergeCell ref="BJ47:BK48"/>
    <mergeCell ref="BB45:BC46"/>
    <mergeCell ref="BB47:BC48"/>
    <mergeCell ref="BF43:BG44"/>
    <mergeCell ref="BD41:BE42"/>
    <mergeCell ref="BZ1:BZ2"/>
    <mergeCell ref="CA1:CA2"/>
    <mergeCell ref="AZ45:BA46"/>
    <mergeCell ref="BF45:BG46"/>
    <mergeCell ref="BJ41:BK42"/>
    <mergeCell ref="BH41:BI42"/>
    <mergeCell ref="AV39:AW40"/>
    <mergeCell ref="AX43:AY44"/>
    <mergeCell ref="AV45:AW46"/>
    <mergeCell ref="AX45:AY46"/>
    <mergeCell ref="AZ43:BA44"/>
    <mergeCell ref="AX39:AY40"/>
    <mergeCell ref="BD27:BE28"/>
    <mergeCell ref="BD29:BE30"/>
    <mergeCell ref="BD45:BE46"/>
    <mergeCell ref="BD35:BE36"/>
    <mergeCell ref="BD25:BE26"/>
    <mergeCell ref="BH27:BI28"/>
    <mergeCell ref="BF27:BG28"/>
    <mergeCell ref="BF29:BG30"/>
    <mergeCell ref="BB29:BC30"/>
    <mergeCell ref="BB27:BC28"/>
    <mergeCell ref="BH29:BI30"/>
    <mergeCell ref="BF25:BG26"/>
    <mergeCell ref="BM17:BV20"/>
    <mergeCell ref="BL21:BV22"/>
    <mergeCell ref="BD18:BK19"/>
    <mergeCell ref="AZ16:BJ16"/>
    <mergeCell ref="BH23:BI24"/>
    <mergeCell ref="BY1:BY2"/>
    <mergeCell ref="BY4:BY5"/>
    <mergeCell ref="BL9:BV12"/>
    <mergeCell ref="BL7:BV8"/>
    <mergeCell ref="BL3:BV4"/>
    <mergeCell ref="BL1:BV2"/>
    <mergeCell ref="BL5:BV6"/>
    <mergeCell ref="BJ23:BK24"/>
    <mergeCell ref="AN3:BJ4"/>
    <mergeCell ref="BH20:BI22"/>
    <mergeCell ref="BJ20:BK22"/>
    <mergeCell ref="AZ23:BA24"/>
    <mergeCell ref="BL23:BV24"/>
    <mergeCell ref="B1:X2"/>
    <mergeCell ref="AZ7:BJ8"/>
    <mergeCell ref="AZ5:BJ6"/>
    <mergeCell ref="Z5:AJ6"/>
    <mergeCell ref="Z7:AJ8"/>
    <mergeCell ref="AZ11:BJ11"/>
    <mergeCell ref="AN11:AX11"/>
    <mergeCell ref="AN10:AX10"/>
    <mergeCell ref="AZ10:BJ10"/>
    <mergeCell ref="Z1:AJ2"/>
    <mergeCell ref="Z9:AJ13"/>
    <mergeCell ref="AN1:BJ2"/>
    <mergeCell ref="B7:L8"/>
    <mergeCell ref="B5:I6"/>
    <mergeCell ref="N10:X10"/>
    <mergeCell ref="B13:L13"/>
    <mergeCell ref="B12:L12"/>
    <mergeCell ref="B10:L10"/>
    <mergeCell ref="B11:L11"/>
    <mergeCell ref="N7:X8"/>
    <mergeCell ref="N5:X6"/>
    <mergeCell ref="AN5:AU6"/>
    <mergeCell ref="AN7:AX8"/>
    <mergeCell ref="Z3:AJ4"/>
    <mergeCell ref="B3:X4"/>
    <mergeCell ref="B14:L14"/>
    <mergeCell ref="AX23:AY24"/>
    <mergeCell ref="BB23:BC24"/>
    <mergeCell ref="BF23:BG24"/>
    <mergeCell ref="BD23:BE24"/>
    <mergeCell ref="R20:S22"/>
    <mergeCell ref="T20:U22"/>
    <mergeCell ref="AP18:AQ22"/>
    <mergeCell ref="AR18:AS22"/>
    <mergeCell ref="AV23:AW24"/>
    <mergeCell ref="AV18:AW22"/>
    <mergeCell ref="H18:I22"/>
    <mergeCell ref="D18:E22"/>
    <mergeCell ref="B21:C22"/>
    <mergeCell ref="F18:G22"/>
    <mergeCell ref="B15:L15"/>
    <mergeCell ref="B16:L16"/>
    <mergeCell ref="AN16:AX16"/>
    <mergeCell ref="AN15:AX15"/>
    <mergeCell ref="BF20:BG22"/>
    <mergeCell ref="BD20:BE22"/>
    <mergeCell ref="N11:X11"/>
    <mergeCell ref="AT18:AU22"/>
    <mergeCell ref="J18:K22"/>
    <mergeCell ref="L18:M22"/>
    <mergeCell ref="AN21:AO22"/>
    <mergeCell ref="X45:Y46"/>
    <mergeCell ref="L45:M46"/>
    <mergeCell ref="X47:Y48"/>
    <mergeCell ref="V47:W48"/>
    <mergeCell ref="P47:Q48"/>
    <mergeCell ref="P49:Q50"/>
    <mergeCell ref="N45:O46"/>
    <mergeCell ref="V39:W40"/>
    <mergeCell ref="L37:M38"/>
    <mergeCell ref="L39:M40"/>
    <mergeCell ref="N39:O40"/>
    <mergeCell ref="L47:M48"/>
    <mergeCell ref="T47:U48"/>
    <mergeCell ref="T49:U50"/>
    <mergeCell ref="N37:O38"/>
    <mergeCell ref="N43:O44"/>
    <mergeCell ref="P39:Q40"/>
    <mergeCell ref="P37:Q38"/>
    <mergeCell ref="N41:O42"/>
    <mergeCell ref="V43:W44"/>
    <mergeCell ref="T37:U38"/>
    <mergeCell ref="N12:X12"/>
    <mergeCell ref="AZ18:BA22"/>
    <mergeCell ref="AX18:AY22"/>
    <mergeCell ref="Z21:AJ22"/>
    <mergeCell ref="V20:W22"/>
    <mergeCell ref="X20:Y22"/>
    <mergeCell ref="AZ12:BJ12"/>
    <mergeCell ref="AN12:AX12"/>
    <mergeCell ref="AZ15:BJ15"/>
    <mergeCell ref="AZ14:BJ14"/>
    <mergeCell ref="AZ13:BJ13"/>
    <mergeCell ref="AN14:AX14"/>
    <mergeCell ref="AN13:AX13"/>
    <mergeCell ref="R18:Y19"/>
    <mergeCell ref="AA17:AJ20"/>
    <mergeCell ref="P18:Q22"/>
    <mergeCell ref="N18:O22"/>
    <mergeCell ref="N15:X15"/>
    <mergeCell ref="N14:X14"/>
    <mergeCell ref="N13:X13"/>
    <mergeCell ref="N16:X16"/>
    <mergeCell ref="BB18:BC22"/>
    <mergeCell ref="BD43:BE44"/>
    <mergeCell ref="BB43:BC44"/>
    <mergeCell ref="BH47:BI48"/>
    <mergeCell ref="BF39:BG40"/>
    <mergeCell ref="BH45:BI46"/>
    <mergeCell ref="BH43:BI44"/>
    <mergeCell ref="BH37:BI38"/>
    <mergeCell ref="BH33:BI34"/>
    <mergeCell ref="BH35:BI36"/>
    <mergeCell ref="BH39:BI40"/>
    <mergeCell ref="BF35:BG36"/>
    <mergeCell ref="BJ33:BK34"/>
    <mergeCell ref="BJ31:BK32"/>
    <mergeCell ref="BJ45:BK46"/>
    <mergeCell ref="BJ43:BK44"/>
    <mergeCell ref="AB55:AJ56"/>
    <mergeCell ref="AN55:AY56"/>
    <mergeCell ref="AR53:AS54"/>
    <mergeCell ref="AT53:AU54"/>
    <mergeCell ref="BH53:BI54"/>
    <mergeCell ref="BF53:BG54"/>
    <mergeCell ref="AX53:AY54"/>
    <mergeCell ref="AV53:AW54"/>
    <mergeCell ref="BB41:BC42"/>
    <mergeCell ref="AZ31:BA32"/>
    <mergeCell ref="AZ33:BA34"/>
    <mergeCell ref="AZ39:BA40"/>
    <mergeCell ref="AZ41:BA42"/>
    <mergeCell ref="AN41:AO42"/>
    <mergeCell ref="AP41:AQ42"/>
    <mergeCell ref="AR41:AS42"/>
    <mergeCell ref="AT41:AU42"/>
    <mergeCell ref="Z41:AJ42"/>
    <mergeCell ref="AV41:AW42"/>
    <mergeCell ref="AT33:AU34"/>
    <mergeCell ref="AB57:AJ58"/>
    <mergeCell ref="AP53:AQ54"/>
    <mergeCell ref="AN57:AY58"/>
    <mergeCell ref="BD53:BE54"/>
    <mergeCell ref="AZ53:BA54"/>
    <mergeCell ref="BB49:BC50"/>
    <mergeCell ref="BB51:BC52"/>
    <mergeCell ref="BF51:BG52"/>
    <mergeCell ref="BD51:BE52"/>
    <mergeCell ref="BA57:BL58"/>
    <mergeCell ref="BA55:BL56"/>
    <mergeCell ref="BJ53:BK54"/>
    <mergeCell ref="BH51:BI52"/>
    <mergeCell ref="BD49:BE50"/>
    <mergeCell ref="BB53:BC54"/>
    <mergeCell ref="BJ51:BK52"/>
    <mergeCell ref="BJ49:BK50"/>
    <mergeCell ref="BF49:BG50"/>
    <mergeCell ref="BH49:BI50"/>
    <mergeCell ref="AZ51:BA52"/>
    <mergeCell ref="AX51:AY52"/>
    <mergeCell ref="AV51:AW52"/>
    <mergeCell ref="AP51:AQ52"/>
    <mergeCell ref="AR51:AS52"/>
    <mergeCell ref="J53:K54"/>
    <mergeCell ref="R53:S54"/>
    <mergeCell ref="H53:I54"/>
    <mergeCell ref="F53:G54"/>
    <mergeCell ref="N53:O54"/>
    <mergeCell ref="P53:Q54"/>
    <mergeCell ref="V53:W54"/>
    <mergeCell ref="T53:U54"/>
    <mergeCell ref="X53:Y54"/>
    <mergeCell ref="O57:Z58"/>
    <mergeCell ref="O55:Z56"/>
    <mergeCell ref="L53:M54"/>
    <mergeCell ref="B57:M58"/>
    <mergeCell ref="B55:M56"/>
    <mergeCell ref="Z45:AJ46"/>
    <mergeCell ref="Z43:AJ44"/>
    <mergeCell ref="Z47:AJ48"/>
    <mergeCell ref="Z51:AJ52"/>
    <mergeCell ref="Z53:AJ54"/>
    <mergeCell ref="Z49:AJ50"/>
    <mergeCell ref="X51:Y52"/>
    <mergeCell ref="T51:U52"/>
    <mergeCell ref="V51:W52"/>
    <mergeCell ref="V49:W50"/>
    <mergeCell ref="X49:Y50"/>
    <mergeCell ref="F49:G50"/>
    <mergeCell ref="F47:G48"/>
    <mergeCell ref="J47:K48"/>
    <mergeCell ref="H47:I48"/>
    <mergeCell ref="J51:K52"/>
    <mergeCell ref="F51:G52"/>
    <mergeCell ref="H51:I52"/>
    <mergeCell ref="H49:I50"/>
    <mergeCell ref="F35:G36"/>
    <mergeCell ref="H37:I38"/>
    <mergeCell ref="J37:K38"/>
    <mergeCell ref="F27:G28"/>
    <mergeCell ref="F31:G32"/>
    <mergeCell ref="H31:I32"/>
    <mergeCell ref="H33:I34"/>
    <mergeCell ref="J35:K36"/>
    <mergeCell ref="J33:K34"/>
    <mergeCell ref="H35:I36"/>
    <mergeCell ref="J31:K32"/>
    <mergeCell ref="J29:K30"/>
    <mergeCell ref="X37:Y38"/>
    <mergeCell ref="P35:Q36"/>
    <mergeCell ref="N35:O36"/>
    <mergeCell ref="N27:O28"/>
    <mergeCell ref="H23:I24"/>
    <mergeCell ref="J23:K24"/>
    <mergeCell ref="F23:G24"/>
    <mergeCell ref="F25:G26"/>
    <mergeCell ref="J25:K26"/>
    <mergeCell ref="H25:I26"/>
    <mergeCell ref="H27:I28"/>
    <mergeCell ref="P23:Q24"/>
    <mergeCell ref="N23:O24"/>
    <mergeCell ref="T23:U24"/>
    <mergeCell ref="R23:S24"/>
    <mergeCell ref="J27:K28"/>
    <mergeCell ref="L23:M24"/>
    <mergeCell ref="P25:Q26"/>
    <mergeCell ref="N25:O26"/>
    <mergeCell ref="L25:M26"/>
    <mergeCell ref="R25:S26"/>
    <mergeCell ref="X25:Y26"/>
    <mergeCell ref="F33:G34"/>
    <mergeCell ref="F37:G38"/>
    <mergeCell ref="AT51:AU52"/>
    <mergeCell ref="AZ47:BA48"/>
    <mergeCell ref="AZ49:BA50"/>
    <mergeCell ref="AX47:AY48"/>
    <mergeCell ref="AX49:AY50"/>
    <mergeCell ref="AR47:AS48"/>
    <mergeCell ref="Z31:AJ32"/>
    <mergeCell ref="AN31:AO32"/>
    <mergeCell ref="AR31:AS32"/>
    <mergeCell ref="AP31:AQ32"/>
    <mergeCell ref="AX41:AY42"/>
    <mergeCell ref="AT31:AU32"/>
    <mergeCell ref="AV31:AW32"/>
    <mergeCell ref="AX31:AY32"/>
    <mergeCell ref="AV33:AW34"/>
    <mergeCell ref="AV35:AW36"/>
    <mergeCell ref="AP39:AQ40"/>
    <mergeCell ref="AR39:AS40"/>
    <mergeCell ref="AT39:AU40"/>
    <mergeCell ref="AR37:AS38"/>
    <mergeCell ref="AT47:AU48"/>
    <mergeCell ref="AV49:AW50"/>
    <mergeCell ref="AV47:AW48"/>
    <mergeCell ref="AP49:AQ50"/>
    <mergeCell ref="AR49:AS50"/>
    <mergeCell ref="AT49:AU50"/>
    <mergeCell ref="AT45:AU46"/>
    <mergeCell ref="AN43:AO44"/>
    <mergeCell ref="AP47:AQ48"/>
    <mergeCell ref="AN47:AO48"/>
    <mergeCell ref="AP45:AQ46"/>
    <mergeCell ref="AN45:AO46"/>
    <mergeCell ref="AP43:AQ44"/>
    <mergeCell ref="AV43:AW44"/>
    <mergeCell ref="AR45:AS46"/>
    <mergeCell ref="AT43:AU44"/>
    <mergeCell ref="AR43:AS44"/>
    <mergeCell ref="Z35:AJ36"/>
    <mergeCell ref="Z33:AJ34"/>
    <mergeCell ref="AX33:AY34"/>
    <mergeCell ref="AX35:AY36"/>
    <mergeCell ref="AT37:AU38"/>
    <mergeCell ref="AV37:AW38"/>
    <mergeCell ref="Z39:AJ40"/>
    <mergeCell ref="AR35:AS36"/>
    <mergeCell ref="AR33:AS34"/>
    <mergeCell ref="AN33:AO34"/>
    <mergeCell ref="AP33:AQ34"/>
    <mergeCell ref="AP35:AQ36"/>
    <mergeCell ref="AN37:AO38"/>
    <mergeCell ref="AP37:AQ38"/>
    <mergeCell ref="Z37:AJ38"/>
    <mergeCell ref="AN35:AO36"/>
    <mergeCell ref="AT35:AU36"/>
    <mergeCell ref="AN39:AO40"/>
    <mergeCell ref="L49:M50"/>
    <mergeCell ref="J49:K50"/>
    <mergeCell ref="N49:O50"/>
    <mergeCell ref="N47:O48"/>
    <mergeCell ref="N51:O52"/>
    <mergeCell ref="L51:M52"/>
    <mergeCell ref="R51:S52"/>
    <mergeCell ref="P51:Q52"/>
    <mergeCell ref="R47:S48"/>
    <mergeCell ref="R49:S50"/>
    <mergeCell ref="AR29:AS30"/>
    <mergeCell ref="AN29:AO30"/>
    <mergeCell ref="AN27:AO28"/>
    <mergeCell ref="X27:Y28"/>
    <mergeCell ref="V27:W28"/>
    <mergeCell ref="AV29:AW30"/>
    <mergeCell ref="AX27:AY28"/>
    <mergeCell ref="AV27:AW28"/>
    <mergeCell ref="AX29:AY30"/>
    <mergeCell ref="AT29:AU30"/>
    <mergeCell ref="V29:W30"/>
    <mergeCell ref="T41:U42"/>
    <mergeCell ref="H43:I44"/>
    <mergeCell ref="H41:I42"/>
    <mergeCell ref="T45:U46"/>
    <mergeCell ref="P45:Q46"/>
    <mergeCell ref="J45:K46"/>
    <mergeCell ref="H39:I40"/>
    <mergeCell ref="F39:G40"/>
    <mergeCell ref="F45:G46"/>
    <mergeCell ref="H45:I46"/>
    <mergeCell ref="F43:G44"/>
    <mergeCell ref="F41:G42"/>
    <mergeCell ref="T43:U44"/>
    <mergeCell ref="R43:S44"/>
    <mergeCell ref="R39:S40"/>
    <mergeCell ref="T39:U40"/>
    <mergeCell ref="J39:K40"/>
    <mergeCell ref="J41:K42"/>
    <mergeCell ref="J43:K44"/>
    <mergeCell ref="R41:S42"/>
    <mergeCell ref="L43:M44"/>
    <mergeCell ref="L41:M42"/>
    <mergeCell ref="P41:Q42"/>
    <mergeCell ref="P43:Q44"/>
    <mergeCell ref="V35:W36"/>
    <mergeCell ref="V33:W34"/>
    <mergeCell ref="V31:W32"/>
    <mergeCell ref="X29:Y30"/>
    <mergeCell ref="X33:Y34"/>
    <mergeCell ref="X31:Y32"/>
    <mergeCell ref="L33:M34"/>
    <mergeCell ref="P33:Q34"/>
    <mergeCell ref="N33:O34"/>
    <mergeCell ref="L35:M36"/>
    <mergeCell ref="L31:M32"/>
    <mergeCell ref="L29:M30"/>
    <mergeCell ref="P31:Q32"/>
    <mergeCell ref="N31:O32"/>
    <mergeCell ref="T31:U32"/>
    <mergeCell ref="T35:U36"/>
    <mergeCell ref="R35:S36"/>
    <mergeCell ref="R33:S34"/>
    <mergeCell ref="T33:U34"/>
    <mergeCell ref="R29:S30"/>
    <mergeCell ref="T29:U30"/>
    <mergeCell ref="R31:S32"/>
    <mergeCell ref="X35:Y3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7">
    <tabColor rgb="FF000000"/>
    <outlinePr summaryBelow="0" summaryRight="0"/>
  </sheetPr>
  <dimension ref="A1:CD65"/>
  <sheetViews>
    <sheetView workbookViewId="0">
      <selection activeCell="AS74" sqref="AS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102</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1000000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6000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6000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120</v>
      </c>
      <c r="E18" s="147"/>
      <c r="F18" s="159" t="s">
        <v>121</v>
      </c>
      <c r="G18" s="147"/>
      <c r="H18" s="159" t="s">
        <v>122</v>
      </c>
      <c r="I18" s="147"/>
      <c r="J18" s="159" t="s">
        <v>123</v>
      </c>
      <c r="K18" s="147"/>
      <c r="L18" s="160" t="s">
        <v>39</v>
      </c>
      <c r="M18" s="147"/>
      <c r="N18" s="159" t="s">
        <v>124</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125</v>
      </c>
      <c r="AQ18" s="147"/>
      <c r="AR18" s="144" t="s">
        <v>126</v>
      </c>
      <c r="AS18" s="147"/>
      <c r="AT18" s="144" t="s">
        <v>127</v>
      </c>
      <c r="AU18" s="147"/>
      <c r="AV18" s="144" t="s">
        <v>128</v>
      </c>
      <c r="AW18" s="147"/>
      <c r="AX18" s="153" t="s">
        <v>39</v>
      </c>
      <c r="AY18" s="147"/>
      <c r="AZ18" s="144" t="s">
        <v>129</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v>1</v>
      </c>
      <c r="K23" s="147"/>
      <c r="L23" s="146"/>
      <c r="M23" s="147"/>
      <c r="N23" s="146">
        <v>1</v>
      </c>
      <c r="O23" s="147"/>
      <c r="P23" s="166">
        <f>IF(B3="","",(SUM(D23+(F23*3)+(H23*2)+(J23*2)+(N23*5))))</f>
        <v>7</v>
      </c>
      <c r="Q23" s="125"/>
      <c r="R23" s="182"/>
      <c r="S23" s="147"/>
      <c r="T23" s="146"/>
      <c r="U23" s="147"/>
      <c r="V23" s="146"/>
      <c r="W23" s="147"/>
      <c r="X23" s="173"/>
      <c r="Y23" s="125"/>
      <c r="Z23" s="180" t="s">
        <v>135</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1</v>
      </c>
      <c r="G25" s="102"/>
      <c r="H25" s="158"/>
      <c r="I25" s="102"/>
      <c r="J25" s="158">
        <v>1</v>
      </c>
      <c r="K25" s="102"/>
      <c r="L25" s="158"/>
      <c r="M25" s="102"/>
      <c r="N25" s="158"/>
      <c r="O25" s="96"/>
      <c r="P25" s="155">
        <f>IF(B3="","",(SUM(D25+(F25*3)+(H25*2)+(J25*2)+(N25*5))))</f>
        <v>5</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1</v>
      </c>
      <c r="K27" s="102"/>
      <c r="L27" s="105"/>
      <c r="M27" s="102"/>
      <c r="N27" s="105"/>
      <c r="O27" s="102"/>
      <c r="P27" s="142">
        <f>IF(B3="","",(SUM(D27+(F27*3)+(H27*2)+(J27*2)+(N27*5))))</f>
        <v>2</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v>1</v>
      </c>
      <c r="AW27" s="102"/>
      <c r="AX27" s="105"/>
      <c r="AY27" s="102"/>
      <c r="AZ27" s="105">
        <v>1</v>
      </c>
      <c r="BA27" s="102"/>
      <c r="BB27" s="142">
        <f>IF(AN3="","",(SUM(AP27+(AR27*3)+(AT27*2)+(AV27*2)+(AZ27*5))))</f>
        <v>7</v>
      </c>
      <c r="BC27" s="97"/>
      <c r="BD27" s="115"/>
      <c r="BE27" s="102"/>
      <c r="BF27" s="105"/>
      <c r="BG27" s="102"/>
      <c r="BH27" s="105"/>
      <c r="BI27" s="102"/>
      <c r="BJ27" s="154"/>
      <c r="BK27" s="97"/>
      <c r="BL27" s="108" t="str">
        <f>"+AG"</f>
        <v>+AG</v>
      </c>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150"/>
      <c r="BM28" s="129"/>
      <c r="BN28" s="129"/>
      <c r="BO28" s="129"/>
      <c r="BP28" s="129"/>
      <c r="BQ28" s="129"/>
      <c r="BR28" s="129"/>
      <c r="BS28" s="129"/>
      <c r="BT28" s="129"/>
      <c r="BU28" s="129"/>
      <c r="BV28" s="167"/>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v>1</v>
      </c>
      <c r="AW31" s="102"/>
      <c r="AX31" s="105"/>
      <c r="AY31" s="102"/>
      <c r="AZ31" s="105"/>
      <c r="BA31" s="102"/>
      <c r="BB31" s="142">
        <f>IF(AN3="","",(SUM(AP31+(AR31*3)+(AT31*2)+(AV31*2)+(AZ31*5))))</f>
        <v>2</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v>1</v>
      </c>
      <c r="AW33" s="102"/>
      <c r="AX33" s="101"/>
      <c r="AY33" s="102"/>
      <c r="AZ33" s="101"/>
      <c r="BA33" s="96"/>
      <c r="BB33" s="155">
        <f>IF(AN3="","",(SUM(AP33+(AR33*3)+(AT33*2)+(AV33*2)+(AZ33*5))))</f>
        <v>2</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c r="BA35" s="102"/>
      <c r="BB35" s="142">
        <f>IF(AN3="","",(SUM(AP35+(AR35*3)+(AT35*2)+(AV35*2)+(AZ35*5))))</f>
        <v>2</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95</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95</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30000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 ref="AV53:AW54"/>
    <mergeCell ref="AT53:AU54"/>
    <mergeCell ref="AV41:AW42"/>
    <mergeCell ref="AX41:AY42"/>
    <mergeCell ref="Z39:AJ40"/>
    <mergeCell ref="AX39:AY40"/>
    <mergeCell ref="AX49:AY50"/>
    <mergeCell ref="AV49:AW50"/>
    <mergeCell ref="AV45:AW46"/>
    <mergeCell ref="AV43:AW44"/>
    <mergeCell ref="Z51:AJ52"/>
    <mergeCell ref="BB39:BC40"/>
    <mergeCell ref="BB41:BC42"/>
    <mergeCell ref="BB53:BC54"/>
    <mergeCell ref="BB47:BC48"/>
    <mergeCell ref="BB51:BC52"/>
    <mergeCell ref="BB49:BC50"/>
    <mergeCell ref="BB45:BC46"/>
    <mergeCell ref="BB43:BC44"/>
    <mergeCell ref="AX51:AY52"/>
    <mergeCell ref="AZ51:BA52"/>
    <mergeCell ref="AX53:AY54"/>
    <mergeCell ref="AZ53:BA54"/>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B49:C50"/>
    <mergeCell ref="D49:E50"/>
    <mergeCell ref="L49:M50"/>
    <mergeCell ref="N49:O50"/>
    <mergeCell ref="F49:G50"/>
    <mergeCell ref="H49:I50"/>
    <mergeCell ref="J47:K48"/>
    <mergeCell ref="L47:M48"/>
    <mergeCell ref="D47:E48"/>
    <mergeCell ref="F47:G48"/>
    <mergeCell ref="J49:K50"/>
    <mergeCell ref="H47:I48"/>
    <mergeCell ref="R49:S50"/>
    <mergeCell ref="V45:W46"/>
    <mergeCell ref="T45:U46"/>
    <mergeCell ref="X45:Y46"/>
    <mergeCell ref="L37:M38"/>
    <mergeCell ref="N35:O36"/>
    <mergeCell ref="P35:Q36"/>
    <mergeCell ref="P43:Q44"/>
    <mergeCell ref="N43:O44"/>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V33:W34"/>
    <mergeCell ref="X33:Y34"/>
    <mergeCell ref="N29:O30"/>
    <mergeCell ref="R37:S38"/>
    <mergeCell ref="N37:O38"/>
    <mergeCell ref="T37:U38"/>
    <mergeCell ref="V37:W38"/>
    <mergeCell ref="X35:Y36"/>
    <mergeCell ref="X37:Y38"/>
    <mergeCell ref="P37:Q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AT29:AU30"/>
    <mergeCell ref="AT33:AU34"/>
    <mergeCell ref="BJ31:BK32"/>
    <mergeCell ref="BF23:BG24"/>
    <mergeCell ref="BH23:BI24"/>
    <mergeCell ref="BH29:BI30"/>
    <mergeCell ref="BH27:BI28"/>
    <mergeCell ref="BF27:BG28"/>
    <mergeCell ref="BH31:BI32"/>
    <mergeCell ref="BF29:BG30"/>
    <mergeCell ref="BH33:BI34"/>
    <mergeCell ref="BJ23:BK24"/>
    <mergeCell ref="BH25:BI26"/>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BD18:BK19"/>
    <mergeCell ref="AZ16:BJ16"/>
    <mergeCell ref="BJ20:BK22"/>
    <mergeCell ref="BH20:BI22"/>
    <mergeCell ref="AZ15:BJ15"/>
    <mergeCell ref="AZ14:BJ14"/>
    <mergeCell ref="AZ11:BJ11"/>
    <mergeCell ref="AZ7:BJ8"/>
    <mergeCell ref="AZ5:BJ6"/>
    <mergeCell ref="AR18:AS22"/>
    <mergeCell ref="AN12:AX12"/>
    <mergeCell ref="AN13:AX13"/>
    <mergeCell ref="AP18:AQ22"/>
    <mergeCell ref="AV18:AW22"/>
    <mergeCell ref="AT18:AU22"/>
    <mergeCell ref="AP23:AQ24"/>
    <mergeCell ref="AT23:AU24"/>
    <mergeCell ref="AV23:AW24"/>
    <mergeCell ref="AX18:AY22"/>
    <mergeCell ref="AN23:AO24"/>
    <mergeCell ref="AR23:AS24"/>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136</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15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1000000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7000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6000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139</v>
      </c>
      <c r="E18" s="147"/>
      <c r="F18" s="159" t="s">
        <v>140</v>
      </c>
      <c r="G18" s="147"/>
      <c r="H18" s="159" t="s">
        <v>141</v>
      </c>
      <c r="I18" s="147"/>
      <c r="J18" s="159" t="s">
        <v>142</v>
      </c>
      <c r="K18" s="147"/>
      <c r="L18" s="160" t="s">
        <v>39</v>
      </c>
      <c r="M18" s="147"/>
      <c r="N18" s="159" t="s">
        <v>143</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144</v>
      </c>
      <c r="AQ18" s="147"/>
      <c r="AR18" s="144" t="s">
        <v>145</v>
      </c>
      <c r="AS18" s="147"/>
      <c r="AT18" s="144" t="s">
        <v>146</v>
      </c>
      <c r="AU18" s="147"/>
      <c r="AV18" s="144" t="s">
        <v>147</v>
      </c>
      <c r="AW18" s="147"/>
      <c r="AX18" s="153" t="s">
        <v>39</v>
      </c>
      <c r="AY18" s="147"/>
      <c r="AZ18" s="144" t="s">
        <v>148</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v>1</v>
      </c>
      <c r="K31" s="102"/>
      <c r="L31" s="105"/>
      <c r="M31" s="102"/>
      <c r="N31" s="105">
        <v>1</v>
      </c>
      <c r="O31" s="102"/>
      <c r="P31" s="142">
        <f>IF(B3="","",(SUM(D31+(F31*3)+(H31*2)+(J31*2)+(N31*5))))</f>
        <v>7</v>
      </c>
      <c r="Q31" s="97"/>
      <c r="R31" s="115"/>
      <c r="S31" s="102"/>
      <c r="T31" s="105"/>
      <c r="U31" s="102"/>
      <c r="V31" s="105"/>
      <c r="W31" s="102"/>
      <c r="X31" s="154"/>
      <c r="Y31" s="97"/>
      <c r="Z31" s="108" t="s">
        <v>171</v>
      </c>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v>1</v>
      </c>
      <c r="BA31" s="102"/>
      <c r="BB31" s="142">
        <f>IF(AN3="","",(SUM(AP31+(AR31*3)+(AT31*2)+(AV31*2)+(AZ31*5))))</f>
        <v>5</v>
      </c>
      <c r="BC31" s="97"/>
      <c r="BD31" s="115"/>
      <c r="BE31" s="102"/>
      <c r="BF31" s="105"/>
      <c r="BG31" s="102"/>
      <c r="BH31" s="105"/>
      <c r="BI31" s="102"/>
      <c r="BJ31" s="154"/>
      <c r="BK31" s="97"/>
      <c r="BL31" s="108" t="s">
        <v>172</v>
      </c>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v>1</v>
      </c>
      <c r="G35" s="102"/>
      <c r="H35" s="105"/>
      <c r="I35" s="102"/>
      <c r="J35" s="105"/>
      <c r="K35" s="102"/>
      <c r="L35" s="105"/>
      <c r="M35" s="102"/>
      <c r="N35" s="105"/>
      <c r="O35" s="102"/>
      <c r="P35" s="142">
        <f>IF(B3="","",(SUM(D35+(F35*3)+(H35*2)+(J35*2)+(N35*5))))</f>
        <v>3</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80000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174</v>
      </c>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N61:BD64"/>
    <mergeCell ref="AX47:AY48"/>
    <mergeCell ref="BA55:BL56"/>
    <mergeCell ref="BA57:BL58"/>
    <mergeCell ref="BL51:BV52"/>
    <mergeCell ref="BL53:BV54"/>
    <mergeCell ref="BJ49:BK50"/>
    <mergeCell ref="BJ51:BK52"/>
    <mergeCell ref="BH51:BI52"/>
    <mergeCell ref="BJ53:BK54"/>
    <mergeCell ref="BL49:BV50"/>
    <mergeCell ref="BF59:BV60"/>
    <mergeCell ref="BF61:BV64"/>
    <mergeCell ref="BH49:BI50"/>
    <mergeCell ref="BF49:BG50"/>
    <mergeCell ref="BF51:BG52"/>
    <mergeCell ref="BN55:BV56"/>
    <mergeCell ref="BN57:BV58"/>
    <mergeCell ref="BH53:BI54"/>
    <mergeCell ref="BF53:BG54"/>
    <mergeCell ref="BL47:BV48"/>
    <mergeCell ref="BD49:BE50"/>
    <mergeCell ref="BD51:BE52"/>
    <mergeCell ref="AZ49:BA50"/>
    <mergeCell ref="BL43:BV44"/>
    <mergeCell ref="BL45:BV46"/>
    <mergeCell ref="BF41:BG42"/>
    <mergeCell ref="T31:U32"/>
    <mergeCell ref="T35:U36"/>
    <mergeCell ref="BF47:BG48"/>
    <mergeCell ref="BH47:BI48"/>
    <mergeCell ref="BJ47:BK48"/>
    <mergeCell ref="BL41:BV42"/>
    <mergeCell ref="BL39:BV40"/>
    <mergeCell ref="BJ45:BK46"/>
    <mergeCell ref="BH45:BI46"/>
    <mergeCell ref="BH41:BI42"/>
    <mergeCell ref="BF45:BG46"/>
    <mergeCell ref="BH43:BI44"/>
    <mergeCell ref="BJ43:BK44"/>
    <mergeCell ref="BF43:BG44"/>
    <mergeCell ref="AN33:AO34"/>
    <mergeCell ref="AP33:AQ34"/>
    <mergeCell ref="AZ33:BA34"/>
    <mergeCell ref="BB33:BC34"/>
    <mergeCell ref="BH33:BI34"/>
    <mergeCell ref="BJ41:BK42"/>
    <mergeCell ref="BD45:BE46"/>
    <mergeCell ref="BB51:BC52"/>
    <mergeCell ref="V49:W50"/>
    <mergeCell ref="AB55:AJ56"/>
    <mergeCell ref="Z53:AJ54"/>
    <mergeCell ref="Z51:AJ52"/>
    <mergeCell ref="Z35:AJ36"/>
    <mergeCell ref="V35:W36"/>
    <mergeCell ref="X35:Y36"/>
    <mergeCell ref="V39:W40"/>
    <mergeCell ref="AR39:AS40"/>
    <mergeCell ref="AP43:AQ44"/>
    <mergeCell ref="AR41:AS42"/>
    <mergeCell ref="AN41:AO42"/>
    <mergeCell ref="AP41:AQ42"/>
    <mergeCell ref="AN51:AO52"/>
    <mergeCell ref="AN49:AO50"/>
    <mergeCell ref="H31:I32"/>
    <mergeCell ref="Z37:AJ38"/>
    <mergeCell ref="Z39:AJ40"/>
    <mergeCell ref="X37:Y38"/>
    <mergeCell ref="BB45:BC46"/>
    <mergeCell ref="BB41:BC42"/>
    <mergeCell ref="BD41:BE42"/>
    <mergeCell ref="BB43:BC44"/>
    <mergeCell ref="AZ45:BA46"/>
    <mergeCell ref="AZ43:BA44"/>
    <mergeCell ref="V45:W46"/>
    <mergeCell ref="AR45:AS46"/>
    <mergeCell ref="AN45:AO46"/>
    <mergeCell ref="AP45:AQ46"/>
    <mergeCell ref="AX41:AY42"/>
    <mergeCell ref="AN43:AO44"/>
    <mergeCell ref="AV43:AW44"/>
    <mergeCell ref="AR43:AS44"/>
    <mergeCell ref="AV41:AW42"/>
    <mergeCell ref="Z43:AJ44"/>
    <mergeCell ref="AT43:AU44"/>
    <mergeCell ref="AX43:AY44"/>
    <mergeCell ref="AX45:AY46"/>
    <mergeCell ref="T39:U40"/>
    <mergeCell ref="R33:S34"/>
    <mergeCell ref="Z31:AJ32"/>
    <mergeCell ref="Z33:AJ34"/>
    <mergeCell ref="V31:W32"/>
    <mergeCell ref="R31:S32"/>
    <mergeCell ref="J35:K36"/>
    <mergeCell ref="L39:M40"/>
    <mergeCell ref="J39:K40"/>
    <mergeCell ref="J31:K32"/>
    <mergeCell ref="H39:I40"/>
    <mergeCell ref="R35:S36"/>
    <mergeCell ref="N35:O36"/>
    <mergeCell ref="R39:S40"/>
    <mergeCell ref="N39:O40"/>
    <mergeCell ref="P51:Q52"/>
    <mergeCell ref="H37:I38"/>
    <mergeCell ref="X33:Y34"/>
    <mergeCell ref="J37:K38"/>
    <mergeCell ref="P47:Q48"/>
    <mergeCell ref="P45:Q46"/>
    <mergeCell ref="R43:S44"/>
    <mergeCell ref="P43:Q44"/>
    <mergeCell ref="P41:Q42"/>
    <mergeCell ref="R41:S42"/>
    <mergeCell ref="N45:O46"/>
    <mergeCell ref="N47:O48"/>
    <mergeCell ref="N41:O42"/>
    <mergeCell ref="P39:Q40"/>
    <mergeCell ref="J43:K44"/>
    <mergeCell ref="J33:K34"/>
    <mergeCell ref="H33:I34"/>
    <mergeCell ref="V37:W38"/>
    <mergeCell ref="H35:I36"/>
    <mergeCell ref="B47:C48"/>
    <mergeCell ref="D47:E48"/>
    <mergeCell ref="H47:I48"/>
    <mergeCell ref="F47:G48"/>
    <mergeCell ref="J45:K46"/>
    <mergeCell ref="J51:K52"/>
    <mergeCell ref="H51:I52"/>
    <mergeCell ref="J49:K50"/>
    <mergeCell ref="H49:I50"/>
    <mergeCell ref="H45:I46"/>
    <mergeCell ref="B51:C52"/>
    <mergeCell ref="J47:K48"/>
    <mergeCell ref="F41:G42"/>
    <mergeCell ref="B41:C42"/>
    <mergeCell ref="D41:E42"/>
    <mergeCell ref="B43:C44"/>
    <mergeCell ref="D43:E44"/>
    <mergeCell ref="D45:E46"/>
    <mergeCell ref="B45:C46"/>
    <mergeCell ref="H41:I42"/>
    <mergeCell ref="F43:G44"/>
    <mergeCell ref="F45:G46"/>
    <mergeCell ref="H43:I44"/>
    <mergeCell ref="B53:C54"/>
    <mergeCell ref="F49:G50"/>
    <mergeCell ref="F51:G52"/>
    <mergeCell ref="B49:C50"/>
    <mergeCell ref="D49:E50"/>
    <mergeCell ref="B57:M58"/>
    <mergeCell ref="B55:M56"/>
    <mergeCell ref="B61:R64"/>
    <mergeCell ref="B59:R60"/>
    <mergeCell ref="L49:M50"/>
    <mergeCell ref="N53:O54"/>
    <mergeCell ref="N51:O52"/>
    <mergeCell ref="F53:G54"/>
    <mergeCell ref="O57:Z58"/>
    <mergeCell ref="O55:Z56"/>
    <mergeCell ref="T53:U54"/>
    <mergeCell ref="X53:Y54"/>
    <mergeCell ref="N49:O50"/>
    <mergeCell ref="H53:I54"/>
    <mergeCell ref="T61:AJ64"/>
    <mergeCell ref="X49:Y50"/>
    <mergeCell ref="D51:E52"/>
    <mergeCell ref="D53:E54"/>
    <mergeCell ref="P49:Q50"/>
    <mergeCell ref="B29:C30"/>
    <mergeCell ref="N27:O28"/>
    <mergeCell ref="N29:O30"/>
    <mergeCell ref="B25:C26"/>
    <mergeCell ref="B1:X2"/>
    <mergeCell ref="B5:I6"/>
    <mergeCell ref="AR37:AS38"/>
    <mergeCell ref="AP39:AQ40"/>
    <mergeCell ref="AN39:AO40"/>
    <mergeCell ref="Z7:AJ8"/>
    <mergeCell ref="Z5:AJ6"/>
    <mergeCell ref="Z25:AJ26"/>
    <mergeCell ref="AN13:AX13"/>
    <mergeCell ref="AV25:AW26"/>
    <mergeCell ref="AN29:AO30"/>
    <mergeCell ref="AV29:AW30"/>
    <mergeCell ref="AN12:AX12"/>
    <mergeCell ref="AN37:AO38"/>
    <mergeCell ref="AV37:AW38"/>
    <mergeCell ref="AT25:AU26"/>
    <mergeCell ref="B31:C32"/>
    <mergeCell ref="X25:Y26"/>
    <mergeCell ref="F37:G38"/>
    <mergeCell ref="L37:M38"/>
    <mergeCell ref="Z3:AJ4"/>
    <mergeCell ref="Z1:AJ2"/>
    <mergeCell ref="AA17:AJ20"/>
    <mergeCell ref="Z9:AJ13"/>
    <mergeCell ref="P27:Q28"/>
    <mergeCell ref="B11:L11"/>
    <mergeCell ref="R23:S24"/>
    <mergeCell ref="L23:M24"/>
    <mergeCell ref="J23:K24"/>
    <mergeCell ref="D23:E24"/>
    <mergeCell ref="Z21:AJ22"/>
    <mergeCell ref="D27:E28"/>
    <mergeCell ref="H25:I26"/>
    <mergeCell ref="F25:G26"/>
    <mergeCell ref="D25:E26"/>
    <mergeCell ref="F23:G24"/>
    <mergeCell ref="H23:I24"/>
    <mergeCell ref="B3:X4"/>
    <mergeCell ref="N7:X8"/>
    <mergeCell ref="N13:X13"/>
    <mergeCell ref="N12:X12"/>
    <mergeCell ref="N11:X11"/>
    <mergeCell ref="N10:X10"/>
    <mergeCell ref="P18:Q22"/>
    <mergeCell ref="P29:Q30"/>
    <mergeCell ref="B7:L8"/>
    <mergeCell ref="B12:L12"/>
    <mergeCell ref="B10:L10"/>
    <mergeCell ref="V27:W28"/>
    <mergeCell ref="T27:U28"/>
    <mergeCell ref="R18:Y19"/>
    <mergeCell ref="X20:Y22"/>
    <mergeCell ref="N14:X14"/>
    <mergeCell ref="B14:L14"/>
    <mergeCell ref="B15:L15"/>
    <mergeCell ref="B13:L13"/>
    <mergeCell ref="B27:C28"/>
    <mergeCell ref="P25:Q26"/>
    <mergeCell ref="N25:O26"/>
    <mergeCell ref="L18:M22"/>
    <mergeCell ref="H18:I22"/>
    <mergeCell ref="J18:K22"/>
    <mergeCell ref="B23:C24"/>
    <mergeCell ref="F18:G22"/>
    <mergeCell ref="B21:C22"/>
    <mergeCell ref="D18:E22"/>
    <mergeCell ref="L25:M26"/>
    <mergeCell ref="J25:K26"/>
    <mergeCell ref="N18:O22"/>
    <mergeCell ref="P23:Q24"/>
    <mergeCell ref="N23:O24"/>
    <mergeCell ref="N16:X16"/>
    <mergeCell ref="N15:X15"/>
    <mergeCell ref="T20:U22"/>
    <mergeCell ref="V20:W22"/>
    <mergeCell ref="T23:U24"/>
    <mergeCell ref="V23:W24"/>
    <mergeCell ref="N5:X6"/>
    <mergeCell ref="B16:L16"/>
    <mergeCell ref="R20:S22"/>
    <mergeCell ref="B39:C40"/>
    <mergeCell ref="B33:C34"/>
    <mergeCell ref="B35:C36"/>
    <mergeCell ref="F33:G34"/>
    <mergeCell ref="D33:E34"/>
    <mergeCell ref="F35:G36"/>
    <mergeCell ref="D35:E36"/>
    <mergeCell ref="B37:C38"/>
    <mergeCell ref="F39:G40"/>
    <mergeCell ref="D37:E38"/>
    <mergeCell ref="D39:E40"/>
    <mergeCell ref="R29:S30"/>
    <mergeCell ref="V29:W30"/>
    <mergeCell ref="R27:S28"/>
    <mergeCell ref="R25:S26"/>
    <mergeCell ref="F31:G32"/>
    <mergeCell ref="J29:K30"/>
    <mergeCell ref="L29:M30"/>
    <mergeCell ref="H29:I30"/>
    <mergeCell ref="F27:G28"/>
    <mergeCell ref="F29:G30"/>
    <mergeCell ref="Z23:AJ24"/>
    <mergeCell ref="X23:Y24"/>
    <mergeCell ref="Z29:AJ30"/>
    <mergeCell ref="Z27:AJ28"/>
    <mergeCell ref="X31:Y32"/>
    <mergeCell ref="X27:Y28"/>
    <mergeCell ref="X29:Y30"/>
    <mergeCell ref="T29:U30"/>
    <mergeCell ref="V25:W26"/>
    <mergeCell ref="T25:U26"/>
    <mergeCell ref="H27:I28"/>
    <mergeCell ref="L27:M28"/>
    <mergeCell ref="J27:K28"/>
    <mergeCell ref="D29:E30"/>
    <mergeCell ref="D31:E32"/>
    <mergeCell ref="AZ47:BA48"/>
    <mergeCell ref="BB47:BC48"/>
    <mergeCell ref="BD47:BE48"/>
    <mergeCell ref="AT45:AU46"/>
    <mergeCell ref="AV45:AW46"/>
    <mergeCell ref="L35:M36"/>
    <mergeCell ref="P35:Q36"/>
    <mergeCell ref="P31:Q32"/>
    <mergeCell ref="P33:Q34"/>
    <mergeCell ref="T33:U34"/>
    <mergeCell ref="V33:W34"/>
    <mergeCell ref="N33:O34"/>
    <mergeCell ref="N31:O32"/>
    <mergeCell ref="L33:M34"/>
    <mergeCell ref="L31:M32"/>
    <mergeCell ref="T37:U38"/>
    <mergeCell ref="P37:Q38"/>
    <mergeCell ref="N37:O38"/>
    <mergeCell ref="R37:S38"/>
    <mergeCell ref="X39:Y40"/>
    <mergeCell ref="AP49:AQ50"/>
    <mergeCell ref="AP47:AQ48"/>
    <mergeCell ref="AP51:AQ52"/>
    <mergeCell ref="AT51:AU52"/>
    <mergeCell ref="AR51:AS52"/>
    <mergeCell ref="AR47:AS48"/>
    <mergeCell ref="AR49:AS50"/>
    <mergeCell ref="Z49:AJ50"/>
    <mergeCell ref="Z45:AJ46"/>
    <mergeCell ref="X45:Y46"/>
    <mergeCell ref="T47:U48"/>
    <mergeCell ref="X47:Y48"/>
    <mergeCell ref="AN47:AO48"/>
    <mergeCell ref="T45:U46"/>
    <mergeCell ref="BD43:BE44"/>
    <mergeCell ref="AZ41:BA42"/>
    <mergeCell ref="AT41:AU42"/>
    <mergeCell ref="V43:W44"/>
    <mergeCell ref="X43:Y44"/>
    <mergeCell ref="Z41:AJ42"/>
    <mergeCell ref="X41:Y42"/>
    <mergeCell ref="V47:W48"/>
    <mergeCell ref="Z47:AJ48"/>
    <mergeCell ref="AN59:BD60"/>
    <mergeCell ref="AN57:AY58"/>
    <mergeCell ref="AN55:AY56"/>
    <mergeCell ref="AT47:AU48"/>
    <mergeCell ref="AR53:AS54"/>
    <mergeCell ref="AV49:AW50"/>
    <mergeCell ref="AT49:AU50"/>
    <mergeCell ref="AN53:AO54"/>
    <mergeCell ref="AP53:AQ54"/>
    <mergeCell ref="AX49:AY50"/>
    <mergeCell ref="AV51:AW52"/>
    <mergeCell ref="BB53:BC54"/>
    <mergeCell ref="BD53:BE54"/>
    <mergeCell ref="AX53:AY54"/>
    <mergeCell ref="AZ53:BA54"/>
    <mergeCell ref="AZ51:BA52"/>
    <mergeCell ref="AV53:AW54"/>
    <mergeCell ref="AX51:AY52"/>
    <mergeCell ref="BB49:BC50"/>
    <mergeCell ref="AV47:AW48"/>
    <mergeCell ref="AT53:AU54"/>
    <mergeCell ref="T59:AJ60"/>
    <mergeCell ref="AB57:AJ58"/>
    <mergeCell ref="J41:K42"/>
    <mergeCell ref="T41:U42"/>
    <mergeCell ref="V41:W42"/>
    <mergeCell ref="L41:M42"/>
    <mergeCell ref="J53:K54"/>
    <mergeCell ref="P53:Q54"/>
    <mergeCell ref="L53:M54"/>
    <mergeCell ref="T51:U52"/>
    <mergeCell ref="X51:Y52"/>
    <mergeCell ref="L51:M52"/>
    <mergeCell ref="T43:U44"/>
    <mergeCell ref="L47:M48"/>
    <mergeCell ref="N43:O44"/>
    <mergeCell ref="L45:M46"/>
    <mergeCell ref="L43:M44"/>
    <mergeCell ref="R49:S50"/>
    <mergeCell ref="R53:S54"/>
    <mergeCell ref="R51:S52"/>
    <mergeCell ref="R45:S46"/>
    <mergeCell ref="R47:S48"/>
    <mergeCell ref="T49:U50"/>
    <mergeCell ref="V53:W54"/>
    <mergeCell ref="V51:W52"/>
    <mergeCell ref="AZ13:BJ13"/>
    <mergeCell ref="AZ12:BJ12"/>
    <mergeCell ref="AZ14:BJ14"/>
    <mergeCell ref="BD18:BK19"/>
    <mergeCell ref="AZ16:BJ16"/>
    <mergeCell ref="BD20:BE22"/>
    <mergeCell ref="AZ18:BA22"/>
    <mergeCell ref="BB18:BC22"/>
    <mergeCell ref="BJ23:BK24"/>
    <mergeCell ref="BJ20:BK22"/>
    <mergeCell ref="BH23:BI24"/>
    <mergeCell ref="BF20:BG22"/>
    <mergeCell ref="BH20:BI22"/>
    <mergeCell ref="BF23:BG24"/>
    <mergeCell ref="BD23:BE24"/>
    <mergeCell ref="BB23:BC24"/>
    <mergeCell ref="BL35:BV36"/>
    <mergeCell ref="BL37:BV38"/>
    <mergeCell ref="AV27:AW28"/>
    <mergeCell ref="AZ23:BA24"/>
    <mergeCell ref="AR27:AS28"/>
    <mergeCell ref="AZ15:BJ15"/>
    <mergeCell ref="BL21:BV22"/>
    <mergeCell ref="BL23:BV24"/>
    <mergeCell ref="BM17:BV20"/>
    <mergeCell ref="BL25:BV26"/>
    <mergeCell ref="BJ27:BK28"/>
    <mergeCell ref="BJ25:BK26"/>
    <mergeCell ref="AT27:AU28"/>
    <mergeCell ref="BH27:BI28"/>
    <mergeCell ref="BD25:BE26"/>
    <mergeCell ref="BB25:BC26"/>
    <mergeCell ref="BH25:BI26"/>
    <mergeCell ref="AX25:AY26"/>
    <mergeCell ref="AX27:AY28"/>
    <mergeCell ref="AZ27:BA28"/>
    <mergeCell ref="AZ29:BA30"/>
    <mergeCell ref="BF25:BG26"/>
    <mergeCell ref="AR23:AS24"/>
    <mergeCell ref="AR25:AS26"/>
    <mergeCell ref="BH39:BI40"/>
    <mergeCell ref="BD39:BE40"/>
    <mergeCell ref="BF39:BG40"/>
    <mergeCell ref="BH35:BI36"/>
    <mergeCell ref="BB39:BC40"/>
    <mergeCell ref="BJ39:BK40"/>
    <mergeCell ref="AN27:AO28"/>
    <mergeCell ref="AP27:AQ28"/>
    <mergeCell ref="BL27:BV28"/>
    <mergeCell ref="AN31:AO32"/>
    <mergeCell ref="AP31:AQ32"/>
    <mergeCell ref="BB31:BC32"/>
    <mergeCell ref="BL31:BV32"/>
    <mergeCell ref="AR31:AS32"/>
    <mergeCell ref="AR29:AS30"/>
    <mergeCell ref="AT29:AU30"/>
    <mergeCell ref="AP29:AQ30"/>
    <mergeCell ref="BB29:BC30"/>
    <mergeCell ref="BD29:BE30"/>
    <mergeCell ref="BL29:BV30"/>
    <mergeCell ref="AT33:AU34"/>
    <mergeCell ref="AV33:AW34"/>
    <mergeCell ref="BL33:BV34"/>
    <mergeCell ref="AX31:AY32"/>
    <mergeCell ref="BF27:BG28"/>
    <mergeCell ref="BF29:BG30"/>
    <mergeCell ref="BJ31:BK32"/>
    <mergeCell ref="BJ33:BK34"/>
    <mergeCell ref="BJ29:BK30"/>
    <mergeCell ref="BF33:BG34"/>
    <mergeCell ref="BB37:BC38"/>
    <mergeCell ref="BD37:BE38"/>
    <mergeCell ref="BF35:BG36"/>
    <mergeCell ref="BD35:BE36"/>
    <mergeCell ref="BB27:BC28"/>
    <mergeCell ref="BD27:BE28"/>
    <mergeCell ref="BH37:BI38"/>
    <mergeCell ref="BF37:BG38"/>
    <mergeCell ref="BH29:BI30"/>
    <mergeCell ref="BB35:BC36"/>
    <mergeCell ref="BD33:BE34"/>
    <mergeCell ref="BJ35:BK36"/>
    <mergeCell ref="BJ37:BK38"/>
    <mergeCell ref="BH31:BI32"/>
    <mergeCell ref="BF31:BG32"/>
    <mergeCell ref="BD31:BE32"/>
    <mergeCell ref="AP25:AQ26"/>
    <mergeCell ref="AT18:AU22"/>
    <mergeCell ref="AR18:AS22"/>
    <mergeCell ref="AV35:AW36"/>
    <mergeCell ref="AR35:AS36"/>
    <mergeCell ref="AT35:AU36"/>
    <mergeCell ref="AP18:AQ22"/>
    <mergeCell ref="AN21:AO22"/>
    <mergeCell ref="AP35:AQ36"/>
    <mergeCell ref="AN35:AO36"/>
    <mergeCell ref="AT23:AU24"/>
    <mergeCell ref="AN23:AO24"/>
    <mergeCell ref="AP23:AQ24"/>
    <mergeCell ref="AN25:AO26"/>
    <mergeCell ref="AN14:AX14"/>
    <mergeCell ref="AN16:AX16"/>
    <mergeCell ref="AN15:AX15"/>
    <mergeCell ref="AT39:AU40"/>
    <mergeCell ref="AX39:AY40"/>
    <mergeCell ref="AZ39:BA40"/>
    <mergeCell ref="AP37:AQ38"/>
    <mergeCell ref="AT37:AU38"/>
    <mergeCell ref="AV23:AW24"/>
    <mergeCell ref="AV18:AW22"/>
    <mergeCell ref="AX18:AY22"/>
    <mergeCell ref="AT31:AU32"/>
    <mergeCell ref="AV31:AW32"/>
    <mergeCell ref="AX23:AY24"/>
    <mergeCell ref="AX29:AY30"/>
    <mergeCell ref="AX35:AY36"/>
    <mergeCell ref="AZ31:BA32"/>
    <mergeCell ref="AZ25:BA26"/>
    <mergeCell ref="AZ37:BA38"/>
    <mergeCell ref="AX37:AY38"/>
    <mergeCell ref="AR33:AS34"/>
    <mergeCell ref="AV39:AW40"/>
    <mergeCell ref="AZ35:BA36"/>
    <mergeCell ref="AX33:AY34"/>
    <mergeCell ref="BZ1:BZ2"/>
    <mergeCell ref="CA1:CA2"/>
    <mergeCell ref="AZ10:BJ10"/>
    <mergeCell ref="AZ11:BJ11"/>
    <mergeCell ref="AN11:AX11"/>
    <mergeCell ref="AN3:BJ4"/>
    <mergeCell ref="AZ7:BJ8"/>
    <mergeCell ref="AN10:AX10"/>
    <mergeCell ref="AZ5:BJ6"/>
    <mergeCell ref="AN7:AX8"/>
    <mergeCell ref="AN5:AU6"/>
    <mergeCell ref="BL7:BV8"/>
    <mergeCell ref="BL9:BV12"/>
    <mergeCell ref="BL5:BV6"/>
    <mergeCell ref="AN1:BJ2"/>
    <mergeCell ref="BY1:BY2"/>
    <mergeCell ref="BY4:BY5"/>
    <mergeCell ref="BL3:BV4"/>
    <mergeCell ref="BL1:BV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138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1000000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151</v>
      </c>
      <c r="E18" s="147"/>
      <c r="F18" s="159" t="s">
        <v>152</v>
      </c>
      <c r="G18" s="147"/>
      <c r="H18" s="159" t="s">
        <v>153</v>
      </c>
      <c r="I18" s="147"/>
      <c r="J18" s="159" t="s">
        <v>154</v>
      </c>
      <c r="K18" s="147"/>
      <c r="L18" s="160" t="s">
        <v>39</v>
      </c>
      <c r="M18" s="147"/>
      <c r="N18" s="159" t="s">
        <v>155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156</v>
      </c>
      <c r="AQ18" s="147"/>
      <c r="AR18" s="144" t="s">
        <v>157</v>
      </c>
      <c r="AS18" s="147"/>
      <c r="AT18" s="144" t="s">
        <v>158</v>
      </c>
      <c r="AU18" s="147"/>
      <c r="AV18" s="144" t="s">
        <v>159</v>
      </c>
      <c r="AW18" s="147"/>
      <c r="AX18" s="153" t="s">
        <v>39</v>
      </c>
      <c r="AY18" s="147"/>
      <c r="AZ18" s="144" t="s">
        <v>160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1</v>
      </c>
      <c r="G23" s="147"/>
      <c r="H23" s="146"/>
      <c r="I23" s="147"/>
      <c r="J23" s="146"/>
      <c r="K23" s="147"/>
      <c r="L23" s="146"/>
      <c r="M23" s="147"/>
      <c r="N23" s="146"/>
      <c r="O23" s="147"/>
      <c r="P23" s="166">
        <f>IF(B3="","",(SUM(D23+(F23*3)+(H23*2)+(J23*2)+(N23*5))))</f>
        <v>3</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v>1</v>
      </c>
      <c r="AS23" s="147"/>
      <c r="AT23" s="146"/>
      <c r="AU23" s="147"/>
      <c r="AV23" s="146"/>
      <c r="AW23" s="147"/>
      <c r="AX23" s="146"/>
      <c r="AY23" s="147"/>
      <c r="AZ23" s="146"/>
      <c r="BA23" s="147"/>
      <c r="BB23" s="166">
        <f>IF(AN3="","",(SUM(AP23+(AR23*3)+(AT23*2)+(AV23*2)+(AZ23*5))))</f>
        <v>3</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v>1</v>
      </c>
      <c r="BA25" s="96"/>
      <c r="BB25" s="155">
        <f>IF(AN3="","",(SUM(AP25+(AR25*3)+(AT25*2)+(AV25*2)+(AZ25*5))))</f>
        <v>5</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v>1</v>
      </c>
      <c r="G27" s="102"/>
      <c r="H27" s="105"/>
      <c r="I27" s="102"/>
      <c r="J27" s="105"/>
      <c r="K27" s="102"/>
      <c r="L27" s="105"/>
      <c r="M27" s="102"/>
      <c r="N27" s="105"/>
      <c r="O27" s="102"/>
      <c r="P27" s="142">
        <f>IF(B3="","",(SUM(D27+(F27*3)+(H27*2)+(J27*2)+(N27*5))))</f>
        <v>3</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v>1</v>
      </c>
      <c r="E37" s="102"/>
      <c r="F37" s="158"/>
      <c r="G37" s="102"/>
      <c r="H37" s="158"/>
      <c r="I37" s="102"/>
      <c r="J37" s="158"/>
      <c r="K37" s="102"/>
      <c r="L37" s="158"/>
      <c r="M37" s="102"/>
      <c r="N37" s="158"/>
      <c r="O37" s="96"/>
      <c r="P37" s="155">
        <f>IF(B3="","",(SUM(D37+(F37*3)+(H37*2)+(J37*2)+(N37*5))))</f>
        <v>1</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v>1</v>
      </c>
      <c r="E39" s="102"/>
      <c r="F39" s="105"/>
      <c r="G39" s="102"/>
      <c r="H39" s="105"/>
      <c r="I39" s="102"/>
      <c r="J39" s="105"/>
      <c r="K39" s="102"/>
      <c r="L39" s="105"/>
      <c r="M39" s="102"/>
      <c r="N39" s="105">
        <v>1</v>
      </c>
      <c r="O39" s="102"/>
      <c r="P39" s="142">
        <f>IF(B3="","",(SUM(D39+(F39*3)+(H39*2)+(J39*2)+(N39*5))))</f>
        <v>6</v>
      </c>
      <c r="Q39" s="97"/>
      <c r="R39" s="115"/>
      <c r="S39" s="102"/>
      <c r="T39" s="105"/>
      <c r="U39" s="102"/>
      <c r="V39" s="105"/>
      <c r="W39" s="102"/>
      <c r="X39" s="154"/>
      <c r="Y39" s="97"/>
      <c r="Z39" s="108" t="s">
        <v>173</v>
      </c>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95</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95</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10000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 ref="AV53:AW54"/>
    <mergeCell ref="AT53:AU54"/>
    <mergeCell ref="AV41:AW42"/>
    <mergeCell ref="AX41:AY42"/>
    <mergeCell ref="Z39:AJ40"/>
    <mergeCell ref="AX39:AY40"/>
    <mergeCell ref="AX49:AY50"/>
    <mergeCell ref="AV49:AW50"/>
    <mergeCell ref="AV45:AW46"/>
    <mergeCell ref="AV43:AW44"/>
    <mergeCell ref="Z51:AJ52"/>
    <mergeCell ref="BB39:BC40"/>
    <mergeCell ref="BB41:BC42"/>
    <mergeCell ref="BB53:BC54"/>
    <mergeCell ref="BB47:BC48"/>
    <mergeCell ref="BB51:BC52"/>
    <mergeCell ref="BB49:BC50"/>
    <mergeCell ref="BB45:BC46"/>
    <mergeCell ref="BB43:BC44"/>
    <mergeCell ref="AX51:AY52"/>
    <mergeCell ref="AZ51:BA52"/>
    <mergeCell ref="AX53:AY54"/>
    <mergeCell ref="AZ53:BA54"/>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B49:C50"/>
    <mergeCell ref="D49:E50"/>
    <mergeCell ref="L49:M50"/>
    <mergeCell ref="N49:O50"/>
    <mergeCell ref="F49:G50"/>
    <mergeCell ref="H49:I50"/>
    <mergeCell ref="J47:K48"/>
    <mergeCell ref="L47:M48"/>
    <mergeCell ref="D47:E48"/>
    <mergeCell ref="F47:G48"/>
    <mergeCell ref="J49:K50"/>
    <mergeCell ref="H47:I48"/>
    <mergeCell ref="R49:S50"/>
    <mergeCell ref="V45:W46"/>
    <mergeCell ref="T45:U46"/>
    <mergeCell ref="X45:Y46"/>
    <mergeCell ref="L37:M38"/>
    <mergeCell ref="N35:O36"/>
    <mergeCell ref="P35:Q36"/>
    <mergeCell ref="P43:Q44"/>
    <mergeCell ref="N43:O44"/>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V33:W34"/>
    <mergeCell ref="X33:Y34"/>
    <mergeCell ref="N29:O30"/>
    <mergeCell ref="R37:S38"/>
    <mergeCell ref="N37:O38"/>
    <mergeCell ref="T37:U38"/>
    <mergeCell ref="V37:W38"/>
    <mergeCell ref="X35:Y36"/>
    <mergeCell ref="X37:Y38"/>
    <mergeCell ref="P37:Q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AT29:AU30"/>
    <mergeCell ref="AT33:AU34"/>
    <mergeCell ref="BJ31:BK32"/>
    <mergeCell ref="BF23:BG24"/>
    <mergeCell ref="BH23:BI24"/>
    <mergeCell ref="BH29:BI30"/>
    <mergeCell ref="BH27:BI28"/>
    <mergeCell ref="BF27:BG28"/>
    <mergeCell ref="BH31:BI32"/>
    <mergeCell ref="BF29:BG30"/>
    <mergeCell ref="BH33:BI34"/>
    <mergeCell ref="BJ23:BK24"/>
    <mergeCell ref="BH25:BI26"/>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BD18:BK19"/>
    <mergeCell ref="AZ16:BJ16"/>
    <mergeCell ref="BJ20:BK22"/>
    <mergeCell ref="BH20:BI22"/>
    <mergeCell ref="AZ15:BJ15"/>
    <mergeCell ref="AZ14:BJ14"/>
    <mergeCell ref="AZ11:BJ11"/>
    <mergeCell ref="AZ7:BJ8"/>
    <mergeCell ref="AZ5:BJ6"/>
    <mergeCell ref="AR18:AS22"/>
    <mergeCell ref="AN12:AX12"/>
    <mergeCell ref="AN13:AX13"/>
    <mergeCell ref="AP18:AQ22"/>
    <mergeCell ref="AV18:AW22"/>
    <mergeCell ref="AT18:AU22"/>
    <mergeCell ref="AP23:AQ24"/>
    <mergeCell ref="AT23:AU24"/>
    <mergeCell ref="AV23:AW24"/>
    <mergeCell ref="AX18:AY22"/>
    <mergeCell ref="AN23:AO24"/>
    <mergeCell ref="AR23:AS24"/>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10">
    <tabColor rgb="FF000000"/>
    <outlinePr summaryBelow="0" summaryRight="0"/>
  </sheetPr>
  <dimension ref="A1:CD65"/>
  <sheetViews>
    <sheetView workbookViewId="0">
      <selection activeCell="V23" sqref="V23:W2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17</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1040000</v>
      </c>
      <c r="BM3" s="124"/>
      <c r="BN3" s="124"/>
      <c r="BO3" s="124"/>
      <c r="BP3" s="124"/>
      <c r="BQ3" s="124"/>
      <c r="BR3" s="124"/>
      <c r="BS3" s="124"/>
      <c r="BT3" s="124"/>
      <c r="BU3" s="124"/>
      <c r="BV3" s="125"/>
      <c r="BW3" s="35"/>
      <c r="BX3" s="36"/>
      <c r="BY3" s="89">
        <f>IF(Z3&lt;BL3,BL3-Z3,0)</f>
        <v>40000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40000</v>
      </c>
      <c r="C7" s="124"/>
      <c r="D7" s="124"/>
      <c r="E7" s="124"/>
      <c r="F7" s="124"/>
      <c r="G7" s="124"/>
      <c r="H7" s="124"/>
      <c r="I7" s="124"/>
      <c r="J7" s="124"/>
      <c r="K7" s="124"/>
      <c r="L7" s="125"/>
      <c r="M7" s="19"/>
      <c r="N7" s="137">
        <v>6000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4000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161</v>
      </c>
      <c r="E18" s="147"/>
      <c r="F18" s="159" t="s">
        <v>162</v>
      </c>
      <c r="G18" s="147"/>
      <c r="H18" s="159" t="s">
        <v>163</v>
      </c>
      <c r="I18" s="147"/>
      <c r="J18" s="159" t="s">
        <v>164</v>
      </c>
      <c r="K18" s="147"/>
      <c r="L18" s="160" t="s">
        <v>39</v>
      </c>
      <c r="M18" s="147"/>
      <c r="N18" s="159" t="s">
        <v>165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166</v>
      </c>
      <c r="AQ18" s="147"/>
      <c r="AR18" s="144" t="s">
        <v>167</v>
      </c>
      <c r="AS18" s="147"/>
      <c r="AT18" s="144" t="s">
        <v>168</v>
      </c>
      <c r="AU18" s="147"/>
      <c r="AV18" s="144" t="s">
        <v>169</v>
      </c>
      <c r="AW18" s="147"/>
      <c r="AX18" s="153" t="s">
        <v>39</v>
      </c>
      <c r="AY18" s="147"/>
      <c r="AZ18" s="144" t="s">
        <v>170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2</v>
      </c>
      <c r="E23" s="147"/>
      <c r="F23" s="146"/>
      <c r="G23" s="147"/>
      <c r="H23" s="146"/>
      <c r="I23" s="147"/>
      <c r="J23" s="146"/>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3</v>
      </c>
      <c r="AQ23" s="147"/>
      <c r="AR23" s="146"/>
      <c r="AS23" s="147"/>
      <c r="AT23" s="146"/>
      <c r="AU23" s="147"/>
      <c r="AV23" s="146"/>
      <c r="AW23" s="147"/>
      <c r="AX23" s="146"/>
      <c r="AY23" s="147"/>
      <c r="AZ23" s="146"/>
      <c r="BA23" s="147"/>
      <c r="BB23" s="166">
        <f>IF(AN3="","",(SUM(AP23+(AR23*3)+(AT23*2)+(AV23*2)+(AZ23*5))))</f>
        <v>3</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v>2</v>
      </c>
      <c r="G27" s="102"/>
      <c r="H27" s="105"/>
      <c r="I27" s="102"/>
      <c r="J27" s="105"/>
      <c r="K27" s="102"/>
      <c r="L27" s="105"/>
      <c r="M27" s="102"/>
      <c r="N27" s="105">
        <v>1</v>
      </c>
      <c r="O27" s="102"/>
      <c r="P27" s="142">
        <f>IF(B3="","",(SUM(D27+(F27*3)+(H27*2)+(J27*2)+(N27*5))))</f>
        <v>11</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v>1</v>
      </c>
      <c r="AS27" s="102"/>
      <c r="AT27" s="105"/>
      <c r="AU27" s="102"/>
      <c r="AV27" s="105"/>
      <c r="AW27" s="102"/>
      <c r="AX27" s="105"/>
      <c r="AY27" s="102"/>
      <c r="AZ27" s="105"/>
      <c r="BA27" s="102"/>
      <c r="BB27" s="142">
        <f>IF(AN3="","",(SUM(AP27+(AR27*3)+(AT27*2)+(AV27*2)+(AZ27*5))))</f>
        <v>3</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v>1</v>
      </c>
      <c r="AS29" s="102"/>
      <c r="AT29" s="101"/>
      <c r="AU29" s="102"/>
      <c r="AV29" s="101"/>
      <c r="AW29" s="102"/>
      <c r="AX29" s="101"/>
      <c r="AY29" s="102"/>
      <c r="AZ29" s="101"/>
      <c r="BA29" s="96"/>
      <c r="BB29" s="155">
        <f>IF(AN3="","",(SUM(AP29+(AR29*3)+(AT29*2)+(AV29*2)+(AZ29*5))))</f>
        <v>3</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v>1</v>
      </c>
      <c r="K31" s="102"/>
      <c r="L31" s="105"/>
      <c r="M31" s="102"/>
      <c r="N31" s="105"/>
      <c r="O31" s="102"/>
      <c r="P31" s="142">
        <f>IF(B3="","",(SUM(D31+(F31*3)+(H31*2)+(J31*2)+(N31*5))))</f>
        <v>2</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c r="BA35" s="102"/>
      <c r="BB35" s="142">
        <f>IF(AN3="","",(SUM(AP35+(AR35*3)+(AT35*2)+(AV35*2)+(AZ35*5))))</f>
        <v>2</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v>1</v>
      </c>
      <c r="AQ53" s="102"/>
      <c r="AR53" s="101"/>
      <c r="AS53" s="102"/>
      <c r="AT53" s="101"/>
      <c r="AU53" s="102"/>
      <c r="AV53" s="101">
        <v>1</v>
      </c>
      <c r="AW53" s="102"/>
      <c r="AX53" s="101"/>
      <c r="AY53" s="102"/>
      <c r="AZ53" s="101"/>
      <c r="BA53" s="96"/>
      <c r="BB53" s="155">
        <f>IF(AN3="","",(SUM(AP53+(AR53*3)+(AT53*2)+(AV53*2)+(AZ53*5))))</f>
        <v>3</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174</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174</v>
      </c>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 ref="AV53:AW54"/>
    <mergeCell ref="AT53:AU54"/>
    <mergeCell ref="AV41:AW42"/>
    <mergeCell ref="AX41:AY42"/>
    <mergeCell ref="Z39:AJ40"/>
    <mergeCell ref="AX39:AY40"/>
    <mergeCell ref="AX49:AY50"/>
    <mergeCell ref="AV49:AW50"/>
    <mergeCell ref="AV45:AW46"/>
    <mergeCell ref="AV43:AW44"/>
    <mergeCell ref="Z51:AJ52"/>
    <mergeCell ref="BB39:BC40"/>
    <mergeCell ref="BB41:BC42"/>
    <mergeCell ref="BB53:BC54"/>
    <mergeCell ref="BB47:BC48"/>
    <mergeCell ref="BB51:BC52"/>
    <mergeCell ref="BB49:BC50"/>
    <mergeCell ref="BB45:BC46"/>
    <mergeCell ref="BB43:BC44"/>
    <mergeCell ref="AX51:AY52"/>
    <mergeCell ref="AZ51:BA52"/>
    <mergeCell ref="AX53:AY54"/>
    <mergeCell ref="AZ53:BA54"/>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B49:C50"/>
    <mergeCell ref="D49:E50"/>
    <mergeCell ref="L49:M50"/>
    <mergeCell ref="N49:O50"/>
    <mergeCell ref="F49:G50"/>
    <mergeCell ref="H49:I50"/>
    <mergeCell ref="J47:K48"/>
    <mergeCell ref="L47:M48"/>
    <mergeCell ref="D47:E48"/>
    <mergeCell ref="F47:G48"/>
    <mergeCell ref="J49:K50"/>
    <mergeCell ref="H47:I48"/>
    <mergeCell ref="R49:S50"/>
    <mergeCell ref="V45:W46"/>
    <mergeCell ref="T45:U46"/>
    <mergeCell ref="X45:Y46"/>
    <mergeCell ref="L37:M38"/>
    <mergeCell ref="N35:O36"/>
    <mergeCell ref="P35:Q36"/>
    <mergeCell ref="P43:Q44"/>
    <mergeCell ref="N43:O44"/>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V33:W34"/>
    <mergeCell ref="X33:Y34"/>
    <mergeCell ref="N29:O30"/>
    <mergeCell ref="R37:S38"/>
    <mergeCell ref="N37:O38"/>
    <mergeCell ref="T37:U38"/>
    <mergeCell ref="V37:W38"/>
    <mergeCell ref="X35:Y36"/>
    <mergeCell ref="X37:Y38"/>
    <mergeCell ref="P37:Q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AT29:AU30"/>
    <mergeCell ref="AT33:AU34"/>
    <mergeCell ref="BJ31:BK32"/>
    <mergeCell ref="BF23:BG24"/>
    <mergeCell ref="BH23:BI24"/>
    <mergeCell ref="BH29:BI30"/>
    <mergeCell ref="BH27:BI28"/>
    <mergeCell ref="BF27:BG28"/>
    <mergeCell ref="BH31:BI32"/>
    <mergeCell ref="BF29:BG30"/>
    <mergeCell ref="BH33:BI34"/>
    <mergeCell ref="BJ23:BK24"/>
    <mergeCell ref="BH25:BI26"/>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BD18:BK19"/>
    <mergeCell ref="AZ16:BJ16"/>
    <mergeCell ref="BJ20:BK22"/>
    <mergeCell ref="BH20:BI22"/>
    <mergeCell ref="AZ15:BJ15"/>
    <mergeCell ref="AZ14:BJ14"/>
    <mergeCell ref="AZ11:BJ11"/>
    <mergeCell ref="AZ7:BJ8"/>
    <mergeCell ref="AZ5:BJ6"/>
    <mergeCell ref="AR18:AS22"/>
    <mergeCell ref="AN12:AX12"/>
    <mergeCell ref="AN13:AX13"/>
    <mergeCell ref="AP18:AQ22"/>
    <mergeCell ref="AV18:AW22"/>
    <mergeCell ref="AT18:AU22"/>
    <mergeCell ref="AP23:AQ24"/>
    <mergeCell ref="AT23:AU24"/>
    <mergeCell ref="AV23:AW24"/>
    <mergeCell ref="AX18:AY22"/>
    <mergeCell ref="AN23:AO24"/>
    <mergeCell ref="AR23:AS24"/>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138</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100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1030000</v>
      </c>
      <c r="BM3" s="124"/>
      <c r="BN3" s="124"/>
      <c r="BO3" s="124"/>
      <c r="BP3" s="124"/>
      <c r="BQ3" s="124"/>
      <c r="BR3" s="124"/>
      <c r="BS3" s="124"/>
      <c r="BT3" s="124"/>
      <c r="BU3" s="124"/>
      <c r="BV3" s="125"/>
      <c r="BW3" s="35"/>
      <c r="BX3" s="36"/>
      <c r="BY3" s="89">
        <f>IF(Z3&lt;BL3,BL3-Z3,0)</f>
        <v>30000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30000</v>
      </c>
      <c r="C7" s="124"/>
      <c r="D7" s="124"/>
      <c r="E7" s="124"/>
      <c r="F7" s="124"/>
      <c r="G7" s="124"/>
      <c r="H7" s="124"/>
      <c r="I7" s="124"/>
      <c r="J7" s="124"/>
      <c r="K7" s="124"/>
      <c r="L7" s="125"/>
      <c r="M7" s="19"/>
      <c r="N7" s="137">
        <v>8000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175</v>
      </c>
      <c r="E18" s="147"/>
      <c r="F18" s="159" t="s">
        <v>176</v>
      </c>
      <c r="G18" s="147"/>
      <c r="H18" s="159" t="s">
        <v>177</v>
      </c>
      <c r="I18" s="147"/>
      <c r="J18" s="159" t="s">
        <v>178</v>
      </c>
      <c r="K18" s="147"/>
      <c r="L18" s="160" t="s">
        <v>39</v>
      </c>
      <c r="M18" s="147"/>
      <c r="N18" s="159" t="s">
        <v>179</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180</v>
      </c>
      <c r="AQ18" s="147"/>
      <c r="AR18" s="144" t="s">
        <v>181</v>
      </c>
      <c r="AS18" s="147"/>
      <c r="AT18" s="144" t="s">
        <v>182</v>
      </c>
      <c r="AU18" s="147"/>
      <c r="AV18" s="144" t="s">
        <v>183</v>
      </c>
      <c r="AW18" s="147"/>
      <c r="AX18" s="153" t="s">
        <v>39</v>
      </c>
      <c r="AY18" s="147"/>
      <c r="AZ18" s="144" t="s">
        <v>184</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1</v>
      </c>
      <c r="E23" s="147"/>
      <c r="F23" s="146"/>
      <c r="G23" s="147"/>
      <c r="H23" s="146"/>
      <c r="I23" s="147"/>
      <c r="J23" s="146"/>
      <c r="K23" s="147"/>
      <c r="L23" s="146"/>
      <c r="M23" s="147"/>
      <c r="N23" s="146"/>
      <c r="O23" s="147"/>
      <c r="P23" s="166">
        <f>IF(B3="","",(SUM(D23+(F23*3)+(H23*2)+(J23*2)+(N23*5))))</f>
        <v>1</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1</v>
      </c>
      <c r="G25" s="102"/>
      <c r="H25" s="158"/>
      <c r="I25" s="102"/>
      <c r="J25" s="158"/>
      <c r="K25" s="102"/>
      <c r="L25" s="158"/>
      <c r="M25" s="102"/>
      <c r="N25" s="158"/>
      <c r="O25" s="96"/>
      <c r="P25" s="155">
        <f>IF(B3="","",(SUM(D25+(F25*3)+(H25*2)+(J25*2)+(N25*5))))</f>
        <v>3</v>
      </c>
      <c r="Q25" s="97"/>
      <c r="R25" s="164"/>
      <c r="S25" s="102"/>
      <c r="T25" s="158"/>
      <c r="U25" s="102"/>
      <c r="V25" s="158"/>
      <c r="W25" s="102"/>
      <c r="X25" s="157"/>
      <c r="Y25" s="97"/>
      <c r="Z25" s="95" t="str">
        <f>"+AG"</f>
        <v>+AG</v>
      </c>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v>1</v>
      </c>
      <c r="E29" s="102"/>
      <c r="F29" s="158">
        <v>1</v>
      </c>
      <c r="G29" s="102"/>
      <c r="H29" s="158"/>
      <c r="I29" s="102"/>
      <c r="J29" s="158"/>
      <c r="K29" s="102"/>
      <c r="L29" s="158"/>
      <c r="M29" s="102"/>
      <c r="N29" s="158">
        <v>1</v>
      </c>
      <c r="O29" s="96"/>
      <c r="P29" s="155">
        <f>IF(B3="","",(SUM(D29+(F29*3)+(H29*2)+(J29*2)+(N29*5))))</f>
        <v>9</v>
      </c>
      <c r="Q29" s="97"/>
      <c r="R29" s="164"/>
      <c r="S29" s="102"/>
      <c r="T29" s="158"/>
      <c r="U29" s="102"/>
      <c r="V29" s="158"/>
      <c r="W29" s="102"/>
      <c r="X29" s="157"/>
      <c r="Y29" s="97"/>
      <c r="Z29" s="95" t="s">
        <v>196</v>
      </c>
      <c r="AA29" s="96"/>
      <c r="AB29" s="96"/>
      <c r="AC29" s="96"/>
      <c r="AD29" s="96"/>
      <c r="AE29" s="96"/>
      <c r="AF29" s="96"/>
      <c r="AG29" s="96"/>
      <c r="AH29" s="96"/>
      <c r="AI29" s="96"/>
      <c r="AJ29" s="97"/>
      <c r="AK29" s="20"/>
      <c r="AL29" s="11"/>
      <c r="AM29" s="21"/>
      <c r="AN29" s="109">
        <v>4</v>
      </c>
      <c r="AO29" s="96"/>
      <c r="AP29" s="110"/>
      <c r="AQ29" s="102"/>
      <c r="AR29" s="101">
        <v>1</v>
      </c>
      <c r="AS29" s="102"/>
      <c r="AT29" s="101"/>
      <c r="AU29" s="102"/>
      <c r="AV29" s="101"/>
      <c r="AW29" s="102"/>
      <c r="AX29" s="101"/>
      <c r="AY29" s="102"/>
      <c r="AZ29" s="101">
        <v>1</v>
      </c>
      <c r="BA29" s="96"/>
      <c r="BB29" s="155">
        <f>IF(AN3="","",(SUM(AP29+(AR29*3)+(AT29*2)+(AV29*2)+(AZ29*5))))</f>
        <v>8</v>
      </c>
      <c r="BC29" s="97"/>
      <c r="BD29" s="116"/>
      <c r="BE29" s="102"/>
      <c r="BF29" s="101"/>
      <c r="BG29" s="102"/>
      <c r="BH29" s="101"/>
      <c r="BI29" s="102"/>
      <c r="BJ29" s="143"/>
      <c r="BK29" s="97"/>
      <c r="BL29" s="156" t="s">
        <v>206</v>
      </c>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v>1</v>
      </c>
      <c r="K35" s="102"/>
      <c r="L35" s="105"/>
      <c r="M35" s="102"/>
      <c r="N35" s="105"/>
      <c r="O35" s="102"/>
      <c r="P35" s="142">
        <f>IF(B3="","",(SUM(D35+(F35*3)+(H35*2)+(J35*2)+(N35*5))))</f>
        <v>2</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v>1</v>
      </c>
      <c r="K37" s="102"/>
      <c r="L37" s="158"/>
      <c r="M37" s="102"/>
      <c r="N37" s="158"/>
      <c r="O37" s="96"/>
      <c r="P37" s="155">
        <f>IF(B3="","",(SUM(D37+(F37*3)+(H37*2)+(J37*2)+(N37*5))))</f>
        <v>2</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v>2</v>
      </c>
      <c r="K39" s="102"/>
      <c r="L39" s="105"/>
      <c r="M39" s="102"/>
      <c r="N39" s="105"/>
      <c r="O39" s="102"/>
      <c r="P39" s="142">
        <f>IF(B3="","",(SUM(D39+(F39*3)+(H39*2)+(J39*2)+(N39*5))))</f>
        <v>4</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174</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174</v>
      </c>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 ref="AV53:AW54"/>
    <mergeCell ref="AT53:AU54"/>
    <mergeCell ref="AV41:AW42"/>
    <mergeCell ref="AX41:AY42"/>
    <mergeCell ref="Z39:AJ40"/>
    <mergeCell ref="AX39:AY40"/>
    <mergeCell ref="AX49:AY50"/>
    <mergeCell ref="AV49:AW50"/>
    <mergeCell ref="AV45:AW46"/>
    <mergeCell ref="AV43:AW44"/>
    <mergeCell ref="Z51:AJ52"/>
    <mergeCell ref="BB39:BC40"/>
    <mergeCell ref="BB41:BC42"/>
    <mergeCell ref="BB53:BC54"/>
    <mergeCell ref="BB47:BC48"/>
    <mergeCell ref="BB51:BC52"/>
    <mergeCell ref="BB49:BC50"/>
    <mergeCell ref="BB45:BC46"/>
    <mergeCell ref="BB43:BC44"/>
    <mergeCell ref="AX51:AY52"/>
    <mergeCell ref="AZ51:BA52"/>
    <mergeCell ref="AX53:AY54"/>
    <mergeCell ref="AZ53:BA54"/>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B49:C50"/>
    <mergeCell ref="D49:E50"/>
    <mergeCell ref="L49:M50"/>
    <mergeCell ref="N49:O50"/>
    <mergeCell ref="F49:G50"/>
    <mergeCell ref="H49:I50"/>
    <mergeCell ref="J47:K48"/>
    <mergeCell ref="L47:M48"/>
    <mergeCell ref="D47:E48"/>
    <mergeCell ref="F47:G48"/>
    <mergeCell ref="J49:K50"/>
    <mergeCell ref="H47:I48"/>
    <mergeCell ref="R49:S50"/>
    <mergeCell ref="V45:W46"/>
    <mergeCell ref="T45:U46"/>
    <mergeCell ref="X45:Y46"/>
    <mergeCell ref="L37:M38"/>
    <mergeCell ref="N35:O36"/>
    <mergeCell ref="P35:Q36"/>
    <mergeCell ref="P43:Q44"/>
    <mergeCell ref="N43:O44"/>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V33:W34"/>
    <mergeCell ref="X33:Y34"/>
    <mergeCell ref="N29:O30"/>
    <mergeCell ref="R37:S38"/>
    <mergeCell ref="N37:O38"/>
    <mergeCell ref="T37:U38"/>
    <mergeCell ref="V37:W38"/>
    <mergeCell ref="X35:Y36"/>
    <mergeCell ref="X37:Y38"/>
    <mergeCell ref="P37:Q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AT29:AU30"/>
    <mergeCell ref="AT33:AU34"/>
    <mergeCell ref="BJ31:BK32"/>
    <mergeCell ref="BF23:BG24"/>
    <mergeCell ref="BH23:BI24"/>
    <mergeCell ref="BH29:BI30"/>
    <mergeCell ref="BH27:BI28"/>
    <mergeCell ref="BF27:BG28"/>
    <mergeCell ref="BH31:BI32"/>
    <mergeCell ref="BF29:BG30"/>
    <mergeCell ref="BH33:BI34"/>
    <mergeCell ref="BJ23:BK24"/>
    <mergeCell ref="BH25:BI26"/>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BD18:BK19"/>
    <mergeCell ref="AZ16:BJ16"/>
    <mergeCell ref="BJ20:BK22"/>
    <mergeCell ref="BH20:BI22"/>
    <mergeCell ref="AZ15:BJ15"/>
    <mergeCell ref="AZ14:BJ14"/>
    <mergeCell ref="AZ11:BJ11"/>
    <mergeCell ref="AZ7:BJ8"/>
    <mergeCell ref="AZ5:BJ6"/>
    <mergeCell ref="AR18:AS22"/>
    <mergeCell ref="AN12:AX12"/>
    <mergeCell ref="AN13:AX13"/>
    <mergeCell ref="AP18:AQ22"/>
    <mergeCell ref="AV18:AW22"/>
    <mergeCell ref="AT18:AU22"/>
    <mergeCell ref="AP23:AQ24"/>
    <mergeCell ref="AT23:AU24"/>
    <mergeCell ref="AV23:AW24"/>
    <mergeCell ref="AX18:AY22"/>
    <mergeCell ref="AN23:AO24"/>
    <mergeCell ref="AR23:AS24"/>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2">
    <tabColor rgb="FF000000"/>
    <outlinePr summaryBelow="0" summaryRight="0"/>
  </sheetPr>
  <dimension ref="A1:CD65"/>
  <sheetViews>
    <sheetView workbookViewId="0">
      <selection activeCell="AN59" sqref="AN59:BD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1030000</v>
      </c>
      <c r="AA3" s="124"/>
      <c r="AB3" s="124"/>
      <c r="AC3" s="124"/>
      <c r="AD3" s="124"/>
      <c r="AE3" s="124"/>
      <c r="AF3" s="124"/>
      <c r="AG3" s="124"/>
      <c r="AH3" s="124"/>
      <c r="AI3" s="124"/>
      <c r="AJ3" s="125"/>
      <c r="AK3" s="27"/>
      <c r="AL3" s="28"/>
      <c r="AM3" s="29"/>
      <c r="AN3" s="139" t="s">
        <v>15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1090000</v>
      </c>
      <c r="BM3" s="124"/>
      <c r="BN3" s="124"/>
      <c r="BO3" s="124"/>
      <c r="BP3" s="124"/>
      <c r="BQ3" s="124"/>
      <c r="BR3" s="124"/>
      <c r="BS3" s="124"/>
      <c r="BT3" s="124"/>
      <c r="BU3" s="124"/>
      <c r="BV3" s="125"/>
      <c r="BW3" s="35"/>
      <c r="BX3" s="36"/>
      <c r="BY3" s="89">
        <f>IF(Z3&lt;BL3,BL3-Z3,0)</f>
        <v>60000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60000</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6000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186</v>
      </c>
      <c r="E18" s="147"/>
      <c r="F18" s="159" t="s">
        <v>187</v>
      </c>
      <c r="G18" s="147"/>
      <c r="H18" s="159" t="s">
        <v>188</v>
      </c>
      <c r="I18" s="147"/>
      <c r="J18" s="159" t="s">
        <v>189</v>
      </c>
      <c r="K18" s="147"/>
      <c r="L18" s="160" t="s">
        <v>39</v>
      </c>
      <c r="M18" s="147"/>
      <c r="N18" s="159" t="s">
        <v>190</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191</v>
      </c>
      <c r="AQ18" s="147"/>
      <c r="AR18" s="144" t="s">
        <v>192</v>
      </c>
      <c r="AS18" s="147"/>
      <c r="AT18" s="144" t="s">
        <v>193</v>
      </c>
      <c r="AU18" s="147"/>
      <c r="AV18" s="144" t="s">
        <v>194</v>
      </c>
      <c r="AW18" s="147"/>
      <c r="AX18" s="153" t="s">
        <v>39</v>
      </c>
      <c r="AY18" s="147"/>
      <c r="AZ18" s="144" t="s">
        <v>195</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v>1</v>
      </c>
      <c r="O23" s="147"/>
      <c r="P23" s="166">
        <f>IF(B3="","",(SUM(D23+(F23*3)+(H23*2)+(J23*2)+(N23*5))))</f>
        <v>5</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1</v>
      </c>
      <c r="AW25" s="102"/>
      <c r="AX25" s="101"/>
      <c r="AY25" s="102"/>
      <c r="AZ25" s="101"/>
      <c r="BA25" s="96"/>
      <c r="BB25" s="155">
        <f>IF(AN3="","",(SUM(AP25+(AR25*3)+(AT25*2)+(AV25*2)+(AZ25*5))))</f>
        <v>2</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v>1</v>
      </c>
      <c r="AW27" s="102"/>
      <c r="AX27" s="105"/>
      <c r="AY27" s="102"/>
      <c r="AZ27" s="105">
        <v>1</v>
      </c>
      <c r="BA27" s="102"/>
      <c r="BB27" s="142">
        <f>IF(AN3="","",(SUM(AP27+(AR27*3)+(AT27*2)+(AV27*2)+(AZ27*5))))</f>
        <v>7</v>
      </c>
      <c r="BC27" s="97"/>
      <c r="BD27" s="115"/>
      <c r="BE27" s="102"/>
      <c r="BF27" s="105"/>
      <c r="BG27" s="102"/>
      <c r="BH27" s="105"/>
      <c r="BI27" s="102"/>
      <c r="BJ27" s="154"/>
      <c r="BK27" s="97"/>
      <c r="BL27" s="108" t="s">
        <v>172</v>
      </c>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c r="BA35" s="102"/>
      <c r="BB35" s="142">
        <f>IF(AN3="","",(SUM(AP35+(AR35*3)+(AT35*2)+(AV35*2)+(AZ35*5))))</f>
        <v>2</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v>1</v>
      </c>
      <c r="AS37" s="102"/>
      <c r="AT37" s="101"/>
      <c r="AU37" s="102"/>
      <c r="AV37" s="101"/>
      <c r="AW37" s="102"/>
      <c r="AX37" s="101"/>
      <c r="AY37" s="102"/>
      <c r="AZ37" s="101"/>
      <c r="BA37" s="96"/>
      <c r="BB37" s="155">
        <f>IF(AN3="","",(SUM(AP37+(AR37*3)+(AT37*2)+(AV37*2)+(AZ37*5))))</f>
        <v>3</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2</v>
      </c>
      <c r="AS41" s="102"/>
      <c r="AT41" s="101"/>
      <c r="AU41" s="102"/>
      <c r="AV41" s="101"/>
      <c r="AW41" s="102"/>
      <c r="AX41" s="101"/>
      <c r="AY41" s="102"/>
      <c r="AZ41" s="101"/>
      <c r="BA41" s="96"/>
      <c r="BB41" s="155">
        <f>IF(AN3="","",(SUM(AP41+(AR41*3)+(AT41*2)+(AV41*2)+(AZ41*5))))</f>
        <v>6</v>
      </c>
      <c r="BC41" s="97"/>
      <c r="BD41" s="116"/>
      <c r="BE41" s="102"/>
      <c r="BF41" s="101"/>
      <c r="BG41" s="102"/>
      <c r="BH41" s="101"/>
      <c r="BI41" s="102"/>
      <c r="BJ41" s="143"/>
      <c r="BK41" s="97"/>
      <c r="BL41" s="156" t="s">
        <v>208</v>
      </c>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20000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20000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174</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t="s">
        <v>211</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L33:BV34"/>
    <mergeCell ref="BJ33:BK34"/>
    <mergeCell ref="BL29:BV30"/>
    <mergeCell ref="BL27:BV28"/>
    <mergeCell ref="BL31:BV32"/>
    <mergeCell ref="BJ25:BK26"/>
    <mergeCell ref="BD25:BE26"/>
    <mergeCell ref="AZ33:BA34"/>
    <mergeCell ref="BD33:BE34"/>
    <mergeCell ref="BB33:BC34"/>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AZ39:BA40"/>
    <mergeCell ref="AX41:AY42"/>
    <mergeCell ref="AX39:AY40"/>
    <mergeCell ref="AT39:AU40"/>
    <mergeCell ref="AR39:AS40"/>
    <mergeCell ref="AT41:AU42"/>
    <mergeCell ref="AR41:AS42"/>
    <mergeCell ref="BB41:BC42"/>
    <mergeCell ref="AV41:AW42"/>
    <mergeCell ref="AZ41:BA42"/>
    <mergeCell ref="AV39:AW4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B18:BC22"/>
    <mergeCell ref="BF20:BG22"/>
    <mergeCell ref="BD20:BE22"/>
    <mergeCell ref="AV18:AW22"/>
    <mergeCell ref="AT18:AU22"/>
    <mergeCell ref="J18:K22"/>
    <mergeCell ref="D18:E22"/>
    <mergeCell ref="BL21:BV22"/>
    <mergeCell ref="BM17:BV20"/>
    <mergeCell ref="AZ18:BA22"/>
    <mergeCell ref="AN21:AO22"/>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R33:S34"/>
    <mergeCell ref="J33:K34"/>
    <mergeCell ref="N33:O34"/>
    <mergeCell ref="N31:O32"/>
    <mergeCell ref="P18:Q22"/>
    <mergeCell ref="P23:Q24"/>
    <mergeCell ref="P25:Q26"/>
    <mergeCell ref="P27:Q28"/>
    <mergeCell ref="P31:Q32"/>
    <mergeCell ref="P33:Q34"/>
    <mergeCell ref="P29:Q30"/>
    <mergeCell ref="J31:K32"/>
    <mergeCell ref="L31:M32"/>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B33:C34"/>
    <mergeCell ref="D33:E34"/>
    <mergeCell ref="B23:C24"/>
    <mergeCell ref="B29:C30"/>
    <mergeCell ref="D31:E32"/>
    <mergeCell ref="B31:C32"/>
    <mergeCell ref="B27:C28"/>
    <mergeCell ref="D29:E30"/>
    <mergeCell ref="D27:E28"/>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Sheet13">
    <tabColor rgb="FF000000"/>
    <outlinePr summaryBelow="0" summaryRight="0"/>
  </sheetPr>
  <dimension ref="A1:CD65"/>
  <sheetViews>
    <sheetView workbookViewId="0">
      <selection activeCell="AN11" sqref="AN11:A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103</v>
      </c>
      <c r="C3" s="124"/>
      <c r="D3" s="124"/>
      <c r="E3" s="124"/>
      <c r="F3" s="124"/>
      <c r="G3" s="124"/>
      <c r="H3" s="124"/>
      <c r="I3" s="124"/>
      <c r="J3" s="124"/>
      <c r="K3" s="124"/>
      <c r="L3" s="124"/>
      <c r="M3" s="124"/>
      <c r="N3" s="124"/>
      <c r="O3" s="124"/>
      <c r="P3" s="124"/>
      <c r="Q3" s="124"/>
      <c r="R3" s="124"/>
      <c r="S3" s="124"/>
      <c r="T3" s="124"/>
      <c r="U3" s="124"/>
      <c r="V3" s="124"/>
      <c r="W3" s="124"/>
      <c r="X3" s="125"/>
      <c r="Y3" s="25"/>
      <c r="Z3" s="123">
        <v>1110000</v>
      </c>
      <c r="AA3" s="124"/>
      <c r="AB3" s="124"/>
      <c r="AC3" s="124"/>
      <c r="AD3" s="124"/>
      <c r="AE3" s="124"/>
      <c r="AF3" s="124"/>
      <c r="AG3" s="124"/>
      <c r="AH3" s="124"/>
      <c r="AI3" s="124"/>
      <c r="AJ3" s="125"/>
      <c r="AK3" s="27"/>
      <c r="AL3" s="28"/>
      <c r="AM3" s="29"/>
      <c r="AN3" s="139" t="s">
        <v>136</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1030000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80000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8000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f>IF(BY6=0,"0 gp",BY6)</f>
        <v>80000</v>
      </c>
      <c r="AO7" s="124"/>
      <c r="AP7" s="124"/>
      <c r="AQ7" s="124"/>
      <c r="AR7" s="124"/>
      <c r="AS7" s="124"/>
      <c r="AT7" s="124"/>
      <c r="AU7" s="124"/>
      <c r="AV7" s="124"/>
      <c r="AW7" s="124"/>
      <c r="AX7" s="125"/>
      <c r="AY7" s="22"/>
      <c r="AZ7" s="200">
        <v>12000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709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197</v>
      </c>
      <c r="E18" s="147"/>
      <c r="F18" s="159" t="s">
        <v>198</v>
      </c>
      <c r="G18" s="147"/>
      <c r="H18" s="159" t="s">
        <v>199</v>
      </c>
      <c r="I18" s="147"/>
      <c r="J18" s="159" t="s">
        <v>200</v>
      </c>
      <c r="K18" s="147"/>
      <c r="L18" s="160" t="s">
        <v>39</v>
      </c>
      <c r="M18" s="147"/>
      <c r="N18" s="159" t="s">
        <v>201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202</v>
      </c>
      <c r="AQ18" s="147"/>
      <c r="AR18" s="144" t="s">
        <v>203</v>
      </c>
      <c r="AS18" s="147"/>
      <c r="AT18" s="144" t="s">
        <v>204</v>
      </c>
      <c r="AU18" s="147"/>
      <c r="AV18" s="144" t="s">
        <v>205</v>
      </c>
      <c r="AW18" s="147"/>
      <c r="AX18" s="153" t="s">
        <v>39</v>
      </c>
      <c r="AY18" s="147"/>
      <c r="AZ18" s="144" t="s">
        <v>207</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2</v>
      </c>
      <c r="E23" s="147"/>
      <c r="F23" s="146"/>
      <c r="G23" s="147"/>
      <c r="H23" s="146"/>
      <c r="I23" s="147"/>
      <c r="J23" s="146"/>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1</v>
      </c>
      <c r="G25" s="102"/>
      <c r="H25" s="158"/>
      <c r="I25" s="102"/>
      <c r="J25" s="158"/>
      <c r="K25" s="102"/>
      <c r="L25" s="158"/>
      <c r="M25" s="102"/>
      <c r="N25" s="158"/>
      <c r="O25" s="96"/>
      <c r="P25" s="155">
        <f>IF(B3="","",(SUM(D25+(F25*3)+(H25*2)+(J25*2)+(N25*5))))</f>
        <v>3</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1</v>
      </c>
      <c r="AW25" s="102"/>
      <c r="AX25" s="101"/>
      <c r="AY25" s="102"/>
      <c r="AZ25" s="101">
        <v>1</v>
      </c>
      <c r="BA25" s="96"/>
      <c r="BB25" s="155">
        <f>IF(AN3="","",(SUM(AP25+(AR25*3)+(AT25*2)+(AV25*2)+(AZ25*5))))</f>
        <v>7</v>
      </c>
      <c r="BC25" s="97"/>
      <c r="BD25" s="116"/>
      <c r="BE25" s="102"/>
      <c r="BF25" s="101"/>
      <c r="BG25" s="102"/>
      <c r="BH25" s="101"/>
      <c r="BI25" s="102"/>
      <c r="BJ25" s="143"/>
      <c r="BK25" s="97"/>
      <c r="BL25" s="156" t="s">
        <v>171</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v>1</v>
      </c>
      <c r="O31" s="102"/>
      <c r="P31" s="142">
        <f>IF(B3="","",(SUM(D31+(F31*3)+(H31*2)+(J31*2)+(N31*5))))</f>
        <v>5</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v>1</v>
      </c>
      <c r="AS35" s="102"/>
      <c r="AT35" s="105"/>
      <c r="AU35" s="102"/>
      <c r="AV35" s="105">
        <v>1</v>
      </c>
      <c r="AW35" s="102"/>
      <c r="AX35" s="105"/>
      <c r="AY35" s="102"/>
      <c r="AZ35" s="105"/>
      <c r="BA35" s="102"/>
      <c r="BB35" s="142">
        <f>IF(AN3="","",(SUM(AP35+(AR35*3)+(AT35*2)+(AV35*2)+(AZ35*5))))</f>
        <v>5</v>
      </c>
      <c r="BC35" s="97"/>
      <c r="BD35" s="115"/>
      <c r="BE35" s="102"/>
      <c r="BF35" s="105"/>
      <c r="BG35" s="102"/>
      <c r="BH35" s="105"/>
      <c r="BI35" s="102"/>
      <c r="BJ35" s="154"/>
      <c r="BK35" s="97"/>
      <c r="BL35" s="108" t="s">
        <v>172</v>
      </c>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v>1</v>
      </c>
      <c r="K37" s="102"/>
      <c r="L37" s="158"/>
      <c r="M37" s="102"/>
      <c r="N37" s="158"/>
      <c r="O37" s="96"/>
      <c r="P37" s="155">
        <f>IF(B3="","",(SUM(D37+(F37*3)+(H37*2)+(J37*2)+(N37*5))))</f>
        <v>2</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v>1</v>
      </c>
      <c r="AW39" s="102"/>
      <c r="AX39" s="105"/>
      <c r="AY39" s="102"/>
      <c r="AZ39" s="105"/>
      <c r="BA39" s="102"/>
      <c r="BB39" s="142">
        <f>IF(AN3="","",(SUM(AP39+(AR39*3)+(AT39*2)+(AV39*2)+(AZ39*5))))</f>
        <v>2</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v>1</v>
      </c>
      <c r="K41" s="102"/>
      <c r="L41" s="158"/>
      <c r="M41" s="102"/>
      <c r="N41" s="158"/>
      <c r="O41" s="96"/>
      <c r="P41" s="155">
        <f>IF(B3="","",(SUM(D41+(F41*3)+(H41*2)+(J41*2)+(N41*5))))</f>
        <v>2</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174</v>
      </c>
      <c r="AO61" s="124"/>
      <c r="AP61" s="124"/>
      <c r="AQ61" s="124"/>
      <c r="AR61" s="124"/>
      <c r="AS61" s="124"/>
      <c r="AT61" s="124"/>
      <c r="AU61" s="124"/>
      <c r="AV61" s="124"/>
      <c r="AW61" s="124"/>
      <c r="AX61" s="124"/>
      <c r="AY61" s="124"/>
      <c r="AZ61" s="124"/>
      <c r="BA61" s="124"/>
      <c r="BB61" s="124"/>
      <c r="BC61" s="124"/>
      <c r="BD61" s="125"/>
      <c r="BE61" s="77"/>
      <c r="BF61" s="199"/>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L33:BV34"/>
    <mergeCell ref="BJ33:BK34"/>
    <mergeCell ref="BL29:BV30"/>
    <mergeCell ref="BL27:BV28"/>
    <mergeCell ref="BL31:BV32"/>
    <mergeCell ref="BJ25:BK26"/>
    <mergeCell ref="BD25:BE26"/>
    <mergeCell ref="AZ33:BA34"/>
    <mergeCell ref="BD33:BE34"/>
    <mergeCell ref="BB33:BC34"/>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AZ39:BA40"/>
    <mergeCell ref="AX41:AY42"/>
    <mergeCell ref="AX39:AY40"/>
    <mergeCell ref="AT39:AU40"/>
    <mergeCell ref="AR39:AS40"/>
    <mergeCell ref="AT41:AU42"/>
    <mergeCell ref="AR41:AS42"/>
    <mergeCell ref="BB41:BC42"/>
    <mergeCell ref="AV41:AW42"/>
    <mergeCell ref="AZ41:BA42"/>
    <mergeCell ref="AV39:AW4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B18:BC22"/>
    <mergeCell ref="BF20:BG22"/>
    <mergeCell ref="BD20:BE22"/>
    <mergeCell ref="AV18:AW22"/>
    <mergeCell ref="AT18:AU22"/>
    <mergeCell ref="J18:K22"/>
    <mergeCell ref="D18:E22"/>
    <mergeCell ref="BL21:BV22"/>
    <mergeCell ref="BM17:BV20"/>
    <mergeCell ref="AZ18:BA22"/>
    <mergeCell ref="AN21:AO22"/>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R33:S34"/>
    <mergeCell ref="J33:K34"/>
    <mergeCell ref="N33:O34"/>
    <mergeCell ref="N31:O32"/>
    <mergeCell ref="P18:Q22"/>
    <mergeCell ref="P23:Q24"/>
    <mergeCell ref="P25:Q26"/>
    <mergeCell ref="P27:Q28"/>
    <mergeCell ref="P31:Q32"/>
    <mergeCell ref="P33:Q34"/>
    <mergeCell ref="P29:Q30"/>
    <mergeCell ref="J31:K32"/>
    <mergeCell ref="L31:M32"/>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B33:C34"/>
    <mergeCell ref="D33:E34"/>
    <mergeCell ref="B23:C24"/>
    <mergeCell ref="B29:C30"/>
    <mergeCell ref="D31:E32"/>
    <mergeCell ref="B31:C32"/>
    <mergeCell ref="B27:C28"/>
    <mergeCell ref="D29:E30"/>
    <mergeCell ref="D27:E28"/>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sheetPr codeName="Sheet14">
    <tabColor rgb="FF000000"/>
    <outlinePr summaryBelow="0" summaryRight="0"/>
  </sheetPr>
  <dimension ref="A1:CD65"/>
  <sheetViews>
    <sheetView workbookViewId="0">
      <selection activeCell="B12" sqref="B12:L12"/>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209</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210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f>1315000-55000</f>
        <v>1260000</v>
      </c>
      <c r="BM3" s="124"/>
      <c r="BN3" s="124"/>
      <c r="BO3" s="124"/>
      <c r="BP3" s="124"/>
      <c r="BQ3" s="124"/>
      <c r="BR3" s="124"/>
      <c r="BS3" s="124"/>
      <c r="BT3" s="124"/>
      <c r="BU3" s="124"/>
      <c r="BV3" s="125"/>
      <c r="BW3" s="35"/>
      <c r="BX3" s="36"/>
      <c r="BY3" s="89">
        <f>IF(Z3&lt;BL3,BL3-Z3,0)</f>
        <v>260000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260000</v>
      </c>
      <c r="C7" s="124"/>
      <c r="D7" s="124"/>
      <c r="E7" s="124"/>
      <c r="F7" s="124"/>
      <c r="G7" s="124"/>
      <c r="H7" s="124"/>
      <c r="I7" s="124"/>
      <c r="J7" s="124"/>
      <c r="K7" s="124"/>
      <c r="L7" s="125"/>
      <c r="M7" s="19"/>
      <c r="N7" s="137">
        <v>8000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200">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710</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1">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212</v>
      </c>
      <c r="E18" s="147"/>
      <c r="F18" s="159" t="s">
        <v>213</v>
      </c>
      <c r="G18" s="147"/>
      <c r="H18" s="159" t="s">
        <v>214</v>
      </c>
      <c r="I18" s="147"/>
      <c r="J18" s="159" t="s">
        <v>215</v>
      </c>
      <c r="K18" s="147"/>
      <c r="L18" s="160" t="s">
        <v>39</v>
      </c>
      <c r="M18" s="147"/>
      <c r="N18" s="159" t="s">
        <v>216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217</v>
      </c>
      <c r="AQ18" s="147"/>
      <c r="AR18" s="144" t="s">
        <v>218</v>
      </c>
      <c r="AS18" s="147"/>
      <c r="AT18" s="144" t="s">
        <v>219</v>
      </c>
      <c r="AU18" s="147"/>
      <c r="AV18" s="144" t="s">
        <v>220</v>
      </c>
      <c r="AW18" s="147"/>
      <c r="AX18" s="153" t="s">
        <v>39</v>
      </c>
      <c r="AY18" s="147"/>
      <c r="AZ18" s="144" t="s">
        <v>221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v>1</v>
      </c>
      <c r="AW23" s="147"/>
      <c r="AX23" s="146"/>
      <c r="AY23" s="147"/>
      <c r="AZ23" s="146"/>
      <c r="BA23" s="147"/>
      <c r="BB23" s="166">
        <f>IF(AN3="","",(SUM(AP23+(AR23*3)+(AT23*2)+(AV23*2)+(AZ23*5))))</f>
        <v>2</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v>1</v>
      </c>
      <c r="K25" s="102"/>
      <c r="L25" s="158"/>
      <c r="M25" s="102"/>
      <c r="N25" s="158"/>
      <c r="O25" s="96"/>
      <c r="P25" s="155">
        <f>IF(B3="","",(SUM(D25+(F25*3)+(H25*2)+(J25*2)+(N25*5))))</f>
        <v>2</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v>1</v>
      </c>
      <c r="E27" s="102"/>
      <c r="F27" s="105"/>
      <c r="G27" s="102"/>
      <c r="H27" s="105"/>
      <c r="I27" s="102"/>
      <c r="J27" s="105"/>
      <c r="K27" s="102"/>
      <c r="L27" s="105"/>
      <c r="M27" s="102"/>
      <c r="N27" s="105"/>
      <c r="O27" s="102"/>
      <c r="P27" s="142">
        <f>IF(B3="","",(SUM(D27+(F27*3)+(H27*2)+(J27*2)+(N27*5))))</f>
        <v>1</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v>1</v>
      </c>
      <c r="O29" s="96"/>
      <c r="P29" s="155">
        <f>IF(B3="","",(SUM(D29+(F29*3)+(H29*2)+(J29*2)+(N29*5))))</f>
        <v>5</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v>1</v>
      </c>
      <c r="BA43" s="102"/>
      <c r="BB43" s="142">
        <f>IF(AN3="","",(SUM(AP43+(AR43*3)+(AT43*2)+(AV43*2)+(AZ43*5))))</f>
        <v>5</v>
      </c>
      <c r="BC43" s="97"/>
      <c r="BD43" s="115"/>
      <c r="BE43" s="102"/>
      <c r="BF43" s="105"/>
      <c r="BG43" s="102"/>
      <c r="BH43" s="105"/>
      <c r="BI43" s="102"/>
      <c r="BJ43" s="154"/>
      <c r="BK43" s="97"/>
      <c r="BL43" s="108" t="s">
        <v>171</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v>2</v>
      </c>
      <c r="AS45" s="102"/>
      <c r="AT45" s="101"/>
      <c r="AU45" s="102"/>
      <c r="AV45" s="101"/>
      <c r="AW45" s="102"/>
      <c r="AX45" s="101"/>
      <c r="AY45" s="102"/>
      <c r="AZ45" s="101"/>
      <c r="BA45" s="96"/>
      <c r="BB45" s="155">
        <f>IF(AN3="","",(SUM(AP45+(AR45*3)+(AT45*2)+(AV45*2)+(AZ45*5))))</f>
        <v>6</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70000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f>1</f>
        <v>1</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v>30000</v>
      </c>
      <c r="BB57" s="124"/>
      <c r="BC57" s="124"/>
      <c r="BD57" s="124"/>
      <c r="BE57" s="124"/>
      <c r="BF57" s="124"/>
      <c r="BG57" s="124"/>
      <c r="BH57" s="124"/>
      <c r="BI57" s="124"/>
      <c r="BJ57" s="124"/>
      <c r="BK57" s="124"/>
      <c r="BL57" s="125"/>
      <c r="BM57" s="68"/>
      <c r="BN57" s="186">
        <f>1</f>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243</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t="s">
        <v>244</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H31:I32"/>
    <mergeCell ref="J31:K32"/>
    <mergeCell ref="R31:S32"/>
    <mergeCell ref="P31:Q32"/>
    <mergeCell ref="L31:M32"/>
    <mergeCell ref="H27:I28"/>
    <mergeCell ref="H29:I30"/>
    <mergeCell ref="H25:I26"/>
    <mergeCell ref="X23:Y24"/>
    <mergeCell ref="X29:Y30"/>
    <mergeCell ref="J27:K28"/>
    <mergeCell ref="L27:M28"/>
    <mergeCell ref="R29:S30"/>
    <mergeCell ref="R27:S28"/>
    <mergeCell ref="L29:M30"/>
    <mergeCell ref="J29:K30"/>
    <mergeCell ref="X20:Y22"/>
    <mergeCell ref="V25:W26"/>
    <mergeCell ref="T25:U26"/>
    <mergeCell ref="T23:U24"/>
    <mergeCell ref="N27:O28"/>
    <mergeCell ref="P18:Q22"/>
    <mergeCell ref="L18:M22"/>
    <mergeCell ref="J18:K22"/>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BF20:BG22"/>
    <mergeCell ref="BD20:BE22"/>
    <mergeCell ref="H18:I22"/>
    <mergeCell ref="AR18:AS22"/>
    <mergeCell ref="AP18:AQ22"/>
    <mergeCell ref="AN21:AO22"/>
    <mergeCell ref="AA17:AJ20"/>
    <mergeCell ref="R20:S22"/>
    <mergeCell ref="R18:Y19"/>
    <mergeCell ref="AX29:AY30"/>
    <mergeCell ref="AX27:AY28"/>
    <mergeCell ref="AX31:AY32"/>
    <mergeCell ref="AV31:AW32"/>
    <mergeCell ref="AV29:AW30"/>
    <mergeCell ref="AV27:AW28"/>
    <mergeCell ref="AN23:AO24"/>
    <mergeCell ref="AP23:AQ24"/>
    <mergeCell ref="AT23:AU24"/>
    <mergeCell ref="AR23:AS24"/>
    <mergeCell ref="AR25:AS26"/>
    <mergeCell ref="AN25:AO26"/>
    <mergeCell ref="Z23:AJ24"/>
    <mergeCell ref="BF23:BG24"/>
    <mergeCell ref="AV23:AW24"/>
    <mergeCell ref="AV25:AW26"/>
    <mergeCell ref="AT25:AU26"/>
    <mergeCell ref="AX23:AY24"/>
    <mergeCell ref="AX25:AY26"/>
    <mergeCell ref="Z27:AJ28"/>
    <mergeCell ref="AN27:AO28"/>
    <mergeCell ref="AP25:AQ26"/>
    <mergeCell ref="AZ11:BJ11"/>
    <mergeCell ref="BD18:BK19"/>
    <mergeCell ref="N7:X8"/>
    <mergeCell ref="N10:X10"/>
    <mergeCell ref="B13:L13"/>
    <mergeCell ref="B14:L14"/>
    <mergeCell ref="B15:L15"/>
    <mergeCell ref="B16:L16"/>
    <mergeCell ref="B10:L10"/>
    <mergeCell ref="AV18:AW22"/>
    <mergeCell ref="AT18:AU22"/>
    <mergeCell ref="AX18:AY22"/>
    <mergeCell ref="BH20:BI22"/>
    <mergeCell ref="BJ20:BK22"/>
    <mergeCell ref="BB18:BC22"/>
    <mergeCell ref="AZ18:BA22"/>
    <mergeCell ref="AZ15:BJ15"/>
    <mergeCell ref="AZ14:BJ14"/>
    <mergeCell ref="AZ16:BJ16"/>
    <mergeCell ref="Z21:AJ22"/>
    <mergeCell ref="AN13:AX13"/>
    <mergeCell ref="AN15:AX15"/>
    <mergeCell ref="AN16:AX16"/>
    <mergeCell ref="AN14:AX14"/>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B31:C32"/>
    <mergeCell ref="B33:C34"/>
    <mergeCell ref="B21:C22"/>
    <mergeCell ref="B29:C30"/>
    <mergeCell ref="B27:C28"/>
    <mergeCell ref="B25:C26"/>
    <mergeCell ref="B23:C24"/>
    <mergeCell ref="H23:I24"/>
    <mergeCell ref="H43:I44"/>
    <mergeCell ref="N37:O38"/>
    <mergeCell ref="L37:M38"/>
    <mergeCell ref="N35:O36"/>
    <mergeCell ref="N33:O34"/>
    <mergeCell ref="L33:M34"/>
    <mergeCell ref="H37:I38"/>
    <mergeCell ref="J37:K38"/>
    <mergeCell ref="B12:L12"/>
    <mergeCell ref="F35:G36"/>
    <mergeCell ref="F37:G38"/>
    <mergeCell ref="N25:O26"/>
    <mergeCell ref="L25:M26"/>
    <mergeCell ref="L23:M24"/>
    <mergeCell ref="J23:K24"/>
    <mergeCell ref="J25:K26"/>
    <mergeCell ref="F18:G22"/>
    <mergeCell ref="D18:E22"/>
    <mergeCell ref="N18:O22"/>
    <mergeCell ref="N12:X12"/>
    <mergeCell ref="N15:X15"/>
    <mergeCell ref="N13:X13"/>
    <mergeCell ref="N14:X14"/>
    <mergeCell ref="N16:X16"/>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J43:K44"/>
    <mergeCell ref="L43:M44"/>
    <mergeCell ref="F39:G40"/>
    <mergeCell ref="D39:E40"/>
    <mergeCell ref="F41:G42"/>
    <mergeCell ref="D41:E42"/>
    <mergeCell ref="D43:E44"/>
    <mergeCell ref="F43:G44"/>
    <mergeCell ref="P43:Q44"/>
    <mergeCell ref="P39:Q40"/>
    <mergeCell ref="R43:S44"/>
    <mergeCell ref="R39:S40"/>
    <mergeCell ref="P41:Q42"/>
    <mergeCell ref="N39:O40"/>
    <mergeCell ref="X39:Y40"/>
    <mergeCell ref="V39:W40"/>
    <mergeCell ref="T39:U40"/>
    <mergeCell ref="R41:S42"/>
    <mergeCell ref="X41:Y42"/>
    <mergeCell ref="V41:W42"/>
    <mergeCell ref="T43:U44"/>
    <mergeCell ref="T41:U42"/>
    <mergeCell ref="N41:O42"/>
    <mergeCell ref="N43:O44"/>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P25:Q26"/>
    <mergeCell ref="R25:S26"/>
    <mergeCell ref="V29:W30"/>
    <mergeCell ref="V31:W32"/>
    <mergeCell ref="Z31:AJ32"/>
    <mergeCell ref="Z29:AJ30"/>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BH39:BI40"/>
    <mergeCell ref="BF39:BG40"/>
    <mergeCell ref="AZ39:BA40"/>
    <mergeCell ref="AX39:AY40"/>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43:AQ44"/>
    <mergeCell ref="AR43:AS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AT31:AU32"/>
    <mergeCell ref="AT27:AU28"/>
    <mergeCell ref="AP35:AQ36"/>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BF25:BG26"/>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BJ31:BK32"/>
    <mergeCell ref="BL25:BV2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BB49:BC50"/>
    <mergeCell ref="BD49:BE50"/>
    <mergeCell ref="X49:Y50"/>
    <mergeCell ref="Z49:AJ50"/>
    <mergeCell ref="T49:U50"/>
    <mergeCell ref="P49:Q50"/>
    <mergeCell ref="R49:S50"/>
    <mergeCell ref="P45:Q46"/>
    <mergeCell ref="R45:S46"/>
    <mergeCell ref="N45:O46"/>
    <mergeCell ref="R51:S52"/>
    <mergeCell ref="F51:G52"/>
    <mergeCell ref="N51:O52"/>
    <mergeCell ref="L51:M52"/>
    <mergeCell ref="H51:I52"/>
    <mergeCell ref="J51:K52"/>
    <mergeCell ref="F49:G50"/>
    <mergeCell ref="H49:I50"/>
    <mergeCell ref="J47:K48"/>
    <mergeCell ref="J49:K50"/>
    <mergeCell ref="L49:M50"/>
    <mergeCell ref="L47:M48"/>
    <mergeCell ref="N49:O50"/>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AZ45:BA46"/>
    <mergeCell ref="X45:Y46"/>
    <mergeCell ref="V45:W46"/>
    <mergeCell ref="Z45:AJ46"/>
    <mergeCell ref="T45:U46"/>
    <mergeCell ref="X47:Y48"/>
    <mergeCell ref="Z47:AJ48"/>
    <mergeCell ref="T47:U48"/>
    <mergeCell ref="BD51:BE52"/>
    <mergeCell ref="BB51:BC52"/>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T51:U52"/>
    <mergeCell ref="D51:E52"/>
    <mergeCell ref="D53:E54"/>
    <mergeCell ref="F53:G54"/>
    <mergeCell ref="H53:I54"/>
    <mergeCell ref="J53:K54"/>
    <mergeCell ref="L53:M54"/>
    <mergeCell ref="N53:O54"/>
    <mergeCell ref="P53:Q54"/>
    <mergeCell ref="R53:S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AZ47:BA48"/>
    <mergeCell ref="BL47:BV48"/>
    <mergeCell ref="BJ47:BK48"/>
    <mergeCell ref="BB47:BC48"/>
    <mergeCell ref="BF45:BG46"/>
    <mergeCell ref="AT47:AU48"/>
    <mergeCell ref="AV45:AW46"/>
    <mergeCell ref="AX47:AY48"/>
    <mergeCell ref="BH49:BI50"/>
    <mergeCell ref="AT45:AU46"/>
    <mergeCell ref="AT51:AU52"/>
    <mergeCell ref="V49:W50"/>
    <mergeCell ref="V51:W52"/>
    <mergeCell ref="V47:W48"/>
    <mergeCell ref="BD45:BE46"/>
    <mergeCell ref="AR51:AS52"/>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tabColor rgb="FF000000"/>
    <outlinePr summaryBelow="0" summaryRight="0"/>
  </sheetPr>
  <dimension ref="A1:CD65"/>
  <sheetViews>
    <sheetView workbookViewId="0">
      <selection activeCell="B7" sqref="B7:L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17</v>
      </c>
      <c r="C3" s="124"/>
      <c r="D3" s="124"/>
      <c r="E3" s="124"/>
      <c r="F3" s="124"/>
      <c r="G3" s="124"/>
      <c r="H3" s="124"/>
      <c r="I3" s="124"/>
      <c r="J3" s="124"/>
      <c r="K3" s="124"/>
      <c r="L3" s="124"/>
      <c r="M3" s="124"/>
      <c r="N3" s="124"/>
      <c r="O3" s="124"/>
      <c r="P3" s="124"/>
      <c r="Q3" s="124"/>
      <c r="R3" s="124"/>
      <c r="S3" s="124"/>
      <c r="T3" s="124"/>
      <c r="U3" s="124"/>
      <c r="V3" s="124"/>
      <c r="W3" s="124"/>
      <c r="X3" s="125"/>
      <c r="Y3" s="25"/>
      <c r="Z3" s="123">
        <v>1090000</v>
      </c>
      <c r="AA3" s="124"/>
      <c r="AB3" s="124"/>
      <c r="AC3" s="124"/>
      <c r="AD3" s="124"/>
      <c r="AE3" s="124"/>
      <c r="AF3" s="124"/>
      <c r="AG3" s="124"/>
      <c r="AH3" s="124"/>
      <c r="AI3" s="124"/>
      <c r="AJ3" s="125"/>
      <c r="AK3" s="27"/>
      <c r="AL3" s="28"/>
      <c r="AM3" s="29"/>
      <c r="AN3" s="139" t="s">
        <v>98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1020000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70000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8000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v>70000</v>
      </c>
      <c r="AO7" s="124"/>
      <c r="AP7" s="124"/>
      <c r="AQ7" s="124"/>
      <c r="AR7" s="124"/>
      <c r="AS7" s="124"/>
      <c r="AT7" s="124"/>
      <c r="AU7" s="124"/>
      <c r="AV7" s="124"/>
      <c r="AW7" s="124"/>
      <c r="AX7" s="125"/>
      <c r="AY7" s="22"/>
      <c r="AZ7" s="137">
        <v>8000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185</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222</v>
      </c>
      <c r="E18" s="147"/>
      <c r="F18" s="159" t="s">
        <v>223</v>
      </c>
      <c r="G18" s="147"/>
      <c r="H18" s="159" t="s">
        <v>224</v>
      </c>
      <c r="I18" s="147"/>
      <c r="J18" s="159" t="s">
        <v>225</v>
      </c>
      <c r="K18" s="147"/>
      <c r="L18" s="160" t="s">
        <v>39</v>
      </c>
      <c r="M18" s="147"/>
      <c r="N18" s="159" t="s">
        <v>226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227</v>
      </c>
      <c r="AQ18" s="147"/>
      <c r="AR18" s="144" t="s">
        <v>228</v>
      </c>
      <c r="AS18" s="147"/>
      <c r="AT18" s="144" t="s">
        <v>229</v>
      </c>
      <c r="AU18" s="147"/>
      <c r="AV18" s="144" t="s">
        <v>230</v>
      </c>
      <c r="AW18" s="147"/>
      <c r="AX18" s="153" t="s">
        <v>39</v>
      </c>
      <c r="AY18" s="147"/>
      <c r="AZ18" s="144" t="s">
        <v>231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v>1</v>
      </c>
      <c r="AW23" s="147"/>
      <c r="AX23" s="146"/>
      <c r="AY23" s="147"/>
      <c r="AZ23" s="146">
        <v>1</v>
      </c>
      <c r="BA23" s="147"/>
      <c r="BB23" s="166">
        <f>IF(AN3="","",(SUM(AP23+(AR23*3)+(AT23*2)+(AV23*2)+(AZ23*5))))</f>
        <v>7</v>
      </c>
      <c r="BC23" s="125"/>
      <c r="BD23" s="182"/>
      <c r="BE23" s="147"/>
      <c r="BF23" s="146"/>
      <c r="BG23" s="147"/>
      <c r="BH23" s="146"/>
      <c r="BI23" s="147"/>
      <c r="BJ23" s="173"/>
      <c r="BK23" s="125"/>
      <c r="BL23" s="180" t="s">
        <v>171</v>
      </c>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1</v>
      </c>
      <c r="AW25" s="102"/>
      <c r="AX25" s="101"/>
      <c r="AY25" s="102"/>
      <c r="AZ25" s="101"/>
      <c r="BA25" s="96"/>
      <c r="BB25" s="155">
        <f>IF(AN3="","",(SUM(AP25+(AR25*3)+(AT25*2)+(AV25*2)+(AZ25*5))))</f>
        <v>2</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v>1</v>
      </c>
      <c r="E27" s="102"/>
      <c r="F27" s="105"/>
      <c r="G27" s="102"/>
      <c r="H27" s="105"/>
      <c r="I27" s="102"/>
      <c r="J27" s="105"/>
      <c r="K27" s="102"/>
      <c r="L27" s="105"/>
      <c r="M27" s="102"/>
      <c r="N27" s="105"/>
      <c r="O27" s="102"/>
      <c r="P27" s="142">
        <f>IF(B3="","",(SUM(D27+(F27*3)+(H27*2)+(J27*2)+(N27*5))))</f>
        <v>1</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v>1</v>
      </c>
      <c r="O33" s="96"/>
      <c r="P33" s="155">
        <f>IF(B3="","",(SUM(D33+(F33*3)+(H33*2)+(J33*2)+(N33*5))))</f>
        <v>7</v>
      </c>
      <c r="Q33" s="97"/>
      <c r="R33" s="164"/>
      <c r="S33" s="102"/>
      <c r="T33" s="158"/>
      <c r="U33" s="102"/>
      <c r="V33" s="158"/>
      <c r="W33" s="102"/>
      <c r="X33" s="157"/>
      <c r="Y33" s="97"/>
      <c r="Z33" s="95" t="s">
        <v>242</v>
      </c>
      <c r="AA33" s="96"/>
      <c r="AB33" s="96"/>
      <c r="AC33" s="96"/>
      <c r="AD33" s="96"/>
      <c r="AE33" s="96"/>
      <c r="AF33" s="96"/>
      <c r="AG33" s="96"/>
      <c r="AH33" s="96"/>
      <c r="AI33" s="96"/>
      <c r="AJ33" s="97"/>
      <c r="AK33" s="20"/>
      <c r="AL33" s="11"/>
      <c r="AM33" s="21"/>
      <c r="AN33" s="109">
        <v>6</v>
      </c>
      <c r="AO33" s="96"/>
      <c r="AP33" s="110">
        <v>2</v>
      </c>
      <c r="AQ33" s="102"/>
      <c r="AR33" s="101"/>
      <c r="AS33" s="102"/>
      <c r="AT33" s="101"/>
      <c r="AU33" s="102"/>
      <c r="AV33" s="101"/>
      <c r="AW33" s="102"/>
      <c r="AX33" s="101"/>
      <c r="AY33" s="102"/>
      <c r="AZ33" s="101"/>
      <c r="BA33" s="96"/>
      <c r="BB33" s="155">
        <f>IF(AN3="","",(SUM(AP33+(AR33*3)+(AT33*2)+(AV33*2)+(AZ33*5))))</f>
        <v>2</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v>1</v>
      </c>
      <c r="AS35" s="102"/>
      <c r="AT35" s="105"/>
      <c r="AU35" s="102"/>
      <c r="AV35" s="105"/>
      <c r="AW35" s="102"/>
      <c r="AX35" s="105"/>
      <c r="AY35" s="102"/>
      <c r="AZ35" s="105"/>
      <c r="BA35" s="102"/>
      <c r="BB35" s="142">
        <f>IF(AN3="","",(SUM(AP35+(AR35*3)+(AT35*2)+(AV35*2)+(AZ35*5))))</f>
        <v>3</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v>1</v>
      </c>
      <c r="G39" s="102"/>
      <c r="H39" s="105"/>
      <c r="I39" s="102"/>
      <c r="J39" s="105"/>
      <c r="K39" s="102"/>
      <c r="L39" s="105"/>
      <c r="M39" s="102"/>
      <c r="N39" s="105"/>
      <c r="O39" s="102"/>
      <c r="P39" s="142">
        <f>IF(B3="","",(SUM(D39+(F39*3)+(H39*2)+(J39*2)+(N39*5))))</f>
        <v>3</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2</v>
      </c>
      <c r="AS43" s="102"/>
      <c r="AT43" s="105"/>
      <c r="AU43" s="102"/>
      <c r="AV43" s="105"/>
      <c r="AW43" s="102"/>
      <c r="AX43" s="105"/>
      <c r="AY43" s="102"/>
      <c r="AZ43" s="105"/>
      <c r="BA43" s="102"/>
      <c r="BB43" s="142">
        <f>IF(AN3="","",(SUM(AP43+(AR43*3)+(AT43*2)+(AV43*2)+(AZ43*5))))</f>
        <v>6</v>
      </c>
      <c r="BC43" s="97"/>
      <c r="BD43" s="115"/>
      <c r="BE43" s="102"/>
      <c r="BF43" s="105"/>
      <c r="BG43" s="102"/>
      <c r="BH43" s="105"/>
      <c r="BI43" s="102"/>
      <c r="BJ43" s="154"/>
      <c r="BK43" s="97"/>
      <c r="BL43" s="108" t="s">
        <v>172</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30000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174</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39" t="s">
        <v>100</v>
      </c>
      <c r="C3" s="124"/>
      <c r="D3" s="124"/>
      <c r="E3" s="124"/>
      <c r="F3" s="124"/>
      <c r="G3" s="124"/>
      <c r="H3" s="124"/>
      <c r="I3" s="124"/>
      <c r="J3" s="124"/>
      <c r="K3" s="124"/>
      <c r="L3" s="124"/>
      <c r="M3" s="124"/>
      <c r="N3" s="124"/>
      <c r="O3" s="124"/>
      <c r="P3" s="124"/>
      <c r="Q3" s="124"/>
      <c r="R3" s="124"/>
      <c r="S3" s="124"/>
      <c r="T3" s="124"/>
      <c r="U3" s="124"/>
      <c r="V3" s="124"/>
      <c r="W3" s="124"/>
      <c r="X3" s="125"/>
      <c r="Y3" s="25"/>
      <c r="Z3" s="123">
        <v>1100000</v>
      </c>
      <c r="AA3" s="124"/>
      <c r="AB3" s="124"/>
      <c r="AC3" s="124"/>
      <c r="AD3" s="124"/>
      <c r="AE3" s="124"/>
      <c r="AF3" s="124"/>
      <c r="AG3" s="124"/>
      <c r="AH3" s="124"/>
      <c r="AI3" s="124"/>
      <c r="AJ3" s="125"/>
      <c r="AK3" s="27"/>
      <c r="AL3" s="28"/>
      <c r="AM3" s="29"/>
      <c r="AN3" s="139" t="s">
        <v>137</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1100000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6000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7000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232</v>
      </c>
      <c r="E18" s="147"/>
      <c r="F18" s="159" t="s">
        <v>233</v>
      </c>
      <c r="G18" s="147"/>
      <c r="H18" s="159" t="s">
        <v>234</v>
      </c>
      <c r="I18" s="147"/>
      <c r="J18" s="159" t="s">
        <v>235</v>
      </c>
      <c r="K18" s="147"/>
      <c r="L18" s="160" t="s">
        <v>39</v>
      </c>
      <c r="M18" s="147"/>
      <c r="N18" s="159" t="s">
        <v>236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237</v>
      </c>
      <c r="AQ18" s="147"/>
      <c r="AR18" s="144" t="s">
        <v>238</v>
      </c>
      <c r="AS18" s="147"/>
      <c r="AT18" s="144" t="s">
        <v>239</v>
      </c>
      <c r="AU18" s="147"/>
      <c r="AV18" s="144" t="s">
        <v>240</v>
      </c>
      <c r="AW18" s="147"/>
      <c r="AX18" s="153" t="s">
        <v>39</v>
      </c>
      <c r="AY18" s="147"/>
      <c r="AZ18" s="144" t="s">
        <v>241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v>1</v>
      </c>
      <c r="O23" s="147"/>
      <c r="P23" s="166">
        <f>IF(B3="","",(SUM(D23+(F23*3)+(H23*2)+(J23*2)+(N23*5))))</f>
        <v>5</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v>1</v>
      </c>
      <c r="AS25" s="102"/>
      <c r="AT25" s="101"/>
      <c r="AU25" s="102"/>
      <c r="AV25" s="101"/>
      <c r="AW25" s="102"/>
      <c r="AX25" s="101"/>
      <c r="AY25" s="102"/>
      <c r="AZ25" s="101"/>
      <c r="BA25" s="96"/>
      <c r="BB25" s="155">
        <f>IF(AN3="","",(SUM(AP25+(AR25*3)+(AT25*2)+(AV25*2)+(AZ25*5))))</f>
        <v>3</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v>1</v>
      </c>
      <c r="G29" s="102"/>
      <c r="H29" s="158"/>
      <c r="I29" s="102"/>
      <c r="J29" s="158"/>
      <c r="K29" s="102"/>
      <c r="L29" s="158"/>
      <c r="M29" s="102"/>
      <c r="N29" s="158"/>
      <c r="O29" s="96"/>
      <c r="P29" s="155">
        <f>IF(B3="","",(SUM(D29+(F29*3)+(H29*2)+(J29*2)+(N29*5))))</f>
        <v>3</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v>1</v>
      </c>
      <c r="AW37" s="102"/>
      <c r="AX37" s="101">
        <v>1</v>
      </c>
      <c r="AY37" s="102"/>
      <c r="AZ37" s="101"/>
      <c r="BA37" s="96"/>
      <c r="BB37" s="155">
        <f>IF(AN3="","",(SUM(AP37+(AR37*3)+(AT37*2)+(AV37*2)+(AZ37*5))))</f>
        <v>2</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v>1</v>
      </c>
      <c r="AQ39" s="102"/>
      <c r="AR39" s="105"/>
      <c r="AS39" s="102"/>
      <c r="AT39" s="105"/>
      <c r="AU39" s="102"/>
      <c r="AV39" s="105"/>
      <c r="AW39" s="102"/>
      <c r="AX39" s="105"/>
      <c r="AY39" s="102"/>
      <c r="AZ39" s="105"/>
      <c r="BA39" s="102"/>
      <c r="BB39" s="142">
        <f>IF(AN3="","",(SUM(AP39+(AR39*3)+(AT39*2)+(AV39*2)+(AZ39*5))))</f>
        <v>1</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1</v>
      </c>
      <c r="AS43" s="102"/>
      <c r="AT43" s="105"/>
      <c r="AU43" s="102"/>
      <c r="AV43" s="105"/>
      <c r="AW43" s="102"/>
      <c r="AX43" s="105"/>
      <c r="AY43" s="102"/>
      <c r="AZ43" s="105"/>
      <c r="BA43" s="102"/>
      <c r="BB43" s="142">
        <f>IF(AN3="","",(SUM(AP43+(AR43*3)+(AT43*2)+(AV43*2)+(AZ43*5))))</f>
        <v>3</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v>1</v>
      </c>
      <c r="AW45" s="102"/>
      <c r="AX45" s="101"/>
      <c r="AY45" s="102"/>
      <c r="AZ45" s="101"/>
      <c r="BA45" s="96"/>
      <c r="BB45" s="155">
        <f>IF(AN3="","",(SUM(AP45+(AR45*3)+(AT45*2)+(AV45*2)+(AZ45*5))))</f>
        <v>2</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v>1</v>
      </c>
      <c r="AW49" s="102"/>
      <c r="AX49" s="101"/>
      <c r="AY49" s="102"/>
      <c r="AZ49" s="101">
        <v>1</v>
      </c>
      <c r="BA49" s="96"/>
      <c r="BB49" s="155">
        <f>IF(AN3="","",(SUM(AP49+(AR49*3)+(AT49*2)+(AV49*2)+(AZ49*5))))</f>
        <v>7</v>
      </c>
      <c r="BC49" s="97"/>
      <c r="BD49" s="116"/>
      <c r="BE49" s="102"/>
      <c r="BF49" s="101"/>
      <c r="BG49" s="102"/>
      <c r="BH49" s="101"/>
      <c r="BI49" s="102"/>
      <c r="BJ49" s="143"/>
      <c r="BK49" s="97"/>
      <c r="BL49" s="156" t="s">
        <v>196</v>
      </c>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t="s">
        <v>80</v>
      </c>
      <c r="W53" s="102"/>
      <c r="X53" s="157"/>
      <c r="Y53" s="97"/>
      <c r="Z53" s="95" t="s">
        <v>246</v>
      </c>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40000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247</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248</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Sheet17">
    <tabColor rgb="FF000000"/>
    <outlinePr summaryBelow="0" summaryRight="0"/>
  </sheetPr>
  <dimension ref="A1:CD65"/>
  <sheetViews>
    <sheetView workbookViewId="0">
      <selection activeCell="AN65" sqref="AN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245</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136</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1130000</v>
      </c>
      <c r="BM3" s="124"/>
      <c r="BN3" s="124"/>
      <c r="BO3" s="124"/>
      <c r="BP3" s="124"/>
      <c r="BQ3" s="124"/>
      <c r="BR3" s="124"/>
      <c r="BS3" s="124"/>
      <c r="BT3" s="124"/>
      <c r="BU3" s="124"/>
      <c r="BV3" s="125"/>
      <c r="BW3" s="35"/>
      <c r="BX3" s="36"/>
      <c r="BY3" s="89">
        <f>IF(Z3&lt;BL3,BL3-Z3,0)</f>
        <v>130000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130000</v>
      </c>
      <c r="C7" s="124"/>
      <c r="D7" s="124"/>
      <c r="E7" s="124"/>
      <c r="F7" s="124"/>
      <c r="G7" s="124"/>
      <c r="H7" s="124"/>
      <c r="I7" s="124"/>
      <c r="J7" s="124"/>
      <c r="K7" s="124"/>
      <c r="L7" s="125"/>
      <c r="M7" s="19"/>
      <c r="N7" s="137">
        <v>60000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70000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104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249</v>
      </c>
      <c r="E18" s="147"/>
      <c r="F18" s="159" t="s">
        <v>250</v>
      </c>
      <c r="G18" s="147"/>
      <c r="H18" s="159" t="s">
        <v>251</v>
      </c>
      <c r="I18" s="147"/>
      <c r="J18" s="159" t="s">
        <v>252</v>
      </c>
      <c r="K18" s="147"/>
      <c r="L18" s="160" t="s">
        <v>39</v>
      </c>
      <c r="M18" s="147"/>
      <c r="N18" s="159" t="s">
        <v>253</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254</v>
      </c>
      <c r="AQ18" s="147"/>
      <c r="AR18" s="144" t="s">
        <v>255</v>
      </c>
      <c r="AS18" s="147"/>
      <c r="AT18" s="144" t="s">
        <v>256</v>
      </c>
      <c r="AU18" s="147"/>
      <c r="AV18" s="144" t="s">
        <v>257</v>
      </c>
      <c r="AW18" s="147"/>
      <c r="AX18" s="153" t="s">
        <v>39</v>
      </c>
      <c r="AY18" s="147"/>
      <c r="AZ18" s="144" t="s">
        <v>258</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v>1</v>
      </c>
      <c r="O23" s="147"/>
      <c r="P23" s="166">
        <f>IF(B3="","",(SUM(D23+(F23*3)+(H23*2)+(J23*2)+(N23*5))))</f>
        <v>5</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v>1</v>
      </c>
      <c r="K25" s="102"/>
      <c r="L25" s="158"/>
      <c r="M25" s="102"/>
      <c r="N25" s="158"/>
      <c r="O25" s="96"/>
      <c r="P25" s="155">
        <f>IF(B3="","",(SUM(D25+(F25*3)+(H25*2)+(J25*2)+(N25*5))))</f>
        <v>2</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1</v>
      </c>
      <c r="K27" s="102"/>
      <c r="L27" s="105"/>
      <c r="M27" s="102"/>
      <c r="N27" s="105"/>
      <c r="O27" s="102"/>
      <c r="P27" s="142">
        <f>IF(B3="","",(SUM(D27+(F27*3)+(H27*2)+(J27*2)+(N27*5))))</f>
        <v>2</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t="s">
        <v>68</v>
      </c>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v>1</v>
      </c>
      <c r="BA29" s="96"/>
      <c r="BB29" s="155">
        <f>IF(AN3="","",(SUM(AP29+(AR29*3)+(AT29*2)+(AV29*2)+(AZ29*5))))</f>
        <v>5</v>
      </c>
      <c r="BC29" s="97"/>
      <c r="BD29" s="116"/>
      <c r="BE29" s="102"/>
      <c r="BF29" s="101"/>
      <c r="BG29" s="102"/>
      <c r="BH29" s="101"/>
      <c r="BI29" s="102"/>
      <c r="BJ29" s="143"/>
      <c r="BK29" s="97"/>
      <c r="BL29" s="156" t="s">
        <v>171</v>
      </c>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v>1</v>
      </c>
      <c r="G35" s="102"/>
      <c r="H35" s="105"/>
      <c r="I35" s="102"/>
      <c r="J35" s="105"/>
      <c r="K35" s="102"/>
      <c r="L35" s="105"/>
      <c r="M35" s="102"/>
      <c r="N35" s="105"/>
      <c r="O35" s="102"/>
      <c r="P35" s="142">
        <f>IF(B3="","",(SUM(D35+(F35*3)+(H35*2)+(J35*2)+(N35*5))))</f>
        <v>3</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v>1</v>
      </c>
      <c r="AQ35" s="102"/>
      <c r="AR35" s="105"/>
      <c r="AS35" s="102"/>
      <c r="AT35" s="105">
        <v>2</v>
      </c>
      <c r="AU35" s="102"/>
      <c r="AV35" s="105"/>
      <c r="AW35" s="102"/>
      <c r="AX35" s="105"/>
      <c r="AY35" s="102"/>
      <c r="AZ35" s="105"/>
      <c r="BA35" s="102"/>
      <c r="BB35" s="142">
        <f>IF(AN3="","",(SUM(AP35+(AR35*3)+(AT35*2)+(AV35*2)+(AZ35*5))))</f>
        <v>5</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t="s">
        <v>68</v>
      </c>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70000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174</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718</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D51:E52"/>
    <mergeCell ref="H53:I54"/>
    <mergeCell ref="J53:K54"/>
    <mergeCell ref="L51:M52"/>
    <mergeCell ref="B41:C42"/>
    <mergeCell ref="B49:C50"/>
    <mergeCell ref="H43:I44"/>
    <mergeCell ref="F43:G44"/>
    <mergeCell ref="B61:R64"/>
    <mergeCell ref="B59:R60"/>
    <mergeCell ref="P43:Q44"/>
    <mergeCell ref="P45:Q46"/>
    <mergeCell ref="B57:M58"/>
    <mergeCell ref="D47:E48"/>
    <mergeCell ref="P47:Q48"/>
    <mergeCell ref="F45:G46"/>
    <mergeCell ref="F53:G54"/>
    <mergeCell ref="D49:E50"/>
    <mergeCell ref="J51:K52"/>
    <mergeCell ref="B45:C46"/>
    <mergeCell ref="B47:C48"/>
    <mergeCell ref="J49:K50"/>
    <mergeCell ref="H49:I50"/>
    <mergeCell ref="D53:E54"/>
    <mergeCell ref="B53:C54"/>
    <mergeCell ref="B55:M56"/>
    <mergeCell ref="B51:C52"/>
    <mergeCell ref="H51:I52"/>
    <mergeCell ref="F51:G52"/>
    <mergeCell ref="BL25:BV26"/>
    <mergeCell ref="BL27:BV28"/>
    <mergeCell ref="BL23:BV24"/>
    <mergeCell ref="BL21:BV22"/>
    <mergeCell ref="Z53:AJ54"/>
    <mergeCell ref="Z51:AJ52"/>
    <mergeCell ref="L53:M54"/>
    <mergeCell ref="BH23:BI24"/>
    <mergeCell ref="BH25:BI26"/>
    <mergeCell ref="BF23:BG24"/>
    <mergeCell ref="N49:O50"/>
    <mergeCell ref="L35:M36"/>
    <mergeCell ref="L33:M34"/>
    <mergeCell ref="P29:Q30"/>
    <mergeCell ref="R53:S54"/>
    <mergeCell ref="P53:Q54"/>
    <mergeCell ref="X51:Y52"/>
    <mergeCell ref="V51:W52"/>
    <mergeCell ref="X27:Y28"/>
    <mergeCell ref="BM17:BV20"/>
    <mergeCell ref="BL29:BV30"/>
    <mergeCell ref="BJ29:BK30"/>
    <mergeCell ref="F49:G50"/>
    <mergeCell ref="BJ27:BK28"/>
    <mergeCell ref="AX18:AY22"/>
    <mergeCell ref="BJ23:BK24"/>
    <mergeCell ref="BD18:BK19"/>
    <mergeCell ref="Z49:AJ50"/>
    <mergeCell ref="X49:Y50"/>
    <mergeCell ref="J27:K28"/>
    <mergeCell ref="J25:K26"/>
    <mergeCell ref="H25:I26"/>
    <mergeCell ref="H23:I24"/>
    <mergeCell ref="R18:Y19"/>
    <mergeCell ref="V47:W48"/>
    <mergeCell ref="V45:W46"/>
    <mergeCell ref="AP47:AQ48"/>
    <mergeCell ref="Z47:AJ48"/>
    <mergeCell ref="X47:Y48"/>
    <mergeCell ref="R27:S28"/>
    <mergeCell ref="R23:S24"/>
    <mergeCell ref="R20:S22"/>
    <mergeCell ref="BD25:BE26"/>
    <mergeCell ref="X25:Y26"/>
    <mergeCell ref="R29:S30"/>
    <mergeCell ref="T49:U50"/>
    <mergeCell ref="V49:W50"/>
    <mergeCell ref="R49:S50"/>
    <mergeCell ref="D29:E30"/>
    <mergeCell ref="D27:E28"/>
    <mergeCell ref="L49:M50"/>
    <mergeCell ref="N33:O34"/>
    <mergeCell ref="J37:K38"/>
    <mergeCell ref="H35:I36"/>
    <mergeCell ref="F35:G36"/>
    <mergeCell ref="N35:O36"/>
    <mergeCell ref="J35:K36"/>
    <mergeCell ref="D37:E38"/>
    <mergeCell ref="H37:I38"/>
    <mergeCell ref="N37:O38"/>
    <mergeCell ref="X45:Y46"/>
    <mergeCell ref="X37:Y38"/>
    <mergeCell ref="X41:Y42"/>
    <mergeCell ref="X39:Y40"/>
    <mergeCell ref="X35:Y36"/>
    <mergeCell ref="X43:Y44"/>
    <mergeCell ref="V37:W38"/>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AV23:AW24"/>
    <mergeCell ref="AN23:AO24"/>
    <mergeCell ref="AP23:AQ24"/>
    <mergeCell ref="AR23:AS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N51:O52"/>
    <mergeCell ref="P51:Q52"/>
    <mergeCell ref="P39:Q40"/>
    <mergeCell ref="N39:O40"/>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P18:Q22"/>
    <mergeCell ref="B13:L13"/>
    <mergeCell ref="B14:L14"/>
    <mergeCell ref="V20:W22"/>
    <mergeCell ref="T20:U22"/>
    <mergeCell ref="P23:Q24"/>
    <mergeCell ref="AN13:AX13"/>
    <mergeCell ref="AN5:AU6"/>
    <mergeCell ref="AN7:AX8"/>
    <mergeCell ref="N11:X11"/>
    <mergeCell ref="B10:L10"/>
    <mergeCell ref="N10:X10"/>
    <mergeCell ref="N12:X12"/>
    <mergeCell ref="AN11:AX11"/>
    <mergeCell ref="Z9:AJ13"/>
    <mergeCell ref="Z7:AJ8"/>
    <mergeCell ref="AN10:AX10"/>
    <mergeCell ref="Z5:AJ6"/>
    <mergeCell ref="B11:L11"/>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B12:L12"/>
    <mergeCell ref="AZ11:BJ11"/>
    <mergeCell ref="AZ10:BJ10"/>
    <mergeCell ref="AN3:BJ4"/>
    <mergeCell ref="Z3:AJ4"/>
    <mergeCell ref="BL3:BV4"/>
    <mergeCell ref="BL5:BV6"/>
    <mergeCell ref="AZ5:BJ6"/>
    <mergeCell ref="AZ7:BJ8"/>
    <mergeCell ref="T51:U52"/>
    <mergeCell ref="R41:S42"/>
    <mergeCell ref="P49:Q50"/>
    <mergeCell ref="J41:K42"/>
    <mergeCell ref="N43:O44"/>
    <mergeCell ref="N41:O42"/>
    <mergeCell ref="L43:M44"/>
    <mergeCell ref="L39:M40"/>
    <mergeCell ref="L41:M42"/>
    <mergeCell ref="J39:K40"/>
    <mergeCell ref="R45:S46"/>
    <mergeCell ref="T45:U46"/>
    <mergeCell ref="T47:U48"/>
    <mergeCell ref="J45:K46"/>
    <mergeCell ref="L45:M46"/>
    <mergeCell ref="N45:O46"/>
    <mergeCell ref="R47:S48"/>
    <mergeCell ref="R51:S52"/>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AP33:AQ34"/>
    <mergeCell ref="Z33:AJ34"/>
    <mergeCell ref="Z37:AJ38"/>
    <mergeCell ref="Z39:AJ40"/>
    <mergeCell ref="AN29:AO30"/>
    <mergeCell ref="AP31:AQ32"/>
    <mergeCell ref="AT45:AU46"/>
    <mergeCell ref="AV45:AW46"/>
    <mergeCell ref="AR45:AS46"/>
    <mergeCell ref="AT39:AU40"/>
    <mergeCell ref="AV29:AW30"/>
    <mergeCell ref="AR37:AS38"/>
    <mergeCell ref="AT37:AU38"/>
    <mergeCell ref="AV31:AW32"/>
    <mergeCell ref="AR43:AS44"/>
    <mergeCell ref="AR31:AS32"/>
    <mergeCell ref="AR33:AS34"/>
    <mergeCell ref="AR35:AS36"/>
    <mergeCell ref="AV35:AW36"/>
    <mergeCell ref="AT35:AU36"/>
    <mergeCell ref="AV39:AW40"/>
    <mergeCell ref="AV37:AW38"/>
    <mergeCell ref="AT29:AU30"/>
    <mergeCell ref="AR29:AS30"/>
    <mergeCell ref="F33:G34"/>
    <mergeCell ref="H33:I34"/>
    <mergeCell ref="B33:C34"/>
    <mergeCell ref="P41:Q42"/>
    <mergeCell ref="R37:S38"/>
    <mergeCell ref="R39:S40"/>
    <mergeCell ref="R35:S36"/>
    <mergeCell ref="R33:S34"/>
    <mergeCell ref="P33:Q34"/>
    <mergeCell ref="D39:E40"/>
    <mergeCell ref="P37:Q38"/>
    <mergeCell ref="D45:E46"/>
    <mergeCell ref="H45:I46"/>
    <mergeCell ref="F41:G42"/>
    <mergeCell ref="F39:G40"/>
    <mergeCell ref="H39:I40"/>
    <mergeCell ref="AT43:AU44"/>
    <mergeCell ref="T23:U24"/>
    <mergeCell ref="D43:E44"/>
    <mergeCell ref="F25:G26"/>
    <mergeCell ref="D23:E24"/>
    <mergeCell ref="F23:G24"/>
    <mergeCell ref="L25:M26"/>
    <mergeCell ref="T25:U26"/>
    <mergeCell ref="AR41:AS42"/>
    <mergeCell ref="AN39:AO40"/>
    <mergeCell ref="AP39:AQ40"/>
    <mergeCell ref="AP35:AQ36"/>
    <mergeCell ref="AN33:AO34"/>
    <mergeCell ref="V25:W26"/>
    <mergeCell ref="T29:U30"/>
    <mergeCell ref="T27:U28"/>
    <mergeCell ref="Z41:AJ42"/>
    <mergeCell ref="Z35:AJ36"/>
    <mergeCell ref="Z43:AJ44"/>
    <mergeCell ref="AP18:AQ22"/>
    <mergeCell ref="AN21:AO22"/>
    <mergeCell ref="AR18:AS22"/>
    <mergeCell ref="AT18:AU22"/>
    <mergeCell ref="AV18:AW22"/>
    <mergeCell ref="AT25:AU26"/>
    <mergeCell ref="AV25:AW26"/>
    <mergeCell ref="AT31:AU32"/>
    <mergeCell ref="AT23:AU24"/>
    <mergeCell ref="AN25:AO26"/>
    <mergeCell ref="AP25:AQ26"/>
    <mergeCell ref="AV27:AW28"/>
    <mergeCell ref="AR27:AS28"/>
    <mergeCell ref="AT27:AU28"/>
    <mergeCell ref="AP29:AQ30"/>
    <mergeCell ref="AN31:AO32"/>
    <mergeCell ref="V23:W24"/>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L23:M24"/>
    <mergeCell ref="N27:O28"/>
    <mergeCell ref="B43:C44"/>
    <mergeCell ref="J33:K34"/>
    <mergeCell ref="V39:W40"/>
    <mergeCell ref="H27:I28"/>
    <mergeCell ref="B37:C38"/>
    <mergeCell ref="B35:C36"/>
    <mergeCell ref="F31:G32"/>
    <mergeCell ref="F29:G30"/>
    <mergeCell ref="D31:E32"/>
    <mergeCell ref="B31:C32"/>
    <mergeCell ref="N31:O32"/>
    <mergeCell ref="N29:O30"/>
    <mergeCell ref="V29:W30"/>
    <mergeCell ref="V31:W32"/>
    <mergeCell ref="T35:U36"/>
    <mergeCell ref="T33:U34"/>
    <mergeCell ref="R31:S32"/>
    <mergeCell ref="B27:C28"/>
    <mergeCell ref="B29:C30"/>
    <mergeCell ref="F37:G38"/>
    <mergeCell ref="H41:I42"/>
    <mergeCell ref="B39:C40"/>
    <mergeCell ref="V33:W34"/>
    <mergeCell ref="D33:E34"/>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J45:BK46"/>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AX43:AY44"/>
    <mergeCell ref="BD45:BE46"/>
    <mergeCell ref="BF41:BG42"/>
    <mergeCell ref="BD41:BE42"/>
    <mergeCell ref="BL53:BV54"/>
    <mergeCell ref="BL51:BV52"/>
    <mergeCell ref="BJ49:BK50"/>
    <mergeCell ref="BL47:BV48"/>
    <mergeCell ref="BL45:BV46"/>
    <mergeCell ref="BB45:BC46"/>
    <mergeCell ref="AX45:AY46"/>
    <mergeCell ref="AZ45:BA46"/>
    <mergeCell ref="BD33:BE34"/>
    <mergeCell ref="BH37:BI38"/>
    <mergeCell ref="BH39:BI40"/>
    <mergeCell ref="BF39:BG40"/>
    <mergeCell ref="BH35:BI36"/>
    <mergeCell ref="BH41:BI42"/>
    <mergeCell ref="BD37:BE38"/>
    <mergeCell ref="BD39:BE40"/>
    <mergeCell ref="AZ43:BA44"/>
    <mergeCell ref="BB43:BC44"/>
    <mergeCell ref="BD43:BE44"/>
    <mergeCell ref="BH43:BI44"/>
    <mergeCell ref="BF43:BG44"/>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Z39:BA40"/>
    <mergeCell ref="BB39:BC40"/>
    <mergeCell ref="AR25:AS26"/>
    <mergeCell ref="AX39:AY40"/>
    <mergeCell ref="AX37:AY38"/>
    <mergeCell ref="AT33:AU34"/>
    <mergeCell ref="AV33:AW34"/>
    <mergeCell ref="AT41:AU42"/>
    <mergeCell ref="AV41:AW42"/>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8">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100</v>
      </c>
      <c r="C3" s="124"/>
      <c r="D3" s="124"/>
      <c r="E3" s="124"/>
      <c r="F3" s="124"/>
      <c r="G3" s="124"/>
      <c r="H3" s="124"/>
      <c r="I3" s="124"/>
      <c r="J3" s="124"/>
      <c r="K3" s="124"/>
      <c r="L3" s="124"/>
      <c r="M3" s="124"/>
      <c r="N3" s="124"/>
      <c r="O3" s="124"/>
      <c r="P3" s="124"/>
      <c r="Q3" s="124"/>
      <c r="R3" s="124"/>
      <c r="S3" s="124"/>
      <c r="T3" s="124"/>
      <c r="U3" s="124"/>
      <c r="V3" s="124"/>
      <c r="W3" s="124"/>
      <c r="X3" s="125"/>
      <c r="Y3" s="25"/>
      <c r="Z3" s="123">
        <v>1100000</v>
      </c>
      <c r="AA3" s="124"/>
      <c r="AB3" s="124"/>
      <c r="AC3" s="124"/>
      <c r="AD3" s="124"/>
      <c r="AE3" s="124"/>
      <c r="AF3" s="124"/>
      <c r="AG3" s="124"/>
      <c r="AH3" s="124"/>
      <c r="AI3" s="124"/>
      <c r="AJ3" s="125"/>
      <c r="AK3" s="27"/>
      <c r="AL3" s="28"/>
      <c r="AM3" s="29"/>
      <c r="AN3" s="139" t="s">
        <v>259</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1010000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90000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90000</v>
      </c>
      <c r="AO7" s="124"/>
      <c r="AP7" s="124"/>
      <c r="AQ7" s="124"/>
      <c r="AR7" s="124"/>
      <c r="AS7" s="124"/>
      <c r="AT7" s="124"/>
      <c r="AU7" s="124"/>
      <c r="AV7" s="124"/>
      <c r="AW7" s="124"/>
      <c r="AX7" s="125"/>
      <c r="AY7" s="22"/>
      <c r="AZ7" s="137">
        <v>8000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185</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262</v>
      </c>
      <c r="E18" s="147"/>
      <c r="F18" s="159" t="s">
        <v>263</v>
      </c>
      <c r="G18" s="147"/>
      <c r="H18" s="159" t="s">
        <v>264</v>
      </c>
      <c r="I18" s="147"/>
      <c r="J18" s="159" t="s">
        <v>265</v>
      </c>
      <c r="K18" s="147"/>
      <c r="L18" s="160" t="s">
        <v>39</v>
      </c>
      <c r="M18" s="147"/>
      <c r="N18" s="159" t="s">
        <v>266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267</v>
      </c>
      <c r="AQ18" s="147"/>
      <c r="AR18" s="144" t="s">
        <v>268</v>
      </c>
      <c r="AS18" s="147"/>
      <c r="AT18" s="144" t="s">
        <v>269</v>
      </c>
      <c r="AU18" s="147"/>
      <c r="AV18" s="144" t="s">
        <v>270</v>
      </c>
      <c r="AW18" s="147"/>
      <c r="AX18" s="153" t="s">
        <v>39</v>
      </c>
      <c r="AY18" s="147"/>
      <c r="AZ18" s="144" t="s">
        <v>271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1</v>
      </c>
      <c r="AW25" s="102"/>
      <c r="AX25" s="101"/>
      <c r="AY25" s="102"/>
      <c r="AZ25" s="101"/>
      <c r="BA25" s="96"/>
      <c r="BB25" s="155">
        <f>IF(AN3="","",(SUM(AP25+(AR25*3)+(AT25*2)+(AV25*2)+(AZ25*5))))</f>
        <v>2</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2</v>
      </c>
      <c r="K27" s="102"/>
      <c r="L27" s="105"/>
      <c r="M27" s="102"/>
      <c r="N27" s="105"/>
      <c r="O27" s="102"/>
      <c r="P27" s="142">
        <f>IF(B3="","",(SUM(D27+(F27*3)+(H27*2)+(J27*2)+(N27*5))))</f>
        <v>4</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v>1</v>
      </c>
      <c r="BA27" s="102"/>
      <c r="BB27" s="142">
        <f>IF(AN3="","",(SUM(AP27+(AR27*3)+(AT27*2)+(AV27*2)+(AZ27*5))))</f>
        <v>5</v>
      </c>
      <c r="BC27" s="97"/>
      <c r="BD27" s="115"/>
      <c r="BE27" s="102"/>
      <c r="BF27" s="105"/>
      <c r="BG27" s="102"/>
      <c r="BH27" s="105"/>
      <c r="BI27" s="102"/>
      <c r="BJ27" s="154"/>
      <c r="BK27" s="97"/>
      <c r="BL27" s="108" t="s">
        <v>282</v>
      </c>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v>1</v>
      </c>
      <c r="O29" s="96"/>
      <c r="P29" s="155">
        <f>IF(B3="","",(SUM(D29+(F29*3)+(H29*2)+(J29*2)+(N29*5))))</f>
        <v>5</v>
      </c>
      <c r="Q29" s="97"/>
      <c r="R29" s="164"/>
      <c r="S29" s="102"/>
      <c r="T29" s="158"/>
      <c r="U29" s="102"/>
      <c r="V29" s="158"/>
      <c r="W29" s="102"/>
      <c r="X29" s="157"/>
      <c r="Y29" s="97"/>
      <c r="Z29" s="95" t="s">
        <v>283</v>
      </c>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v>2</v>
      </c>
      <c r="K31" s="102"/>
      <c r="L31" s="105"/>
      <c r="M31" s="102"/>
      <c r="N31" s="105"/>
      <c r="O31" s="102"/>
      <c r="P31" s="142">
        <f>IF(B3="","",(SUM(D31+(F31*3)+(H31*2)+(J31*2)+(N31*5))))</f>
        <v>4</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v>1</v>
      </c>
      <c r="K35" s="102"/>
      <c r="L35" s="105"/>
      <c r="M35" s="102"/>
      <c r="N35" s="105"/>
      <c r="O35" s="102"/>
      <c r="P35" s="142">
        <f>IF(B3="","",(SUM(D35+(F35*3)+(H35*2)+(J35*2)+(N35*5))))</f>
        <v>2</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1</v>
      </c>
      <c r="AS41" s="102"/>
      <c r="AT41" s="101"/>
      <c r="AU41" s="102"/>
      <c r="AV41" s="101"/>
      <c r="AW41" s="102"/>
      <c r="AX41" s="101"/>
      <c r="AY41" s="102"/>
      <c r="AZ41" s="101"/>
      <c r="BA41" s="96"/>
      <c r="BB41" s="155">
        <f>IF(AN3="","",(SUM(AP41+(AR41*3)+(AT41*2)+(AV41*2)+(AZ41*5))))</f>
        <v>3</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t="s">
        <v>68</v>
      </c>
      <c r="S45" s="102"/>
      <c r="T45" s="158"/>
      <c r="U45" s="102"/>
      <c r="V45" s="158"/>
      <c r="W45" s="102"/>
      <c r="X45" s="157"/>
      <c r="Y45" s="97"/>
      <c r="Z45" s="95" t="s">
        <v>246</v>
      </c>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719</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296</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H51:I52"/>
    <mergeCell ref="H53:I54"/>
    <mergeCell ref="F53:G54"/>
    <mergeCell ref="F51:G52"/>
    <mergeCell ref="D51:E52"/>
    <mergeCell ref="D53:E54"/>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Z33:AJ34"/>
    <mergeCell ref="AN33:AO34"/>
    <mergeCell ref="AP33:AQ34"/>
    <mergeCell ref="J33:K34"/>
    <mergeCell ref="L33:M34"/>
    <mergeCell ref="T33:U34"/>
    <mergeCell ref="P33:Q34"/>
    <mergeCell ref="N33:O34"/>
    <mergeCell ref="R33:S34"/>
    <mergeCell ref="V33:W34"/>
    <mergeCell ref="X33:Y34"/>
    <mergeCell ref="X41:Y42"/>
    <mergeCell ref="V39:W40"/>
    <mergeCell ref="V41:W42"/>
    <mergeCell ref="X39:Y40"/>
    <mergeCell ref="X35:Y36"/>
    <mergeCell ref="V35:W36"/>
    <mergeCell ref="P35:Q36"/>
    <mergeCell ref="R35:S36"/>
    <mergeCell ref="N35:O36"/>
    <mergeCell ref="T41:U42"/>
    <mergeCell ref="R41:S42"/>
    <mergeCell ref="R37:S38"/>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AP37:AQ38"/>
    <mergeCell ref="AR37:AS38"/>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H35:I36"/>
    <mergeCell ref="F35:G36"/>
    <mergeCell ref="F41:G42"/>
    <mergeCell ref="J41:K42"/>
    <mergeCell ref="R39:S40"/>
    <mergeCell ref="T35:U36"/>
    <mergeCell ref="T39:U40"/>
    <mergeCell ref="X37:Y38"/>
    <mergeCell ref="V37:W38"/>
    <mergeCell ref="T37:U38"/>
    <mergeCell ref="Z37:AJ38"/>
    <mergeCell ref="AX37:AY38"/>
    <mergeCell ref="AV37:AW38"/>
    <mergeCell ref="AN37:AO38"/>
    <mergeCell ref="AT37:AU38"/>
    <mergeCell ref="B43:C44"/>
    <mergeCell ref="B45:C46"/>
    <mergeCell ref="B47:C48"/>
    <mergeCell ref="B49:C50"/>
    <mergeCell ref="B41:C42"/>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Z13:BJ13"/>
    <mergeCell ref="AZ12:BJ12"/>
    <mergeCell ref="BL25:BV26"/>
    <mergeCell ref="R20:S22"/>
    <mergeCell ref="BL5:BV6"/>
    <mergeCell ref="BL7:BV8"/>
    <mergeCell ref="BY1:BY2"/>
    <mergeCell ref="BY4:BY5"/>
    <mergeCell ref="BL9:BV12"/>
    <mergeCell ref="BH20:BI22"/>
    <mergeCell ref="BJ20:BK22"/>
    <mergeCell ref="AZ14:BJ14"/>
    <mergeCell ref="AZ15:BJ15"/>
    <mergeCell ref="AZ16:BJ16"/>
    <mergeCell ref="AT18:AU22"/>
    <mergeCell ref="AV18:AW22"/>
    <mergeCell ref="AP18:AQ22"/>
    <mergeCell ref="AN13:AX13"/>
    <mergeCell ref="AN12:AX12"/>
    <mergeCell ref="AN14:AX14"/>
    <mergeCell ref="BL23:BV24"/>
    <mergeCell ref="BL21:BV22"/>
    <mergeCell ref="BF23:BG24"/>
    <mergeCell ref="BB18:BC22"/>
    <mergeCell ref="AZ18:BA22"/>
    <mergeCell ref="V20:W22"/>
    <mergeCell ref="X20:Y22"/>
    <mergeCell ref="BD18:BK19"/>
    <mergeCell ref="BM17:BV20"/>
    <mergeCell ref="BF20:BG22"/>
    <mergeCell ref="BD20:BE22"/>
    <mergeCell ref="AX18:AY22"/>
    <mergeCell ref="BH23:BI24"/>
    <mergeCell ref="BJ23:BK24"/>
    <mergeCell ref="BB23:BC24"/>
    <mergeCell ref="BD23:BE24"/>
    <mergeCell ref="Z23:AJ24"/>
    <mergeCell ref="X23:Y24"/>
    <mergeCell ref="AR23:AS24"/>
    <mergeCell ref="AX23:AY24"/>
    <mergeCell ref="AT23:AU24"/>
    <mergeCell ref="AZ23:BA24"/>
    <mergeCell ref="AR18:AS22"/>
    <mergeCell ref="AP27:AQ28"/>
    <mergeCell ref="AN27:AO28"/>
    <mergeCell ref="AN29:AO30"/>
    <mergeCell ref="AN15:AX15"/>
    <mergeCell ref="AN16:AX16"/>
    <mergeCell ref="AN25:AO26"/>
    <mergeCell ref="AP25:AQ26"/>
    <mergeCell ref="X27:Y28"/>
    <mergeCell ref="Z27:AJ28"/>
    <mergeCell ref="AA17:AJ20"/>
    <mergeCell ref="Z21:AJ22"/>
    <mergeCell ref="AP23:AQ24"/>
    <mergeCell ref="AN23:AO24"/>
    <mergeCell ref="AN21:AO22"/>
    <mergeCell ref="R18:Y19"/>
    <mergeCell ref="AV23:AW24"/>
    <mergeCell ref="V29:W30"/>
    <mergeCell ref="V27:W28"/>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Z25:AJ26"/>
    <mergeCell ref="X25:Y26"/>
    <mergeCell ref="BD25:BE26"/>
    <mergeCell ref="AP29:AQ30"/>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X41:AY42"/>
    <mergeCell ref="BB39:BC40"/>
    <mergeCell ref="BD27:BE28"/>
    <mergeCell ref="AX47:AY48"/>
    <mergeCell ref="BL33:BV34"/>
    <mergeCell ref="BL35:BV36"/>
    <mergeCell ref="BL29:BV30"/>
    <mergeCell ref="BL31:BV32"/>
    <mergeCell ref="BJ31:BK32"/>
    <mergeCell ref="BH37:BI38"/>
    <mergeCell ref="BH39:BI40"/>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AN61:BD64"/>
    <mergeCell ref="AN59:BD60"/>
    <mergeCell ref="BF29:BG30"/>
    <mergeCell ref="BL41:BV42"/>
    <mergeCell ref="BH41:BI42"/>
    <mergeCell ref="BF41:BG42"/>
    <mergeCell ref="BL45:BV46"/>
    <mergeCell ref="BJ39:BK40"/>
    <mergeCell ref="BL39:BV40"/>
    <mergeCell ref="BF39:BG40"/>
    <mergeCell ref="BJ43:BK44"/>
    <mergeCell ref="BH43:BI44"/>
    <mergeCell ref="BF43:BG44"/>
    <mergeCell ref="BJ29:BK30"/>
    <mergeCell ref="BF35:BG36"/>
    <mergeCell ref="BF37:BG38"/>
    <mergeCell ref="BF33:BG34"/>
    <mergeCell ref="BH31:BI32"/>
    <mergeCell ref="BF31:BG32"/>
    <mergeCell ref="BD37:BE38"/>
    <mergeCell ref="BB37:BC38"/>
    <mergeCell ref="BL37:BV38"/>
    <mergeCell ref="BJ33:BK34"/>
    <mergeCell ref="BB33:BC34"/>
    <mergeCell ref="BH33:BI34"/>
    <mergeCell ref="AX31:AY32"/>
    <mergeCell ref="AZ27:BA28"/>
    <mergeCell ref="AX27:AY28"/>
    <mergeCell ref="BL27:BV28"/>
    <mergeCell ref="AZ33:BA34"/>
    <mergeCell ref="AZ35:BA36"/>
    <mergeCell ref="AX35:AY36"/>
    <mergeCell ref="BB35:BC36"/>
    <mergeCell ref="BF27:BG28"/>
    <mergeCell ref="BH29:BI30"/>
    <mergeCell ref="BJ37:BK38"/>
    <mergeCell ref="AZ39:BA40"/>
    <mergeCell ref="AX39:AY40"/>
    <mergeCell ref="AX29:AY30"/>
    <mergeCell ref="AX33:AY34"/>
    <mergeCell ref="AZ31:BA32"/>
    <mergeCell ref="AT31:AU32"/>
    <mergeCell ref="AT35:AU36"/>
    <mergeCell ref="AZ29:BA30"/>
    <mergeCell ref="AZ37:BA38"/>
    <mergeCell ref="AR33:AS34"/>
    <mergeCell ref="AR35:AS36"/>
    <mergeCell ref="AV29:AW30"/>
    <mergeCell ref="AT29:AU30"/>
    <mergeCell ref="AT25:AU26"/>
    <mergeCell ref="AV27:AW28"/>
    <mergeCell ref="AT27:AU28"/>
    <mergeCell ref="AV25:AW26"/>
    <mergeCell ref="AV31:AW32"/>
    <mergeCell ref="AT33:AU34"/>
    <mergeCell ref="AV33:AW34"/>
    <mergeCell ref="AN57:AY58"/>
    <mergeCell ref="O57:Z58"/>
    <mergeCell ref="O55:Z56"/>
    <mergeCell ref="AB57:AJ58"/>
    <mergeCell ref="AB55:AJ56"/>
    <mergeCell ref="AR53:AS54"/>
    <mergeCell ref="AN53:AO54"/>
    <mergeCell ref="AP53:AQ54"/>
    <mergeCell ref="AN55:AY56"/>
    <mergeCell ref="AV53:AW54"/>
    <mergeCell ref="AX53:AY54"/>
    <mergeCell ref="AT53:AU54"/>
    <mergeCell ref="N53:O54"/>
    <mergeCell ref="R53:S54"/>
    <mergeCell ref="V53:W54"/>
    <mergeCell ref="X53:Y54"/>
    <mergeCell ref="P53:Q54"/>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J47:K48"/>
    <mergeCell ref="AP43:AQ44"/>
    <mergeCell ref="AN43:AO44"/>
    <mergeCell ref="AR43:AS44"/>
    <mergeCell ref="Z43:AJ44"/>
    <mergeCell ref="X43:Y44"/>
    <mergeCell ref="V43:W44"/>
    <mergeCell ref="AR47:AS48"/>
    <mergeCell ref="AP47:AQ48"/>
    <mergeCell ref="L43:M44"/>
    <mergeCell ref="J43:K44"/>
    <mergeCell ref="N47:O48"/>
    <mergeCell ref="P47:Q48"/>
    <mergeCell ref="R47:S48"/>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AN51:AO52"/>
    <mergeCell ref="AN49:AO50"/>
    <mergeCell ref="J51:K52"/>
    <mergeCell ref="L53:M54"/>
    <mergeCell ref="J53:K54"/>
    <mergeCell ref="X51:Y52"/>
    <mergeCell ref="V51:W52"/>
    <mergeCell ref="Z49:AJ50"/>
    <mergeCell ref="V49:W50"/>
    <mergeCell ref="X49:Y50"/>
    <mergeCell ref="Z51:AJ52"/>
    <mergeCell ref="J49:K50"/>
    <mergeCell ref="L49:M50"/>
    <mergeCell ref="L51:M52"/>
    <mergeCell ref="P49:Q50"/>
    <mergeCell ref="N51:O52"/>
    <mergeCell ref="P51:Q52"/>
    <mergeCell ref="N49:O50"/>
    <mergeCell ref="R49:S50"/>
    <mergeCell ref="R51:S52"/>
    <mergeCell ref="AZ43:BA44"/>
    <mergeCell ref="BB43:BC44"/>
    <mergeCell ref="BD43:BE44"/>
    <mergeCell ref="AZ47:BA48"/>
    <mergeCell ref="BJ49:BK50"/>
    <mergeCell ref="BH49:BI50"/>
    <mergeCell ref="AR49:AS50"/>
    <mergeCell ref="AP49:AQ50"/>
    <mergeCell ref="BJ51:BK52"/>
    <mergeCell ref="BH51:BI52"/>
    <mergeCell ref="BF51:BG52"/>
    <mergeCell ref="AR51:AS52"/>
    <mergeCell ref="AP51:AQ52"/>
    <mergeCell ref="AZ49:BA50"/>
    <mergeCell ref="AV49:AW50"/>
    <mergeCell ref="AX49:AY50"/>
    <mergeCell ref="AX51:AY52"/>
    <mergeCell ref="AT51:AU52"/>
    <mergeCell ref="AV51:AW52"/>
    <mergeCell ref="AT49:AU50"/>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23:C24"/>
    <mergeCell ref="B13:L13"/>
    <mergeCell ref="B14:L14"/>
    <mergeCell ref="B16:L16"/>
    <mergeCell ref="B15:L15"/>
    <mergeCell ref="N12:X12"/>
    <mergeCell ref="N11:X11"/>
    <mergeCell ref="N15:X15"/>
    <mergeCell ref="N16:X16"/>
    <mergeCell ref="B11:L11"/>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19">
    <tabColor rgb="FF000000"/>
    <outlinePr summaryBelow="0" summaryRight="0"/>
  </sheetPr>
  <dimension ref="A1:CD65"/>
  <sheetViews>
    <sheetView workbookViewId="0">
      <selection activeCell="AZ9" sqref="AZ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260</v>
      </c>
      <c r="C3" s="124"/>
      <c r="D3" s="124"/>
      <c r="E3" s="124"/>
      <c r="F3" s="124"/>
      <c r="G3" s="124"/>
      <c r="H3" s="124"/>
      <c r="I3" s="124"/>
      <c r="J3" s="124"/>
      <c r="K3" s="124"/>
      <c r="L3" s="124"/>
      <c r="M3" s="124"/>
      <c r="N3" s="124"/>
      <c r="O3" s="124"/>
      <c r="P3" s="124"/>
      <c r="Q3" s="124"/>
      <c r="R3" s="124"/>
      <c r="S3" s="124"/>
      <c r="T3" s="124"/>
      <c r="U3" s="124"/>
      <c r="V3" s="124"/>
      <c r="W3" s="124"/>
      <c r="X3" s="125"/>
      <c r="Y3" s="25"/>
      <c r="Z3" s="123">
        <v>1090000</v>
      </c>
      <c r="AA3" s="124"/>
      <c r="AB3" s="124"/>
      <c r="AC3" s="124"/>
      <c r="AD3" s="124"/>
      <c r="AE3" s="124"/>
      <c r="AF3" s="124"/>
      <c r="AG3" s="124"/>
      <c r="AH3" s="124"/>
      <c r="AI3" s="124"/>
      <c r="AJ3" s="125"/>
      <c r="AK3" s="27"/>
      <c r="AL3" s="28"/>
      <c r="AM3" s="29"/>
      <c r="AN3" s="139" t="s">
        <v>261</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1120000</v>
      </c>
      <c r="BM3" s="124"/>
      <c r="BN3" s="124"/>
      <c r="BO3" s="124"/>
      <c r="BP3" s="124"/>
      <c r="BQ3" s="124"/>
      <c r="BR3" s="124"/>
      <c r="BS3" s="124"/>
      <c r="BT3" s="124"/>
      <c r="BU3" s="124"/>
      <c r="BV3" s="125"/>
      <c r="BW3" s="35"/>
      <c r="BX3" s="36"/>
      <c r="BY3" s="89">
        <f>IF(Z3&lt;BL3,BL3-Z3,0)</f>
        <v>30000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30000</v>
      </c>
      <c r="C7" s="124"/>
      <c r="D7" s="124"/>
      <c r="E7" s="124"/>
      <c r="F7" s="124"/>
      <c r="G7" s="124"/>
      <c r="H7" s="124"/>
      <c r="I7" s="124"/>
      <c r="J7" s="124"/>
      <c r="K7" s="124"/>
      <c r="L7" s="125"/>
      <c r="M7" s="19"/>
      <c r="N7" s="137">
        <v>11000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10000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272</v>
      </c>
      <c r="E18" s="147"/>
      <c r="F18" s="159" t="s">
        <v>273</v>
      </c>
      <c r="G18" s="147"/>
      <c r="H18" s="159" t="s">
        <v>274</v>
      </c>
      <c r="I18" s="147"/>
      <c r="J18" s="159" t="s">
        <v>275</v>
      </c>
      <c r="K18" s="147"/>
      <c r="L18" s="160" t="s">
        <v>39</v>
      </c>
      <c r="M18" s="147"/>
      <c r="N18" s="159" t="s">
        <v>276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277</v>
      </c>
      <c r="AQ18" s="147"/>
      <c r="AR18" s="144" t="s">
        <v>278</v>
      </c>
      <c r="AS18" s="147"/>
      <c r="AT18" s="144" t="s">
        <v>279</v>
      </c>
      <c r="AU18" s="147"/>
      <c r="AV18" s="144" t="s">
        <v>280</v>
      </c>
      <c r="AW18" s="147"/>
      <c r="AX18" s="153" t="s">
        <v>39</v>
      </c>
      <c r="AY18" s="147"/>
      <c r="AZ18" s="144" t="s">
        <v>281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2</v>
      </c>
      <c r="AQ23" s="147"/>
      <c r="AR23" s="146"/>
      <c r="AS23" s="147"/>
      <c r="AT23" s="146"/>
      <c r="AU23" s="147"/>
      <c r="AV23" s="146"/>
      <c r="AW23" s="147"/>
      <c r="AX23" s="146"/>
      <c r="AY23" s="147"/>
      <c r="AZ23" s="146"/>
      <c r="BA23" s="147"/>
      <c r="BB23" s="166">
        <v>2</v>
      </c>
      <c r="BC23" s="125"/>
      <c r="BD23" s="182"/>
      <c r="BE23" s="147"/>
      <c r="BF23" s="146"/>
      <c r="BG23" s="147"/>
      <c r="BH23" s="146"/>
      <c r="BI23" s="147"/>
      <c r="BJ23" s="173"/>
      <c r="BK23" s="125"/>
      <c r="BL23" s="180" t="s">
        <v>77</v>
      </c>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v>1</v>
      </c>
      <c r="O25" s="96"/>
      <c r="P25" s="155">
        <f>IF(B3="","",(SUM(D25+(F25*3)+(H25*2)+(J25*2)+(N25*5))))</f>
        <v>5</v>
      </c>
      <c r="Q25" s="97"/>
      <c r="R25" s="164"/>
      <c r="S25" s="102"/>
      <c r="T25" s="158"/>
      <c r="U25" s="102"/>
      <c r="V25" s="158"/>
      <c r="W25" s="102"/>
      <c r="X25" s="157"/>
      <c r="Y25" s="97"/>
      <c r="Z25" s="95" t="s">
        <v>282</v>
      </c>
      <c r="AA25" s="96"/>
      <c r="AB25" s="96"/>
      <c r="AC25" s="96"/>
      <c r="AD25" s="96"/>
      <c r="AE25" s="96"/>
      <c r="AF25" s="96"/>
      <c r="AG25" s="96"/>
      <c r="AH25" s="96"/>
      <c r="AI25" s="96"/>
      <c r="AJ25" s="97"/>
      <c r="AK25" s="20"/>
      <c r="AL25" s="11"/>
      <c r="AM25" s="21"/>
      <c r="AN25" s="109">
        <v>2</v>
      </c>
      <c r="AO25" s="96"/>
      <c r="AP25" s="110">
        <v>1</v>
      </c>
      <c r="AQ25" s="102"/>
      <c r="AR25" s="101"/>
      <c r="AS25" s="102"/>
      <c r="AT25" s="101"/>
      <c r="AU25" s="102"/>
      <c r="AV25" s="101"/>
      <c r="AW25" s="102"/>
      <c r="AX25" s="101"/>
      <c r="AY25" s="102"/>
      <c r="AZ25" s="101"/>
      <c r="BA25" s="96"/>
      <c r="BB25" s="155">
        <v>1</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2</v>
      </c>
      <c r="K27" s="102"/>
      <c r="L27" s="105"/>
      <c r="M27" s="102"/>
      <c r="N27" s="105"/>
      <c r="O27" s="102"/>
      <c r="P27" s="142">
        <f>IF(B3="","",(SUM(D27+(F27*3)+(H27*2)+(J27*2)+(N27*5))))</f>
        <v>4</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t="s">
        <v>68</v>
      </c>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c r="O29" s="96"/>
      <c r="P29" s="155">
        <f>IF(B3="","",(SUM(D29+(F29*3)+(H29*2)+(J29*2)+(N29*5))))</f>
        <v>2</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v>1</v>
      </c>
      <c r="AS29" s="102"/>
      <c r="AT29" s="101"/>
      <c r="AU29" s="102"/>
      <c r="AV29" s="101"/>
      <c r="AW29" s="102"/>
      <c r="AX29" s="101"/>
      <c r="AY29" s="102"/>
      <c r="AZ29" s="101"/>
      <c r="BA29" s="96"/>
      <c r="BB29" s="155">
        <v>3</v>
      </c>
      <c r="BC29" s="97"/>
      <c r="BD29" s="116"/>
      <c r="BE29" s="102"/>
      <c r="BF29" s="101"/>
      <c r="BG29" s="102"/>
      <c r="BH29" s="101"/>
      <c r="BI29" s="102"/>
      <c r="BJ29" s="143"/>
      <c r="BK29" s="97"/>
      <c r="BL29" s="156" t="s">
        <v>196</v>
      </c>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v>1</v>
      </c>
      <c r="G37" s="102"/>
      <c r="H37" s="158"/>
      <c r="I37" s="102"/>
      <c r="J37" s="158"/>
      <c r="K37" s="102"/>
      <c r="L37" s="158"/>
      <c r="M37" s="102"/>
      <c r="N37" s="158"/>
      <c r="O37" s="96"/>
      <c r="P37" s="155">
        <f>IF(B3="","",(SUM(D37+(F37*3)+(H37*2)+(J37*2)+(N37*5))))</f>
        <v>3</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v>1</v>
      </c>
      <c r="G39" s="102"/>
      <c r="H39" s="105"/>
      <c r="I39" s="102"/>
      <c r="J39" s="105"/>
      <c r="K39" s="102"/>
      <c r="L39" s="105"/>
      <c r="M39" s="102"/>
      <c r="N39" s="105"/>
      <c r="O39" s="102"/>
      <c r="P39" s="142">
        <f>IF(B3="","",(SUM(D39+(F39*3)+(H39*2)+(J39*2)+(N39*5))))</f>
        <v>3</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t="s">
        <v>68</v>
      </c>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v>1</v>
      </c>
      <c r="AW43" s="102"/>
      <c r="AX43" s="105"/>
      <c r="AY43" s="102"/>
      <c r="AZ43" s="105">
        <v>1</v>
      </c>
      <c r="BA43" s="102"/>
      <c r="BB43" s="142">
        <v>7</v>
      </c>
      <c r="BC43" s="97"/>
      <c r="BD43" s="115"/>
      <c r="BE43" s="102"/>
      <c r="BF43" s="105"/>
      <c r="BG43" s="102"/>
      <c r="BH43" s="105"/>
      <c r="BI43" s="102"/>
      <c r="BJ43" s="154"/>
      <c r="BK43" s="97"/>
      <c r="BL43" s="108" t="s">
        <v>284</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98</v>
      </c>
      <c r="C3" s="124"/>
      <c r="D3" s="124"/>
      <c r="E3" s="124"/>
      <c r="F3" s="124"/>
      <c r="G3" s="124"/>
      <c r="H3" s="124"/>
      <c r="I3" s="124"/>
      <c r="J3" s="124"/>
      <c r="K3" s="124"/>
      <c r="L3" s="124"/>
      <c r="M3" s="124"/>
      <c r="N3" s="124"/>
      <c r="O3" s="124"/>
      <c r="P3" s="124"/>
      <c r="Q3" s="124"/>
      <c r="R3" s="124"/>
      <c r="S3" s="124"/>
      <c r="T3" s="124"/>
      <c r="U3" s="124"/>
      <c r="V3" s="124"/>
      <c r="W3" s="124"/>
      <c r="X3" s="125"/>
      <c r="Y3" s="25"/>
      <c r="Z3" s="123">
        <v>1120000</v>
      </c>
      <c r="AA3" s="124"/>
      <c r="AB3" s="124"/>
      <c r="AC3" s="124"/>
      <c r="AD3" s="124"/>
      <c r="AE3" s="124"/>
      <c r="AF3" s="124"/>
      <c r="AG3" s="124"/>
      <c r="AH3" s="124"/>
      <c r="AI3" s="124"/>
      <c r="AJ3" s="125"/>
      <c r="AK3" s="27"/>
      <c r="AL3" s="28"/>
      <c r="AM3" s="29"/>
      <c r="AN3" s="139" t="s">
        <v>136</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1180000</v>
      </c>
      <c r="BM3" s="124"/>
      <c r="BN3" s="124"/>
      <c r="BO3" s="124"/>
      <c r="BP3" s="124"/>
      <c r="BQ3" s="124"/>
      <c r="BR3" s="124"/>
      <c r="BS3" s="124"/>
      <c r="BT3" s="124"/>
      <c r="BU3" s="124"/>
      <c r="BV3" s="125"/>
      <c r="BW3" s="35"/>
      <c r="BX3" s="36"/>
      <c r="BY3" s="89">
        <f>IF(Z3&lt;BL3,BL3-Z3,0)</f>
        <v>60000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60000</v>
      </c>
      <c r="C7" s="124"/>
      <c r="D7" s="124"/>
      <c r="E7" s="124"/>
      <c r="F7" s="124"/>
      <c r="G7" s="124"/>
      <c r="H7" s="124"/>
      <c r="I7" s="124"/>
      <c r="J7" s="124"/>
      <c r="K7" s="124"/>
      <c r="L7" s="125"/>
      <c r="M7" s="19"/>
      <c r="N7" s="137">
        <v>8000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10000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285</v>
      </c>
      <c r="E18" s="147"/>
      <c r="F18" s="159" t="s">
        <v>286</v>
      </c>
      <c r="G18" s="147"/>
      <c r="H18" s="159" t="s">
        <v>287</v>
      </c>
      <c r="I18" s="147"/>
      <c r="J18" s="159" t="s">
        <v>288</v>
      </c>
      <c r="K18" s="147"/>
      <c r="L18" s="160" t="s">
        <v>39</v>
      </c>
      <c r="M18" s="147"/>
      <c r="N18" s="159" t="s">
        <v>289</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290</v>
      </c>
      <c r="AQ18" s="147"/>
      <c r="AR18" s="144" t="s">
        <v>291</v>
      </c>
      <c r="AS18" s="147"/>
      <c r="AT18" s="144" t="s">
        <v>292</v>
      </c>
      <c r="AU18" s="147"/>
      <c r="AV18" s="144" t="s">
        <v>293</v>
      </c>
      <c r="AW18" s="147"/>
      <c r="AX18" s="153" t="s">
        <v>39</v>
      </c>
      <c r="AY18" s="147"/>
      <c r="AZ18" s="144" t="s">
        <v>294</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v>1</v>
      </c>
      <c r="K23" s="147"/>
      <c r="L23" s="146"/>
      <c r="M23" s="147"/>
      <c r="N23" s="146">
        <v>1</v>
      </c>
      <c r="O23" s="147"/>
      <c r="P23" s="166">
        <f>IF(B3="","",(SUM(D23+(F23*3)+(H23*2)+(J23*2)+(N23*5))))</f>
        <v>7</v>
      </c>
      <c r="Q23" s="125"/>
      <c r="R23" s="182"/>
      <c r="S23" s="147"/>
      <c r="T23" s="146"/>
      <c r="U23" s="147"/>
      <c r="V23" s="146"/>
      <c r="W23" s="147"/>
      <c r="X23" s="173"/>
      <c r="Y23" s="125"/>
      <c r="Z23" s="180" t="s">
        <v>295</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v>1</v>
      </c>
      <c r="AW23" s="147"/>
      <c r="AX23" s="146"/>
      <c r="AY23" s="147"/>
      <c r="AZ23" s="146"/>
      <c r="BA23" s="147"/>
      <c r="BB23" s="166">
        <f>IF(AN3="","",(SUM(AP23+(AR23*3)+(AT23*2)+(AV23*2)+(AZ23*5))))</f>
        <v>2</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t="s">
        <v>68</v>
      </c>
      <c r="BE25" s="102"/>
      <c r="BF25" s="101"/>
      <c r="BG25" s="102"/>
      <c r="BH25" s="101" t="s">
        <v>79</v>
      </c>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v>1</v>
      </c>
      <c r="E29" s="102"/>
      <c r="F29" s="158"/>
      <c r="G29" s="102"/>
      <c r="H29" s="158"/>
      <c r="I29" s="102"/>
      <c r="J29" s="158">
        <v>1</v>
      </c>
      <c r="K29" s="102"/>
      <c r="L29" s="158"/>
      <c r="M29" s="102"/>
      <c r="N29" s="158"/>
      <c r="O29" s="96"/>
      <c r="P29" s="155">
        <f>IF(B3="","",(SUM(D29+(F29*3)+(H29*2)+(J29*2)+(N29*5))))</f>
        <v>3</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v>2</v>
      </c>
      <c r="E33" s="102"/>
      <c r="F33" s="158"/>
      <c r="G33" s="102"/>
      <c r="H33" s="158"/>
      <c r="I33" s="102"/>
      <c r="J33" s="158"/>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v>1</v>
      </c>
      <c r="AW33" s="102"/>
      <c r="AX33" s="101"/>
      <c r="AY33" s="102"/>
      <c r="AZ33" s="101"/>
      <c r="BA33" s="96"/>
      <c r="BB33" s="155">
        <f>IF(AN3="","",(SUM(AP33+(AR33*3)+(AT33*2)+(AV33*2)+(AZ33*5))))</f>
        <v>2</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v>1</v>
      </c>
      <c r="E35" s="102"/>
      <c r="F35" s="105">
        <v>1</v>
      </c>
      <c r="G35" s="102"/>
      <c r="H35" s="105"/>
      <c r="I35" s="102"/>
      <c r="J35" s="105"/>
      <c r="K35" s="102"/>
      <c r="L35" s="105"/>
      <c r="M35" s="102"/>
      <c r="N35" s="105"/>
      <c r="O35" s="102"/>
      <c r="P35" s="142">
        <f>IF(B3="","",(SUM(D35+(F35*3)+(H35*2)+(J35*2)+(N35*5))))</f>
        <v>4</v>
      </c>
      <c r="Q35" s="97"/>
      <c r="R35" s="115"/>
      <c r="S35" s="102"/>
      <c r="T35" s="105"/>
      <c r="U35" s="102"/>
      <c r="V35" s="105"/>
      <c r="W35" s="102"/>
      <c r="X35" s="154"/>
      <c r="Y35" s="97"/>
      <c r="Z35" s="108" t="s">
        <v>172</v>
      </c>
      <c r="AA35" s="96"/>
      <c r="AB35" s="96"/>
      <c r="AC35" s="96"/>
      <c r="AD35" s="96"/>
      <c r="AE35" s="96"/>
      <c r="AF35" s="96"/>
      <c r="AG35" s="96"/>
      <c r="AH35" s="96"/>
      <c r="AI35" s="96"/>
      <c r="AJ35" s="97"/>
      <c r="AK35" s="20"/>
      <c r="AL35" s="11"/>
      <c r="AM35" s="21"/>
      <c r="AN35" s="109">
        <v>7</v>
      </c>
      <c r="AO35" s="96"/>
      <c r="AP35" s="111"/>
      <c r="AQ35" s="102"/>
      <c r="AR35" s="105">
        <v>2</v>
      </c>
      <c r="AS35" s="102"/>
      <c r="AT35" s="105"/>
      <c r="AU35" s="102"/>
      <c r="AV35" s="105">
        <v>1</v>
      </c>
      <c r="AW35" s="102"/>
      <c r="AX35" s="105"/>
      <c r="AY35" s="102"/>
      <c r="AZ35" s="105"/>
      <c r="BA35" s="102"/>
      <c r="BB35" s="142">
        <f>IF(AN3="","",(SUM(AP35+(AR35*3)+(AT35*2)+(AV35*2)+(AZ35*5))))</f>
        <v>8</v>
      </c>
      <c r="BC35" s="97"/>
      <c r="BD35" s="115"/>
      <c r="BE35" s="102"/>
      <c r="BF35" s="105"/>
      <c r="BG35" s="102"/>
      <c r="BH35" s="105"/>
      <c r="BI35" s="102"/>
      <c r="BJ35" s="154"/>
      <c r="BK35" s="97"/>
      <c r="BL35" s="108" t="s">
        <v>298</v>
      </c>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v>1</v>
      </c>
      <c r="K39" s="102"/>
      <c r="L39" s="105"/>
      <c r="M39" s="102"/>
      <c r="N39" s="105"/>
      <c r="O39" s="102"/>
      <c r="P39" s="142">
        <f>IF(B3="","",(SUM(D39+(F39*3)+(H39*2)+(J39*2)+(N39*5))))</f>
        <v>2</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v>1</v>
      </c>
      <c r="AW39" s="102"/>
      <c r="AX39" s="105"/>
      <c r="AY39" s="102"/>
      <c r="AZ39" s="105">
        <v>1</v>
      </c>
      <c r="BA39" s="102"/>
      <c r="BB39" s="142">
        <f>IF(AN3="","",(SUM(AP39+(AR39*3)+(AT39*2)+(AV39*2)+(AZ39*5))))</f>
        <v>7</v>
      </c>
      <c r="BC39" s="97"/>
      <c r="BD39" s="115"/>
      <c r="BE39" s="102"/>
      <c r="BF39" s="105"/>
      <c r="BG39" s="102"/>
      <c r="BH39" s="105"/>
      <c r="BI39" s="102"/>
      <c r="BJ39" s="154"/>
      <c r="BK39" s="97"/>
      <c r="BL39" s="108" t="s">
        <v>301</v>
      </c>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t="s">
        <v>68</v>
      </c>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320</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321</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15</v>
      </c>
      <c r="C3" s="124"/>
      <c r="D3" s="124"/>
      <c r="E3" s="124"/>
      <c r="F3" s="124"/>
      <c r="G3" s="124"/>
      <c r="H3" s="124"/>
      <c r="I3" s="124"/>
      <c r="J3" s="124"/>
      <c r="K3" s="124"/>
      <c r="L3" s="124"/>
      <c r="M3" s="124"/>
      <c r="N3" s="124"/>
      <c r="O3" s="124"/>
      <c r="P3" s="124"/>
      <c r="Q3" s="124"/>
      <c r="R3" s="124"/>
      <c r="S3" s="124"/>
      <c r="T3" s="124"/>
      <c r="U3" s="124"/>
      <c r="V3" s="124"/>
      <c r="W3" s="124"/>
      <c r="X3" s="125"/>
      <c r="Y3" s="90"/>
      <c r="Z3" s="123">
        <v>1140000</v>
      </c>
      <c r="AA3" s="124"/>
      <c r="AB3" s="124"/>
      <c r="AC3" s="124"/>
      <c r="AD3" s="124"/>
      <c r="AE3" s="124"/>
      <c r="AF3" s="124"/>
      <c r="AG3" s="124"/>
      <c r="AH3" s="124"/>
      <c r="AI3" s="124"/>
      <c r="AJ3" s="125"/>
      <c r="AK3" s="27"/>
      <c r="AL3" s="28"/>
      <c r="AM3" s="29"/>
      <c r="AN3" s="139" t="s">
        <v>210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1290000</v>
      </c>
      <c r="BM3" s="124"/>
      <c r="BN3" s="124"/>
      <c r="BO3" s="124"/>
      <c r="BP3" s="124"/>
      <c r="BQ3" s="124"/>
      <c r="BR3" s="124"/>
      <c r="BS3" s="124"/>
      <c r="BT3" s="124"/>
      <c r="BU3" s="124"/>
      <c r="BV3" s="125"/>
      <c r="BW3" s="35"/>
      <c r="BX3" s="36"/>
      <c r="BY3" s="89">
        <f>IF(Z3&lt;BL3,BL3-Z3,0)</f>
        <v>150000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v>120000</v>
      </c>
      <c r="C7" s="124"/>
      <c r="D7" s="124"/>
      <c r="E7" s="124"/>
      <c r="F7" s="124"/>
      <c r="G7" s="124"/>
      <c r="H7" s="124"/>
      <c r="I7" s="124"/>
      <c r="J7" s="124"/>
      <c r="K7" s="124"/>
      <c r="L7" s="125"/>
      <c r="M7" s="19"/>
      <c r="N7" s="137">
        <v>9000</v>
      </c>
      <c r="O7" s="124"/>
      <c r="P7" s="124"/>
      <c r="Q7" s="124"/>
      <c r="R7" s="124"/>
      <c r="S7" s="124"/>
      <c r="T7" s="124"/>
      <c r="U7" s="124"/>
      <c r="V7" s="124"/>
      <c r="W7" s="124"/>
      <c r="X7" s="125"/>
      <c r="Y7" s="19"/>
      <c r="Z7" s="130"/>
      <c r="AA7" s="124"/>
      <c r="AB7" s="124"/>
      <c r="AC7" s="124"/>
      <c r="AD7" s="124"/>
      <c r="AE7" s="124"/>
      <c r="AF7" s="124"/>
      <c r="AG7" s="124"/>
      <c r="AH7" s="124"/>
      <c r="AI7" s="124"/>
      <c r="AJ7" s="125"/>
      <c r="AK7" s="20"/>
      <c r="AL7" s="11"/>
      <c r="AM7" s="21"/>
      <c r="AN7" s="138"/>
      <c r="AO7" s="124"/>
      <c r="AP7" s="124"/>
      <c r="AQ7" s="124"/>
      <c r="AR7" s="124"/>
      <c r="AS7" s="124"/>
      <c r="AT7" s="124"/>
      <c r="AU7" s="124"/>
      <c r="AV7" s="124"/>
      <c r="AW7" s="124"/>
      <c r="AX7" s="125"/>
      <c r="AY7" s="22"/>
      <c r="AZ7" s="137">
        <v>12000</v>
      </c>
      <c r="BA7" s="124"/>
      <c r="BB7" s="124"/>
      <c r="BC7" s="124"/>
      <c r="BD7" s="124"/>
      <c r="BE7" s="124"/>
      <c r="BF7" s="124"/>
      <c r="BG7" s="124"/>
      <c r="BH7" s="124"/>
      <c r="BI7" s="124"/>
      <c r="BJ7" s="125"/>
      <c r="BK7" s="22"/>
      <c r="BL7" s="130">
        <f>1</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297</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299</v>
      </c>
      <c r="E18" s="147"/>
      <c r="F18" s="159" t="s">
        <v>300</v>
      </c>
      <c r="G18" s="147"/>
      <c r="H18" s="159" t="s">
        <v>302</v>
      </c>
      <c r="I18" s="147"/>
      <c r="J18" s="159" t="s">
        <v>303</v>
      </c>
      <c r="K18" s="147"/>
      <c r="L18" s="160" t="s">
        <v>39</v>
      </c>
      <c r="M18" s="147"/>
      <c r="N18" s="159" t="s">
        <v>304</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305</v>
      </c>
      <c r="AQ18" s="147"/>
      <c r="AR18" s="144" t="s">
        <v>306</v>
      </c>
      <c r="AS18" s="147"/>
      <c r="AT18" s="144" t="s">
        <v>307</v>
      </c>
      <c r="AU18" s="147"/>
      <c r="AV18" s="144" t="s">
        <v>308</v>
      </c>
      <c r="AW18" s="147"/>
      <c r="AX18" s="153" t="s">
        <v>39</v>
      </c>
      <c r="AY18" s="147"/>
      <c r="AZ18" s="144" t="s">
        <v>309</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v>1</v>
      </c>
      <c r="O23" s="147"/>
      <c r="P23" s="166">
        <f>IF(B3="","",(SUM(D23+(F23*3)+(H23*2)+(J23*2)+(N23*5))))</f>
        <v>5</v>
      </c>
      <c r="Q23" s="125"/>
      <c r="R23" s="182"/>
      <c r="S23" s="147"/>
      <c r="T23" s="146"/>
      <c r="U23" s="147"/>
      <c r="V23" s="146"/>
      <c r="W23" s="147"/>
      <c r="X23" s="173"/>
      <c r="Y23" s="125"/>
      <c r="Z23" s="180" t="s">
        <v>171</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c r="O29" s="96"/>
      <c r="P29" s="155">
        <f>IF(B3="","",(SUM(D29+(F29*3)+(H29*2)+(J29*2)+(N29*5))))</f>
        <v>2</v>
      </c>
      <c r="Q29" s="97"/>
      <c r="R29" s="164" t="s">
        <v>68</v>
      </c>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t="s">
        <v>79</v>
      </c>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v>1</v>
      </c>
      <c r="AQ35" s="102"/>
      <c r="AR35" s="105"/>
      <c r="AS35" s="102"/>
      <c r="AT35" s="105"/>
      <c r="AU35" s="102"/>
      <c r="AV35" s="105"/>
      <c r="AW35" s="102"/>
      <c r="AX35" s="105"/>
      <c r="AY35" s="102"/>
      <c r="AZ35" s="105"/>
      <c r="BA35" s="102"/>
      <c r="BB35" s="142">
        <f>IF(AN3="","",(SUM(AP35+(AR35*3)+(AT35*2)+(AV35*2)+(AZ35*5))))</f>
        <v>1</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v>1</v>
      </c>
      <c r="G37" s="102"/>
      <c r="H37" s="158"/>
      <c r="I37" s="102"/>
      <c r="J37" s="158"/>
      <c r="K37" s="102"/>
      <c r="L37" s="158"/>
      <c r="M37" s="102"/>
      <c r="N37" s="158"/>
      <c r="O37" s="96"/>
      <c r="P37" s="155">
        <f>IF(B3="","",(SUM(D37+(F37*3)+(H37*2)+(J37*2)+(N37*5))))</f>
        <v>3</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t="s">
        <v>79</v>
      </c>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t="s">
        <v>86</v>
      </c>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t="s">
        <v>68</v>
      </c>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v>1</v>
      </c>
      <c r="BA49" s="96"/>
      <c r="BB49" s="155">
        <f>IF(AN3="","",(SUM(AP49+(AR49*3)+(AT49*2)+(AV49*2)+(AZ49*5))))</f>
        <v>5</v>
      </c>
      <c r="BC49" s="97"/>
      <c r="BD49" s="116" t="s">
        <v>68</v>
      </c>
      <c r="BE49" s="102"/>
      <c r="BF49" s="101"/>
      <c r="BG49" s="102"/>
      <c r="BH49" s="101"/>
      <c r="BI49" s="102"/>
      <c r="BJ49" s="143"/>
      <c r="BK49" s="97"/>
      <c r="BL49" s="156" t="s">
        <v>172</v>
      </c>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v>1</v>
      </c>
      <c r="AW51" s="102"/>
      <c r="AX51" s="105"/>
      <c r="AY51" s="102"/>
      <c r="AZ51" s="105"/>
      <c r="BA51" s="102"/>
      <c r="BB51" s="142">
        <f>IF(AN3="","",(SUM(AP51+(AR51*3)+(AT51*2)+(AV51*2)+(AZ51*5))))</f>
        <v>2</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v>1</v>
      </c>
      <c r="AW53" s="102"/>
      <c r="AX53" s="101"/>
      <c r="AY53" s="102"/>
      <c r="AZ53" s="101"/>
      <c r="BA53" s="96"/>
      <c r="BB53" s="155">
        <f>IF(AN3="","",(SUM(AP53+(AR53*3)+(AT53*2)+(AV53*2)+(AZ53*5))))</f>
        <v>2</v>
      </c>
      <c r="BC53" s="97"/>
      <c r="BD53" s="116"/>
      <c r="BE53" s="102"/>
      <c r="BF53" s="101"/>
      <c r="BG53" s="102"/>
      <c r="BH53" s="101"/>
      <c r="BI53" s="102"/>
      <c r="BJ53" s="143"/>
      <c r="BK53" s="97"/>
      <c r="BL53" s="156" t="s">
        <v>171</v>
      </c>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30000</v>
      </c>
      <c r="AO57" s="124"/>
      <c r="AP57" s="124"/>
      <c r="AQ57" s="124"/>
      <c r="AR57" s="124"/>
      <c r="AS57" s="124"/>
      <c r="AT57" s="124"/>
      <c r="AU57" s="124"/>
      <c r="AV57" s="124"/>
      <c r="AW57" s="124"/>
      <c r="AX57" s="124"/>
      <c r="AY57" s="125"/>
      <c r="AZ57" s="68"/>
      <c r="BA57" s="184">
        <v>30000</v>
      </c>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333</v>
      </c>
      <c r="C61" s="124"/>
      <c r="D61" s="124"/>
      <c r="E61" s="124"/>
      <c r="F61" s="124"/>
      <c r="G61" s="124"/>
      <c r="H61" s="124"/>
      <c r="I61" s="124"/>
      <c r="J61" s="124"/>
      <c r="K61" s="124"/>
      <c r="L61" s="124"/>
      <c r="M61" s="124"/>
      <c r="N61" s="124"/>
      <c r="O61" s="124"/>
      <c r="P61" s="124"/>
      <c r="Q61" s="124"/>
      <c r="R61" s="125"/>
      <c r="S61" s="73"/>
      <c r="T61" s="183" t="s">
        <v>334</v>
      </c>
      <c r="U61" s="124"/>
      <c r="V61" s="124"/>
      <c r="W61" s="124"/>
      <c r="X61" s="124"/>
      <c r="Y61" s="124"/>
      <c r="Z61" s="124"/>
      <c r="AA61" s="124"/>
      <c r="AB61" s="124"/>
      <c r="AC61" s="124"/>
      <c r="AD61" s="124"/>
      <c r="AE61" s="124"/>
      <c r="AF61" s="124"/>
      <c r="AG61" s="124"/>
      <c r="AH61" s="124"/>
      <c r="AI61" s="124"/>
      <c r="AJ61" s="125"/>
      <c r="AK61" s="74"/>
      <c r="AL61" s="75"/>
      <c r="AM61" s="76"/>
      <c r="AN61" s="183" t="s">
        <v>335</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138</v>
      </c>
      <c r="C3" s="124"/>
      <c r="D3" s="124"/>
      <c r="E3" s="124"/>
      <c r="F3" s="124"/>
      <c r="G3" s="124"/>
      <c r="H3" s="124"/>
      <c r="I3" s="124"/>
      <c r="J3" s="124"/>
      <c r="K3" s="124"/>
      <c r="L3" s="124"/>
      <c r="M3" s="124"/>
      <c r="N3" s="124"/>
      <c r="O3" s="124"/>
      <c r="P3" s="124"/>
      <c r="Q3" s="124"/>
      <c r="R3" s="124"/>
      <c r="S3" s="124"/>
      <c r="T3" s="124"/>
      <c r="U3" s="124"/>
      <c r="V3" s="124"/>
      <c r="W3" s="124"/>
      <c r="X3" s="125"/>
      <c r="Y3" s="25"/>
      <c r="Z3" s="123">
        <v>1200000</v>
      </c>
      <c r="AA3" s="124"/>
      <c r="AB3" s="124"/>
      <c r="AC3" s="124"/>
      <c r="AD3" s="124"/>
      <c r="AE3" s="124"/>
      <c r="AF3" s="124"/>
      <c r="AG3" s="124"/>
      <c r="AH3" s="124"/>
      <c r="AI3" s="124"/>
      <c r="AJ3" s="125"/>
      <c r="AK3" s="27"/>
      <c r="AL3" s="28"/>
      <c r="AM3" s="29"/>
      <c r="AN3" s="139" t="s">
        <v>15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1150000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50000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11000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50000</v>
      </c>
      <c r="AO7" s="124"/>
      <c r="AP7" s="124"/>
      <c r="AQ7" s="124"/>
      <c r="AR7" s="124"/>
      <c r="AS7" s="124"/>
      <c r="AT7" s="124"/>
      <c r="AU7" s="124"/>
      <c r="AV7" s="124"/>
      <c r="AW7" s="124"/>
      <c r="AX7" s="125"/>
      <c r="AY7" s="22"/>
      <c r="AZ7" s="137">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185</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310</v>
      </c>
      <c r="E18" s="147"/>
      <c r="F18" s="159" t="s">
        <v>311</v>
      </c>
      <c r="G18" s="147"/>
      <c r="H18" s="159" t="s">
        <v>312</v>
      </c>
      <c r="I18" s="147"/>
      <c r="J18" s="159" t="s">
        <v>313</v>
      </c>
      <c r="K18" s="147"/>
      <c r="L18" s="160" t="s">
        <v>39</v>
      </c>
      <c r="M18" s="147"/>
      <c r="N18" s="159" t="s">
        <v>314</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315</v>
      </c>
      <c r="AQ18" s="147"/>
      <c r="AR18" s="144" t="s">
        <v>316</v>
      </c>
      <c r="AS18" s="147"/>
      <c r="AT18" s="144" t="s">
        <v>317</v>
      </c>
      <c r="AU18" s="147"/>
      <c r="AV18" s="144" t="s">
        <v>318</v>
      </c>
      <c r="AW18" s="147"/>
      <c r="AX18" s="153" t="s">
        <v>39</v>
      </c>
      <c r="AY18" s="147"/>
      <c r="AZ18" s="144" t="s">
        <v>319</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v>1</v>
      </c>
      <c r="K23" s="147"/>
      <c r="L23" s="146"/>
      <c r="M23" s="147"/>
      <c r="N23" s="146">
        <v>1</v>
      </c>
      <c r="O23" s="147"/>
      <c r="P23" s="166">
        <f>IF(B3="","",(SUM(D23+(F23*3)+(H23*2)+(J23*2)+(N23*5))))</f>
        <v>7</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v>2</v>
      </c>
      <c r="AW23" s="147"/>
      <c r="AX23" s="146">
        <v>1</v>
      </c>
      <c r="AY23" s="147"/>
      <c r="AZ23" s="146"/>
      <c r="BA23" s="147"/>
      <c r="BB23" s="166">
        <f>IF(AN3="","",(SUM(AP23+(AR23*3)+(AT23*2)+(AV23*2)+(AZ23*5))))</f>
        <v>4</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v>1</v>
      </c>
      <c r="BA25" s="96"/>
      <c r="BB25" s="155">
        <f>IF(AN3="","",(SUM(AP25+(AR25*3)+(AT25*2)+(AV25*2)+(AZ25*5))))</f>
        <v>5</v>
      </c>
      <c r="BC25" s="97"/>
      <c r="BD25" s="116"/>
      <c r="BE25" s="102"/>
      <c r="BF25" s="101"/>
      <c r="BG25" s="102"/>
      <c r="BH25" s="101"/>
      <c r="BI25" s="102"/>
      <c r="BJ25" s="143"/>
      <c r="BK25" s="97"/>
      <c r="BL25" s="156" t="s">
        <v>172</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t="s">
        <v>86</v>
      </c>
      <c r="Y37" s="97"/>
      <c r="Z37" s="95"/>
      <c r="AA37" s="96"/>
      <c r="AB37" s="96"/>
      <c r="AC37" s="96"/>
      <c r="AD37" s="96"/>
      <c r="AE37" s="96"/>
      <c r="AF37" s="96"/>
      <c r="AG37" s="96"/>
      <c r="AH37" s="96"/>
      <c r="AI37" s="96"/>
      <c r="AJ37" s="97"/>
      <c r="AK37" s="20"/>
      <c r="AL37" s="11"/>
      <c r="AM37" s="21"/>
      <c r="AN37" s="109">
        <v>8</v>
      </c>
      <c r="AO37" s="96"/>
      <c r="AP37" s="110"/>
      <c r="AQ37" s="102"/>
      <c r="AR37" s="101">
        <v>2</v>
      </c>
      <c r="AS37" s="102"/>
      <c r="AT37" s="101"/>
      <c r="AU37" s="102"/>
      <c r="AV37" s="101"/>
      <c r="AW37" s="102"/>
      <c r="AX37" s="101"/>
      <c r="AY37" s="102"/>
      <c r="AZ37" s="101"/>
      <c r="BA37" s="96"/>
      <c r="BB37" s="155">
        <f>IF(AN3="","",(SUM(AP37+(AR37*3)+(AT37*2)+(AV37*2)+(AZ37*5))))</f>
        <v>6</v>
      </c>
      <c r="BC37" s="97"/>
      <c r="BD37" s="116"/>
      <c r="BE37" s="102"/>
      <c r="BF37" s="101"/>
      <c r="BG37" s="102"/>
      <c r="BH37" s="101"/>
      <c r="BI37" s="102"/>
      <c r="BJ37" s="143"/>
      <c r="BK37" s="97"/>
      <c r="BL37" s="156" t="s">
        <v>172</v>
      </c>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t="s">
        <v>76</v>
      </c>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20000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100</v>
      </c>
      <c r="C3" s="124"/>
      <c r="D3" s="124"/>
      <c r="E3" s="124"/>
      <c r="F3" s="124"/>
      <c r="G3" s="124"/>
      <c r="H3" s="124"/>
      <c r="I3" s="124"/>
      <c r="J3" s="124"/>
      <c r="K3" s="124"/>
      <c r="L3" s="124"/>
      <c r="M3" s="124"/>
      <c r="N3" s="124"/>
      <c r="O3" s="124"/>
      <c r="P3" s="124"/>
      <c r="Q3" s="124"/>
      <c r="R3" s="124"/>
      <c r="S3" s="124"/>
      <c r="T3" s="124"/>
      <c r="U3" s="124"/>
      <c r="V3" s="124"/>
      <c r="W3" s="124"/>
      <c r="X3" s="125"/>
      <c r="Y3" s="25"/>
      <c r="Z3" s="123">
        <v>1160000</v>
      </c>
      <c r="AA3" s="124"/>
      <c r="AB3" s="124"/>
      <c r="AC3" s="124"/>
      <c r="AD3" s="124"/>
      <c r="AE3" s="124"/>
      <c r="AF3" s="124"/>
      <c r="AG3" s="124"/>
      <c r="AH3" s="124"/>
      <c r="AI3" s="124"/>
      <c r="AJ3" s="125"/>
      <c r="AK3" s="27"/>
      <c r="AL3" s="28"/>
      <c r="AM3" s="29"/>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1200000</v>
      </c>
      <c r="BM3" s="124"/>
      <c r="BN3" s="124"/>
      <c r="BO3" s="124"/>
      <c r="BP3" s="124"/>
      <c r="BQ3" s="124"/>
      <c r="BR3" s="124"/>
      <c r="BS3" s="124"/>
      <c r="BT3" s="124"/>
      <c r="BU3" s="124"/>
      <c r="BV3" s="125"/>
      <c r="BW3" s="35"/>
      <c r="BX3" s="36"/>
      <c r="BY3" s="89">
        <f>IF(Z3&lt;BL3,BL3-Z3,0)</f>
        <v>40000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40000</v>
      </c>
      <c r="C7" s="124"/>
      <c r="D7" s="124"/>
      <c r="E7" s="124"/>
      <c r="F7" s="124"/>
      <c r="G7" s="124"/>
      <c r="H7" s="124"/>
      <c r="I7" s="124"/>
      <c r="J7" s="124"/>
      <c r="K7" s="124"/>
      <c r="L7" s="125"/>
      <c r="M7" s="19"/>
      <c r="N7" s="137">
        <v>8000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11000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322</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104</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323</v>
      </c>
      <c r="E18" s="147"/>
      <c r="F18" s="159" t="s">
        <v>324</v>
      </c>
      <c r="G18" s="147"/>
      <c r="H18" s="159" t="s">
        <v>325</v>
      </c>
      <c r="I18" s="147"/>
      <c r="J18" s="159" t="s">
        <v>326</v>
      </c>
      <c r="K18" s="147"/>
      <c r="L18" s="160" t="s">
        <v>39</v>
      </c>
      <c r="M18" s="147"/>
      <c r="N18" s="159" t="s">
        <v>327</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328</v>
      </c>
      <c r="AQ18" s="147"/>
      <c r="AR18" s="144" t="s">
        <v>329</v>
      </c>
      <c r="AS18" s="147"/>
      <c r="AT18" s="144" t="s">
        <v>330</v>
      </c>
      <c r="AU18" s="147"/>
      <c r="AV18" s="144" t="s">
        <v>331</v>
      </c>
      <c r="AW18" s="147"/>
      <c r="AX18" s="153" t="s">
        <v>39</v>
      </c>
      <c r="AY18" s="147"/>
      <c r="AZ18" s="144" t="s">
        <v>332</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v>1</v>
      </c>
      <c r="O23" s="147"/>
      <c r="P23" s="166">
        <f>IF(B3="","",(SUM(D23+(F23*3)+(H23*2)+(J23*2)+(N23*5))))</f>
        <v>5</v>
      </c>
      <c r="Q23" s="125"/>
      <c r="R23" s="182"/>
      <c r="S23" s="147"/>
      <c r="T23" s="146"/>
      <c r="U23" s="147"/>
      <c r="V23" s="146"/>
      <c r="W23" s="147"/>
      <c r="X23" s="173"/>
      <c r="Y23" s="125"/>
      <c r="Z23" s="180" t="s">
        <v>171</v>
      </c>
      <c r="AA23" s="124"/>
      <c r="AB23" s="124"/>
      <c r="AC23" s="124"/>
      <c r="AD23" s="124"/>
      <c r="AE23" s="124"/>
      <c r="AF23" s="124"/>
      <c r="AG23" s="124"/>
      <c r="AH23" s="124"/>
      <c r="AI23" s="124"/>
      <c r="AJ23" s="125"/>
      <c r="AK23" s="20"/>
      <c r="AL23" s="11"/>
      <c r="AM23" s="21"/>
      <c r="AN23" s="152">
        <v>1</v>
      </c>
      <c r="AO23" s="124"/>
      <c r="AP23" s="151">
        <v>1</v>
      </c>
      <c r="AQ23" s="147"/>
      <c r="AR23" s="146"/>
      <c r="AS23" s="147"/>
      <c r="AT23" s="146"/>
      <c r="AU23" s="147"/>
      <c r="AV23" s="146"/>
      <c r="AW23" s="147"/>
      <c r="AX23" s="146"/>
      <c r="AY23" s="147"/>
      <c r="AZ23" s="146"/>
      <c r="BA23" s="147"/>
      <c r="BB23" s="166">
        <f>IF(AN3="","",(SUM(AP23+(AR23*3)+(AT23*2)+(AV23*2)+(AZ23*5))))</f>
        <v>1</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v>1</v>
      </c>
      <c r="K25" s="102"/>
      <c r="L25" s="158">
        <v>1</v>
      </c>
      <c r="M25" s="102"/>
      <c r="N25" s="158"/>
      <c r="O25" s="96"/>
      <c r="P25" s="155">
        <f>IF(B3="","",(SUM(D25+(F25*3)+(H25*2)+(J25*2)+(N25*5))))</f>
        <v>2</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v>1</v>
      </c>
      <c r="AW31" s="102"/>
      <c r="AX31" s="105"/>
      <c r="AY31" s="102"/>
      <c r="AZ31" s="105"/>
      <c r="BA31" s="102"/>
      <c r="BB31" s="142">
        <f>IF(AN3="","",(SUM(AP31+(AR31*3)+(AT31*2)+(AV31*2)+(AZ31*5))))</f>
        <v>2</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v>1</v>
      </c>
      <c r="AW33" s="102"/>
      <c r="AX33" s="101"/>
      <c r="AY33" s="102"/>
      <c r="AZ33" s="101">
        <v>1</v>
      </c>
      <c r="BA33" s="96"/>
      <c r="BB33" s="155">
        <f>IF(AN3="","",(SUM(AP33+(AR33*3)+(AT33*2)+(AV33*2)+(AZ33*5))))</f>
        <v>7</v>
      </c>
      <c r="BC33" s="97"/>
      <c r="BD33" s="116"/>
      <c r="BE33" s="102"/>
      <c r="BF33" s="101"/>
      <c r="BG33" s="102"/>
      <c r="BH33" s="101"/>
      <c r="BI33" s="102"/>
      <c r="BJ33" s="143"/>
      <c r="BK33" s="97"/>
      <c r="BL33" s="156" t="s">
        <v>171</v>
      </c>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c r="BA35" s="102"/>
      <c r="BB35" s="142">
        <f>IF(AN3="","",(SUM(AP35+(AR35*3)+(AT35*2)+(AV35*2)+(AZ35*5))))</f>
        <v>2</v>
      </c>
      <c r="BC35" s="97"/>
      <c r="BD35" s="115"/>
      <c r="BE35" s="102"/>
      <c r="BF35" s="105"/>
      <c r="BG35" s="102"/>
      <c r="BH35" s="105"/>
      <c r="BI35" s="102"/>
      <c r="BJ35" s="154" t="s">
        <v>86</v>
      </c>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v>1</v>
      </c>
      <c r="G47" s="102"/>
      <c r="H47" s="105"/>
      <c r="I47" s="102"/>
      <c r="J47" s="105">
        <v>1</v>
      </c>
      <c r="K47" s="102"/>
      <c r="L47" s="105"/>
      <c r="M47" s="102"/>
      <c r="N47" s="105"/>
      <c r="O47" s="102"/>
      <c r="P47" s="142">
        <f>IF(B3="","",(SUM(D47+(F47*3)+(H47*2)+(J47*2)+(N47*5))))</f>
        <v>5</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v>1</v>
      </c>
      <c r="AS53" s="102"/>
      <c r="AT53" s="101"/>
      <c r="AU53" s="102"/>
      <c r="AV53" s="101"/>
      <c r="AW53" s="102"/>
      <c r="AX53" s="101"/>
      <c r="AY53" s="102"/>
      <c r="AZ53" s="101"/>
      <c r="BA53" s="96"/>
      <c r="BB53" s="155">
        <f>IF(AN3="","",(SUM(AP53+(AR53*3)+(AT53*2)+(AV53*2)+(AZ53*5))))</f>
        <v>3</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80000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356</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210</v>
      </c>
      <c r="C3" s="124"/>
      <c r="D3" s="124"/>
      <c r="E3" s="124"/>
      <c r="F3" s="124"/>
      <c r="G3" s="124"/>
      <c r="H3" s="124"/>
      <c r="I3" s="124"/>
      <c r="J3" s="124"/>
      <c r="K3" s="124"/>
      <c r="L3" s="124"/>
      <c r="M3" s="124"/>
      <c r="N3" s="124"/>
      <c r="O3" s="124"/>
      <c r="P3" s="124"/>
      <c r="Q3" s="124"/>
      <c r="R3" s="124"/>
      <c r="S3" s="124"/>
      <c r="T3" s="124"/>
      <c r="U3" s="124"/>
      <c r="V3" s="124"/>
      <c r="W3" s="124"/>
      <c r="X3" s="125"/>
      <c r="Y3" s="25"/>
      <c r="Z3" s="123">
        <v>1400000</v>
      </c>
      <c r="AA3" s="124"/>
      <c r="AB3" s="124"/>
      <c r="AC3" s="124"/>
      <c r="AD3" s="124"/>
      <c r="AE3" s="124"/>
      <c r="AF3" s="124"/>
      <c r="AG3" s="124"/>
      <c r="AH3" s="124"/>
      <c r="AI3" s="124"/>
      <c r="AJ3" s="125"/>
      <c r="AK3" s="27"/>
      <c r="AL3" s="28"/>
      <c r="AM3" s="29"/>
      <c r="AN3" s="139" t="s">
        <v>136</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1220000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180000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12000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180000</v>
      </c>
      <c r="AO7" s="124"/>
      <c r="AP7" s="124"/>
      <c r="AQ7" s="124"/>
      <c r="AR7" s="124"/>
      <c r="AS7" s="124"/>
      <c r="AT7" s="124"/>
      <c r="AU7" s="124"/>
      <c r="AV7" s="124"/>
      <c r="AW7" s="124"/>
      <c r="AX7" s="125"/>
      <c r="AY7" s="22"/>
      <c r="AZ7" s="137">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29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337</v>
      </c>
      <c r="E18" s="147"/>
      <c r="F18" s="159" t="s">
        <v>339</v>
      </c>
      <c r="G18" s="147"/>
      <c r="H18" s="159" t="s">
        <v>341</v>
      </c>
      <c r="I18" s="147"/>
      <c r="J18" s="159" t="s">
        <v>343</v>
      </c>
      <c r="K18" s="147"/>
      <c r="L18" s="160" t="s">
        <v>39</v>
      </c>
      <c r="M18" s="147"/>
      <c r="N18" s="159" t="s">
        <v>344</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346</v>
      </c>
      <c r="AQ18" s="147"/>
      <c r="AR18" s="144" t="s">
        <v>348</v>
      </c>
      <c r="AS18" s="147"/>
      <c r="AT18" s="144" t="s">
        <v>350</v>
      </c>
      <c r="AU18" s="147"/>
      <c r="AV18" s="144" t="s">
        <v>351</v>
      </c>
      <c r="AW18" s="147"/>
      <c r="AX18" s="153" t="s">
        <v>39</v>
      </c>
      <c r="AY18" s="147"/>
      <c r="AZ18" s="144" t="s">
        <v>354</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v>1</v>
      </c>
      <c r="O25" s="96"/>
      <c r="P25" s="155">
        <f>IF(B3="","",(SUM(D25+(F25*3)+(H25*2)+(J25*2)+(N25*5))))</f>
        <v>5</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v>1</v>
      </c>
      <c r="G35" s="102"/>
      <c r="H35" s="105"/>
      <c r="I35" s="102"/>
      <c r="J35" s="105"/>
      <c r="K35" s="102"/>
      <c r="L35" s="105"/>
      <c r="M35" s="102"/>
      <c r="N35" s="105"/>
      <c r="O35" s="102"/>
      <c r="P35" s="142">
        <f>IF(B3="","",(SUM(D35+(F35*3)+(H35*2)+(J35*2)+(N35*5))))</f>
        <v>3</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v>1</v>
      </c>
      <c r="AQ35" s="102"/>
      <c r="AR35" s="105">
        <v>1</v>
      </c>
      <c r="AS35" s="102"/>
      <c r="AT35" s="105"/>
      <c r="AU35" s="102"/>
      <c r="AV35" s="105"/>
      <c r="AW35" s="102"/>
      <c r="AX35" s="105"/>
      <c r="AY35" s="102"/>
      <c r="AZ35" s="105"/>
      <c r="BA35" s="102"/>
      <c r="BB35" s="142">
        <f>IF(AN3="","",(SUM(AP35+(AR35*3)+(AT35*2)+(AV35*2)+(AZ35*5))))</f>
        <v>4</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v>1</v>
      </c>
      <c r="AS39" s="102"/>
      <c r="AT39" s="105"/>
      <c r="AU39" s="102"/>
      <c r="AV39" s="105"/>
      <c r="AW39" s="102"/>
      <c r="AX39" s="105"/>
      <c r="AY39" s="102"/>
      <c r="AZ39" s="105"/>
      <c r="BA39" s="102"/>
      <c r="BB39" s="142">
        <f>IF(AN3="","",(SUM(AP39+(AR39*3)+(AT39*2)+(AV39*2)+(AZ39*5))))</f>
        <v>3</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v>1</v>
      </c>
      <c r="AW43" s="102"/>
      <c r="AX43" s="105"/>
      <c r="AY43" s="102"/>
      <c r="AZ43" s="105">
        <v>1</v>
      </c>
      <c r="BA43" s="102"/>
      <c r="BB43" s="142">
        <f>IF(AN3="","",(SUM(AP43+(AR43*3)+(AT43*2)+(AV43*2)+(AZ43*5))))</f>
        <v>7</v>
      </c>
      <c r="BC43" s="97"/>
      <c r="BD43" s="115"/>
      <c r="BE43" s="102"/>
      <c r="BF43" s="105"/>
      <c r="BG43" s="102"/>
      <c r="BH43" s="105"/>
      <c r="BI43" s="102"/>
      <c r="BJ43" s="154"/>
      <c r="BK43" s="97"/>
      <c r="BL43" s="108" t="s">
        <v>196</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70000</v>
      </c>
      <c r="C57" s="124"/>
      <c r="D57" s="124"/>
      <c r="E57" s="124"/>
      <c r="F57" s="124"/>
      <c r="G57" s="124"/>
      <c r="H57" s="124"/>
      <c r="I57" s="124"/>
      <c r="J57" s="124"/>
      <c r="K57" s="124"/>
      <c r="L57" s="124"/>
      <c r="M57" s="125"/>
      <c r="N57" s="64"/>
      <c r="O57" s="184">
        <v>30000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367</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1160000</v>
      </c>
      <c r="AA3" s="124"/>
      <c r="AB3" s="124"/>
      <c r="AC3" s="124"/>
      <c r="AD3" s="124"/>
      <c r="AE3" s="124"/>
      <c r="AF3" s="124"/>
      <c r="AG3" s="124"/>
      <c r="AH3" s="124"/>
      <c r="AI3" s="124"/>
      <c r="AJ3" s="125"/>
      <c r="AK3" s="27"/>
      <c r="AL3" s="28"/>
      <c r="AM3" s="29"/>
      <c r="AN3" s="139" t="s">
        <v>17</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1120000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40000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130000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40000</v>
      </c>
      <c r="AO7" s="124"/>
      <c r="AP7" s="124"/>
      <c r="AQ7" s="124"/>
      <c r="AR7" s="124"/>
      <c r="AS7" s="124"/>
      <c r="AT7" s="124"/>
      <c r="AU7" s="124"/>
      <c r="AV7" s="124"/>
      <c r="AW7" s="124"/>
      <c r="AX7" s="125"/>
      <c r="AY7" s="22"/>
      <c r="AZ7" s="137">
        <v>110000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336</v>
      </c>
      <c r="E18" s="147"/>
      <c r="F18" s="159" t="s">
        <v>338</v>
      </c>
      <c r="G18" s="147"/>
      <c r="H18" s="159" t="s">
        <v>340</v>
      </c>
      <c r="I18" s="147"/>
      <c r="J18" s="159" t="s">
        <v>342</v>
      </c>
      <c r="K18" s="147"/>
      <c r="L18" s="160" t="s">
        <v>39</v>
      </c>
      <c r="M18" s="147"/>
      <c r="N18" s="159" t="s">
        <v>345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347</v>
      </c>
      <c r="AQ18" s="147"/>
      <c r="AR18" s="144" t="s">
        <v>349</v>
      </c>
      <c r="AS18" s="147"/>
      <c r="AT18" s="144" t="s">
        <v>352</v>
      </c>
      <c r="AU18" s="147"/>
      <c r="AV18" s="144" t="s">
        <v>353</v>
      </c>
      <c r="AW18" s="147"/>
      <c r="AX18" s="153" t="s">
        <v>39</v>
      </c>
      <c r="AY18" s="147"/>
      <c r="AZ18" s="144" t="s">
        <v>355</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v>1</v>
      </c>
      <c r="AQ25" s="102"/>
      <c r="AR25" s="101">
        <v>1</v>
      </c>
      <c r="AS25" s="102"/>
      <c r="AT25" s="101"/>
      <c r="AU25" s="102"/>
      <c r="AV25" s="101"/>
      <c r="AW25" s="102"/>
      <c r="AX25" s="101"/>
      <c r="AY25" s="102"/>
      <c r="AZ25" s="101">
        <v>1</v>
      </c>
      <c r="BA25" s="96"/>
      <c r="BB25" s="155">
        <f>IF(AN3="","",(SUM(AP25+(AR25*3)+(AT25*2)+(AV25*2)+(AZ25*5))))</f>
        <v>9</v>
      </c>
      <c r="BC25" s="97"/>
      <c r="BD25" s="116"/>
      <c r="BE25" s="102"/>
      <c r="BF25" s="101"/>
      <c r="BG25" s="102"/>
      <c r="BH25" s="101"/>
      <c r="BI25" s="102"/>
      <c r="BJ25" s="143"/>
      <c r="BK25" s="97"/>
      <c r="BL25" s="156" t="s">
        <v>172</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t="s">
        <v>79</v>
      </c>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t="s">
        <v>82</v>
      </c>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v>1</v>
      </c>
      <c r="AW31" s="102"/>
      <c r="AX31" s="105"/>
      <c r="AY31" s="102"/>
      <c r="AZ31" s="105"/>
      <c r="BA31" s="102"/>
      <c r="BB31" s="142">
        <f>IF(AN3="","",(SUM(AP31+(AR31*3)+(AT31*2)+(AV31*2)+(AZ31*5))))</f>
        <v>2</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v>2</v>
      </c>
      <c r="AW33" s="102"/>
      <c r="AX33" s="101"/>
      <c r="AY33" s="102"/>
      <c r="AZ33" s="101"/>
      <c r="BA33" s="96"/>
      <c r="BB33" s="155">
        <f>IF(AN3="","",(SUM(AP33+(AR33*3)+(AT33*2)+(AV33*2)+(AZ33*5))))</f>
        <v>4</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v>1</v>
      </c>
      <c r="AS35" s="102"/>
      <c r="AT35" s="105"/>
      <c r="AU35" s="102"/>
      <c r="AV35" s="105"/>
      <c r="AW35" s="102"/>
      <c r="AX35" s="105"/>
      <c r="AY35" s="102"/>
      <c r="AZ35" s="105"/>
      <c r="BA35" s="102"/>
      <c r="BB35" s="142">
        <f>IF(AN3="","",(SUM(AP35+(AR35*3)+(AT35*2)+(AV35*2)+(AZ35*5))))</f>
        <v>3</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v>1</v>
      </c>
      <c r="G37" s="102"/>
      <c r="H37" s="158"/>
      <c r="I37" s="102"/>
      <c r="J37" s="158"/>
      <c r="K37" s="102"/>
      <c r="L37" s="158"/>
      <c r="M37" s="102"/>
      <c r="N37" s="158"/>
      <c r="O37" s="96"/>
      <c r="P37" s="155">
        <f>IF(B3="","",(SUM(D37+(F37*3)+(H37*2)+(J37*2)+(N37*5))))</f>
        <v>3</v>
      </c>
      <c r="Q37" s="97"/>
      <c r="R37" s="164"/>
      <c r="S37" s="102"/>
      <c r="T37" s="158"/>
      <c r="U37" s="102"/>
      <c r="V37" s="158"/>
      <c r="W37" s="102"/>
      <c r="X37" s="157"/>
      <c r="Y37" s="97"/>
      <c r="Z37" s="95" t="s">
        <v>172</v>
      </c>
      <c r="AA37" s="96"/>
      <c r="AB37" s="96"/>
      <c r="AC37" s="96"/>
      <c r="AD37" s="96"/>
      <c r="AE37" s="96"/>
      <c r="AF37" s="96"/>
      <c r="AG37" s="96"/>
      <c r="AH37" s="96"/>
      <c r="AI37" s="96"/>
      <c r="AJ37" s="97"/>
      <c r="AK37" s="20"/>
      <c r="AL37" s="11"/>
      <c r="AM37" s="21"/>
      <c r="AN37" s="109">
        <v>8</v>
      </c>
      <c r="AO37" s="96"/>
      <c r="AP37" s="110"/>
      <c r="AQ37" s="102"/>
      <c r="AR37" s="101">
        <v>1</v>
      </c>
      <c r="AS37" s="102"/>
      <c r="AT37" s="101"/>
      <c r="AU37" s="102"/>
      <c r="AV37" s="101"/>
      <c r="AW37" s="102"/>
      <c r="AX37" s="101"/>
      <c r="AY37" s="102"/>
      <c r="AZ37" s="101"/>
      <c r="BA37" s="96"/>
      <c r="BB37" s="155">
        <f>IF(AN3="","",(SUM(AP37+(AR37*3)+(AT37*2)+(AV37*2)+(AZ37*5))))</f>
        <v>3</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v>1</v>
      </c>
      <c r="E39" s="102"/>
      <c r="F39" s="105"/>
      <c r="G39" s="102"/>
      <c r="H39" s="105"/>
      <c r="I39" s="102"/>
      <c r="J39" s="105"/>
      <c r="K39" s="102"/>
      <c r="L39" s="105"/>
      <c r="M39" s="102"/>
      <c r="N39" s="105"/>
      <c r="O39" s="102"/>
      <c r="P39" s="142">
        <f>IF(B3="","",(SUM(D39+(F39*3)+(H39*2)+(J39*2)+(N39*5))))</f>
        <v>1</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v>1</v>
      </c>
      <c r="O45" s="96"/>
      <c r="P45" s="155">
        <f>IF(B3="","",(SUM(D45+(F45*3)+(H45*2)+(J45*2)+(N45*5))))</f>
        <v>5</v>
      </c>
      <c r="Q45" s="97"/>
      <c r="R45" s="164"/>
      <c r="S45" s="102"/>
      <c r="T45" s="158"/>
      <c r="U45" s="102"/>
      <c r="V45" s="158"/>
      <c r="W45" s="102"/>
      <c r="X45" s="157"/>
      <c r="Y45" s="97"/>
      <c r="Z45" s="95" t="s">
        <v>172</v>
      </c>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v>1</v>
      </c>
      <c r="K49" s="102"/>
      <c r="L49" s="158"/>
      <c r="M49" s="102"/>
      <c r="N49" s="158"/>
      <c r="O49" s="96"/>
      <c r="P49" s="155">
        <f>IF(B3="","",(SUM(D49+(F49*3)+(H49*2)+(J49*2)+(N49*5))))</f>
        <v>2</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30000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t="s">
        <v>370</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371</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138</v>
      </c>
      <c r="C3" s="124"/>
      <c r="D3" s="124"/>
      <c r="E3" s="124"/>
      <c r="F3" s="124"/>
      <c r="G3" s="124"/>
      <c r="H3" s="124"/>
      <c r="I3" s="124"/>
      <c r="J3" s="124"/>
      <c r="K3" s="124"/>
      <c r="L3" s="124"/>
      <c r="M3" s="124"/>
      <c r="N3" s="124"/>
      <c r="O3" s="124"/>
      <c r="P3" s="124"/>
      <c r="Q3" s="124"/>
      <c r="R3" s="124"/>
      <c r="S3" s="124"/>
      <c r="T3" s="124"/>
      <c r="U3" s="124"/>
      <c r="V3" s="124"/>
      <c r="W3" s="124"/>
      <c r="X3" s="125"/>
      <c r="Y3" s="25"/>
      <c r="Z3" s="123">
        <v>1160000</v>
      </c>
      <c r="AA3" s="124"/>
      <c r="AB3" s="124"/>
      <c r="AC3" s="124"/>
      <c r="AD3" s="124"/>
      <c r="AE3" s="124"/>
      <c r="AF3" s="124"/>
      <c r="AG3" s="124"/>
      <c r="AH3" s="124"/>
      <c r="AI3" s="124"/>
      <c r="AJ3" s="125"/>
      <c r="AK3" s="27"/>
      <c r="AL3" s="28"/>
      <c r="AM3" s="29"/>
      <c r="AN3" s="139" t="s">
        <v>98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1230000</v>
      </c>
      <c r="BM3" s="124"/>
      <c r="BN3" s="124"/>
      <c r="BO3" s="124"/>
      <c r="BP3" s="124"/>
      <c r="BQ3" s="124"/>
      <c r="BR3" s="124"/>
      <c r="BS3" s="124"/>
      <c r="BT3" s="124"/>
      <c r="BU3" s="124"/>
      <c r="BV3" s="125"/>
      <c r="BW3" s="35"/>
      <c r="BX3" s="36"/>
      <c r="BY3" s="89">
        <f>IF(Z3&lt;BL3,BL3-Z3,0)</f>
        <v>70000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70000</v>
      </c>
      <c r="C7" s="124"/>
      <c r="D7" s="124"/>
      <c r="E7" s="124"/>
      <c r="F7" s="124"/>
      <c r="G7" s="124"/>
      <c r="H7" s="124"/>
      <c r="I7" s="124"/>
      <c r="J7" s="124"/>
      <c r="K7" s="124"/>
      <c r="L7" s="125"/>
      <c r="M7" s="19"/>
      <c r="N7" s="137">
        <v>4000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5000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357</v>
      </c>
      <c r="E18" s="147"/>
      <c r="F18" s="159" t="s">
        <v>358</v>
      </c>
      <c r="G18" s="147"/>
      <c r="H18" s="159" t="s">
        <v>359</v>
      </c>
      <c r="I18" s="147"/>
      <c r="J18" s="159" t="s">
        <v>360</v>
      </c>
      <c r="K18" s="147"/>
      <c r="L18" s="160" t="s">
        <v>39</v>
      </c>
      <c r="M18" s="147"/>
      <c r="N18" s="159" t="s">
        <v>361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362</v>
      </c>
      <c r="AQ18" s="147"/>
      <c r="AR18" s="144" t="s">
        <v>363</v>
      </c>
      <c r="AS18" s="147"/>
      <c r="AT18" s="144" t="s">
        <v>364</v>
      </c>
      <c r="AU18" s="147"/>
      <c r="AV18" s="144" t="s">
        <v>365</v>
      </c>
      <c r="AW18" s="147"/>
      <c r="AX18" s="153" t="s">
        <v>39</v>
      </c>
      <c r="AY18" s="147"/>
      <c r="AZ18" s="144" t="s">
        <v>366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1</v>
      </c>
      <c r="E23" s="147"/>
      <c r="F23" s="146">
        <v>1</v>
      </c>
      <c r="G23" s="147"/>
      <c r="H23" s="146"/>
      <c r="I23" s="147"/>
      <c r="J23" s="146">
        <v>1</v>
      </c>
      <c r="K23" s="147"/>
      <c r="L23" s="146">
        <v>1</v>
      </c>
      <c r="M23" s="147"/>
      <c r="N23" s="146"/>
      <c r="O23" s="147"/>
      <c r="P23" s="166">
        <f>IF(B3="","",(SUM(D23+(F23*3)+(H23*2)+(J23*2)+(N23*5))))</f>
        <v>6</v>
      </c>
      <c r="Q23" s="125"/>
      <c r="R23" s="182"/>
      <c r="S23" s="147"/>
      <c r="T23" s="146"/>
      <c r="U23" s="147"/>
      <c r="V23" s="146"/>
      <c r="W23" s="147"/>
      <c r="X23" s="173"/>
      <c r="Y23" s="125"/>
      <c r="Z23" s="180" t="s">
        <v>135</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t="s">
        <v>68</v>
      </c>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v>1</v>
      </c>
      <c r="E25" s="102"/>
      <c r="F25" s="158"/>
      <c r="G25" s="102"/>
      <c r="H25" s="158"/>
      <c r="I25" s="102"/>
      <c r="J25" s="158"/>
      <c r="K25" s="102"/>
      <c r="L25" s="158"/>
      <c r="M25" s="102"/>
      <c r="N25" s="158"/>
      <c r="O25" s="96"/>
      <c r="P25" s="155">
        <f>IF(B3="","",(SUM(D25+(F25*3)+(H25*2)+(J25*2)+(N25*5))))</f>
        <v>1</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t="s">
        <v>86</v>
      </c>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v>1</v>
      </c>
      <c r="AS27" s="102"/>
      <c r="AT27" s="105"/>
      <c r="AU27" s="102"/>
      <c r="AV27" s="105"/>
      <c r="AW27" s="102"/>
      <c r="AX27" s="105"/>
      <c r="AY27" s="102"/>
      <c r="AZ27" s="105"/>
      <c r="BA27" s="102"/>
      <c r="BB27" s="142">
        <f>IF(AN3="","",(SUM(AP27+(AR27*3)+(AT27*2)+(AV27*2)+(AZ27*5))))</f>
        <v>3</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v>1</v>
      </c>
      <c r="BA29" s="96"/>
      <c r="BB29" s="155">
        <f>IF(AN3="","",(SUM(AP29+(AR29*3)+(AT29*2)+(AV29*2)+(AZ29*5))))</f>
        <v>5</v>
      </c>
      <c r="BC29" s="97"/>
      <c r="BD29" s="116"/>
      <c r="BE29" s="102"/>
      <c r="BF29" s="101"/>
      <c r="BG29" s="102"/>
      <c r="BH29" s="101"/>
      <c r="BI29" s="102"/>
      <c r="BJ29" s="143"/>
      <c r="BK29" s="97"/>
      <c r="BL29" s="156" t="s">
        <v>196</v>
      </c>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v>4</v>
      </c>
      <c r="AQ33" s="102"/>
      <c r="AR33" s="101"/>
      <c r="AS33" s="102"/>
      <c r="AT33" s="101"/>
      <c r="AU33" s="102"/>
      <c r="AV33" s="101"/>
      <c r="AW33" s="102"/>
      <c r="AX33" s="101"/>
      <c r="AY33" s="102"/>
      <c r="AZ33" s="101"/>
      <c r="BA33" s="96"/>
      <c r="BB33" s="155">
        <f>IF(AN3="","",(SUM(AP33+(AR33*3)+(AT33*2)+(AV33*2)+(AZ33*5))))</f>
        <v>4</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v>1</v>
      </c>
      <c r="O39" s="102"/>
      <c r="P39" s="142">
        <f>IF(B3="","",(SUM(D39+(F39*3)+(H39*2)+(J39*2)+(N39*5))))</f>
        <v>5</v>
      </c>
      <c r="Q39" s="97"/>
      <c r="R39" s="115"/>
      <c r="S39" s="102"/>
      <c r="T39" s="105"/>
      <c r="U39" s="102"/>
      <c r="V39" s="105"/>
      <c r="W39" s="102"/>
      <c r="X39" s="154"/>
      <c r="Y39" s="97"/>
      <c r="Z39" s="108" t="s">
        <v>301</v>
      </c>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v>1</v>
      </c>
      <c r="AQ45" s="102"/>
      <c r="AR45" s="101"/>
      <c r="AS45" s="102"/>
      <c r="AT45" s="101"/>
      <c r="AU45" s="102"/>
      <c r="AV45" s="101"/>
      <c r="AW45" s="102"/>
      <c r="AX45" s="101"/>
      <c r="AY45" s="102"/>
      <c r="AZ45" s="101"/>
      <c r="BA45" s="96"/>
      <c r="BB45" s="155">
        <f>IF(AN3="","",(SUM(AP45+(AR45*3)+(AT45*2)+(AV45*2)+(AZ45*5))))</f>
        <v>1</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30000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80000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382</v>
      </c>
      <c r="AO61" s="124"/>
      <c r="AP61" s="124"/>
      <c r="AQ61" s="124"/>
      <c r="AR61" s="124"/>
      <c r="AS61" s="124"/>
      <c r="AT61" s="124"/>
      <c r="AU61" s="124"/>
      <c r="AV61" s="124"/>
      <c r="AW61" s="124"/>
      <c r="AX61" s="124"/>
      <c r="AY61" s="124"/>
      <c r="AZ61" s="124"/>
      <c r="BA61" s="124"/>
      <c r="BB61" s="124"/>
      <c r="BC61" s="124"/>
      <c r="BD61" s="125"/>
      <c r="BE61" s="77"/>
      <c r="BF61" s="199" t="s">
        <v>383</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91"/>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N41:O42"/>
    <mergeCell ref="P41:Q42"/>
    <mergeCell ref="AB57:AJ58"/>
    <mergeCell ref="O57:Z58"/>
    <mergeCell ref="AB55:AJ56"/>
    <mergeCell ref="O55:Z56"/>
    <mergeCell ref="P53:Q54"/>
    <mergeCell ref="V45:W46"/>
    <mergeCell ref="X45:Y46"/>
    <mergeCell ref="V43:W44"/>
    <mergeCell ref="X43:Y44"/>
    <mergeCell ref="R49:S50"/>
    <mergeCell ref="P49:Q50"/>
    <mergeCell ref="P47:Q48"/>
    <mergeCell ref="V47:W48"/>
    <mergeCell ref="X49:Y50"/>
    <mergeCell ref="V49:W50"/>
    <mergeCell ref="X53:Y54"/>
    <mergeCell ref="T53:U54"/>
    <mergeCell ref="V53:W54"/>
    <mergeCell ref="X41:Y42"/>
    <mergeCell ref="B59:R60"/>
    <mergeCell ref="J47:K48"/>
    <mergeCell ref="J49:K50"/>
    <mergeCell ref="P43:Q44"/>
    <mergeCell ref="L43:M44"/>
    <mergeCell ref="H49:I50"/>
    <mergeCell ref="H51:I52"/>
    <mergeCell ref="B49:C50"/>
    <mergeCell ref="F49:G50"/>
    <mergeCell ref="D49:E50"/>
    <mergeCell ref="B43:C44"/>
    <mergeCell ref="B45:C46"/>
    <mergeCell ref="B55:M56"/>
    <mergeCell ref="D51:E52"/>
    <mergeCell ref="H53:I54"/>
    <mergeCell ref="J53:K54"/>
    <mergeCell ref="J51:K52"/>
    <mergeCell ref="F53:G54"/>
    <mergeCell ref="F51:G52"/>
    <mergeCell ref="B47:C48"/>
    <mergeCell ref="H47:I48"/>
    <mergeCell ref="F47:G48"/>
    <mergeCell ref="D47:E48"/>
    <mergeCell ref="B53:C54"/>
    <mergeCell ref="B51:C52"/>
    <mergeCell ref="D45:E46"/>
    <mergeCell ref="F45:G46"/>
    <mergeCell ref="D41:E42"/>
    <mergeCell ref="F43:G44"/>
    <mergeCell ref="D43:E44"/>
    <mergeCell ref="J45:K46"/>
    <mergeCell ref="H45:I46"/>
    <mergeCell ref="J43:K44"/>
    <mergeCell ref="H43:I44"/>
    <mergeCell ref="B41:C42"/>
    <mergeCell ref="H41:I42"/>
    <mergeCell ref="J41:K42"/>
    <mergeCell ref="D53:E54"/>
    <mergeCell ref="F41:G42"/>
    <mergeCell ref="P27:Q28"/>
    <mergeCell ref="R27:S28"/>
    <mergeCell ref="N16:X16"/>
    <mergeCell ref="J27:K28"/>
    <mergeCell ref="N27:O28"/>
    <mergeCell ref="F29:G30"/>
    <mergeCell ref="T29:U30"/>
    <mergeCell ref="V29:W30"/>
    <mergeCell ref="H29:I30"/>
    <mergeCell ref="V27:W28"/>
    <mergeCell ref="H31:I32"/>
    <mergeCell ref="F39:G40"/>
    <mergeCell ref="L31:M32"/>
    <mergeCell ref="N31:O32"/>
    <mergeCell ref="N39:O40"/>
    <mergeCell ref="N37:O38"/>
    <mergeCell ref="L39:M40"/>
    <mergeCell ref="L53:M54"/>
    <mergeCell ref="R53:S54"/>
    <mergeCell ref="N53:O54"/>
    <mergeCell ref="X51:Y52"/>
    <mergeCell ref="T51:U52"/>
    <mergeCell ref="Z3:AJ4"/>
    <mergeCell ref="Z5:AJ6"/>
    <mergeCell ref="Z7:AJ8"/>
    <mergeCell ref="Z9:AJ13"/>
    <mergeCell ref="Z1:AJ2"/>
    <mergeCell ref="B11:L11"/>
    <mergeCell ref="N11:X11"/>
    <mergeCell ref="N12:X12"/>
    <mergeCell ref="N13:X13"/>
    <mergeCell ref="B3:X4"/>
    <mergeCell ref="B1:X2"/>
    <mergeCell ref="B12:L12"/>
    <mergeCell ref="N15:X15"/>
    <mergeCell ref="N14:X14"/>
    <mergeCell ref="N5:X6"/>
    <mergeCell ref="B10:L10"/>
    <mergeCell ref="B7:L8"/>
    <mergeCell ref="B5:I6"/>
    <mergeCell ref="N7:X8"/>
    <mergeCell ref="N10:X10"/>
    <mergeCell ref="R29:S30"/>
    <mergeCell ref="L27:M28"/>
    <mergeCell ref="N29:O30"/>
    <mergeCell ref="H27:I28"/>
    <mergeCell ref="B13:L13"/>
    <mergeCell ref="B14:L14"/>
    <mergeCell ref="B21:C22"/>
    <mergeCell ref="D18:E22"/>
    <mergeCell ref="F18:G22"/>
    <mergeCell ref="D23:E24"/>
    <mergeCell ref="B15:L15"/>
    <mergeCell ref="B16:L16"/>
    <mergeCell ref="B25:C26"/>
    <mergeCell ref="D25:E26"/>
    <mergeCell ref="N25:O26"/>
    <mergeCell ref="R23:S24"/>
    <mergeCell ref="AN23:AO24"/>
    <mergeCell ref="Z23:AJ24"/>
    <mergeCell ref="B39:C40"/>
    <mergeCell ref="D39:E40"/>
    <mergeCell ref="F37:G38"/>
    <mergeCell ref="D37:E38"/>
    <mergeCell ref="B37:C38"/>
    <mergeCell ref="D27:E28"/>
    <mergeCell ref="B35:C36"/>
    <mergeCell ref="B31:C32"/>
    <mergeCell ref="B33:C34"/>
    <mergeCell ref="D33:E34"/>
    <mergeCell ref="F33:G34"/>
    <mergeCell ref="F35:G36"/>
    <mergeCell ref="D35:E36"/>
    <mergeCell ref="F31:G32"/>
    <mergeCell ref="D31:E32"/>
    <mergeCell ref="D29:E30"/>
    <mergeCell ref="B29:C30"/>
    <mergeCell ref="F27:G28"/>
    <mergeCell ref="B27:C28"/>
    <mergeCell ref="T33:U34"/>
    <mergeCell ref="R31:S32"/>
    <mergeCell ref="R25:S26"/>
    <mergeCell ref="T25:U26"/>
    <mergeCell ref="T23:U24"/>
    <mergeCell ref="V23:W24"/>
    <mergeCell ref="V25:W26"/>
    <mergeCell ref="B23:C24"/>
    <mergeCell ref="Z25:AJ26"/>
    <mergeCell ref="P23:Q24"/>
    <mergeCell ref="P25:Q26"/>
    <mergeCell ref="F25:G26"/>
    <mergeCell ref="AP18:AQ22"/>
    <mergeCell ref="AT18:AU22"/>
    <mergeCell ref="AV18:AW22"/>
    <mergeCell ref="AX18:AY22"/>
    <mergeCell ref="AZ18:BA22"/>
    <mergeCell ref="AR18:AS22"/>
    <mergeCell ref="BB18:BC22"/>
    <mergeCell ref="J18:K22"/>
    <mergeCell ref="H18:I22"/>
    <mergeCell ref="L18:M22"/>
    <mergeCell ref="P18:Q22"/>
    <mergeCell ref="N18:O22"/>
    <mergeCell ref="R18:Y19"/>
    <mergeCell ref="R20:S22"/>
    <mergeCell ref="T20:U22"/>
    <mergeCell ref="AA17:AJ20"/>
    <mergeCell ref="X20:Y22"/>
    <mergeCell ref="V20:W22"/>
    <mergeCell ref="AN21:AO22"/>
    <mergeCell ref="Z21:AJ22"/>
    <mergeCell ref="T61:AJ64"/>
    <mergeCell ref="T59:AJ60"/>
    <mergeCell ref="R43:S44"/>
    <mergeCell ref="T43:U44"/>
    <mergeCell ref="L45:M46"/>
    <mergeCell ref="N45:O46"/>
    <mergeCell ref="N43:O44"/>
    <mergeCell ref="N47:O48"/>
    <mergeCell ref="N49:O50"/>
    <mergeCell ref="T49:U50"/>
    <mergeCell ref="Z47:AJ48"/>
    <mergeCell ref="Z49:AJ50"/>
    <mergeCell ref="T47:U48"/>
    <mergeCell ref="L47:M48"/>
    <mergeCell ref="R47:S48"/>
    <mergeCell ref="L49:M50"/>
    <mergeCell ref="X47:Y48"/>
    <mergeCell ref="Z53:AJ54"/>
    <mergeCell ref="Z51:AJ52"/>
    <mergeCell ref="P45:Q46"/>
    <mergeCell ref="T45:U46"/>
    <mergeCell ref="R45:S46"/>
    <mergeCell ref="B57:M58"/>
    <mergeCell ref="B61:R64"/>
    <mergeCell ref="L51:M52"/>
    <mergeCell ref="P51:Q52"/>
    <mergeCell ref="N51:O52"/>
    <mergeCell ref="V51:W52"/>
    <mergeCell ref="R51:S52"/>
    <mergeCell ref="T27:U28"/>
    <mergeCell ref="X23:Y24"/>
    <mergeCell ref="X25:Y26"/>
    <mergeCell ref="X33:Y34"/>
    <mergeCell ref="X35:Y36"/>
    <mergeCell ref="V35:W36"/>
    <mergeCell ref="V33:W34"/>
    <mergeCell ref="X31:Y32"/>
    <mergeCell ref="R41:S42"/>
    <mergeCell ref="T39:U40"/>
    <mergeCell ref="L41:M42"/>
    <mergeCell ref="P37:Q38"/>
    <mergeCell ref="P39:Q40"/>
    <mergeCell ref="R39:S40"/>
    <mergeCell ref="L37:M38"/>
    <mergeCell ref="N35:O36"/>
    <mergeCell ref="L33:M34"/>
    <mergeCell ref="N33:O34"/>
    <mergeCell ref="T37:U38"/>
    <mergeCell ref="Z27:AJ28"/>
    <mergeCell ref="AN35:AO36"/>
    <mergeCell ref="X29:Y30"/>
    <mergeCell ref="X27:Y28"/>
    <mergeCell ref="J31:K32"/>
    <mergeCell ref="L29:M30"/>
    <mergeCell ref="J29:K30"/>
    <mergeCell ref="F23:G24"/>
    <mergeCell ref="N23:O24"/>
    <mergeCell ref="L23:M24"/>
    <mergeCell ref="R33:S34"/>
    <mergeCell ref="H25:I26"/>
    <mergeCell ref="L25:M26"/>
    <mergeCell ref="J25:K26"/>
    <mergeCell ref="J23:K24"/>
    <mergeCell ref="H23:I24"/>
    <mergeCell ref="P29:Q30"/>
    <mergeCell ref="V31:W32"/>
    <mergeCell ref="L35:M36"/>
    <mergeCell ref="J35:K36"/>
    <mergeCell ref="J33:K34"/>
    <mergeCell ref="H33:I34"/>
    <mergeCell ref="H35:I36"/>
    <mergeCell ref="R35:S36"/>
    <mergeCell ref="AT25:AU26"/>
    <mergeCell ref="AT33:AU34"/>
    <mergeCell ref="AT31:AU32"/>
    <mergeCell ref="AP25:AQ26"/>
    <mergeCell ref="AP27:AQ28"/>
    <mergeCell ref="AP29:AQ30"/>
    <mergeCell ref="AR29:AS30"/>
    <mergeCell ref="AN27:AO28"/>
    <mergeCell ref="AN29:AO30"/>
    <mergeCell ref="AN31:AO32"/>
    <mergeCell ref="AN33:AO34"/>
    <mergeCell ref="AN25:AO26"/>
    <mergeCell ref="H39:I40"/>
    <mergeCell ref="J39:K40"/>
    <mergeCell ref="H37:I38"/>
    <mergeCell ref="J37:K38"/>
    <mergeCell ref="AV53:AW54"/>
    <mergeCell ref="AZ53:BA54"/>
    <mergeCell ref="BL51:BV52"/>
    <mergeCell ref="P31:Q32"/>
    <mergeCell ref="Z29:AJ30"/>
    <mergeCell ref="Z33:AJ34"/>
    <mergeCell ref="Z35:AJ36"/>
    <mergeCell ref="P35:Q36"/>
    <mergeCell ref="P33:Q34"/>
    <mergeCell ref="T35:U36"/>
    <mergeCell ref="Z31:AJ32"/>
    <mergeCell ref="T31:U32"/>
    <mergeCell ref="Z37:AJ38"/>
    <mergeCell ref="V37:W38"/>
    <mergeCell ref="Z39:AJ40"/>
    <mergeCell ref="X37:Y38"/>
    <mergeCell ref="Z41:AJ42"/>
    <mergeCell ref="V39:W40"/>
    <mergeCell ref="V41:W42"/>
    <mergeCell ref="R37:S38"/>
    <mergeCell ref="X39:Y40"/>
    <mergeCell ref="T41:U42"/>
    <mergeCell ref="AN47:AO48"/>
    <mergeCell ref="AP47:AQ48"/>
    <mergeCell ref="AR47:AS48"/>
    <mergeCell ref="BL43:BV44"/>
    <mergeCell ref="BL45:BV46"/>
    <mergeCell ref="AX47:AY48"/>
    <mergeCell ref="AZ47:BA48"/>
    <mergeCell ref="BB47:BC48"/>
    <mergeCell ref="BJ43:BK44"/>
    <mergeCell ref="BH43:BI44"/>
    <mergeCell ref="AR45:AS46"/>
    <mergeCell ref="AT45:AU46"/>
    <mergeCell ref="AZ45:BA46"/>
    <mergeCell ref="BD45:BE46"/>
    <mergeCell ref="BD47:BE48"/>
    <mergeCell ref="AN41:AO42"/>
    <mergeCell ref="AN39:AO40"/>
    <mergeCell ref="Z43:AJ44"/>
    <mergeCell ref="Z45:AJ46"/>
    <mergeCell ref="AT49:AU50"/>
    <mergeCell ref="AV49:AW50"/>
    <mergeCell ref="AZ43:BA44"/>
    <mergeCell ref="BB37:BC38"/>
    <mergeCell ref="AZ37:BA38"/>
    <mergeCell ref="BL47:BV48"/>
    <mergeCell ref="BF47:BG48"/>
    <mergeCell ref="AT47:AU48"/>
    <mergeCell ref="AV47:AW48"/>
    <mergeCell ref="BL49:BV50"/>
    <mergeCell ref="AZ49:BA50"/>
    <mergeCell ref="BH37:BI38"/>
    <mergeCell ref="BJ37:BK38"/>
    <mergeCell ref="BJ33:BK34"/>
    <mergeCell ref="BB53:BC54"/>
    <mergeCell ref="BH53:BI54"/>
    <mergeCell ref="BF53:BG54"/>
    <mergeCell ref="BD53:BE54"/>
    <mergeCell ref="BB51:BC52"/>
    <mergeCell ref="BD51:BE52"/>
    <mergeCell ref="BJ49:BK50"/>
    <mergeCell ref="BH51:BI52"/>
    <mergeCell ref="BD35:BE36"/>
    <mergeCell ref="BD37:BE38"/>
    <mergeCell ref="BD49:BE50"/>
    <mergeCell ref="BB43:BC44"/>
    <mergeCell ref="BB45:BC46"/>
    <mergeCell ref="BB49:BC50"/>
    <mergeCell ref="BD43:BE44"/>
    <mergeCell ref="BJ51:BK52"/>
    <mergeCell ref="BJ53:BK54"/>
    <mergeCell ref="BB35:BC36"/>
    <mergeCell ref="BB33:BC34"/>
    <mergeCell ref="BN55:BV56"/>
    <mergeCell ref="BL53:BV54"/>
    <mergeCell ref="AT51:AU52"/>
    <mergeCell ref="AV51:AW52"/>
    <mergeCell ref="BF61:BV64"/>
    <mergeCell ref="BF59:BV60"/>
    <mergeCell ref="AN61:BD64"/>
    <mergeCell ref="AN59:BD60"/>
    <mergeCell ref="BN57:BV58"/>
    <mergeCell ref="BF51:BG52"/>
    <mergeCell ref="BA57:BL58"/>
    <mergeCell ref="AN57:AY58"/>
    <mergeCell ref="AP53:AQ54"/>
    <mergeCell ref="BA55:BL56"/>
    <mergeCell ref="AN53:AO54"/>
    <mergeCell ref="AN55:AY56"/>
    <mergeCell ref="AN51:AO52"/>
    <mergeCell ref="AP51:AQ52"/>
    <mergeCell ref="AZ51:BA52"/>
    <mergeCell ref="AX51:AY52"/>
    <mergeCell ref="AR53:AS54"/>
    <mergeCell ref="AT53:AU54"/>
    <mergeCell ref="AR51:AS52"/>
    <mergeCell ref="AX53:AY54"/>
    <mergeCell ref="BL33:BV34"/>
    <mergeCell ref="BL35:BV36"/>
    <mergeCell ref="AV43:AW44"/>
    <mergeCell ref="AV45:AW46"/>
    <mergeCell ref="AP45:AQ46"/>
    <mergeCell ref="AN45:AO46"/>
    <mergeCell ref="AX45:AY46"/>
    <mergeCell ref="AX43:AY44"/>
    <mergeCell ref="AX49:AY50"/>
    <mergeCell ref="AN49:AO50"/>
    <mergeCell ref="AP49:AQ50"/>
    <mergeCell ref="AR49:AS50"/>
    <mergeCell ref="AR43:AS44"/>
    <mergeCell ref="AP43:AQ44"/>
    <mergeCell ref="AN43:AO44"/>
    <mergeCell ref="AT43:AU44"/>
    <mergeCell ref="BJ47:BK48"/>
    <mergeCell ref="BH47:BI48"/>
    <mergeCell ref="BH49:BI50"/>
    <mergeCell ref="BJ45:BK46"/>
    <mergeCell ref="BF43:BG44"/>
    <mergeCell ref="BF49:BG50"/>
    <mergeCell ref="BH45:BI46"/>
    <mergeCell ref="BF45:BG46"/>
    <mergeCell ref="AZ23:BA24"/>
    <mergeCell ref="BL23:BV24"/>
    <mergeCell ref="BL25:BV26"/>
    <mergeCell ref="BJ25:BK26"/>
    <mergeCell ref="BJ27:BK28"/>
    <mergeCell ref="BL29:BV30"/>
    <mergeCell ref="BH27:BI28"/>
    <mergeCell ref="BH25:BI26"/>
    <mergeCell ref="BH20:BI22"/>
    <mergeCell ref="BH23:BI24"/>
    <mergeCell ref="BJ23:BK24"/>
    <mergeCell ref="BB23:BC24"/>
    <mergeCell ref="BJ29:BK30"/>
    <mergeCell ref="BF27:BG28"/>
    <mergeCell ref="BJ20:BK22"/>
    <mergeCell ref="BF20:BG22"/>
    <mergeCell ref="BD27:BE28"/>
    <mergeCell ref="BD29:BE30"/>
    <mergeCell ref="BD20:BE22"/>
    <mergeCell ref="BD23:BE24"/>
    <mergeCell ref="BL31:BV32"/>
    <mergeCell ref="BL21:BV22"/>
    <mergeCell ref="BM17:BV20"/>
    <mergeCell ref="BL27:BV28"/>
    <mergeCell ref="BD18:BK19"/>
    <mergeCell ref="BB27:BC28"/>
    <mergeCell ref="BB29:BC30"/>
    <mergeCell ref="AV41:AW42"/>
    <mergeCell ref="AT41:AU42"/>
    <mergeCell ref="BH29:BI30"/>
    <mergeCell ref="BF37:BG38"/>
    <mergeCell ref="BF35:BG36"/>
    <mergeCell ref="BF39:BG40"/>
    <mergeCell ref="BF29:BG30"/>
    <mergeCell ref="BD33:BE34"/>
    <mergeCell ref="BD31:BE32"/>
    <mergeCell ref="AZ25:BA26"/>
    <mergeCell ref="BD25:BE26"/>
    <mergeCell ref="BB25:BC26"/>
    <mergeCell ref="BF23:BG24"/>
    <mergeCell ref="BF25:BG26"/>
    <mergeCell ref="AZ29:BA30"/>
    <mergeCell ref="AZ27:BA28"/>
    <mergeCell ref="AZ39:BA40"/>
    <mergeCell ref="AZ31:BA32"/>
    <mergeCell ref="BH35:BI36"/>
    <mergeCell ref="BJ35:BK36"/>
    <mergeCell ref="BJ41:BK42"/>
    <mergeCell ref="BH41:BI42"/>
    <mergeCell ref="BH39:BI40"/>
    <mergeCell ref="BJ31:BK32"/>
    <mergeCell ref="AN37:AO38"/>
    <mergeCell ref="AT35:AU36"/>
    <mergeCell ref="AP35:AQ36"/>
    <mergeCell ref="AP33:AQ34"/>
    <mergeCell ref="AP37:AQ38"/>
    <mergeCell ref="AR33:AS34"/>
    <mergeCell ref="AR35:AS36"/>
    <mergeCell ref="AP31:AQ32"/>
    <mergeCell ref="AZ35:BA36"/>
    <mergeCell ref="AZ33:BA34"/>
    <mergeCell ref="AX33:AY34"/>
    <mergeCell ref="AV33:AW34"/>
    <mergeCell ref="BF31:BG32"/>
    <mergeCell ref="BB31:BC32"/>
    <mergeCell ref="BH31:BI32"/>
    <mergeCell ref="BF33:BG34"/>
    <mergeCell ref="BH33:BI34"/>
    <mergeCell ref="AN3:BJ4"/>
    <mergeCell ref="AN1:BJ2"/>
    <mergeCell ref="AN12:AX12"/>
    <mergeCell ref="AN13:AX13"/>
    <mergeCell ref="AZ16:BJ16"/>
    <mergeCell ref="AN16:AX16"/>
    <mergeCell ref="AR41:AS42"/>
    <mergeCell ref="AP41:AQ42"/>
    <mergeCell ref="BL41:BV42"/>
    <mergeCell ref="BF41:BG42"/>
    <mergeCell ref="BD41:BE42"/>
    <mergeCell ref="AZ41:BA42"/>
    <mergeCell ref="AP39:AQ40"/>
    <mergeCell ref="AR39:AS40"/>
    <mergeCell ref="BD39:BE40"/>
    <mergeCell ref="BB39:BC40"/>
    <mergeCell ref="BL39:BV40"/>
    <mergeCell ref="BL37:BV38"/>
    <mergeCell ref="BJ39:BK40"/>
    <mergeCell ref="AX39:AY40"/>
    <mergeCell ref="AV39:AW40"/>
    <mergeCell ref="AT39:AU40"/>
    <mergeCell ref="BB41:BC42"/>
    <mergeCell ref="AX41:AY42"/>
    <mergeCell ref="BL3:BV4"/>
    <mergeCell ref="BL1:BV2"/>
    <mergeCell ref="BL7:BV8"/>
    <mergeCell ref="BL9:BV12"/>
    <mergeCell ref="BL5:BV6"/>
    <mergeCell ref="BZ1:BZ2"/>
    <mergeCell ref="CA1:CA2"/>
    <mergeCell ref="BY1:BY2"/>
    <mergeCell ref="BY4:BY5"/>
    <mergeCell ref="AN7:AX8"/>
    <mergeCell ref="AN5:AU6"/>
    <mergeCell ref="AZ13:BJ13"/>
    <mergeCell ref="AZ15:BJ15"/>
    <mergeCell ref="AZ5:BJ6"/>
    <mergeCell ref="AZ14:BJ14"/>
    <mergeCell ref="AN10:AX10"/>
    <mergeCell ref="AN11:AX11"/>
    <mergeCell ref="AN14:AX14"/>
    <mergeCell ref="AN15:AX15"/>
    <mergeCell ref="AZ7:BJ8"/>
    <mergeCell ref="AZ10:BJ10"/>
    <mergeCell ref="AZ12:BJ12"/>
    <mergeCell ref="AZ11:BJ11"/>
    <mergeCell ref="AP23:AQ24"/>
    <mergeCell ref="AV35:AW36"/>
    <mergeCell ref="AX35:AY36"/>
    <mergeCell ref="AX37:AY38"/>
    <mergeCell ref="AV37:AW38"/>
    <mergeCell ref="AR37:AS38"/>
    <mergeCell ref="AT37:AU38"/>
    <mergeCell ref="AV31:AW32"/>
    <mergeCell ref="AR31:AS32"/>
    <mergeCell ref="AV23:AW24"/>
    <mergeCell ref="AX23:AY24"/>
    <mergeCell ref="AX25:AY26"/>
    <mergeCell ref="AX31:AY32"/>
    <mergeCell ref="AX27:AY28"/>
    <mergeCell ref="AV29:AW30"/>
    <mergeCell ref="AX29:AY30"/>
    <mergeCell ref="AT29:AU30"/>
    <mergeCell ref="AT27:AU28"/>
    <mergeCell ref="AR25:AS26"/>
    <mergeCell ref="AR23:AS24"/>
    <mergeCell ref="AV25:AW26"/>
    <mergeCell ref="AV27:AW28"/>
    <mergeCell ref="AT23:AU24"/>
    <mergeCell ref="AR27:AS2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sheetPr codeName="Sheet2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368</v>
      </c>
      <c r="C3" s="124"/>
      <c r="D3" s="124"/>
      <c r="E3" s="124"/>
      <c r="F3" s="124"/>
      <c r="G3" s="124"/>
      <c r="H3" s="124"/>
      <c r="I3" s="124"/>
      <c r="J3" s="124"/>
      <c r="K3" s="124"/>
      <c r="L3" s="124"/>
      <c r="M3" s="124"/>
      <c r="N3" s="124"/>
      <c r="O3" s="124"/>
      <c r="P3" s="124"/>
      <c r="Q3" s="124"/>
      <c r="R3" s="124"/>
      <c r="S3" s="124"/>
      <c r="T3" s="124"/>
      <c r="U3" s="124"/>
      <c r="V3" s="124"/>
      <c r="W3" s="124"/>
      <c r="X3" s="125"/>
      <c r="Y3" s="25"/>
      <c r="Z3" s="123">
        <v>1000000</v>
      </c>
      <c r="AA3" s="124"/>
      <c r="AB3" s="124"/>
      <c r="AC3" s="124"/>
      <c r="AD3" s="124"/>
      <c r="AE3" s="124"/>
      <c r="AF3" s="124"/>
      <c r="AG3" s="124"/>
      <c r="AH3" s="124"/>
      <c r="AI3" s="124"/>
      <c r="AJ3" s="125"/>
      <c r="AK3" s="27"/>
      <c r="AL3" s="28"/>
      <c r="AM3" s="29"/>
      <c r="AN3" s="139" t="s">
        <v>369</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1090000</v>
      </c>
      <c r="BM3" s="124"/>
      <c r="BN3" s="124"/>
      <c r="BO3" s="124"/>
      <c r="BP3" s="124"/>
      <c r="BQ3" s="124"/>
      <c r="BR3" s="124"/>
      <c r="BS3" s="124"/>
      <c r="BT3" s="124"/>
      <c r="BU3" s="124"/>
      <c r="BV3" s="125"/>
      <c r="BW3" s="35"/>
      <c r="BX3" s="36"/>
      <c r="BY3" s="89">
        <f>IF(Z3&lt;BL3,BL3-Z3,0)</f>
        <v>90000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90000</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9000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372</v>
      </c>
      <c r="E18" s="147"/>
      <c r="F18" s="159" t="s">
        <v>373</v>
      </c>
      <c r="G18" s="147"/>
      <c r="H18" s="159" t="s">
        <v>374</v>
      </c>
      <c r="I18" s="147"/>
      <c r="J18" s="159" t="s">
        <v>375</v>
      </c>
      <c r="K18" s="147"/>
      <c r="L18" s="160" t="s">
        <v>39</v>
      </c>
      <c r="M18" s="147"/>
      <c r="N18" s="159" t="s">
        <v>376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377</v>
      </c>
      <c r="AQ18" s="147"/>
      <c r="AR18" s="144" t="s">
        <v>378</v>
      </c>
      <c r="AS18" s="147"/>
      <c r="AT18" s="144" t="s">
        <v>379</v>
      </c>
      <c r="AU18" s="147"/>
      <c r="AV18" s="144" t="s">
        <v>380</v>
      </c>
      <c r="AW18" s="147"/>
      <c r="AX18" s="153" t="s">
        <v>39</v>
      </c>
      <c r="AY18" s="147"/>
      <c r="AZ18" s="144" t="s">
        <v>381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1</v>
      </c>
      <c r="K27" s="102"/>
      <c r="L27" s="105"/>
      <c r="M27" s="102"/>
      <c r="N27" s="105"/>
      <c r="O27" s="102"/>
      <c r="P27" s="142">
        <f>IF(B3="","",(SUM(D27+(F27*3)+(H27*2)+(J27*2)+(N27*5))))</f>
        <v>2</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v>1</v>
      </c>
      <c r="BA27" s="102"/>
      <c r="BB27" s="142">
        <f>IF(AN3="","",(SUM(AP27+(AR27*3)+(AT27*2)+(AV27*2)+(AZ27*5))))</f>
        <v>5</v>
      </c>
      <c r="BC27" s="97"/>
      <c r="BD27" s="115"/>
      <c r="BE27" s="102"/>
      <c r="BF27" s="105"/>
      <c r="BG27" s="102"/>
      <c r="BH27" s="105"/>
      <c r="BI27" s="102"/>
      <c r="BJ27" s="154"/>
      <c r="BK27" s="97"/>
      <c r="BL27" s="108" t="s">
        <v>172</v>
      </c>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v>2</v>
      </c>
      <c r="K31" s="102"/>
      <c r="L31" s="105"/>
      <c r="M31" s="102"/>
      <c r="N31" s="105"/>
      <c r="O31" s="102"/>
      <c r="P31" s="142">
        <f>IF(B3="","",(SUM(D31+(F31*3)+(H31*2)+(J31*2)+(N31*5))))</f>
        <v>4</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v>2</v>
      </c>
      <c r="K43" s="102"/>
      <c r="L43" s="105"/>
      <c r="M43" s="102"/>
      <c r="N43" s="105"/>
      <c r="O43" s="102"/>
      <c r="P43" s="142">
        <f>IF(B3="","",(SUM(D43+(F43*3)+(H43*2)+(J43*2)+(N43*5))))</f>
        <v>4</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1</v>
      </c>
      <c r="AS43" s="102"/>
      <c r="AT43" s="105"/>
      <c r="AU43" s="102"/>
      <c r="AV43" s="105"/>
      <c r="AW43" s="102"/>
      <c r="AX43" s="105"/>
      <c r="AY43" s="102"/>
      <c r="AZ43" s="105"/>
      <c r="BA43" s="102"/>
      <c r="BB43" s="142">
        <f>IF(AN3="","",(SUM(AP43+(AR43*3)+(AT43*2)+(AV43*2)+(AZ43*5))))</f>
        <v>3</v>
      </c>
      <c r="BC43" s="97"/>
      <c r="BD43" s="115"/>
      <c r="BE43" s="102"/>
      <c r="BF43" s="105"/>
      <c r="BG43" s="102"/>
      <c r="BH43" s="105"/>
      <c r="BI43" s="102"/>
      <c r="BJ43" s="154"/>
      <c r="BK43" s="97"/>
      <c r="BL43" s="108" t="s">
        <v>407</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v>1</v>
      </c>
      <c r="AS45" s="102"/>
      <c r="AT45" s="101"/>
      <c r="AU45" s="102"/>
      <c r="AV45" s="101"/>
      <c r="AW45" s="102"/>
      <c r="AX45" s="101"/>
      <c r="AY45" s="102"/>
      <c r="AZ45" s="101"/>
      <c r="BA45" s="96"/>
      <c r="BB45" s="155">
        <f>IF(AN3="","",(SUM(AP45+(AR45*3)+(AT45*2)+(AV45*2)+(AZ45*5))))</f>
        <v>3</v>
      </c>
      <c r="BC45" s="97"/>
      <c r="BD45" s="116"/>
      <c r="BE45" s="102"/>
      <c r="BF45" s="101"/>
      <c r="BG45" s="102"/>
      <c r="BH45" s="101"/>
      <c r="BI45" s="102"/>
      <c r="BJ45" s="143"/>
      <c r="BK45" s="97"/>
      <c r="BL45" s="108" t="s">
        <v>407</v>
      </c>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356</v>
      </c>
      <c r="AO61" s="124"/>
      <c r="AP61" s="124"/>
      <c r="AQ61" s="124"/>
      <c r="AR61" s="124"/>
      <c r="AS61" s="124"/>
      <c r="AT61" s="124"/>
      <c r="AU61" s="124"/>
      <c r="AV61" s="124"/>
      <c r="AW61" s="124"/>
      <c r="AX61" s="124"/>
      <c r="AY61" s="124"/>
      <c r="AZ61" s="124"/>
      <c r="BA61" s="124"/>
      <c r="BB61" s="124"/>
      <c r="BC61" s="124"/>
      <c r="BD61" s="125"/>
      <c r="BE61" s="77"/>
      <c r="BF61" s="183" t="s">
        <v>408</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Sheet28">
    <tabColor rgb="FF000000"/>
    <outlinePr summaryBelow="0" summaryRight="0"/>
  </sheetPr>
  <dimension ref="A1:CD65"/>
  <sheetViews>
    <sheetView workbookViewId="0">
      <selection activeCell="AN61" sqref="AN61:BD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384</v>
      </c>
      <c r="C3" s="124"/>
      <c r="D3" s="124"/>
      <c r="E3" s="124"/>
      <c r="F3" s="124"/>
      <c r="G3" s="124"/>
      <c r="H3" s="124"/>
      <c r="I3" s="124"/>
      <c r="J3" s="124"/>
      <c r="K3" s="124"/>
      <c r="L3" s="124"/>
      <c r="M3" s="124"/>
      <c r="N3" s="124"/>
      <c r="O3" s="124"/>
      <c r="P3" s="124"/>
      <c r="Q3" s="124"/>
      <c r="R3" s="124"/>
      <c r="S3" s="124"/>
      <c r="T3" s="124"/>
      <c r="U3" s="124"/>
      <c r="V3" s="124"/>
      <c r="W3" s="124"/>
      <c r="X3" s="125"/>
      <c r="Y3" s="25"/>
      <c r="Z3" s="123">
        <v>1340000</v>
      </c>
      <c r="AA3" s="124"/>
      <c r="AB3" s="124"/>
      <c r="AC3" s="124"/>
      <c r="AD3" s="124"/>
      <c r="AE3" s="124"/>
      <c r="AF3" s="124"/>
      <c r="AG3" s="124"/>
      <c r="AH3" s="124"/>
      <c r="AI3" s="124"/>
      <c r="AJ3" s="125"/>
      <c r="AK3" s="27"/>
      <c r="AL3" s="28"/>
      <c r="AM3" s="29"/>
      <c r="AN3" s="139" t="s">
        <v>385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1000000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340000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12000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340000</v>
      </c>
      <c r="AO7" s="124"/>
      <c r="AP7" s="124"/>
      <c r="AQ7" s="124"/>
      <c r="AR7" s="124"/>
      <c r="AS7" s="124"/>
      <c r="AT7" s="124"/>
      <c r="AU7" s="124"/>
      <c r="AV7" s="124"/>
      <c r="AW7" s="124"/>
      <c r="AX7" s="125"/>
      <c r="AY7" s="22"/>
      <c r="AZ7" s="137">
        <v>8000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386</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t="s">
        <v>711</v>
      </c>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387</v>
      </c>
      <c r="E18" s="147"/>
      <c r="F18" s="159" t="s">
        <v>388</v>
      </c>
      <c r="G18" s="147"/>
      <c r="H18" s="159" t="s">
        <v>389</v>
      </c>
      <c r="I18" s="147"/>
      <c r="J18" s="159" t="s">
        <v>390</v>
      </c>
      <c r="K18" s="147"/>
      <c r="L18" s="160" t="s">
        <v>39</v>
      </c>
      <c r="M18" s="147"/>
      <c r="N18" s="159" t="s">
        <v>391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392</v>
      </c>
      <c r="AQ18" s="147"/>
      <c r="AR18" s="144" t="s">
        <v>393</v>
      </c>
      <c r="AS18" s="147"/>
      <c r="AT18" s="144" t="s">
        <v>394</v>
      </c>
      <c r="AU18" s="147"/>
      <c r="AV18" s="144" t="s">
        <v>395</v>
      </c>
      <c r="AW18" s="147"/>
      <c r="AX18" s="153" t="s">
        <v>39</v>
      </c>
      <c r="AY18" s="147"/>
      <c r="AZ18" s="144" t="s">
        <v>396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v>1</v>
      </c>
      <c r="AS23" s="147"/>
      <c r="AT23" s="146"/>
      <c r="AU23" s="147"/>
      <c r="AV23" s="146"/>
      <c r="AW23" s="147"/>
      <c r="AX23" s="146"/>
      <c r="AY23" s="147"/>
      <c r="AZ23" s="146"/>
      <c r="BA23" s="147"/>
      <c r="BB23" s="166">
        <f>IF(AN3="","",(SUM(AP23+(AR23*3)+(AT23*2)+(AV23*2)+(AZ23*5))))</f>
        <v>3</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v>1</v>
      </c>
      <c r="K25" s="102"/>
      <c r="L25" s="158"/>
      <c r="M25" s="102"/>
      <c r="N25" s="158"/>
      <c r="O25" s="96"/>
      <c r="P25" s="155">
        <f>IF(B3="","",(SUM(D25+(F25*3)+(H25*2)+(J25*2)+(N25*5))))</f>
        <v>2</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1</v>
      </c>
      <c r="K27" s="102"/>
      <c r="L27" s="105"/>
      <c r="M27" s="102"/>
      <c r="N27" s="105"/>
      <c r="O27" s="102"/>
      <c r="P27" s="142">
        <f>IF(B3="","",(SUM(D27+(F27*3)+(H27*2)+(J27*2)+(N27*5))))</f>
        <v>2</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v>1</v>
      </c>
      <c r="O29" s="96"/>
      <c r="P29" s="155">
        <f>IF(B3="","",(SUM(D29+(F29*3)+(H29*2)+(J29*2)+(N29*5))))</f>
        <v>7</v>
      </c>
      <c r="Q29" s="97"/>
      <c r="R29" s="164"/>
      <c r="S29" s="102"/>
      <c r="T29" s="158"/>
      <c r="U29" s="102"/>
      <c r="V29" s="158"/>
      <c r="W29" s="102"/>
      <c r="X29" s="157"/>
      <c r="Y29" s="97"/>
      <c r="Z29" s="95" t="s">
        <v>282</v>
      </c>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v>1</v>
      </c>
      <c r="E35" s="102"/>
      <c r="F35" s="105"/>
      <c r="G35" s="102"/>
      <c r="H35" s="105"/>
      <c r="I35" s="102"/>
      <c r="J35" s="105"/>
      <c r="K35" s="102"/>
      <c r="L35" s="105"/>
      <c r="M35" s="102"/>
      <c r="N35" s="105"/>
      <c r="O35" s="102"/>
      <c r="P35" s="142">
        <f>IF(B3="","",(SUM(D35+(F35*3)+(H35*2)+(J35*2)+(N35*5))))</f>
        <v>1</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v>1</v>
      </c>
      <c r="BA35" s="102"/>
      <c r="BB35" s="142">
        <f>IF(AN3="","",(SUM(AP35+(AR35*3)+(AT35*2)+(AV35*2)+(AZ35*5))))</f>
        <v>7</v>
      </c>
      <c r="BC35" s="97"/>
      <c r="BD35" s="115"/>
      <c r="BE35" s="102"/>
      <c r="BF35" s="105"/>
      <c r="BG35" s="102"/>
      <c r="BH35" s="105"/>
      <c r="BI35" s="102"/>
      <c r="BJ35" s="154"/>
      <c r="BK35" s="97"/>
      <c r="BL35" s="108" t="s">
        <v>172</v>
      </c>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t="s">
        <v>86</v>
      </c>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v>1</v>
      </c>
      <c r="AW51" s="102"/>
      <c r="AX51" s="105"/>
      <c r="AY51" s="102"/>
      <c r="AZ51" s="105"/>
      <c r="BA51" s="102"/>
      <c r="BB51" s="142">
        <f>IF(AN3="","",(SUM(AP51+(AR51*3)+(AT51*2)+(AV51*2)+(AZ51*5))))</f>
        <v>2</v>
      </c>
      <c r="BC51" s="97"/>
      <c r="BD51" s="115"/>
      <c r="BE51" s="102"/>
      <c r="BF51" s="105"/>
      <c r="BG51" s="102"/>
      <c r="BH51" s="105"/>
      <c r="BI51" s="102"/>
      <c r="BJ51" s="154"/>
      <c r="BK51" s="97"/>
      <c r="BL51" s="108" t="s">
        <v>242</v>
      </c>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419</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99" t="s">
        <v>720</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29">
    <tabColor rgb="FF000000"/>
    <outlinePr summaryBelow="0" summaryRight="0"/>
  </sheetPr>
  <dimension ref="A1:CD65"/>
  <sheetViews>
    <sheetView tabSelected="1" workbookViewId="0">
      <selection activeCell="B61" sqref="B61:R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385</v>
      </c>
      <c r="C3" s="124"/>
      <c r="D3" s="124"/>
      <c r="E3" s="124"/>
      <c r="F3" s="124"/>
      <c r="G3" s="124"/>
      <c r="H3" s="124"/>
      <c r="I3" s="124"/>
      <c r="J3" s="124"/>
      <c r="K3" s="124"/>
      <c r="L3" s="124"/>
      <c r="M3" s="124"/>
      <c r="N3" s="124"/>
      <c r="O3" s="124"/>
      <c r="P3" s="124"/>
      <c r="Q3" s="124"/>
      <c r="R3" s="124"/>
      <c r="S3" s="124"/>
      <c r="T3" s="124"/>
      <c r="U3" s="124"/>
      <c r="V3" s="124"/>
      <c r="W3" s="124"/>
      <c r="X3" s="125"/>
      <c r="Y3" s="25"/>
      <c r="Z3" s="123">
        <v>1210000</v>
      </c>
      <c r="AA3" s="124"/>
      <c r="AB3" s="124"/>
      <c r="AC3" s="124"/>
      <c r="AD3" s="124"/>
      <c r="AE3" s="124"/>
      <c r="AF3" s="124"/>
      <c r="AG3" s="124"/>
      <c r="AH3" s="124"/>
      <c r="AI3" s="124"/>
      <c r="AJ3" s="125"/>
      <c r="AK3" s="27"/>
      <c r="AL3" s="28"/>
      <c r="AM3" s="29"/>
      <c r="AN3" s="139" t="s">
        <v>210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1440000</v>
      </c>
      <c r="BM3" s="124"/>
      <c r="BN3" s="124"/>
      <c r="BO3" s="124"/>
      <c r="BP3" s="124"/>
      <c r="BQ3" s="124"/>
      <c r="BR3" s="124"/>
      <c r="BS3" s="124"/>
      <c r="BT3" s="124"/>
      <c r="BU3" s="124"/>
      <c r="BV3" s="125"/>
      <c r="BW3" s="35"/>
      <c r="BX3" s="36"/>
      <c r="BY3" s="89">
        <f>IF(Z3&lt;BL3,BL3-Z3,0)</f>
        <v>230000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230000</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12000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714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297</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397</v>
      </c>
      <c r="E18" s="147"/>
      <c r="F18" s="159" t="s">
        <v>398</v>
      </c>
      <c r="G18" s="147"/>
      <c r="H18" s="159" t="s">
        <v>399</v>
      </c>
      <c r="I18" s="147"/>
      <c r="J18" s="159" t="s">
        <v>400</v>
      </c>
      <c r="K18" s="147"/>
      <c r="L18" s="160" t="s">
        <v>39</v>
      </c>
      <c r="M18" s="147"/>
      <c r="N18" s="159" t="s">
        <v>401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402</v>
      </c>
      <c r="AQ18" s="147"/>
      <c r="AR18" s="144" t="s">
        <v>403</v>
      </c>
      <c r="AS18" s="147"/>
      <c r="AT18" s="144" t="s">
        <v>404</v>
      </c>
      <c r="AU18" s="147"/>
      <c r="AV18" s="144" t="s">
        <v>405</v>
      </c>
      <c r="AW18" s="147"/>
      <c r="AX18" s="153" t="s">
        <v>39</v>
      </c>
      <c r="AY18" s="147"/>
      <c r="AZ18" s="144" t="s">
        <v>406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1</v>
      </c>
      <c r="G23" s="147"/>
      <c r="H23" s="146"/>
      <c r="I23" s="147"/>
      <c r="J23" s="146"/>
      <c r="K23" s="147"/>
      <c r="L23" s="146"/>
      <c r="M23" s="147"/>
      <c r="N23" s="146"/>
      <c r="O23" s="147"/>
      <c r="P23" s="166">
        <f>IF(B3="","",(SUM(D23+(F23*3)+(H23*2)+(J23*2)+(N23*5))))</f>
        <v>3</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v>1</v>
      </c>
      <c r="E29" s="102"/>
      <c r="F29" s="158"/>
      <c r="G29" s="102"/>
      <c r="H29" s="158"/>
      <c r="I29" s="102"/>
      <c r="J29" s="158"/>
      <c r="K29" s="102"/>
      <c r="L29" s="158"/>
      <c r="M29" s="102"/>
      <c r="N29" s="158">
        <v>1</v>
      </c>
      <c r="O29" s="96"/>
      <c r="P29" s="155">
        <f>IF(B3="","",(SUM(D29+(F29*3)+(H29*2)+(J29*2)+(N29*5))))</f>
        <v>6</v>
      </c>
      <c r="Q29" s="97"/>
      <c r="R29" s="164"/>
      <c r="S29" s="102"/>
      <c r="T29" s="158"/>
      <c r="U29" s="102"/>
      <c r="V29" s="158"/>
      <c r="W29" s="102"/>
      <c r="X29" s="157"/>
      <c r="Y29" s="97"/>
      <c r="Z29" s="95" t="s">
        <v>172</v>
      </c>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t="s">
        <v>68</v>
      </c>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1</v>
      </c>
      <c r="AS41" s="102"/>
      <c r="AT41" s="101"/>
      <c r="AU41" s="102"/>
      <c r="AV41" s="101"/>
      <c r="AW41" s="102"/>
      <c r="AX41" s="101"/>
      <c r="AY41" s="102"/>
      <c r="AZ41" s="101"/>
      <c r="BA41" s="96"/>
      <c r="BB41" s="155">
        <f>IF(AN3="","",(SUM(AP41+(AR41*3)+(AT41*2)+(AV41*2)+(AZ41*5))))</f>
        <v>3</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v>1</v>
      </c>
      <c r="AS45" s="102"/>
      <c r="AT45" s="101"/>
      <c r="AU45" s="102"/>
      <c r="AV45" s="101"/>
      <c r="AW45" s="102"/>
      <c r="AX45" s="101"/>
      <c r="AY45" s="102"/>
      <c r="AZ45" s="101"/>
      <c r="BA45" s="96"/>
      <c r="BB45" s="155">
        <f>IF(AN3="","",(SUM(AP45+(AR45*3)+(AT45*2)+(AV45*2)+(AZ45*5))))</f>
        <v>3</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v>1</v>
      </c>
      <c r="K49" s="102"/>
      <c r="L49" s="158"/>
      <c r="M49" s="102"/>
      <c r="N49" s="158"/>
      <c r="O49" s="96"/>
      <c r="P49" s="155">
        <f>IF(B3="","",(SUM(D49+(F49*3)+(H49*2)+(J49*2)+(N49*5))))</f>
        <v>2</v>
      </c>
      <c r="Q49" s="97"/>
      <c r="R49" s="164"/>
      <c r="S49" s="102"/>
      <c r="T49" s="158"/>
      <c r="U49" s="102"/>
      <c r="V49" s="158"/>
      <c r="W49" s="102"/>
      <c r="X49" s="157"/>
      <c r="Y49" s="97"/>
      <c r="Z49" s="95" t="s">
        <v>171</v>
      </c>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v>1</v>
      </c>
      <c r="BA51" s="102"/>
      <c r="BB51" s="142">
        <f>IF(AN3="","",(SUM(AP51+(AR51*3)+(AT51*2)+(AV51*2)+(AZ51*5))))</f>
        <v>5</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30000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725</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Sheet3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385</v>
      </c>
      <c r="C3" s="124"/>
      <c r="D3" s="124"/>
      <c r="E3" s="124"/>
      <c r="F3" s="124"/>
      <c r="G3" s="124"/>
      <c r="H3" s="124"/>
      <c r="I3" s="124"/>
      <c r="J3" s="124"/>
      <c r="K3" s="124"/>
      <c r="L3" s="124"/>
      <c r="M3" s="124"/>
      <c r="N3" s="124"/>
      <c r="O3" s="124"/>
      <c r="P3" s="124"/>
      <c r="Q3" s="124"/>
      <c r="R3" s="124"/>
      <c r="S3" s="124"/>
      <c r="T3" s="124"/>
      <c r="U3" s="124"/>
      <c r="V3" s="124"/>
      <c r="W3" s="124"/>
      <c r="X3" s="125"/>
      <c r="Y3" s="25"/>
      <c r="Z3" s="123">
        <v>1290000</v>
      </c>
      <c r="AA3" s="124"/>
      <c r="AB3" s="124"/>
      <c r="AC3" s="124"/>
      <c r="AD3" s="124"/>
      <c r="AE3" s="124"/>
      <c r="AF3" s="124"/>
      <c r="AG3" s="124"/>
      <c r="AH3" s="124"/>
      <c r="AI3" s="124"/>
      <c r="AJ3" s="125"/>
      <c r="AK3" s="27"/>
      <c r="AL3" s="28"/>
      <c r="AM3" s="29"/>
      <c r="AN3" s="139" t="s">
        <v>138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1310000</v>
      </c>
      <c r="BM3" s="124"/>
      <c r="BN3" s="124"/>
      <c r="BO3" s="124"/>
      <c r="BP3" s="124"/>
      <c r="BQ3" s="124"/>
      <c r="BR3" s="124"/>
      <c r="BS3" s="124"/>
      <c r="BT3" s="124"/>
      <c r="BU3" s="124"/>
      <c r="BV3" s="125"/>
      <c r="BW3" s="35"/>
      <c r="BX3" s="36"/>
      <c r="BY3" s="89">
        <f>IF(Z3&lt;BL3,BL3-Z3,0)</f>
        <v>20000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20000</v>
      </c>
      <c r="C7" s="124"/>
      <c r="D7" s="124"/>
      <c r="E7" s="124"/>
      <c r="F7" s="124"/>
      <c r="G7" s="124"/>
      <c r="H7" s="124"/>
      <c r="I7" s="124"/>
      <c r="J7" s="124"/>
      <c r="K7" s="124"/>
      <c r="L7" s="125"/>
      <c r="M7" s="19"/>
      <c r="N7" s="137">
        <v>14000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15000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409</v>
      </c>
      <c r="E18" s="147"/>
      <c r="F18" s="159" t="s">
        <v>410</v>
      </c>
      <c r="G18" s="147"/>
      <c r="H18" s="159" t="s">
        <v>411</v>
      </c>
      <c r="I18" s="147"/>
      <c r="J18" s="159" t="s">
        <v>412</v>
      </c>
      <c r="K18" s="147"/>
      <c r="L18" s="160" t="s">
        <v>39</v>
      </c>
      <c r="M18" s="147"/>
      <c r="N18" s="159" t="s">
        <v>413</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414</v>
      </c>
      <c r="AQ18" s="147"/>
      <c r="AR18" s="144" t="s">
        <v>415</v>
      </c>
      <c r="AS18" s="147"/>
      <c r="AT18" s="144" t="s">
        <v>416</v>
      </c>
      <c r="AU18" s="147"/>
      <c r="AV18" s="144" t="s">
        <v>417</v>
      </c>
      <c r="AW18" s="147"/>
      <c r="AX18" s="153" t="s">
        <v>39</v>
      </c>
      <c r="AY18" s="147"/>
      <c r="AZ18" s="144" t="s">
        <v>418</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2</v>
      </c>
      <c r="G23" s="147"/>
      <c r="H23" s="146"/>
      <c r="I23" s="147"/>
      <c r="J23" s="146"/>
      <c r="K23" s="147"/>
      <c r="L23" s="146"/>
      <c r="M23" s="147"/>
      <c r="N23" s="146"/>
      <c r="O23" s="147"/>
      <c r="P23" s="166">
        <f>IF(B3="","",(SUM(D23+(F23*3)+(H23*2)+(J23*2)+(N23*5))))</f>
        <v>6</v>
      </c>
      <c r="Q23" s="125"/>
      <c r="R23" s="182"/>
      <c r="S23" s="147"/>
      <c r="T23" s="146"/>
      <c r="U23" s="147"/>
      <c r="V23" s="146"/>
      <c r="W23" s="147"/>
      <c r="X23" s="173"/>
      <c r="Y23" s="125"/>
      <c r="Z23" s="180" t="s">
        <v>172</v>
      </c>
      <c r="AA23" s="124"/>
      <c r="AB23" s="124"/>
      <c r="AC23" s="124"/>
      <c r="AD23" s="124"/>
      <c r="AE23" s="124"/>
      <c r="AF23" s="124"/>
      <c r="AG23" s="124"/>
      <c r="AH23" s="124"/>
      <c r="AI23" s="124"/>
      <c r="AJ23" s="125"/>
      <c r="AK23" s="20"/>
      <c r="AL23" s="11"/>
      <c r="AM23" s="21"/>
      <c r="AN23" s="152">
        <v>1</v>
      </c>
      <c r="AO23" s="124"/>
      <c r="AP23" s="151">
        <v>1</v>
      </c>
      <c r="AQ23" s="147"/>
      <c r="AR23" s="146"/>
      <c r="AS23" s="147"/>
      <c r="AT23" s="146"/>
      <c r="AU23" s="147"/>
      <c r="AV23" s="146"/>
      <c r="AW23" s="147"/>
      <c r="AX23" s="146"/>
      <c r="AY23" s="147"/>
      <c r="AZ23" s="146"/>
      <c r="BA23" s="147"/>
      <c r="BB23" s="166">
        <f>IF(AN3="","",(SUM(AP23+(AR23*3)+(AT23*2)+(AV23*2)+(AZ23*5))))</f>
        <v>1</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v>1</v>
      </c>
      <c r="AS25" s="102"/>
      <c r="AT25" s="101"/>
      <c r="AU25" s="102"/>
      <c r="AV25" s="101"/>
      <c r="AW25" s="102"/>
      <c r="AX25" s="101"/>
      <c r="AY25" s="102"/>
      <c r="AZ25" s="101"/>
      <c r="BA25" s="96"/>
      <c r="BB25" s="155">
        <f>IF(AN3="","",(SUM(AP25+(AR25*3)+(AT25*2)+(AV25*2)+(AZ25*5))))</f>
        <v>3</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v>1</v>
      </c>
      <c r="BA31" s="102"/>
      <c r="BB31" s="142">
        <f>IF(AN3="","",(SUM(AP31+(AR31*3)+(AT31*2)+(AV31*2)+(AZ31*5))))</f>
        <v>5</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v>1</v>
      </c>
      <c r="O33" s="96"/>
      <c r="P33" s="155">
        <f>IF(B3="","",(SUM(D33+(F33*3)+(H33*2)+(J33*2)+(N33*5))))</f>
        <v>7</v>
      </c>
      <c r="Q33" s="97"/>
      <c r="R33" s="164"/>
      <c r="S33" s="102"/>
      <c r="T33" s="158"/>
      <c r="U33" s="102"/>
      <c r="V33" s="158"/>
      <c r="W33" s="102"/>
      <c r="X33" s="157"/>
      <c r="Y33" s="97"/>
      <c r="Z33" s="95" t="s">
        <v>135</v>
      </c>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v>1</v>
      </c>
      <c r="K35" s="102"/>
      <c r="L35" s="105"/>
      <c r="M35" s="102"/>
      <c r="N35" s="105"/>
      <c r="O35" s="102"/>
      <c r="P35" s="142">
        <f>IF(B3="","",(SUM(D35+(F35*3)+(H35*2)+(J35*2)+(N35*5))))</f>
        <v>2</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v>1</v>
      </c>
      <c r="K49" s="102"/>
      <c r="L49" s="158"/>
      <c r="M49" s="102"/>
      <c r="N49" s="158"/>
      <c r="O49" s="96"/>
      <c r="P49" s="155">
        <f>IF(B3="","",(SUM(D49+(F49*3)+(H49*2)+(J49*2)+(N49*5))))</f>
        <v>2</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441</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3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1120000</v>
      </c>
      <c r="AA3" s="124"/>
      <c r="AB3" s="124"/>
      <c r="AC3" s="124"/>
      <c r="AD3" s="124"/>
      <c r="AE3" s="124"/>
      <c r="AF3" s="124"/>
      <c r="AG3" s="124"/>
      <c r="AH3" s="124"/>
      <c r="AI3" s="124"/>
      <c r="AJ3" s="125"/>
      <c r="AK3" s="27"/>
      <c r="AL3" s="28"/>
      <c r="AM3" s="29"/>
      <c r="AN3" s="139" t="s">
        <v>420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1000000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120000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70000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f>IF(BY6=0,"0 gp",BY6)</f>
        <v>120000</v>
      </c>
      <c r="AO7" s="124"/>
      <c r="AP7" s="124"/>
      <c r="AQ7" s="124"/>
      <c r="AR7" s="124"/>
      <c r="AS7" s="124"/>
      <c r="AT7" s="124"/>
      <c r="AU7" s="124"/>
      <c r="AV7" s="124"/>
      <c r="AW7" s="124"/>
      <c r="AX7" s="125"/>
      <c r="AY7" s="22"/>
      <c r="AZ7" s="137">
        <v>90000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297</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421</v>
      </c>
      <c r="E18" s="147"/>
      <c r="F18" s="159" t="s">
        <v>422</v>
      </c>
      <c r="G18" s="147"/>
      <c r="H18" s="159" t="s">
        <v>423</v>
      </c>
      <c r="I18" s="147"/>
      <c r="J18" s="159" t="s">
        <v>424</v>
      </c>
      <c r="K18" s="147"/>
      <c r="L18" s="160" t="s">
        <v>39</v>
      </c>
      <c r="M18" s="147"/>
      <c r="N18" s="159" t="s">
        <v>425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426</v>
      </c>
      <c r="AQ18" s="147"/>
      <c r="AR18" s="144" t="s">
        <v>427</v>
      </c>
      <c r="AS18" s="147"/>
      <c r="AT18" s="144" t="s">
        <v>428</v>
      </c>
      <c r="AU18" s="147"/>
      <c r="AV18" s="144" t="s">
        <v>429</v>
      </c>
      <c r="AW18" s="147"/>
      <c r="AX18" s="153" t="s">
        <v>39</v>
      </c>
      <c r="AY18" s="147"/>
      <c r="AZ18" s="144" t="s">
        <v>430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t="s">
        <v>68</v>
      </c>
      <c r="S23" s="147"/>
      <c r="T23" s="146"/>
      <c r="U23" s="147"/>
      <c r="V23" s="146" t="s">
        <v>79</v>
      </c>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1</v>
      </c>
      <c r="G25" s="102"/>
      <c r="H25" s="158"/>
      <c r="I25" s="102"/>
      <c r="J25" s="158"/>
      <c r="K25" s="102"/>
      <c r="L25" s="158"/>
      <c r="M25" s="102"/>
      <c r="N25" s="158"/>
      <c r="O25" s="96"/>
      <c r="P25" s="155">
        <f>IF(B3="","",(SUM(D25+(F25*3)+(H25*2)+(J25*2)+(N25*5))))</f>
        <v>3</v>
      </c>
      <c r="Q25" s="97"/>
      <c r="R25" s="164"/>
      <c r="S25" s="102"/>
      <c r="T25" s="158"/>
      <c r="U25" s="102"/>
      <c r="V25" s="158"/>
      <c r="W25" s="102"/>
      <c r="X25" s="157"/>
      <c r="Y25" s="97"/>
      <c r="Z25" s="95" t="s">
        <v>172</v>
      </c>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1</v>
      </c>
      <c r="AW25" s="102"/>
      <c r="AX25" s="101"/>
      <c r="AY25" s="102"/>
      <c r="AZ25" s="101"/>
      <c r="BA25" s="96"/>
      <c r="BB25" s="155">
        <f>IF(AN3="","",(SUM(AP25+(AR25*3)+(AT25*2)+(AV25*2)+(AZ25*5))))</f>
        <v>2</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v>1</v>
      </c>
      <c r="AW27" s="102"/>
      <c r="AX27" s="105">
        <v>1</v>
      </c>
      <c r="AY27" s="102"/>
      <c r="AZ27" s="105"/>
      <c r="BA27" s="102"/>
      <c r="BB27" s="142">
        <f>IF(AN3="","",(SUM(AP27+(AR27*3)+(AT27*2)+(AV27*2)+(AZ27*5))))</f>
        <v>2</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v>1</v>
      </c>
      <c r="G37" s="102"/>
      <c r="H37" s="158"/>
      <c r="I37" s="102"/>
      <c r="J37" s="158"/>
      <c r="K37" s="102"/>
      <c r="L37" s="158"/>
      <c r="M37" s="102"/>
      <c r="N37" s="158"/>
      <c r="O37" s="96"/>
      <c r="P37" s="155">
        <f>IF(B3="","",(SUM(D37+(F37*3)+(H37*2)+(J37*2)+(N37*5))))</f>
        <v>3</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v>1</v>
      </c>
      <c r="AW43" s="102"/>
      <c r="AX43" s="105"/>
      <c r="AY43" s="102"/>
      <c r="AZ43" s="105"/>
      <c r="BA43" s="102"/>
      <c r="BB43" s="142">
        <f>IF(AN3="","",(SUM(AP43+(AR43*3)+(AT43*2)+(AV43*2)+(AZ43*5))))</f>
        <v>2</v>
      </c>
      <c r="BC43" s="97"/>
      <c r="BD43" s="115"/>
      <c r="BE43" s="102"/>
      <c r="BF43" s="105"/>
      <c r="BG43" s="102"/>
      <c r="BH43" s="105"/>
      <c r="BI43" s="102"/>
      <c r="BJ43" s="154"/>
      <c r="BK43" s="97"/>
      <c r="BL43" s="201"/>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v>1</v>
      </c>
      <c r="AQ49" s="102"/>
      <c r="AR49" s="101">
        <v>2</v>
      </c>
      <c r="AS49" s="102"/>
      <c r="AT49" s="101"/>
      <c r="AU49" s="102"/>
      <c r="AV49" s="101"/>
      <c r="AW49" s="102"/>
      <c r="AX49" s="101"/>
      <c r="AY49" s="102"/>
      <c r="AZ49" s="101"/>
      <c r="BA49" s="96"/>
      <c r="BB49" s="155">
        <f>IF(AN3="","",(SUM(AP49+(AR49*3)+(AT49*2)+(AV49*2)+(AZ49*5))))</f>
        <v>7</v>
      </c>
      <c r="BC49" s="97"/>
      <c r="BD49" s="116"/>
      <c r="BE49" s="102"/>
      <c r="BF49" s="101"/>
      <c r="BG49" s="102"/>
      <c r="BH49" s="101"/>
      <c r="BI49" s="102"/>
      <c r="BJ49" s="143"/>
      <c r="BK49" s="97"/>
      <c r="BL49" s="156" t="s">
        <v>135</v>
      </c>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v>1</v>
      </c>
      <c r="O51" s="102"/>
      <c r="P51" s="142">
        <f>IF(B3="","",(SUM(D51+(F51*3)+(H51*2)+(J51*2)+(N51*5))))</f>
        <v>5</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20000</v>
      </c>
      <c r="C57" s="124"/>
      <c r="D57" s="124"/>
      <c r="E57" s="124"/>
      <c r="F57" s="124"/>
      <c r="G57" s="124"/>
      <c r="H57" s="124"/>
      <c r="I57" s="124"/>
      <c r="J57" s="124"/>
      <c r="K57" s="124"/>
      <c r="L57" s="124"/>
      <c r="M57" s="125"/>
      <c r="N57" s="64"/>
      <c r="O57" s="184">
        <v>-30000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t="s">
        <v>442</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32">
    <tabColor rgb="FF000000"/>
    <outlinePr summaryBelow="0" summaryRight="0"/>
  </sheetPr>
  <dimension ref="A1:CD65"/>
  <sheetViews>
    <sheetView workbookViewId="0">
      <selection activeCell="B11" sqref="B11:L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1130000</v>
      </c>
      <c r="AA3" s="124"/>
      <c r="AB3" s="124"/>
      <c r="AC3" s="124"/>
      <c r="AD3" s="124"/>
      <c r="AE3" s="124"/>
      <c r="AF3" s="124"/>
      <c r="AG3" s="124"/>
      <c r="AH3" s="124"/>
      <c r="AI3" s="124"/>
      <c r="AJ3" s="125"/>
      <c r="AK3" s="27"/>
      <c r="AL3" s="28"/>
      <c r="AM3" s="29"/>
      <c r="AN3" s="139" t="s">
        <v>210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1280000</v>
      </c>
      <c r="BM3" s="124"/>
      <c r="BN3" s="124"/>
      <c r="BO3" s="124"/>
      <c r="BP3" s="124"/>
      <c r="BQ3" s="124"/>
      <c r="BR3" s="124"/>
      <c r="BS3" s="124"/>
      <c r="BT3" s="124"/>
      <c r="BU3" s="124"/>
      <c r="BV3" s="125"/>
      <c r="BW3" s="35"/>
      <c r="BX3" s="36"/>
      <c r="BY3" s="89">
        <f>IF(Z3&lt;BL3,BL3-Z3,0)</f>
        <v>150000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150000</v>
      </c>
      <c r="C7" s="124"/>
      <c r="D7" s="124"/>
      <c r="E7" s="124"/>
      <c r="F7" s="124"/>
      <c r="G7" s="124"/>
      <c r="H7" s="124"/>
      <c r="I7" s="124"/>
      <c r="J7" s="124"/>
      <c r="K7" s="124"/>
      <c r="L7" s="125"/>
      <c r="M7" s="19"/>
      <c r="N7" s="137">
        <v>7000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8000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716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185</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431</v>
      </c>
      <c r="E18" s="147"/>
      <c r="F18" s="159" t="s">
        <v>432</v>
      </c>
      <c r="G18" s="147"/>
      <c r="H18" s="159" t="s">
        <v>433</v>
      </c>
      <c r="I18" s="147"/>
      <c r="J18" s="159" t="s">
        <v>434</v>
      </c>
      <c r="K18" s="147"/>
      <c r="L18" s="160" t="s">
        <v>39</v>
      </c>
      <c r="M18" s="147"/>
      <c r="N18" s="159" t="s">
        <v>435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436</v>
      </c>
      <c r="AQ18" s="147"/>
      <c r="AR18" s="144" t="s">
        <v>437</v>
      </c>
      <c r="AS18" s="147"/>
      <c r="AT18" s="144" t="s">
        <v>438</v>
      </c>
      <c r="AU18" s="147"/>
      <c r="AV18" s="144" t="s">
        <v>439</v>
      </c>
      <c r="AW18" s="147"/>
      <c r="AX18" s="153" t="s">
        <v>39</v>
      </c>
      <c r="AY18" s="147"/>
      <c r="AZ18" s="144" t="s">
        <v>440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1</v>
      </c>
      <c r="G23" s="147"/>
      <c r="H23" s="146"/>
      <c r="I23" s="147"/>
      <c r="J23" s="146"/>
      <c r="K23" s="147"/>
      <c r="L23" s="146"/>
      <c r="M23" s="147"/>
      <c r="N23" s="146"/>
      <c r="O23" s="147"/>
      <c r="P23" s="166">
        <f>IF(B3="","",(SUM(D23+(F23*3)+(H23*2)+(J23*2)+(N23*5))))</f>
        <v>3</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v>1</v>
      </c>
      <c r="BA29" s="96"/>
      <c r="BB29" s="155">
        <f>IF(AN3="","",(SUM(AP29+(AR29*3)+(AT29*2)+(AV29*2)+(AZ29*5))))</f>
        <v>5</v>
      </c>
      <c r="BC29" s="97"/>
      <c r="BD29" s="116"/>
      <c r="BE29" s="102"/>
      <c r="BF29" s="101"/>
      <c r="BG29" s="102"/>
      <c r="BH29" s="101"/>
      <c r="BI29" s="102"/>
      <c r="BJ29" s="143"/>
      <c r="BK29" s="97"/>
      <c r="BL29" s="156" t="s">
        <v>171</v>
      </c>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v>1</v>
      </c>
      <c r="G43" s="102"/>
      <c r="H43" s="105"/>
      <c r="I43" s="102"/>
      <c r="J43" s="105"/>
      <c r="K43" s="102"/>
      <c r="L43" s="105"/>
      <c r="M43" s="102"/>
      <c r="N43" s="105"/>
      <c r="O43" s="102"/>
      <c r="P43" s="142">
        <f>IF(B3="","",(SUM(D43+(F43*3)+(H43*2)+(J43*2)+(N43*5))))</f>
        <v>3</v>
      </c>
      <c r="Q43" s="97"/>
      <c r="R43" s="115"/>
      <c r="S43" s="102"/>
      <c r="T43" s="105"/>
      <c r="U43" s="102"/>
      <c r="V43" s="105"/>
      <c r="W43" s="102"/>
      <c r="X43" s="154"/>
      <c r="Y43" s="97"/>
      <c r="Z43" s="108" t="s">
        <v>135</v>
      </c>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v>1</v>
      </c>
      <c r="O47" s="102"/>
      <c r="P47" s="142">
        <f>IF(B3="","",(SUM(D47+(F47*3)+(H47*2)+(J47*2)+(N47*5))))</f>
        <v>5</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33">
    <tabColor rgb="FF000000"/>
    <outlinePr summaryBelow="0" summaryRight="0"/>
  </sheetPr>
  <dimension ref="A1:CD65"/>
  <sheetViews>
    <sheetView workbookViewId="0">
      <selection activeCell="B11" sqref="B11:L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261</v>
      </c>
      <c r="C3" s="124"/>
      <c r="D3" s="124"/>
      <c r="E3" s="124"/>
      <c r="F3" s="124"/>
      <c r="G3" s="124"/>
      <c r="H3" s="124"/>
      <c r="I3" s="124"/>
      <c r="J3" s="124"/>
      <c r="K3" s="124"/>
      <c r="L3" s="124"/>
      <c r="M3" s="124"/>
      <c r="N3" s="124"/>
      <c r="O3" s="124"/>
      <c r="P3" s="124"/>
      <c r="Q3" s="124"/>
      <c r="R3" s="124"/>
      <c r="S3" s="124"/>
      <c r="T3" s="124"/>
      <c r="U3" s="124"/>
      <c r="V3" s="124"/>
      <c r="W3" s="124"/>
      <c r="X3" s="125"/>
      <c r="Y3" s="25"/>
      <c r="Z3" s="123">
        <v>1140000</v>
      </c>
      <c r="AA3" s="124"/>
      <c r="AB3" s="124"/>
      <c r="AC3" s="124"/>
      <c r="AD3" s="124"/>
      <c r="AE3" s="124"/>
      <c r="AF3" s="124"/>
      <c r="AG3" s="124"/>
      <c r="AH3" s="124"/>
      <c r="AI3" s="124"/>
      <c r="AJ3" s="125"/>
      <c r="AK3" s="27"/>
      <c r="AL3" s="28"/>
      <c r="AM3" s="29"/>
      <c r="AN3" s="139" t="s">
        <v>136</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1240000</v>
      </c>
      <c r="BM3" s="124"/>
      <c r="BN3" s="124"/>
      <c r="BO3" s="124"/>
      <c r="BP3" s="124"/>
      <c r="BQ3" s="124"/>
      <c r="BR3" s="124"/>
      <c r="BS3" s="124"/>
      <c r="BT3" s="124"/>
      <c r="BU3" s="124"/>
      <c r="BV3" s="125"/>
      <c r="BW3" s="35"/>
      <c r="BX3" s="36"/>
      <c r="BY3" s="89">
        <f>IF(Z3&lt;BL3,BL3-Z3,0)</f>
        <v>100000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100000</v>
      </c>
      <c r="C7" s="124"/>
      <c r="D7" s="124"/>
      <c r="E7" s="124"/>
      <c r="F7" s="124"/>
      <c r="G7" s="124"/>
      <c r="H7" s="124"/>
      <c r="I7" s="124"/>
      <c r="J7" s="124"/>
      <c r="K7" s="124"/>
      <c r="L7" s="125"/>
      <c r="M7" s="19"/>
      <c r="N7" s="137">
        <v>12000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10000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712</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443</v>
      </c>
      <c r="E18" s="147"/>
      <c r="F18" s="159" t="s">
        <v>444</v>
      </c>
      <c r="G18" s="147"/>
      <c r="H18" s="159" t="s">
        <v>445</v>
      </c>
      <c r="I18" s="147"/>
      <c r="J18" s="159" t="s">
        <v>446</v>
      </c>
      <c r="K18" s="147"/>
      <c r="L18" s="160" t="s">
        <v>39</v>
      </c>
      <c r="M18" s="147"/>
      <c r="N18" s="159" t="s">
        <v>447</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448</v>
      </c>
      <c r="AQ18" s="147"/>
      <c r="AR18" s="144" t="s">
        <v>449</v>
      </c>
      <c r="AS18" s="147"/>
      <c r="AT18" s="144" t="s">
        <v>450</v>
      </c>
      <c r="AU18" s="147"/>
      <c r="AV18" s="144" t="s">
        <v>451</v>
      </c>
      <c r="AW18" s="147"/>
      <c r="AX18" s="153" t="s">
        <v>39</v>
      </c>
      <c r="AY18" s="147"/>
      <c r="AZ18" s="144" t="s">
        <v>452</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2</v>
      </c>
      <c r="E23" s="147"/>
      <c r="F23" s="146"/>
      <c r="G23" s="147"/>
      <c r="H23" s="146"/>
      <c r="I23" s="147"/>
      <c r="J23" s="146"/>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1</v>
      </c>
      <c r="G25" s="102"/>
      <c r="H25" s="158"/>
      <c r="I25" s="102"/>
      <c r="J25" s="158"/>
      <c r="K25" s="102"/>
      <c r="L25" s="158"/>
      <c r="M25" s="102"/>
      <c r="N25" s="158"/>
      <c r="O25" s="96"/>
      <c r="P25" s="155">
        <f>IF(B3="","",(SUM(D25+(F25*3)+(H25*2)+(J25*2)+(N25*5))))</f>
        <v>3</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v>1</v>
      </c>
      <c r="AW27" s="102"/>
      <c r="AX27" s="105"/>
      <c r="AY27" s="102"/>
      <c r="AZ27" s="105"/>
      <c r="BA27" s="102"/>
      <c r="BB27" s="142">
        <f>IF(AN3="","",(SUM(AP27+(AR27*3)+(AT27*2)+(AV27*2)+(AZ27*5))))</f>
        <v>2</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v>1</v>
      </c>
      <c r="O31" s="102"/>
      <c r="P31" s="142">
        <f>IF(B3="","",(SUM(D31+(F31*3)+(H31*2)+(J31*2)+(N31*5))))</f>
        <v>5</v>
      </c>
      <c r="Q31" s="97"/>
      <c r="R31" s="115"/>
      <c r="S31" s="102"/>
      <c r="T31" s="105"/>
      <c r="U31" s="102"/>
      <c r="V31" s="105"/>
      <c r="W31" s="102"/>
      <c r="X31" s="154"/>
      <c r="Y31" s="97"/>
      <c r="Z31" s="108" t="s">
        <v>135</v>
      </c>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v>1</v>
      </c>
      <c r="AQ35" s="102"/>
      <c r="AR35" s="105"/>
      <c r="AS35" s="102"/>
      <c r="AT35" s="105"/>
      <c r="AU35" s="102"/>
      <c r="AV35" s="105"/>
      <c r="AW35" s="102"/>
      <c r="AX35" s="105"/>
      <c r="AY35" s="102"/>
      <c r="AZ35" s="105">
        <v>1</v>
      </c>
      <c r="BA35" s="102"/>
      <c r="BB35" s="142">
        <f>IF(AN3="","",(SUM(AP35+(AR35*3)+(AT35*2)+(AV35*2)+(AZ35*5))))</f>
        <v>6</v>
      </c>
      <c r="BC35" s="97"/>
      <c r="BD35" s="115"/>
      <c r="BE35" s="102"/>
      <c r="BF35" s="105"/>
      <c r="BG35" s="102"/>
      <c r="BH35" s="105"/>
      <c r="BI35" s="102"/>
      <c r="BJ35" s="154"/>
      <c r="BK35" s="97"/>
      <c r="BL35" s="108" t="s">
        <v>464</v>
      </c>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v>2</v>
      </c>
      <c r="AS37" s="102"/>
      <c r="AT37" s="101"/>
      <c r="AU37" s="102"/>
      <c r="AV37" s="101"/>
      <c r="AW37" s="102"/>
      <c r="AX37" s="101"/>
      <c r="AY37" s="102"/>
      <c r="AZ37" s="101"/>
      <c r="BA37" s="96"/>
      <c r="BB37" s="155">
        <f>IF(AN3="","",(SUM(AP37+(AR37*3)+(AT37*2)+(AV37*2)+(AZ37*5))))</f>
        <v>6</v>
      </c>
      <c r="BC37" s="97"/>
      <c r="BD37" s="116"/>
      <c r="BE37" s="102"/>
      <c r="BF37" s="101"/>
      <c r="BG37" s="102"/>
      <c r="BH37" s="101"/>
      <c r="BI37" s="102"/>
      <c r="BJ37" s="143"/>
      <c r="BK37" s="97"/>
      <c r="BL37" s="156" t="s">
        <v>301</v>
      </c>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t="s">
        <v>79</v>
      </c>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t="s">
        <v>84</v>
      </c>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v>1</v>
      </c>
      <c r="AW43" s="102"/>
      <c r="AX43" s="105"/>
      <c r="AY43" s="102"/>
      <c r="AZ43" s="105"/>
      <c r="BA43" s="102"/>
      <c r="BB43" s="142">
        <f>IF(AN3="","",(SUM(AP43+(AR43*3)+(AT43*2)+(AV43*2)+(AZ43*5))))</f>
        <v>2</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t="s">
        <v>79</v>
      </c>
      <c r="W45" s="102"/>
      <c r="X45" s="157"/>
      <c r="Y45" s="97"/>
      <c r="Z45" s="95"/>
      <c r="AA45" s="96"/>
      <c r="AB45" s="96"/>
      <c r="AC45" s="96"/>
      <c r="AD45" s="96"/>
      <c r="AE45" s="96"/>
      <c r="AF45" s="96"/>
      <c r="AG45" s="96"/>
      <c r="AH45" s="96"/>
      <c r="AI45" s="96"/>
      <c r="AJ45" s="97"/>
      <c r="AK45" s="20"/>
      <c r="AL45" s="11"/>
      <c r="AM45" s="21"/>
      <c r="AN45" s="109">
        <v>12</v>
      </c>
      <c r="AO45" s="96"/>
      <c r="AP45" s="110"/>
      <c r="AQ45" s="102"/>
      <c r="AR45" s="101">
        <v>1</v>
      </c>
      <c r="AS45" s="102"/>
      <c r="AT45" s="101"/>
      <c r="AU45" s="102"/>
      <c r="AV45" s="101"/>
      <c r="AW45" s="102"/>
      <c r="AX45" s="101"/>
      <c r="AY45" s="102"/>
      <c r="AZ45" s="101"/>
      <c r="BA45" s="96"/>
      <c r="BB45" s="155">
        <f>IF(AN3="","",(SUM(AP45+(AR45*3)+(AT45*2)+(AV45*2)+(AZ45*5))))</f>
        <v>3</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30000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476</v>
      </c>
      <c r="C61" s="124"/>
      <c r="D61" s="124"/>
      <c r="E61" s="124"/>
      <c r="F61" s="124"/>
      <c r="G61" s="124"/>
      <c r="H61" s="124"/>
      <c r="I61" s="124"/>
      <c r="J61" s="124"/>
      <c r="K61" s="124"/>
      <c r="L61" s="124"/>
      <c r="M61" s="124"/>
      <c r="N61" s="124"/>
      <c r="O61" s="124"/>
      <c r="P61" s="124"/>
      <c r="Q61" s="124"/>
      <c r="R61" s="125"/>
      <c r="S61" s="73"/>
      <c r="T61" s="183" t="s">
        <v>477</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sheetPr codeName="Sheet34">
    <tabColor rgb="FF000000"/>
    <outlinePr summaryBelow="0" summaryRight="0"/>
  </sheetPr>
  <dimension ref="A1:CD65"/>
  <sheetViews>
    <sheetView workbookViewId="0">
      <selection activeCell="B11" sqref="B11:L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5"/>
      <c r="BY1" s="132" t="s">
        <v>14</v>
      </c>
      <c r="BZ1" s="131"/>
      <c r="CA1" s="132"/>
      <c r="CB1" s="15"/>
      <c r="CC1" s="15"/>
      <c r="CD1" s="15"/>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5"/>
      <c r="BY2" s="128"/>
      <c r="BZ2" s="128"/>
      <c r="CA2" s="128"/>
      <c r="CB2" s="15"/>
      <c r="CC2" s="15"/>
      <c r="CD2" s="15"/>
    </row>
    <row r="3" spans="1:82" ht="9" customHeight="1">
      <c r="A3" s="26"/>
      <c r="B3" s="176" t="s">
        <v>138</v>
      </c>
      <c r="C3" s="124"/>
      <c r="D3" s="124"/>
      <c r="E3" s="124"/>
      <c r="F3" s="124"/>
      <c r="G3" s="124"/>
      <c r="H3" s="124"/>
      <c r="I3" s="124"/>
      <c r="J3" s="124"/>
      <c r="K3" s="124"/>
      <c r="L3" s="124"/>
      <c r="M3" s="124"/>
      <c r="N3" s="124"/>
      <c r="O3" s="124"/>
      <c r="P3" s="124"/>
      <c r="Q3" s="124"/>
      <c r="R3" s="124"/>
      <c r="S3" s="124"/>
      <c r="T3" s="124"/>
      <c r="U3" s="124"/>
      <c r="V3" s="124"/>
      <c r="W3" s="124"/>
      <c r="X3" s="125"/>
      <c r="Y3" s="30"/>
      <c r="Z3" s="123">
        <v>1120000</v>
      </c>
      <c r="AA3" s="124"/>
      <c r="AB3" s="124"/>
      <c r="AC3" s="124"/>
      <c r="AD3" s="124"/>
      <c r="AE3" s="124"/>
      <c r="AF3" s="124"/>
      <c r="AG3" s="124"/>
      <c r="AH3" s="124"/>
      <c r="AI3" s="124"/>
      <c r="AJ3" s="125"/>
      <c r="AK3" s="31"/>
      <c r="AL3" s="33"/>
      <c r="AM3" s="34"/>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7"/>
      <c r="BL3" s="123">
        <v>1190000</v>
      </c>
      <c r="BM3" s="124"/>
      <c r="BN3" s="124"/>
      <c r="BO3" s="124"/>
      <c r="BP3" s="124"/>
      <c r="BQ3" s="124"/>
      <c r="BR3" s="124"/>
      <c r="BS3" s="124"/>
      <c r="BT3" s="124"/>
      <c r="BU3" s="124"/>
      <c r="BV3" s="125"/>
      <c r="BW3" s="40"/>
      <c r="BX3" s="42"/>
      <c r="BY3" s="49">
        <f>IF(Z3&lt;BL3,BL3-Z3,0)</f>
        <v>70000</v>
      </c>
      <c r="BZ3" s="44"/>
      <c r="CA3" s="42"/>
      <c r="CB3" s="42"/>
      <c r="CC3" s="42"/>
      <c r="CD3" s="42"/>
    </row>
    <row r="4" spans="1:82" ht="9" customHeight="1">
      <c r="A4" s="26"/>
      <c r="B4" s="112"/>
      <c r="C4" s="113"/>
      <c r="D4" s="113"/>
      <c r="E4" s="113"/>
      <c r="F4" s="113"/>
      <c r="G4" s="113"/>
      <c r="H4" s="113"/>
      <c r="I4" s="113"/>
      <c r="J4" s="113"/>
      <c r="K4" s="113"/>
      <c r="L4" s="113"/>
      <c r="M4" s="113"/>
      <c r="N4" s="113"/>
      <c r="O4" s="113"/>
      <c r="P4" s="113"/>
      <c r="Q4" s="113"/>
      <c r="R4" s="113"/>
      <c r="S4" s="113"/>
      <c r="T4" s="113"/>
      <c r="U4" s="113"/>
      <c r="V4" s="113"/>
      <c r="W4" s="113"/>
      <c r="X4" s="114"/>
      <c r="Y4" s="30"/>
      <c r="Z4" s="112"/>
      <c r="AA4" s="113"/>
      <c r="AB4" s="113"/>
      <c r="AC4" s="113"/>
      <c r="AD4" s="113"/>
      <c r="AE4" s="113"/>
      <c r="AF4" s="113"/>
      <c r="AG4" s="113"/>
      <c r="AH4" s="113"/>
      <c r="AI4" s="113"/>
      <c r="AJ4" s="114"/>
      <c r="AK4" s="31"/>
      <c r="AL4" s="33"/>
      <c r="AM4" s="34"/>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7"/>
      <c r="BL4" s="112"/>
      <c r="BM4" s="113"/>
      <c r="BN4" s="113"/>
      <c r="BO4" s="113"/>
      <c r="BP4" s="113"/>
      <c r="BQ4" s="113"/>
      <c r="BR4" s="113"/>
      <c r="BS4" s="113"/>
      <c r="BT4" s="113"/>
      <c r="BU4" s="113"/>
      <c r="BV4" s="114"/>
      <c r="BW4" s="40"/>
      <c r="BX4" s="42"/>
      <c r="BY4" s="132" t="s">
        <v>19</v>
      </c>
      <c r="BZ4" s="44"/>
      <c r="CA4" s="42"/>
      <c r="CB4" s="42"/>
      <c r="CC4" s="42"/>
      <c r="CD4" s="42"/>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5"/>
      <c r="BY5" s="128"/>
      <c r="BZ5" s="44"/>
      <c r="CA5" s="15"/>
      <c r="CB5" s="15"/>
      <c r="CC5" s="15"/>
      <c r="CD5" s="15"/>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5"/>
      <c r="BY6" s="43">
        <f>IF(BL3&lt;Z3,Z3-BL3,0)</f>
        <v>0</v>
      </c>
      <c r="BZ6" s="44"/>
      <c r="CA6" s="15"/>
      <c r="CB6" s="15"/>
      <c r="CC6" s="15"/>
      <c r="CD6" s="15"/>
    </row>
    <row r="7" spans="1:82" ht="9" customHeight="1">
      <c r="A7" s="17"/>
      <c r="B7" s="202">
        <f>IF(BY3=0,"0 gp",BY3)</f>
        <v>70000</v>
      </c>
      <c r="C7" s="124"/>
      <c r="D7" s="124"/>
      <c r="E7" s="124"/>
      <c r="F7" s="124"/>
      <c r="G7" s="124"/>
      <c r="H7" s="124"/>
      <c r="I7" s="124"/>
      <c r="J7" s="124"/>
      <c r="K7" s="124"/>
      <c r="L7" s="125"/>
      <c r="M7" s="19"/>
      <c r="N7" s="137">
        <v>110000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202" t="str">
        <f>IF(BY6=0,"0 gp",BY6)</f>
        <v>0 gp</v>
      </c>
      <c r="AO7" s="124"/>
      <c r="AP7" s="124"/>
      <c r="AQ7" s="124"/>
      <c r="AR7" s="124"/>
      <c r="AS7" s="124"/>
      <c r="AT7" s="124"/>
      <c r="AU7" s="124"/>
      <c r="AV7" s="124"/>
      <c r="AW7" s="124"/>
      <c r="AX7" s="125"/>
      <c r="AY7" s="22"/>
      <c r="AZ7" s="137">
        <v>80000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5"/>
      <c r="BY7" s="50" t="s">
        <v>23</v>
      </c>
      <c r="BZ7" s="52" t="str">
        <f>IF(N7="","",CA7)</f>
        <v>+1</v>
      </c>
      <c r="CA7" s="52" t="str">
        <f>IF(N7&lt;=AZ7,"+0",CB7)</f>
        <v>+1</v>
      </c>
      <c r="CB7" s="52" t="str">
        <f>IF(N7&gt;=(AZ7*2),"+2","+1")</f>
        <v>+1</v>
      </c>
      <c r="CC7" s="54"/>
      <c r="CD7" s="54"/>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5"/>
      <c r="BY10" s="50" t="s">
        <v>27</v>
      </c>
      <c r="BZ10" s="44"/>
      <c r="CA10" s="15"/>
      <c r="CB10" s="15"/>
      <c r="CC10" s="15"/>
      <c r="CD10" s="15"/>
    </row>
    <row r="11" spans="1:82" ht="9" customHeight="1">
      <c r="A11" s="17"/>
      <c r="B11" s="117" t="s">
        <v>185</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5"/>
      <c r="BY11" s="44"/>
      <c r="BZ11" s="44"/>
      <c r="CA11" s="15"/>
      <c r="CB11" s="15"/>
      <c r="CC11" s="15"/>
      <c r="CD11" s="15"/>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5"/>
      <c r="BY12" s="60">
        <v>-1</v>
      </c>
      <c r="BZ12" s="44"/>
      <c r="CA12" s="15"/>
      <c r="CB12" s="15"/>
      <c r="CC12" s="15"/>
      <c r="CD12" s="15"/>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454</v>
      </c>
      <c r="E18" s="147"/>
      <c r="F18" s="159" t="s">
        <v>455</v>
      </c>
      <c r="G18" s="147"/>
      <c r="H18" s="159" t="s">
        <v>456</v>
      </c>
      <c r="I18" s="147"/>
      <c r="J18" s="159" t="s">
        <v>457</v>
      </c>
      <c r="K18" s="147"/>
      <c r="L18" s="160" t="s">
        <v>39</v>
      </c>
      <c r="M18" s="147"/>
      <c r="N18" s="159" t="s">
        <v>458</v>
      </c>
      <c r="O18" s="124"/>
      <c r="P18" s="181" t="s">
        <v>41</v>
      </c>
      <c r="Q18" s="125"/>
      <c r="R18" s="162" t="s">
        <v>44</v>
      </c>
      <c r="S18" s="124"/>
      <c r="T18" s="124"/>
      <c r="U18" s="124"/>
      <c r="V18" s="124"/>
      <c r="W18" s="124"/>
      <c r="X18" s="124"/>
      <c r="Y18" s="125"/>
      <c r="Z18" s="19"/>
      <c r="AA18" s="169"/>
      <c r="AB18" s="128"/>
      <c r="AC18" s="128"/>
      <c r="AD18" s="128"/>
      <c r="AE18" s="128"/>
      <c r="AF18" s="128"/>
      <c r="AG18" s="128"/>
      <c r="AH18" s="128"/>
      <c r="AI18" s="128"/>
      <c r="AJ18" s="128"/>
      <c r="AK18" s="20"/>
      <c r="AL18" s="11"/>
      <c r="AM18" s="21"/>
      <c r="AN18" s="22"/>
      <c r="AO18" s="22"/>
      <c r="AP18" s="149" t="s">
        <v>459</v>
      </c>
      <c r="AQ18" s="147"/>
      <c r="AR18" s="144" t="s">
        <v>460</v>
      </c>
      <c r="AS18" s="147"/>
      <c r="AT18" s="144" t="s">
        <v>461</v>
      </c>
      <c r="AU18" s="147"/>
      <c r="AV18" s="144" t="s">
        <v>462</v>
      </c>
      <c r="AW18" s="147"/>
      <c r="AX18" s="153" t="s">
        <v>39</v>
      </c>
      <c r="AY18" s="147"/>
      <c r="AZ18" s="144" t="s">
        <v>463</v>
      </c>
      <c r="BA18" s="124"/>
      <c r="BB18" s="191" t="s">
        <v>41</v>
      </c>
      <c r="BC18" s="125"/>
      <c r="BD18" s="188" t="s">
        <v>44</v>
      </c>
      <c r="BE18" s="124"/>
      <c r="BF18" s="124"/>
      <c r="BG18" s="124"/>
      <c r="BH18" s="124"/>
      <c r="BI18" s="124"/>
      <c r="BJ18" s="124"/>
      <c r="BK18" s="125"/>
      <c r="BL18" s="22"/>
      <c r="BM18" s="187"/>
      <c r="BN18" s="128"/>
      <c r="BO18" s="128"/>
      <c r="BP18" s="128"/>
      <c r="BQ18" s="128"/>
      <c r="BR18" s="128"/>
      <c r="BS18" s="128"/>
      <c r="BT18" s="128"/>
      <c r="BU18" s="128"/>
      <c r="BV18" s="128"/>
      <c r="BW18" s="23"/>
      <c r="BX18" s="15"/>
      <c r="BY18" s="52" t="s">
        <v>68</v>
      </c>
      <c r="BZ18" s="44"/>
      <c r="CA18" s="15"/>
      <c r="CB18" s="15"/>
      <c r="CC18" s="15"/>
      <c r="CD18" s="15"/>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5"/>
      <c r="BY19" s="52"/>
      <c r="BZ19" s="44"/>
      <c r="CA19" s="15"/>
      <c r="CB19" s="15"/>
      <c r="CC19" s="15"/>
      <c r="CD19" s="15"/>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5"/>
      <c r="BY20" s="50" t="s">
        <v>73</v>
      </c>
      <c r="BZ20" s="44"/>
      <c r="CA20" s="15"/>
      <c r="CB20" s="15"/>
      <c r="CC20" s="15"/>
      <c r="CD20" s="15"/>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5"/>
      <c r="BY21" s="52"/>
      <c r="BZ21" s="44"/>
      <c r="CA21" s="15"/>
      <c r="CB21" s="15"/>
      <c r="CC21" s="15"/>
      <c r="CD21" s="15"/>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5"/>
      <c r="BY22" s="52" t="s">
        <v>76</v>
      </c>
      <c r="BZ22" s="44"/>
      <c r="CA22" s="15"/>
      <c r="CB22" s="15"/>
      <c r="CC22" s="15"/>
      <c r="CD22" s="15"/>
    </row>
    <row r="23" spans="1:82" ht="9" customHeight="1">
      <c r="A23" s="17"/>
      <c r="B23" s="172">
        <v>1</v>
      </c>
      <c r="C23" s="124"/>
      <c r="D23" s="151"/>
      <c r="E23" s="147"/>
      <c r="F23" s="146"/>
      <c r="G23" s="147"/>
      <c r="H23" s="146"/>
      <c r="I23" s="147"/>
      <c r="J23" s="146">
        <v>1</v>
      </c>
      <c r="K23" s="147"/>
      <c r="L23" s="146"/>
      <c r="M23" s="147"/>
      <c r="N23" s="146"/>
      <c r="O23" s="147"/>
      <c r="P23" s="166">
        <f>IF(B3="","",(SUM(D23+(F23*3)+(H23*2)+(J23*2)+(N23*5))))</f>
        <v>2</v>
      </c>
      <c r="Q23" s="125"/>
      <c r="R23" s="182"/>
      <c r="S23" s="147"/>
      <c r="T23" s="146"/>
      <c r="U23" s="147"/>
      <c r="V23" s="146"/>
      <c r="W23" s="147"/>
      <c r="X23" s="173"/>
      <c r="Y23" s="125"/>
      <c r="Z23" s="180" t="str">
        <f>"+AG"</f>
        <v>+AG</v>
      </c>
      <c r="AA23" s="124"/>
      <c r="AB23" s="124"/>
      <c r="AC23" s="124"/>
      <c r="AD23" s="124"/>
      <c r="AE23" s="124"/>
      <c r="AF23" s="124"/>
      <c r="AG23" s="124"/>
      <c r="AH23" s="124"/>
      <c r="AI23" s="124"/>
      <c r="AJ23" s="125"/>
      <c r="AK23" s="20"/>
      <c r="AL23" s="11"/>
      <c r="AM23" s="21"/>
      <c r="AN23" s="152">
        <v>1</v>
      </c>
      <c r="AO23" s="124"/>
      <c r="AP23" s="151">
        <v>3</v>
      </c>
      <c r="AQ23" s="147"/>
      <c r="AR23" s="146"/>
      <c r="AS23" s="147"/>
      <c r="AT23" s="146"/>
      <c r="AU23" s="147"/>
      <c r="AV23" s="146"/>
      <c r="AW23" s="147"/>
      <c r="AX23" s="146"/>
      <c r="AY23" s="147"/>
      <c r="AZ23" s="146"/>
      <c r="BA23" s="147"/>
      <c r="BB23" s="166">
        <f>IF(AN3="","",(SUM(AP23+(AR23*3)+(AT23*2)+(AV23*2)+(AZ23*5))))</f>
        <v>3</v>
      </c>
      <c r="BC23" s="125"/>
      <c r="BD23" s="182"/>
      <c r="BE23" s="147"/>
      <c r="BF23" s="146"/>
      <c r="BG23" s="147"/>
      <c r="BH23" s="146"/>
      <c r="BI23" s="147"/>
      <c r="BJ23" s="173"/>
      <c r="BK23" s="125"/>
      <c r="BL23" s="180" t="s">
        <v>77</v>
      </c>
      <c r="BM23" s="124"/>
      <c r="BN23" s="124"/>
      <c r="BO23" s="124"/>
      <c r="BP23" s="124"/>
      <c r="BQ23" s="124"/>
      <c r="BR23" s="124"/>
      <c r="BS23" s="124"/>
      <c r="BT23" s="124"/>
      <c r="BU23" s="124"/>
      <c r="BV23" s="125"/>
      <c r="BW23" s="23"/>
      <c r="BX23" s="15"/>
      <c r="BY23" s="52"/>
      <c r="BZ23" s="44"/>
      <c r="CA23" s="15"/>
      <c r="CB23" s="15"/>
      <c r="CC23" s="15"/>
      <c r="CD23" s="15"/>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150"/>
      <c r="BC24" s="167"/>
      <c r="BD24" s="129"/>
      <c r="BE24" s="148"/>
      <c r="BF24" s="145"/>
      <c r="BG24" s="148"/>
      <c r="BH24" s="145"/>
      <c r="BI24" s="148"/>
      <c r="BJ24" s="145"/>
      <c r="BK24" s="167"/>
      <c r="BL24" s="150"/>
      <c r="BM24" s="129"/>
      <c r="BN24" s="129"/>
      <c r="BO24" s="129"/>
      <c r="BP24" s="129"/>
      <c r="BQ24" s="129"/>
      <c r="BR24" s="129"/>
      <c r="BS24" s="129"/>
      <c r="BT24" s="129"/>
      <c r="BU24" s="129"/>
      <c r="BV24" s="167"/>
      <c r="BW24" s="23"/>
      <c r="BX24" s="15"/>
      <c r="BY24" s="50" t="s">
        <v>78</v>
      </c>
      <c r="BZ24" s="44"/>
      <c r="CA24" s="15"/>
      <c r="CB24" s="15"/>
      <c r="CC24" s="15"/>
      <c r="CD24" s="15"/>
    </row>
    <row r="25" spans="1:82" ht="9" customHeight="1">
      <c r="A25" s="17"/>
      <c r="B25" s="168">
        <v>2</v>
      </c>
      <c r="C25" s="96"/>
      <c r="D25" s="165"/>
      <c r="E25" s="102"/>
      <c r="F25" s="158">
        <v>1</v>
      </c>
      <c r="G25" s="102"/>
      <c r="H25" s="158"/>
      <c r="I25" s="102"/>
      <c r="J25" s="158"/>
      <c r="K25" s="102"/>
      <c r="L25" s="158"/>
      <c r="M25" s="102"/>
      <c r="N25" s="158"/>
      <c r="O25" s="96"/>
      <c r="P25" s="155">
        <f>IF(B3="","",(SUM(D25+(F25*3)+(H25*2)+(J25*2)+(N25*5))))</f>
        <v>3</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v>1</v>
      </c>
      <c r="AS25" s="102"/>
      <c r="AT25" s="101"/>
      <c r="AU25" s="102"/>
      <c r="AV25" s="101"/>
      <c r="AW25" s="102"/>
      <c r="AX25" s="101"/>
      <c r="AY25" s="102"/>
      <c r="AZ25" s="101"/>
      <c r="BA25" s="96"/>
      <c r="BB25" s="155">
        <f>IF(AN3="","",(SUM(AP25+(AR25*3)+(AT25*2)+(AV25*2)+(AZ25*5))))</f>
        <v>3</v>
      </c>
      <c r="BC25" s="97"/>
      <c r="BD25" s="116"/>
      <c r="BE25" s="102"/>
      <c r="BF25" s="101"/>
      <c r="BG25" s="102"/>
      <c r="BH25" s="101"/>
      <c r="BI25" s="102"/>
      <c r="BJ25" s="143"/>
      <c r="BK25" s="97"/>
      <c r="BL25" s="156"/>
      <c r="BM25" s="96"/>
      <c r="BN25" s="96"/>
      <c r="BO25" s="96"/>
      <c r="BP25" s="96"/>
      <c r="BQ25" s="96"/>
      <c r="BR25" s="96"/>
      <c r="BS25" s="96"/>
      <c r="BT25" s="96"/>
      <c r="BU25" s="96"/>
      <c r="BV25" s="97"/>
      <c r="BW25" s="23"/>
      <c r="BX25" s="15"/>
      <c r="BY25" s="52"/>
      <c r="BZ25" s="44"/>
      <c r="CA25" s="15"/>
      <c r="CB25" s="15"/>
      <c r="CC25" s="15"/>
      <c r="CD25" s="15"/>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5"/>
      <c r="BY26" s="52" t="s">
        <v>79</v>
      </c>
      <c r="BZ26" s="44"/>
      <c r="CA26" s="15"/>
      <c r="CB26" s="15"/>
      <c r="CC26" s="15"/>
      <c r="CD26" s="15"/>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v>1</v>
      </c>
      <c r="AS27" s="102"/>
      <c r="AT27" s="105"/>
      <c r="AU27" s="102"/>
      <c r="AV27" s="105"/>
      <c r="AW27" s="102"/>
      <c r="AX27" s="105"/>
      <c r="AY27" s="102"/>
      <c r="AZ27" s="105"/>
      <c r="BA27" s="102"/>
      <c r="BB27" s="142">
        <f>IF(AN3="","",(SUM(AP27+(AR27*3)+(AT27*2)+(AV27*2)+(AZ27*5))))</f>
        <v>3</v>
      </c>
      <c r="BC27" s="97"/>
      <c r="BD27" s="115"/>
      <c r="BE27" s="102"/>
      <c r="BF27" s="105"/>
      <c r="BG27" s="102"/>
      <c r="BH27" s="105"/>
      <c r="BI27" s="102"/>
      <c r="BJ27" s="154"/>
      <c r="BK27" s="97"/>
      <c r="BL27" s="108"/>
      <c r="BM27" s="96"/>
      <c r="BN27" s="96"/>
      <c r="BO27" s="96"/>
      <c r="BP27" s="96"/>
      <c r="BQ27" s="96"/>
      <c r="BR27" s="96"/>
      <c r="BS27" s="96"/>
      <c r="BT27" s="96"/>
      <c r="BU27" s="96"/>
      <c r="BV27" s="97"/>
      <c r="BW27" s="23"/>
      <c r="BX27" s="15"/>
      <c r="BY27" s="52" t="s">
        <v>80</v>
      </c>
      <c r="BZ27" s="44"/>
      <c r="CA27" s="15"/>
      <c r="CB27" s="15"/>
      <c r="CC27" s="15"/>
      <c r="CD27" s="15"/>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5"/>
      <c r="BY28" s="52" t="s">
        <v>82</v>
      </c>
      <c r="BZ28" s="44"/>
      <c r="CA28" s="15"/>
      <c r="CB28" s="15"/>
      <c r="CC28" s="15"/>
      <c r="CD28" s="15"/>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v>1</v>
      </c>
      <c r="BA29" s="96"/>
      <c r="BB29" s="155">
        <f>IF(AN3="","",(SUM(AP29+(AR29*3)+(AT29*2)+(AV29*2)+(AZ29*5))))</f>
        <v>5</v>
      </c>
      <c r="BC29" s="97"/>
      <c r="BD29" s="116"/>
      <c r="BE29" s="102"/>
      <c r="BF29" s="101"/>
      <c r="BG29" s="102"/>
      <c r="BH29" s="101"/>
      <c r="BI29" s="102"/>
      <c r="BJ29" s="143"/>
      <c r="BK29" s="97"/>
      <c r="BL29" s="156"/>
      <c r="BM29" s="96"/>
      <c r="BN29" s="96"/>
      <c r="BO29" s="96"/>
      <c r="BP29" s="96"/>
      <c r="BQ29" s="96"/>
      <c r="BR29" s="96"/>
      <c r="BS29" s="96"/>
      <c r="BT29" s="96"/>
      <c r="BU29" s="96"/>
      <c r="BV29" s="97"/>
      <c r="BW29" s="23"/>
      <c r="BX29" s="15"/>
      <c r="BY29" s="52" t="s">
        <v>84</v>
      </c>
      <c r="BZ29" s="44"/>
      <c r="CA29" s="15"/>
      <c r="CB29" s="15"/>
      <c r="CC29" s="15"/>
      <c r="CD29" s="15"/>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5"/>
      <c r="BY30" s="52"/>
      <c r="BZ30" s="44"/>
      <c r="CA30" s="15"/>
      <c r="CB30" s="15"/>
      <c r="CC30" s="15"/>
      <c r="CD30" s="15"/>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5"/>
      <c r="BY31" s="50" t="s">
        <v>85</v>
      </c>
      <c r="BZ31" s="44"/>
      <c r="CA31" s="15"/>
      <c r="CB31" s="15"/>
      <c r="CC31" s="15"/>
      <c r="CD31" s="15"/>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5"/>
      <c r="BY32" s="52"/>
      <c r="BZ32" s="44"/>
      <c r="CA32" s="15"/>
      <c r="CB32" s="15"/>
      <c r="CC32" s="15"/>
      <c r="CD32" s="15"/>
    </row>
    <row r="33" spans="1:82" ht="9" customHeight="1">
      <c r="A33" s="17"/>
      <c r="B33" s="168">
        <v>6</v>
      </c>
      <c r="C33" s="96"/>
      <c r="D33" s="165"/>
      <c r="E33" s="102"/>
      <c r="F33" s="158"/>
      <c r="G33" s="102"/>
      <c r="H33" s="158"/>
      <c r="I33" s="102"/>
      <c r="J33" s="158">
        <v>2</v>
      </c>
      <c r="K33" s="102"/>
      <c r="L33" s="158"/>
      <c r="M33" s="102"/>
      <c r="N33" s="158"/>
      <c r="O33" s="96"/>
      <c r="P33" s="155">
        <f>IF(B3="","",(SUM(D33+(F33*3)+(H33*2)+(J33*2)+(N33*5))))</f>
        <v>4</v>
      </c>
      <c r="Q33" s="97"/>
      <c r="R33" s="164"/>
      <c r="S33" s="102"/>
      <c r="T33" s="158"/>
      <c r="U33" s="102"/>
      <c r="V33" s="158"/>
      <c r="W33" s="102"/>
      <c r="X33" s="157"/>
      <c r="Y33" s="97"/>
      <c r="Z33" s="95" t="s">
        <v>475</v>
      </c>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5"/>
      <c r="BY33" s="52" t="s">
        <v>86</v>
      </c>
      <c r="BZ33" s="44"/>
      <c r="CA33" s="15"/>
      <c r="CB33" s="15"/>
      <c r="CC33" s="15"/>
      <c r="CD33" s="15"/>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5"/>
      <c r="BY34" s="52"/>
      <c r="BZ34" s="44"/>
      <c r="CA34" s="15"/>
      <c r="CB34" s="15"/>
      <c r="CC34" s="15"/>
      <c r="CD34" s="15"/>
    </row>
    <row r="35" spans="1:82" ht="9" customHeight="1">
      <c r="A35" s="17"/>
      <c r="B35" s="168">
        <v>7</v>
      </c>
      <c r="C35" s="96"/>
      <c r="D35" s="111"/>
      <c r="E35" s="102"/>
      <c r="F35" s="105"/>
      <c r="G35" s="102"/>
      <c r="H35" s="105"/>
      <c r="I35" s="102"/>
      <c r="J35" s="105"/>
      <c r="K35" s="102"/>
      <c r="L35" s="105"/>
      <c r="M35" s="102"/>
      <c r="N35" s="105">
        <v>1</v>
      </c>
      <c r="O35" s="102"/>
      <c r="P35" s="142">
        <f>IF(B3="","",(SUM(D35+(F35*3)+(H35*2)+(J35*2)+(N35*5))))</f>
        <v>5</v>
      </c>
      <c r="Q35" s="97"/>
      <c r="R35" s="115"/>
      <c r="S35" s="102"/>
      <c r="T35" s="105"/>
      <c r="U35" s="102"/>
      <c r="V35" s="105"/>
      <c r="W35" s="102"/>
      <c r="X35" s="154"/>
      <c r="Y35" s="97"/>
      <c r="Z35" s="108" t="s">
        <v>475</v>
      </c>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2</v>
      </c>
      <c r="AW35" s="102"/>
      <c r="AX35" s="105"/>
      <c r="AY35" s="102"/>
      <c r="AZ35" s="105"/>
      <c r="BA35" s="102"/>
      <c r="BB35" s="142">
        <f>IF(AN3="","",(SUM(AP35+(AR35*3)+(AT35*2)+(AV35*2)+(AZ35*5))))</f>
        <v>4</v>
      </c>
      <c r="BC35" s="97"/>
      <c r="BD35" s="115"/>
      <c r="BE35" s="102"/>
      <c r="BF35" s="105"/>
      <c r="BG35" s="102"/>
      <c r="BH35" s="105"/>
      <c r="BI35" s="102"/>
      <c r="BJ35" s="154"/>
      <c r="BK35" s="97"/>
      <c r="BL35" s="108"/>
      <c r="BM35" s="96"/>
      <c r="BN35" s="96"/>
      <c r="BO35" s="96"/>
      <c r="BP35" s="96"/>
      <c r="BQ35" s="96"/>
      <c r="BR35" s="96"/>
      <c r="BS35" s="96"/>
      <c r="BT35" s="96"/>
      <c r="BU35" s="96"/>
      <c r="BV35" s="97"/>
      <c r="BW35" s="23"/>
      <c r="BX35" s="15"/>
      <c r="BY35" s="50" t="s">
        <v>87</v>
      </c>
      <c r="BZ35" s="44"/>
      <c r="CA35" s="15"/>
      <c r="CB35" s="15"/>
      <c r="CC35" s="15"/>
      <c r="CD35" s="15"/>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5"/>
      <c r="BY36" s="52"/>
      <c r="BZ36" s="44"/>
      <c r="CA36" s="15"/>
      <c r="CB36" s="15"/>
      <c r="CC36" s="15"/>
      <c r="CD36" s="15"/>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v>1</v>
      </c>
      <c r="AW37" s="102"/>
      <c r="AX37" s="101"/>
      <c r="AY37" s="102"/>
      <c r="AZ37" s="101"/>
      <c r="BA37" s="96"/>
      <c r="BB37" s="155">
        <f>IF(AN3="","",(SUM(AP37+(AR37*3)+(AT37*2)+(AV37*2)+(AZ37*5))))</f>
        <v>2</v>
      </c>
      <c r="BC37" s="97"/>
      <c r="BD37" s="116"/>
      <c r="BE37" s="102"/>
      <c r="BF37" s="101"/>
      <c r="BG37" s="102"/>
      <c r="BH37" s="101"/>
      <c r="BI37" s="102"/>
      <c r="BJ37" s="143"/>
      <c r="BK37" s="97"/>
      <c r="BL37" s="156" t="s">
        <v>172</v>
      </c>
      <c r="BM37" s="96"/>
      <c r="BN37" s="96"/>
      <c r="BO37" s="96"/>
      <c r="BP37" s="96"/>
      <c r="BQ37" s="96"/>
      <c r="BR37" s="96"/>
      <c r="BS37" s="96"/>
      <c r="BT37" s="96"/>
      <c r="BU37" s="96"/>
      <c r="BV37" s="97"/>
      <c r="BW37" s="23"/>
      <c r="BX37" s="15"/>
      <c r="BY37" s="52">
        <v>0</v>
      </c>
      <c r="BZ37" s="44"/>
      <c r="CA37" s="15"/>
      <c r="CB37" s="15"/>
      <c r="CC37" s="15"/>
      <c r="CD37" s="15"/>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5"/>
      <c r="BY38" s="52">
        <v>1</v>
      </c>
      <c r="BZ38" s="44"/>
      <c r="CA38" s="15"/>
      <c r="CB38" s="15"/>
      <c r="CC38" s="15"/>
      <c r="CD38" s="15"/>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5"/>
      <c r="BY39" s="52">
        <v>2</v>
      </c>
      <c r="BZ39" s="44"/>
      <c r="CA39" s="15"/>
      <c r="CB39" s="15"/>
      <c r="CC39" s="15"/>
      <c r="CD39" s="15"/>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5"/>
      <c r="BY40" s="52">
        <v>3</v>
      </c>
      <c r="BZ40" s="44"/>
      <c r="CA40" s="15"/>
      <c r="CB40" s="15"/>
      <c r="CC40" s="15"/>
      <c r="CD40" s="15"/>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5"/>
      <c r="BY41" s="52"/>
      <c r="BZ41" s="44"/>
      <c r="CA41" s="15"/>
      <c r="CB41" s="15"/>
      <c r="CC41" s="15"/>
      <c r="CD41" s="15"/>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5"/>
      <c r="BY42" s="52"/>
      <c r="BZ42" s="44"/>
      <c r="CA42" s="15"/>
      <c r="CB42" s="15"/>
      <c r="CC42" s="15"/>
      <c r="CD42" s="15"/>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t="s">
        <v>68</v>
      </c>
      <c r="BE43" s="102"/>
      <c r="BF43" s="105"/>
      <c r="BG43" s="102"/>
      <c r="BH43" s="105"/>
      <c r="BI43" s="102"/>
      <c r="BJ43" s="154"/>
      <c r="BK43" s="97"/>
      <c r="BL43" s="108"/>
      <c r="BM43" s="96"/>
      <c r="BN43" s="96"/>
      <c r="BO43" s="96"/>
      <c r="BP43" s="96"/>
      <c r="BQ43" s="96"/>
      <c r="BR43" s="96"/>
      <c r="BS43" s="96"/>
      <c r="BT43" s="96"/>
      <c r="BU43" s="96"/>
      <c r="BV43" s="97"/>
      <c r="BW43" s="23"/>
      <c r="BX43" s="15"/>
      <c r="BY43" s="52"/>
      <c r="BZ43" s="44"/>
      <c r="CA43" s="15"/>
      <c r="CB43" s="15"/>
      <c r="CC43" s="15"/>
      <c r="CD43" s="15"/>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5"/>
      <c r="BY44" s="52"/>
      <c r="BZ44" s="44"/>
      <c r="CA44" s="15"/>
      <c r="CB44" s="15"/>
      <c r="CC44" s="15"/>
      <c r="CD44" s="15"/>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5"/>
      <c r="BY45" s="52"/>
      <c r="BZ45" s="44"/>
      <c r="CA45" s="15"/>
      <c r="CB45" s="15"/>
      <c r="CC45" s="15"/>
      <c r="CD45" s="15"/>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5"/>
      <c r="BY46" s="52"/>
      <c r="BZ46" s="44"/>
      <c r="CA46" s="15"/>
      <c r="CB46" s="15"/>
      <c r="CC46" s="15"/>
      <c r="CD46" s="15"/>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5"/>
      <c r="BY47" s="52"/>
      <c r="BZ47" s="44"/>
      <c r="CA47" s="15"/>
      <c r="CB47" s="15"/>
      <c r="CC47" s="15"/>
      <c r="CD47" s="15"/>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5"/>
      <c r="BY48" s="52"/>
      <c r="BZ48" s="44"/>
      <c r="CA48" s="15"/>
      <c r="CB48" s="15"/>
      <c r="CC48" s="15"/>
      <c r="CD48" s="15"/>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5"/>
      <c r="BY49" s="52"/>
      <c r="BZ49" s="44"/>
      <c r="CA49" s="15"/>
      <c r="CB49" s="15"/>
      <c r="CC49" s="15"/>
      <c r="CD49" s="15"/>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5"/>
      <c r="BY50" s="52"/>
      <c r="BZ50" s="44"/>
      <c r="CA50" s="15"/>
      <c r="CB50" s="15"/>
      <c r="CC50" s="15"/>
      <c r="CD50" s="15"/>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5"/>
      <c r="BY51" s="52"/>
      <c r="BZ51" s="44"/>
      <c r="CA51" s="15"/>
      <c r="CB51" s="15"/>
      <c r="CC51" s="15"/>
      <c r="CD51" s="15"/>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5"/>
      <c r="BY52" s="52"/>
      <c r="BZ52" s="44"/>
      <c r="CA52" s="15"/>
      <c r="CB52" s="15"/>
      <c r="CC52" s="15"/>
      <c r="CD52" s="15"/>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5"/>
      <c r="BY53" s="52"/>
      <c r="BZ53" s="44"/>
      <c r="CA53" s="15"/>
      <c r="CB53" s="15"/>
      <c r="CC53" s="15"/>
      <c r="CD53" s="15"/>
    </row>
    <row r="54" spans="1:82" ht="9" customHeight="1">
      <c r="A54" s="17"/>
      <c r="B54" s="112"/>
      <c r="C54" s="113"/>
      <c r="D54" s="112"/>
      <c r="E54" s="104"/>
      <c r="F54" s="103"/>
      <c r="G54" s="104"/>
      <c r="H54" s="103"/>
      <c r="I54" s="104"/>
      <c r="J54" s="103"/>
      <c r="K54" s="104"/>
      <c r="L54" s="103"/>
      <c r="M54" s="104"/>
      <c r="N54" s="103"/>
      <c r="O54" s="113"/>
      <c r="P54" s="98"/>
      <c r="Q54" s="100"/>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98"/>
      <c r="BC54" s="100"/>
      <c r="BD54" s="113"/>
      <c r="BE54" s="104"/>
      <c r="BF54" s="103"/>
      <c r="BG54" s="104"/>
      <c r="BH54" s="103"/>
      <c r="BI54" s="104"/>
      <c r="BJ54" s="103"/>
      <c r="BK54" s="114"/>
      <c r="BL54" s="112"/>
      <c r="BM54" s="113"/>
      <c r="BN54" s="113"/>
      <c r="BO54" s="113"/>
      <c r="BP54" s="113"/>
      <c r="BQ54" s="113"/>
      <c r="BR54" s="113"/>
      <c r="BS54" s="113"/>
      <c r="BT54" s="113"/>
      <c r="BU54" s="113"/>
      <c r="BV54" s="114"/>
      <c r="BW54" s="23"/>
      <c r="BX54" s="15"/>
      <c r="BY54" s="52"/>
      <c r="BZ54" s="44"/>
      <c r="CA54" s="15"/>
      <c r="CB54" s="15"/>
      <c r="CC54" s="15"/>
      <c r="CD54" s="15"/>
    </row>
    <row r="55" spans="1:82" ht="6" customHeight="1">
      <c r="A55" s="17"/>
      <c r="B55" s="135" t="s">
        <v>89</v>
      </c>
      <c r="C55" s="124"/>
      <c r="D55" s="124"/>
      <c r="E55" s="124"/>
      <c r="F55" s="124"/>
      <c r="G55" s="124"/>
      <c r="H55" s="124"/>
      <c r="I55" s="124"/>
      <c r="J55" s="124"/>
      <c r="K55" s="124"/>
      <c r="L55" s="124"/>
      <c r="M55" s="124"/>
      <c r="N55" s="45"/>
      <c r="O55" s="135" t="s">
        <v>95</v>
      </c>
      <c r="P55" s="124"/>
      <c r="Q55" s="124"/>
      <c r="R55" s="124"/>
      <c r="S55" s="124"/>
      <c r="T55" s="124"/>
      <c r="U55" s="124"/>
      <c r="V55" s="124"/>
      <c r="W55" s="124"/>
      <c r="X55" s="124"/>
      <c r="Y55" s="124"/>
      <c r="Z55" s="124"/>
      <c r="AA55" s="19"/>
      <c r="AB55" s="135" t="s">
        <v>27</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95</v>
      </c>
      <c r="BB55" s="124"/>
      <c r="BC55" s="124"/>
      <c r="BD55" s="124"/>
      <c r="BE55" s="124"/>
      <c r="BF55" s="124"/>
      <c r="BG55" s="124"/>
      <c r="BH55" s="124"/>
      <c r="BI55" s="124"/>
      <c r="BJ55" s="124"/>
      <c r="BK55" s="124"/>
      <c r="BL55" s="124"/>
      <c r="BM55" s="22"/>
      <c r="BN55" s="126" t="s">
        <v>27</v>
      </c>
      <c r="BO55" s="124"/>
      <c r="BP55" s="124"/>
      <c r="BQ55" s="124"/>
      <c r="BR55" s="124"/>
      <c r="BS55" s="124"/>
      <c r="BT55" s="124"/>
      <c r="BU55" s="124"/>
      <c r="BV55" s="124"/>
      <c r="BW55" s="23"/>
      <c r="BX55" s="15"/>
      <c r="BY55" s="52"/>
      <c r="BZ55" s="44"/>
      <c r="CA55" s="15"/>
      <c r="CB55" s="15"/>
      <c r="CC55" s="15"/>
      <c r="CD55" s="15"/>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5"/>
      <c r="BY56" s="52"/>
      <c r="BZ56" s="44"/>
      <c r="CA56" s="15"/>
      <c r="CB56" s="15"/>
      <c r="CC56" s="15"/>
      <c r="CD56" s="15"/>
    </row>
    <row r="57" spans="1:82" ht="9" customHeight="1">
      <c r="A57" s="63"/>
      <c r="B57" s="184">
        <v>20000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1"/>
      <c r="BY57" s="71"/>
      <c r="BZ57" s="71"/>
      <c r="CA57" s="71"/>
      <c r="CB57" s="71"/>
      <c r="CC57" s="71"/>
      <c r="CD57" s="71"/>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1"/>
      <c r="BY58" s="71"/>
      <c r="BZ58" s="71"/>
      <c r="CA58" s="71"/>
      <c r="CB58" s="71"/>
      <c r="CC58" s="71"/>
      <c r="CD58" s="71"/>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5"/>
      <c r="BY59" s="52"/>
      <c r="BZ59" s="44"/>
      <c r="CA59" s="15"/>
      <c r="CB59" s="15"/>
      <c r="CC59" s="15"/>
      <c r="CD59" s="15"/>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5"/>
      <c r="BY60" s="52"/>
      <c r="BZ60" s="44"/>
      <c r="CA60" s="15"/>
      <c r="CB60" s="15"/>
      <c r="CC60" s="15"/>
      <c r="CD60" s="15"/>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478</v>
      </c>
      <c r="BG61" s="124"/>
      <c r="BH61" s="124"/>
      <c r="BI61" s="124"/>
      <c r="BJ61" s="124"/>
      <c r="BK61" s="124"/>
      <c r="BL61" s="124"/>
      <c r="BM61" s="124"/>
      <c r="BN61" s="124"/>
      <c r="BO61" s="124"/>
      <c r="BP61" s="124"/>
      <c r="BQ61" s="124"/>
      <c r="BR61" s="124"/>
      <c r="BS61" s="124"/>
      <c r="BT61" s="124"/>
      <c r="BU61" s="124"/>
      <c r="BV61" s="125"/>
      <c r="BW61" s="78"/>
      <c r="BX61" s="80"/>
      <c r="BY61" s="81"/>
      <c r="BZ61" s="81"/>
      <c r="CA61" s="80"/>
      <c r="CB61" s="80"/>
      <c r="CC61" s="80"/>
      <c r="CD61" s="80"/>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80"/>
      <c r="BY62" s="81"/>
      <c r="BZ62" s="81"/>
      <c r="CA62" s="80"/>
      <c r="CB62" s="80"/>
      <c r="CC62" s="80"/>
      <c r="CD62" s="80"/>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80"/>
      <c r="BY63" s="81"/>
      <c r="BZ63" s="81"/>
      <c r="CA63" s="80"/>
      <c r="CB63" s="80"/>
      <c r="CC63" s="80"/>
      <c r="CD63" s="80"/>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sheetPr codeName="Sheet3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5"/>
      <c r="BY1" s="132" t="s">
        <v>14</v>
      </c>
      <c r="BZ1" s="131"/>
      <c r="CA1" s="132"/>
      <c r="CB1" s="15"/>
      <c r="CC1" s="15"/>
      <c r="CD1" s="15"/>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5"/>
      <c r="BY2" s="128"/>
      <c r="BZ2" s="128"/>
      <c r="CA2" s="128"/>
      <c r="CB2" s="15"/>
      <c r="CC2" s="15"/>
      <c r="CD2" s="15"/>
    </row>
    <row r="3" spans="1:82" ht="9" customHeight="1">
      <c r="A3" s="26"/>
      <c r="B3" s="176" t="s">
        <v>453</v>
      </c>
      <c r="C3" s="124"/>
      <c r="D3" s="124"/>
      <c r="E3" s="124"/>
      <c r="F3" s="124"/>
      <c r="G3" s="124"/>
      <c r="H3" s="124"/>
      <c r="I3" s="124"/>
      <c r="J3" s="124"/>
      <c r="K3" s="124"/>
      <c r="L3" s="124"/>
      <c r="M3" s="124"/>
      <c r="N3" s="124"/>
      <c r="O3" s="124"/>
      <c r="P3" s="124"/>
      <c r="Q3" s="124"/>
      <c r="R3" s="124"/>
      <c r="S3" s="124"/>
      <c r="T3" s="124"/>
      <c r="U3" s="124"/>
      <c r="V3" s="124"/>
      <c r="W3" s="124"/>
      <c r="X3" s="125"/>
      <c r="Y3" s="30"/>
      <c r="Z3" s="123">
        <v>1360000</v>
      </c>
      <c r="AA3" s="124"/>
      <c r="AB3" s="124"/>
      <c r="AC3" s="124"/>
      <c r="AD3" s="124"/>
      <c r="AE3" s="124"/>
      <c r="AF3" s="124"/>
      <c r="AG3" s="124"/>
      <c r="AH3" s="124"/>
      <c r="AI3" s="124"/>
      <c r="AJ3" s="125"/>
      <c r="AK3" s="31"/>
      <c r="AL3" s="33"/>
      <c r="AM3" s="34"/>
      <c r="AN3" s="139" t="s">
        <v>138</v>
      </c>
      <c r="AO3" s="124"/>
      <c r="AP3" s="124"/>
      <c r="AQ3" s="124"/>
      <c r="AR3" s="124"/>
      <c r="AS3" s="124"/>
      <c r="AT3" s="124"/>
      <c r="AU3" s="124"/>
      <c r="AV3" s="124"/>
      <c r="AW3" s="124"/>
      <c r="AX3" s="124"/>
      <c r="AY3" s="124"/>
      <c r="AZ3" s="124"/>
      <c r="BA3" s="124"/>
      <c r="BB3" s="124"/>
      <c r="BC3" s="124"/>
      <c r="BD3" s="124"/>
      <c r="BE3" s="124"/>
      <c r="BF3" s="124"/>
      <c r="BG3" s="124"/>
      <c r="BH3" s="124"/>
      <c r="BI3" s="124"/>
      <c r="BJ3" s="125"/>
      <c r="BK3" s="37"/>
      <c r="BL3" s="123">
        <v>1200000</v>
      </c>
      <c r="BM3" s="124"/>
      <c r="BN3" s="124"/>
      <c r="BO3" s="124"/>
      <c r="BP3" s="124"/>
      <c r="BQ3" s="124"/>
      <c r="BR3" s="124"/>
      <c r="BS3" s="124"/>
      <c r="BT3" s="124"/>
      <c r="BU3" s="124"/>
      <c r="BV3" s="125"/>
      <c r="BW3" s="40"/>
      <c r="BX3" s="42"/>
      <c r="BY3" s="43">
        <f>IF(Z3&lt;BL3,BL3-Z3,0)</f>
        <v>0</v>
      </c>
      <c r="BZ3" s="44"/>
      <c r="CA3" s="42"/>
      <c r="CB3" s="42"/>
      <c r="CC3" s="42"/>
      <c r="CD3" s="42"/>
    </row>
    <row r="4" spans="1:82" ht="9" customHeight="1">
      <c r="A4" s="26"/>
      <c r="B4" s="112"/>
      <c r="C4" s="113"/>
      <c r="D4" s="113"/>
      <c r="E4" s="113"/>
      <c r="F4" s="113"/>
      <c r="G4" s="113"/>
      <c r="H4" s="113"/>
      <c r="I4" s="113"/>
      <c r="J4" s="113"/>
      <c r="K4" s="113"/>
      <c r="L4" s="113"/>
      <c r="M4" s="113"/>
      <c r="N4" s="113"/>
      <c r="O4" s="113"/>
      <c r="P4" s="113"/>
      <c r="Q4" s="113"/>
      <c r="R4" s="113"/>
      <c r="S4" s="113"/>
      <c r="T4" s="113"/>
      <c r="U4" s="113"/>
      <c r="V4" s="113"/>
      <c r="W4" s="113"/>
      <c r="X4" s="114"/>
      <c r="Y4" s="30"/>
      <c r="Z4" s="112"/>
      <c r="AA4" s="113"/>
      <c r="AB4" s="113"/>
      <c r="AC4" s="113"/>
      <c r="AD4" s="113"/>
      <c r="AE4" s="113"/>
      <c r="AF4" s="113"/>
      <c r="AG4" s="113"/>
      <c r="AH4" s="113"/>
      <c r="AI4" s="113"/>
      <c r="AJ4" s="114"/>
      <c r="AK4" s="31"/>
      <c r="AL4" s="33"/>
      <c r="AM4" s="34"/>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7"/>
      <c r="BL4" s="112"/>
      <c r="BM4" s="113"/>
      <c r="BN4" s="113"/>
      <c r="BO4" s="113"/>
      <c r="BP4" s="113"/>
      <c r="BQ4" s="113"/>
      <c r="BR4" s="113"/>
      <c r="BS4" s="113"/>
      <c r="BT4" s="113"/>
      <c r="BU4" s="113"/>
      <c r="BV4" s="114"/>
      <c r="BW4" s="40"/>
      <c r="BX4" s="42"/>
      <c r="BY4" s="132" t="s">
        <v>19</v>
      </c>
      <c r="BZ4" s="44"/>
      <c r="CA4" s="42"/>
      <c r="CB4" s="42"/>
      <c r="CC4" s="42"/>
      <c r="CD4" s="42"/>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5"/>
      <c r="BY5" s="128"/>
      <c r="BZ5" s="44"/>
      <c r="CA5" s="15"/>
      <c r="CB5" s="15"/>
      <c r="CC5" s="15"/>
      <c r="CD5" s="15"/>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5"/>
      <c r="BY6" s="49">
        <f>IF(BL3&lt;Z3,Z3-BL3,0)</f>
        <v>160000</v>
      </c>
      <c r="BZ6" s="44"/>
      <c r="CA6" s="15"/>
      <c r="CB6" s="15"/>
      <c r="CC6" s="15"/>
      <c r="CD6" s="15"/>
    </row>
    <row r="7" spans="1:82" ht="9" customHeight="1">
      <c r="A7" s="17"/>
      <c r="B7" s="202" t="str">
        <f>IF(BY3=0,"0 gp",BY3)</f>
        <v>0 gp</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202"/>
      <c r="AO7" s="124"/>
      <c r="AP7" s="124"/>
      <c r="AQ7" s="124"/>
      <c r="AR7" s="124"/>
      <c r="AS7" s="124"/>
      <c r="AT7" s="124"/>
      <c r="AU7" s="124"/>
      <c r="AV7" s="124"/>
      <c r="AW7" s="124"/>
      <c r="AX7" s="125"/>
      <c r="AY7" s="22"/>
      <c r="AZ7" s="137">
        <v>11000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5"/>
      <c r="BY7" s="50" t="s">
        <v>23</v>
      </c>
      <c r="BZ7" s="52" t="str">
        <f>IF(N7="","",CA7)</f>
        <v>+0</v>
      </c>
      <c r="CA7" s="52" t="str">
        <f>IF(N7&lt;=AZ7,"+0",CB7)</f>
        <v>+0</v>
      </c>
      <c r="CB7" s="52" t="str">
        <f>IF(N7&gt;=(AZ7*2),"+2","+1")</f>
        <v>+1</v>
      </c>
      <c r="CC7" s="54"/>
      <c r="CD7" s="54"/>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5"/>
      <c r="BY8" s="50" t="s">
        <v>24</v>
      </c>
      <c r="BZ8" s="52" t="str">
        <f>IF(AZ7="","",CA8)</f>
        <v>+1</v>
      </c>
      <c r="CA8" s="52" t="str">
        <f>IF(AZ7&lt;=N7,"+0",CB8)</f>
        <v>+1</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5"/>
      <c r="BY10" s="50" t="s">
        <v>27</v>
      </c>
      <c r="BZ10" s="44"/>
      <c r="CA10" s="15"/>
      <c r="CB10" s="15"/>
      <c r="CC10" s="15"/>
      <c r="CD10" s="15"/>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5"/>
      <c r="BY11" s="44"/>
      <c r="BZ11" s="44"/>
      <c r="CA11" s="15"/>
      <c r="CB11" s="15"/>
      <c r="CC11" s="15"/>
      <c r="CD11" s="15"/>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5"/>
      <c r="BY12" s="60">
        <v>-1</v>
      </c>
      <c r="BZ12" s="44"/>
      <c r="CA12" s="15"/>
      <c r="CB12" s="15"/>
      <c r="CC12" s="15"/>
      <c r="CD12" s="15"/>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465</v>
      </c>
      <c r="E18" s="147"/>
      <c r="F18" s="159" t="s">
        <v>466</v>
      </c>
      <c r="G18" s="147"/>
      <c r="H18" s="159" t="s">
        <v>467</v>
      </c>
      <c r="I18" s="147"/>
      <c r="J18" s="159" t="s">
        <v>468</v>
      </c>
      <c r="K18" s="147"/>
      <c r="L18" s="160" t="s">
        <v>39</v>
      </c>
      <c r="M18" s="147"/>
      <c r="N18" s="159" t="s">
        <v>469</v>
      </c>
      <c r="O18" s="124"/>
      <c r="P18" s="181" t="s">
        <v>41</v>
      </c>
      <c r="Q18" s="125"/>
      <c r="R18" s="162" t="s">
        <v>44</v>
      </c>
      <c r="S18" s="124"/>
      <c r="T18" s="124"/>
      <c r="U18" s="124"/>
      <c r="V18" s="124"/>
      <c r="W18" s="124"/>
      <c r="X18" s="124"/>
      <c r="Y18" s="125"/>
      <c r="Z18" s="19"/>
      <c r="AA18" s="169"/>
      <c r="AB18" s="128"/>
      <c r="AC18" s="128"/>
      <c r="AD18" s="128"/>
      <c r="AE18" s="128"/>
      <c r="AF18" s="128"/>
      <c r="AG18" s="128"/>
      <c r="AH18" s="128"/>
      <c r="AI18" s="128"/>
      <c r="AJ18" s="128"/>
      <c r="AK18" s="20"/>
      <c r="AL18" s="11"/>
      <c r="AM18" s="21"/>
      <c r="AN18" s="22"/>
      <c r="AO18" s="22"/>
      <c r="AP18" s="149" t="s">
        <v>470</v>
      </c>
      <c r="AQ18" s="147"/>
      <c r="AR18" s="144" t="s">
        <v>471</v>
      </c>
      <c r="AS18" s="147"/>
      <c r="AT18" s="144" t="s">
        <v>472</v>
      </c>
      <c r="AU18" s="147"/>
      <c r="AV18" s="144" t="s">
        <v>473</v>
      </c>
      <c r="AW18" s="147"/>
      <c r="AX18" s="153" t="s">
        <v>39</v>
      </c>
      <c r="AY18" s="147"/>
      <c r="AZ18" s="144" t="s">
        <v>474</v>
      </c>
      <c r="BA18" s="124"/>
      <c r="BB18" s="191" t="s">
        <v>41</v>
      </c>
      <c r="BC18" s="125"/>
      <c r="BD18" s="188" t="s">
        <v>44</v>
      </c>
      <c r="BE18" s="124"/>
      <c r="BF18" s="124"/>
      <c r="BG18" s="124"/>
      <c r="BH18" s="124"/>
      <c r="BI18" s="124"/>
      <c r="BJ18" s="124"/>
      <c r="BK18" s="125"/>
      <c r="BL18" s="22"/>
      <c r="BM18" s="187"/>
      <c r="BN18" s="128"/>
      <c r="BO18" s="128"/>
      <c r="BP18" s="128"/>
      <c r="BQ18" s="128"/>
      <c r="BR18" s="128"/>
      <c r="BS18" s="128"/>
      <c r="BT18" s="128"/>
      <c r="BU18" s="128"/>
      <c r="BV18" s="128"/>
      <c r="BW18" s="23"/>
      <c r="BX18" s="15"/>
      <c r="BY18" s="52" t="s">
        <v>68</v>
      </c>
      <c r="BZ18" s="44"/>
      <c r="CA18" s="15"/>
      <c r="CB18" s="15"/>
      <c r="CC18" s="15"/>
      <c r="CD18" s="15"/>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5"/>
      <c r="BY19" s="52"/>
      <c r="BZ19" s="44"/>
      <c r="CA19" s="15"/>
      <c r="CB19" s="15"/>
      <c r="CC19" s="15"/>
      <c r="CD19" s="15"/>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5"/>
      <c r="BY20" s="50" t="s">
        <v>73</v>
      </c>
      <c r="BZ20" s="44"/>
      <c r="CA20" s="15"/>
      <c r="CB20" s="15"/>
      <c r="CC20" s="15"/>
      <c r="CD20" s="15"/>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5"/>
      <c r="BY21" s="52"/>
      <c r="BZ21" s="44"/>
      <c r="CA21" s="15"/>
      <c r="CB21" s="15"/>
      <c r="CC21" s="15"/>
      <c r="CD21" s="15"/>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5"/>
      <c r="BY22" s="52" t="s">
        <v>76</v>
      </c>
      <c r="BZ22" s="44"/>
      <c r="CA22" s="15"/>
      <c r="CB22" s="15"/>
      <c r="CC22" s="15"/>
      <c r="CD22" s="15"/>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v>2</v>
      </c>
      <c r="AS23" s="147"/>
      <c r="AT23" s="146"/>
      <c r="AU23" s="147"/>
      <c r="AV23" s="146"/>
      <c r="AW23" s="147"/>
      <c r="AX23" s="146"/>
      <c r="AY23" s="147"/>
      <c r="AZ23" s="146"/>
      <c r="BA23" s="147"/>
      <c r="BB23" s="166">
        <f>IF(AN3="","",(SUM(AP23+(AR23*3)+(AT23*2)+(AV23*2)+(AZ23*5))))</f>
        <v>6</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5"/>
      <c r="BY23" s="52"/>
      <c r="BZ23" s="44"/>
      <c r="CA23" s="15"/>
      <c r="CB23" s="15"/>
      <c r="CC23" s="15"/>
      <c r="CD23" s="15"/>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150"/>
      <c r="BC24" s="167"/>
      <c r="BD24" s="129"/>
      <c r="BE24" s="148"/>
      <c r="BF24" s="145"/>
      <c r="BG24" s="148"/>
      <c r="BH24" s="145"/>
      <c r="BI24" s="148"/>
      <c r="BJ24" s="145"/>
      <c r="BK24" s="167"/>
      <c r="BL24" s="150"/>
      <c r="BM24" s="129"/>
      <c r="BN24" s="129"/>
      <c r="BO24" s="129"/>
      <c r="BP24" s="129"/>
      <c r="BQ24" s="129"/>
      <c r="BR24" s="129"/>
      <c r="BS24" s="129"/>
      <c r="BT24" s="129"/>
      <c r="BU24" s="129"/>
      <c r="BV24" s="167"/>
      <c r="BW24" s="23"/>
      <c r="BX24" s="15"/>
      <c r="BY24" s="50" t="s">
        <v>78</v>
      </c>
      <c r="BZ24" s="44"/>
      <c r="CA24" s="15"/>
      <c r="CB24" s="15"/>
      <c r="CC24" s="15"/>
      <c r="CD24" s="15"/>
    </row>
    <row r="25" spans="1:82" ht="9" customHeight="1">
      <c r="A25" s="17"/>
      <c r="B25" s="168">
        <v>2</v>
      </c>
      <c r="C25" s="96"/>
      <c r="D25" s="165"/>
      <c r="E25" s="102"/>
      <c r="F25" s="158"/>
      <c r="G25" s="102"/>
      <c r="H25" s="158"/>
      <c r="I25" s="102"/>
      <c r="J25" s="158">
        <v>2</v>
      </c>
      <c r="K25" s="102"/>
      <c r="L25" s="158"/>
      <c r="M25" s="102"/>
      <c r="N25" s="158"/>
      <c r="O25" s="96"/>
      <c r="P25" s="155">
        <f>IF(B3="","",(SUM(D25+(F25*3)+(H25*2)+(J25*2)+(N25*5))))</f>
        <v>4</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v>2</v>
      </c>
      <c r="AQ25" s="102"/>
      <c r="AR25" s="101"/>
      <c r="AS25" s="102"/>
      <c r="AT25" s="101"/>
      <c r="AU25" s="102"/>
      <c r="AV25" s="101"/>
      <c r="AW25" s="102"/>
      <c r="AX25" s="101"/>
      <c r="AY25" s="102"/>
      <c r="AZ25" s="101"/>
      <c r="BA25" s="96"/>
      <c r="BB25" s="155">
        <f>IF(AN3="","",(SUM(AP25+(AR25*3)+(AT25*2)+(AV25*2)+(AZ25*5))))</f>
        <v>2</v>
      </c>
      <c r="BC25" s="97"/>
      <c r="BD25" s="116"/>
      <c r="BE25" s="102"/>
      <c r="BF25" s="101"/>
      <c r="BG25" s="102"/>
      <c r="BH25" s="101"/>
      <c r="BI25" s="102"/>
      <c r="BJ25" s="143"/>
      <c r="BK25" s="97"/>
      <c r="BL25" s="156" t="s">
        <v>135</v>
      </c>
      <c r="BM25" s="96"/>
      <c r="BN25" s="96"/>
      <c r="BO25" s="96"/>
      <c r="BP25" s="96"/>
      <c r="BQ25" s="96"/>
      <c r="BR25" s="96"/>
      <c r="BS25" s="96"/>
      <c r="BT25" s="96"/>
      <c r="BU25" s="96"/>
      <c r="BV25" s="97"/>
      <c r="BW25" s="23"/>
      <c r="BX25" s="15"/>
      <c r="BY25" s="52"/>
      <c r="BZ25" s="44"/>
      <c r="CA25" s="15"/>
      <c r="CB25" s="15"/>
      <c r="CC25" s="15"/>
      <c r="CD25" s="15"/>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5"/>
      <c r="BY26" s="52" t="s">
        <v>79</v>
      </c>
      <c r="BZ26" s="44"/>
      <c r="CA26" s="15"/>
      <c r="CB26" s="15"/>
      <c r="CC26" s="15"/>
      <c r="CD26" s="15"/>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5"/>
      <c r="BY27" s="52" t="s">
        <v>80</v>
      </c>
      <c r="BZ27" s="44"/>
      <c r="CA27" s="15"/>
      <c r="CB27" s="15"/>
      <c r="CC27" s="15"/>
      <c r="CD27" s="15"/>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5"/>
      <c r="BY28" s="52" t="s">
        <v>82</v>
      </c>
      <c r="BZ28" s="44"/>
      <c r="CA28" s="15"/>
      <c r="CB28" s="15"/>
      <c r="CC28" s="15"/>
      <c r="CD28" s="15"/>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5"/>
      <c r="BY29" s="52" t="s">
        <v>84</v>
      </c>
      <c r="BZ29" s="44"/>
      <c r="CA29" s="15"/>
      <c r="CB29" s="15"/>
      <c r="CC29" s="15"/>
      <c r="CD29" s="15"/>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5"/>
      <c r="BY30" s="52"/>
      <c r="BZ30" s="44"/>
      <c r="CA30" s="15"/>
      <c r="CB30" s="15"/>
      <c r="CC30" s="15"/>
      <c r="CD30" s="15"/>
    </row>
    <row r="31" spans="1:82" ht="9" customHeight="1">
      <c r="A31" s="17"/>
      <c r="B31" s="168">
        <v>5</v>
      </c>
      <c r="C31" s="96"/>
      <c r="D31" s="111"/>
      <c r="E31" s="102"/>
      <c r="F31" s="105"/>
      <c r="G31" s="102"/>
      <c r="H31" s="105"/>
      <c r="I31" s="102"/>
      <c r="J31" s="105">
        <v>1</v>
      </c>
      <c r="K31" s="102"/>
      <c r="L31" s="105"/>
      <c r="M31" s="102"/>
      <c r="N31" s="105"/>
      <c r="O31" s="102"/>
      <c r="P31" s="142">
        <f>IF(B3="","",(SUM(D31+(F31*3)+(H31*2)+(J31*2)+(N31*5))))</f>
        <v>2</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5"/>
      <c r="BY31" s="50" t="s">
        <v>85</v>
      </c>
      <c r="BZ31" s="44"/>
      <c r="CA31" s="15"/>
      <c r="CB31" s="15"/>
      <c r="CC31" s="15"/>
      <c r="CD31" s="15"/>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5"/>
      <c r="BY32" s="52"/>
      <c r="BZ32" s="44"/>
      <c r="CA32" s="15"/>
      <c r="CB32" s="15"/>
      <c r="CC32" s="15"/>
      <c r="CD32" s="15"/>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5"/>
      <c r="BY33" s="52" t="s">
        <v>86</v>
      </c>
      <c r="BZ33" s="44"/>
      <c r="CA33" s="15"/>
      <c r="CB33" s="15"/>
      <c r="CC33" s="15"/>
      <c r="CD33" s="15"/>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5"/>
      <c r="BY34" s="52"/>
      <c r="BZ34" s="44"/>
      <c r="CA34" s="15"/>
      <c r="CB34" s="15"/>
      <c r="CC34" s="15"/>
      <c r="CD34" s="15"/>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5"/>
      <c r="BY35" s="50" t="s">
        <v>87</v>
      </c>
      <c r="BZ35" s="44"/>
      <c r="CA35" s="15"/>
      <c r="CB35" s="15"/>
      <c r="CC35" s="15"/>
      <c r="CD35" s="15"/>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5"/>
      <c r="BY36" s="52"/>
      <c r="BZ36" s="44"/>
      <c r="CA36" s="15"/>
      <c r="CB36" s="15"/>
      <c r="CC36" s="15"/>
      <c r="CD36" s="15"/>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5"/>
      <c r="BY37" s="52">
        <v>0</v>
      </c>
      <c r="BZ37" s="44"/>
      <c r="CA37" s="15"/>
      <c r="CB37" s="15"/>
      <c r="CC37" s="15"/>
      <c r="CD37" s="15"/>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5"/>
      <c r="BY38" s="52">
        <v>1</v>
      </c>
      <c r="BZ38" s="44"/>
      <c r="CA38" s="15"/>
      <c r="CB38" s="15"/>
      <c r="CC38" s="15"/>
      <c r="CD38" s="15"/>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t="s">
        <v>68</v>
      </c>
      <c r="BE39" s="102"/>
      <c r="BF39" s="105" t="s">
        <v>76</v>
      </c>
      <c r="BG39" s="102"/>
      <c r="BH39" s="105"/>
      <c r="BI39" s="102"/>
      <c r="BJ39" s="154"/>
      <c r="BK39" s="97"/>
      <c r="BL39" s="108"/>
      <c r="BM39" s="96"/>
      <c r="BN39" s="96"/>
      <c r="BO39" s="96"/>
      <c r="BP39" s="96"/>
      <c r="BQ39" s="96"/>
      <c r="BR39" s="96"/>
      <c r="BS39" s="96"/>
      <c r="BT39" s="96"/>
      <c r="BU39" s="96"/>
      <c r="BV39" s="97"/>
      <c r="BW39" s="23"/>
      <c r="BX39" s="15"/>
      <c r="BY39" s="52">
        <v>2</v>
      </c>
      <c r="BZ39" s="44"/>
      <c r="CA39" s="15"/>
      <c r="CB39" s="15"/>
      <c r="CC39" s="15"/>
      <c r="CD39" s="15"/>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5"/>
      <c r="BY40" s="52">
        <v>3</v>
      </c>
      <c r="BZ40" s="44"/>
      <c r="CA40" s="15"/>
      <c r="CB40" s="15"/>
      <c r="CC40" s="15"/>
      <c r="CD40" s="15"/>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5"/>
      <c r="BY41" s="52"/>
      <c r="BZ41" s="44"/>
      <c r="CA41" s="15"/>
      <c r="CB41" s="15"/>
      <c r="CC41" s="15"/>
      <c r="CD41" s="15"/>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5"/>
      <c r="BY42" s="52"/>
      <c r="BZ42" s="44"/>
      <c r="CA42" s="15"/>
      <c r="CB42" s="15"/>
      <c r="CC42" s="15"/>
      <c r="CD42" s="15"/>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5"/>
      <c r="BY43" s="52"/>
      <c r="BZ43" s="44"/>
      <c r="CA43" s="15"/>
      <c r="CB43" s="15"/>
      <c r="CC43" s="15"/>
      <c r="CD43" s="15"/>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5"/>
      <c r="BY44" s="52"/>
      <c r="BZ44" s="44"/>
      <c r="CA44" s="15"/>
      <c r="CB44" s="15"/>
      <c r="CC44" s="15"/>
      <c r="CD44" s="15"/>
    </row>
    <row r="45" spans="1:82" ht="9" customHeight="1">
      <c r="A45" s="17"/>
      <c r="B45" s="168">
        <v>12</v>
      </c>
      <c r="C45" s="96"/>
      <c r="D45" s="165"/>
      <c r="E45" s="102"/>
      <c r="F45" s="158">
        <v>1</v>
      </c>
      <c r="G45" s="102"/>
      <c r="H45" s="158"/>
      <c r="I45" s="102"/>
      <c r="J45" s="158"/>
      <c r="K45" s="102"/>
      <c r="L45" s="158"/>
      <c r="M45" s="102"/>
      <c r="N45" s="158"/>
      <c r="O45" s="96"/>
      <c r="P45" s="155">
        <f>IF(B3="","",(SUM(D45+(F45*3)+(H45*2)+(J45*2)+(N45*5))))</f>
        <v>3</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5"/>
      <c r="BY45" s="52"/>
      <c r="BZ45" s="44"/>
      <c r="CA45" s="15"/>
      <c r="CB45" s="15"/>
      <c r="CC45" s="15"/>
      <c r="CD45" s="15"/>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5"/>
      <c r="BY46" s="52"/>
      <c r="BZ46" s="44"/>
      <c r="CA46" s="15"/>
      <c r="CB46" s="15"/>
      <c r="CC46" s="15"/>
      <c r="CD46" s="15"/>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t="s">
        <v>68</v>
      </c>
      <c r="BE47" s="102"/>
      <c r="BF47" s="105"/>
      <c r="BG47" s="102"/>
      <c r="BH47" s="105"/>
      <c r="BI47" s="102"/>
      <c r="BJ47" s="154"/>
      <c r="BK47" s="97"/>
      <c r="BL47" s="108"/>
      <c r="BM47" s="96"/>
      <c r="BN47" s="96"/>
      <c r="BO47" s="96"/>
      <c r="BP47" s="96"/>
      <c r="BQ47" s="96"/>
      <c r="BR47" s="96"/>
      <c r="BS47" s="96"/>
      <c r="BT47" s="96"/>
      <c r="BU47" s="96"/>
      <c r="BV47" s="97"/>
      <c r="BW47" s="23"/>
      <c r="BX47" s="15"/>
      <c r="BY47" s="52"/>
      <c r="BZ47" s="44"/>
      <c r="CA47" s="15"/>
      <c r="CB47" s="15"/>
      <c r="CC47" s="15"/>
      <c r="CD47" s="15"/>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5"/>
      <c r="BY48" s="52"/>
      <c r="BZ48" s="44"/>
      <c r="CA48" s="15"/>
      <c r="CB48" s="15"/>
      <c r="CC48" s="15"/>
      <c r="CD48" s="15"/>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5"/>
      <c r="BY49" s="52"/>
      <c r="BZ49" s="44"/>
      <c r="CA49" s="15"/>
      <c r="CB49" s="15"/>
      <c r="CC49" s="15"/>
      <c r="CD49" s="15"/>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5"/>
      <c r="BY50" s="52"/>
      <c r="BZ50" s="44"/>
      <c r="CA50" s="15"/>
      <c r="CB50" s="15"/>
      <c r="CC50" s="15"/>
      <c r="CD50" s="15"/>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5"/>
      <c r="BY51" s="52"/>
      <c r="BZ51" s="44"/>
      <c r="CA51" s="15"/>
      <c r="CB51" s="15"/>
      <c r="CC51" s="15"/>
      <c r="CD51" s="15"/>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5"/>
      <c r="BY52" s="52"/>
      <c r="BZ52" s="44"/>
      <c r="CA52" s="15"/>
      <c r="CB52" s="15"/>
      <c r="CC52" s="15"/>
      <c r="CD52" s="15"/>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5"/>
      <c r="BY53" s="52"/>
      <c r="BZ53" s="44"/>
      <c r="CA53" s="15"/>
      <c r="CB53" s="15"/>
      <c r="CC53" s="15"/>
      <c r="CD53" s="15"/>
    </row>
    <row r="54" spans="1:82" ht="9" customHeight="1">
      <c r="A54" s="17"/>
      <c r="B54" s="112"/>
      <c r="C54" s="113"/>
      <c r="D54" s="112"/>
      <c r="E54" s="104"/>
      <c r="F54" s="103"/>
      <c r="G54" s="104"/>
      <c r="H54" s="103"/>
      <c r="I54" s="104"/>
      <c r="J54" s="103"/>
      <c r="K54" s="104"/>
      <c r="L54" s="103"/>
      <c r="M54" s="104"/>
      <c r="N54" s="103"/>
      <c r="O54" s="113"/>
      <c r="P54" s="98"/>
      <c r="Q54" s="100"/>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98"/>
      <c r="BC54" s="100"/>
      <c r="BD54" s="113"/>
      <c r="BE54" s="104"/>
      <c r="BF54" s="103"/>
      <c r="BG54" s="104"/>
      <c r="BH54" s="103"/>
      <c r="BI54" s="104"/>
      <c r="BJ54" s="103"/>
      <c r="BK54" s="114"/>
      <c r="BL54" s="112"/>
      <c r="BM54" s="113"/>
      <c r="BN54" s="113"/>
      <c r="BO54" s="113"/>
      <c r="BP54" s="113"/>
      <c r="BQ54" s="113"/>
      <c r="BR54" s="113"/>
      <c r="BS54" s="113"/>
      <c r="BT54" s="113"/>
      <c r="BU54" s="113"/>
      <c r="BV54" s="114"/>
      <c r="BW54" s="23"/>
      <c r="BX54" s="15"/>
      <c r="BY54" s="52"/>
      <c r="BZ54" s="44"/>
      <c r="CA54" s="15"/>
      <c r="CB54" s="15"/>
      <c r="CC54" s="15"/>
      <c r="CD54" s="15"/>
    </row>
    <row r="55" spans="1:82" ht="6" customHeight="1">
      <c r="A55" s="17"/>
      <c r="B55" s="135" t="s">
        <v>89</v>
      </c>
      <c r="C55" s="124"/>
      <c r="D55" s="124"/>
      <c r="E55" s="124"/>
      <c r="F55" s="124"/>
      <c r="G55" s="124"/>
      <c r="H55" s="124"/>
      <c r="I55" s="124"/>
      <c r="J55" s="124"/>
      <c r="K55" s="124"/>
      <c r="L55" s="124"/>
      <c r="M55" s="124"/>
      <c r="N55" s="45"/>
      <c r="O55" s="135" t="s">
        <v>95</v>
      </c>
      <c r="P55" s="124"/>
      <c r="Q55" s="124"/>
      <c r="R55" s="124"/>
      <c r="S55" s="124"/>
      <c r="T55" s="124"/>
      <c r="U55" s="124"/>
      <c r="V55" s="124"/>
      <c r="W55" s="124"/>
      <c r="X55" s="124"/>
      <c r="Y55" s="124"/>
      <c r="Z55" s="124"/>
      <c r="AA55" s="19"/>
      <c r="AB55" s="135" t="s">
        <v>27</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95</v>
      </c>
      <c r="BB55" s="124"/>
      <c r="BC55" s="124"/>
      <c r="BD55" s="124"/>
      <c r="BE55" s="124"/>
      <c r="BF55" s="124"/>
      <c r="BG55" s="124"/>
      <c r="BH55" s="124"/>
      <c r="BI55" s="124"/>
      <c r="BJ55" s="124"/>
      <c r="BK55" s="124"/>
      <c r="BL55" s="124"/>
      <c r="BM55" s="22"/>
      <c r="BN55" s="126" t="s">
        <v>27</v>
      </c>
      <c r="BO55" s="124"/>
      <c r="BP55" s="124"/>
      <c r="BQ55" s="124"/>
      <c r="BR55" s="124"/>
      <c r="BS55" s="124"/>
      <c r="BT55" s="124"/>
      <c r="BU55" s="124"/>
      <c r="BV55" s="124"/>
      <c r="BW55" s="23"/>
      <c r="BX55" s="15"/>
      <c r="BY55" s="52"/>
      <c r="BZ55" s="44"/>
      <c r="CA55" s="15"/>
      <c r="CB55" s="15"/>
      <c r="CC55" s="15"/>
      <c r="CD55" s="15"/>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5"/>
      <c r="BY56" s="52"/>
      <c r="BZ56" s="44"/>
      <c r="CA56" s="15"/>
      <c r="CB56" s="15"/>
      <c r="CC56" s="15"/>
      <c r="CD56" s="15"/>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1"/>
      <c r="BY57" s="71"/>
      <c r="BZ57" s="71"/>
      <c r="CA57" s="71"/>
      <c r="CB57" s="71"/>
      <c r="CC57" s="71"/>
      <c r="CD57" s="71"/>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1"/>
      <c r="BY58" s="71"/>
      <c r="BZ58" s="71"/>
      <c r="CA58" s="71"/>
      <c r="CB58" s="71"/>
      <c r="CC58" s="71"/>
      <c r="CD58" s="71"/>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5"/>
      <c r="BY59" s="52"/>
      <c r="BZ59" s="44"/>
      <c r="CA59" s="15"/>
      <c r="CB59" s="15"/>
      <c r="CC59" s="15"/>
      <c r="CD59" s="15"/>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5"/>
      <c r="BY60" s="52"/>
      <c r="BZ60" s="44"/>
      <c r="CA60" s="15"/>
      <c r="CB60" s="15"/>
      <c r="CC60" s="15"/>
      <c r="CD60" s="15"/>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382</v>
      </c>
      <c r="AO61" s="124"/>
      <c r="AP61" s="124"/>
      <c r="AQ61" s="124"/>
      <c r="AR61" s="124"/>
      <c r="AS61" s="124"/>
      <c r="AT61" s="124"/>
      <c r="AU61" s="124"/>
      <c r="AV61" s="124"/>
      <c r="AW61" s="124"/>
      <c r="AX61" s="124"/>
      <c r="AY61" s="124"/>
      <c r="AZ61" s="124"/>
      <c r="BA61" s="124"/>
      <c r="BB61" s="124"/>
      <c r="BC61" s="124"/>
      <c r="BD61" s="125"/>
      <c r="BE61" s="77"/>
      <c r="BF61" s="183" t="s">
        <v>478</v>
      </c>
      <c r="BG61" s="124"/>
      <c r="BH61" s="124"/>
      <c r="BI61" s="124"/>
      <c r="BJ61" s="124"/>
      <c r="BK61" s="124"/>
      <c r="BL61" s="124"/>
      <c r="BM61" s="124"/>
      <c r="BN61" s="124"/>
      <c r="BO61" s="124"/>
      <c r="BP61" s="124"/>
      <c r="BQ61" s="124"/>
      <c r="BR61" s="124"/>
      <c r="BS61" s="124"/>
      <c r="BT61" s="124"/>
      <c r="BU61" s="124"/>
      <c r="BV61" s="125"/>
      <c r="BW61" s="78"/>
      <c r="BX61" s="80"/>
      <c r="BY61" s="81"/>
      <c r="BZ61" s="81"/>
      <c r="CA61" s="80"/>
      <c r="CB61" s="80"/>
      <c r="CC61" s="80"/>
      <c r="CD61" s="80"/>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80"/>
      <c r="BY62" s="81"/>
      <c r="BZ62" s="81"/>
      <c r="CA62" s="80"/>
      <c r="CB62" s="80"/>
      <c r="CC62" s="80"/>
      <c r="CD62" s="80"/>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80"/>
      <c r="BY63" s="81"/>
      <c r="BZ63" s="81"/>
      <c r="CA63" s="80"/>
      <c r="CB63" s="80"/>
      <c r="CC63" s="80"/>
      <c r="CD63" s="80"/>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sheetPr codeName="Sheet3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15</v>
      </c>
      <c r="C3" s="124"/>
      <c r="D3" s="124"/>
      <c r="E3" s="124"/>
      <c r="F3" s="124"/>
      <c r="G3" s="124"/>
      <c r="H3" s="124"/>
      <c r="I3" s="124"/>
      <c r="J3" s="124"/>
      <c r="K3" s="124"/>
      <c r="L3" s="124"/>
      <c r="M3" s="124"/>
      <c r="N3" s="124"/>
      <c r="O3" s="124"/>
      <c r="P3" s="124"/>
      <c r="Q3" s="124"/>
      <c r="R3" s="124"/>
      <c r="S3" s="124"/>
      <c r="T3" s="124"/>
      <c r="U3" s="124"/>
      <c r="V3" s="124"/>
      <c r="W3" s="124"/>
      <c r="X3" s="125"/>
      <c r="Y3" s="25"/>
      <c r="Z3" s="123">
        <v>1360000</v>
      </c>
      <c r="AA3" s="124"/>
      <c r="AB3" s="124"/>
      <c r="AC3" s="124"/>
      <c r="AD3" s="124"/>
      <c r="AE3" s="124"/>
      <c r="AF3" s="124"/>
      <c r="AG3" s="124"/>
      <c r="AH3" s="124"/>
      <c r="AI3" s="124"/>
      <c r="AJ3" s="125"/>
      <c r="AK3" s="27"/>
      <c r="AL3" s="28"/>
      <c r="AM3" s="29"/>
      <c r="AN3" s="139" t="s">
        <v>368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1050000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310000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12000</v>
      </c>
      <c r="O7" s="124"/>
      <c r="P7" s="124"/>
      <c r="Q7" s="124"/>
      <c r="R7" s="124"/>
      <c r="S7" s="124"/>
      <c r="T7" s="124"/>
      <c r="U7" s="124"/>
      <c r="V7" s="124"/>
      <c r="W7" s="124"/>
      <c r="X7" s="125"/>
      <c r="Y7" s="19"/>
      <c r="Z7" s="130">
        <v>1</v>
      </c>
      <c r="AA7" s="124"/>
      <c r="AB7" s="124"/>
      <c r="AC7" s="124"/>
      <c r="AD7" s="124"/>
      <c r="AE7" s="124"/>
      <c r="AF7" s="124"/>
      <c r="AG7" s="124"/>
      <c r="AH7" s="124"/>
      <c r="AI7" s="124"/>
      <c r="AJ7" s="125"/>
      <c r="AK7" s="20"/>
      <c r="AL7" s="11"/>
      <c r="AM7" s="21"/>
      <c r="AN7" s="138">
        <f>IF(BY6=0,"0 gp",BY6)</f>
        <v>310000</v>
      </c>
      <c r="AO7" s="124"/>
      <c r="AP7" s="124"/>
      <c r="AQ7" s="124"/>
      <c r="AR7" s="124"/>
      <c r="AS7" s="124"/>
      <c r="AT7" s="124"/>
      <c r="AU7" s="124"/>
      <c r="AV7" s="124"/>
      <c r="AW7" s="124"/>
      <c r="AX7" s="125"/>
      <c r="AY7" s="22"/>
      <c r="AZ7" s="137">
        <v>10000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479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480</v>
      </c>
      <c r="E18" s="147"/>
      <c r="F18" s="159" t="s">
        <v>481</v>
      </c>
      <c r="G18" s="147"/>
      <c r="H18" s="159" t="s">
        <v>482</v>
      </c>
      <c r="I18" s="147"/>
      <c r="J18" s="159" t="s">
        <v>483</v>
      </c>
      <c r="K18" s="147"/>
      <c r="L18" s="160" t="s">
        <v>39</v>
      </c>
      <c r="M18" s="147"/>
      <c r="N18" s="159" t="s">
        <v>484</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485</v>
      </c>
      <c r="AQ18" s="147"/>
      <c r="AR18" s="144" t="s">
        <v>486</v>
      </c>
      <c r="AS18" s="147"/>
      <c r="AT18" s="144" t="s">
        <v>487</v>
      </c>
      <c r="AU18" s="147"/>
      <c r="AV18" s="144" t="s">
        <v>488</v>
      </c>
      <c r="AW18" s="147"/>
      <c r="AX18" s="153" t="s">
        <v>39</v>
      </c>
      <c r="AY18" s="147"/>
      <c r="AZ18" s="144" t="s">
        <v>489</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v>1</v>
      </c>
      <c r="K31" s="102"/>
      <c r="L31" s="105"/>
      <c r="M31" s="102"/>
      <c r="N31" s="105">
        <v>1</v>
      </c>
      <c r="O31" s="102"/>
      <c r="P31" s="142">
        <f>IF(B3="","",(SUM(D31+(F31*3)+(H31*2)+(J31*2)+(N31*5))))</f>
        <v>7</v>
      </c>
      <c r="Q31" s="97"/>
      <c r="R31" s="115"/>
      <c r="S31" s="102"/>
      <c r="T31" s="105"/>
      <c r="U31" s="102"/>
      <c r="V31" s="105"/>
      <c r="W31" s="102"/>
      <c r="X31" s="154"/>
      <c r="Y31" s="97"/>
      <c r="Z31" s="108" t="s">
        <v>301</v>
      </c>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v>1</v>
      </c>
      <c r="G41" s="102"/>
      <c r="H41" s="158"/>
      <c r="I41" s="102"/>
      <c r="J41" s="158"/>
      <c r="K41" s="102"/>
      <c r="L41" s="158"/>
      <c r="M41" s="102"/>
      <c r="N41" s="158"/>
      <c r="O41" s="96"/>
      <c r="P41" s="155">
        <f>IF(B3="","",(SUM(D41+(F41*3)+(H41*2)+(J41*2)+(N41*5))))</f>
        <v>3</v>
      </c>
      <c r="Q41" s="97"/>
      <c r="R41" s="164"/>
      <c r="S41" s="102"/>
      <c r="T41" s="158"/>
      <c r="U41" s="102"/>
      <c r="V41" s="158"/>
      <c r="W41" s="102"/>
      <c r="X41" s="157"/>
      <c r="Y41" s="97"/>
      <c r="Z41" s="95" t="str">
        <f>"+MA"</f>
        <v>+MA</v>
      </c>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v>1</v>
      </c>
      <c r="BA47" s="102"/>
      <c r="BB47" s="142">
        <f>IF(AN3="","",(SUM(AP47+(AR47*3)+(AT47*2)+(AV47*2)+(AZ47*5))))</f>
        <v>5</v>
      </c>
      <c r="BC47" s="97"/>
      <c r="BD47" s="115"/>
      <c r="BE47" s="102"/>
      <c r="BF47" s="105"/>
      <c r="BG47" s="102"/>
      <c r="BH47" s="105"/>
      <c r="BI47" s="102"/>
      <c r="BJ47" s="154"/>
      <c r="BK47" s="97"/>
      <c r="BL47" s="108" t="str">
        <f>"+ST"</f>
        <v>+ST</v>
      </c>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v>2</v>
      </c>
      <c r="AS49" s="102"/>
      <c r="AT49" s="101"/>
      <c r="AU49" s="102"/>
      <c r="AV49" s="101"/>
      <c r="AW49" s="102"/>
      <c r="AX49" s="101"/>
      <c r="AY49" s="102"/>
      <c r="AZ49" s="101"/>
      <c r="BA49" s="96"/>
      <c r="BB49" s="155">
        <f>IF(AN3="","",(SUM(AP49+(AR49*3)+(AT49*2)+(AV49*2)+(AZ49*5))))</f>
        <v>6</v>
      </c>
      <c r="BC49" s="97"/>
      <c r="BD49" s="116"/>
      <c r="BE49" s="102"/>
      <c r="BF49" s="101"/>
      <c r="BG49" s="102"/>
      <c r="BH49" s="101"/>
      <c r="BI49" s="102"/>
      <c r="BJ49" s="143"/>
      <c r="BK49" s="97"/>
      <c r="BL49" s="156" t="s">
        <v>172</v>
      </c>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20000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sheetPr codeName="Sheet37">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210</v>
      </c>
      <c r="C3" s="124"/>
      <c r="D3" s="124"/>
      <c r="E3" s="124"/>
      <c r="F3" s="124"/>
      <c r="G3" s="124"/>
      <c r="H3" s="124"/>
      <c r="I3" s="124"/>
      <c r="J3" s="124"/>
      <c r="K3" s="124"/>
      <c r="L3" s="124"/>
      <c r="M3" s="124"/>
      <c r="N3" s="124"/>
      <c r="O3" s="124"/>
      <c r="P3" s="124"/>
      <c r="Q3" s="124"/>
      <c r="R3" s="124"/>
      <c r="S3" s="124"/>
      <c r="T3" s="124"/>
      <c r="U3" s="124"/>
      <c r="V3" s="124"/>
      <c r="W3" s="124"/>
      <c r="X3" s="125"/>
      <c r="Y3" s="25"/>
      <c r="Z3" s="123">
        <v>1340000</v>
      </c>
      <c r="AA3" s="124"/>
      <c r="AB3" s="124"/>
      <c r="AC3" s="124"/>
      <c r="AD3" s="124"/>
      <c r="AE3" s="124"/>
      <c r="AF3" s="124"/>
      <c r="AG3" s="124"/>
      <c r="AH3" s="124"/>
      <c r="AI3" s="124"/>
      <c r="AJ3" s="125"/>
      <c r="AK3" s="27"/>
      <c r="AL3" s="28"/>
      <c r="AM3" s="29"/>
      <c r="AN3" s="139" t="s">
        <v>17</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1320000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20000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10000</v>
      </c>
      <c r="O7" s="124"/>
      <c r="P7" s="124"/>
      <c r="Q7" s="124"/>
      <c r="R7" s="124"/>
      <c r="S7" s="124"/>
      <c r="T7" s="124"/>
      <c r="U7" s="124"/>
      <c r="V7" s="124"/>
      <c r="W7" s="124"/>
      <c r="X7" s="125"/>
      <c r="Y7" s="19"/>
      <c r="Z7" s="130">
        <v>1</v>
      </c>
      <c r="AA7" s="124"/>
      <c r="AB7" s="124"/>
      <c r="AC7" s="124"/>
      <c r="AD7" s="124"/>
      <c r="AE7" s="124"/>
      <c r="AF7" s="124"/>
      <c r="AG7" s="124"/>
      <c r="AH7" s="124"/>
      <c r="AI7" s="124"/>
      <c r="AJ7" s="125"/>
      <c r="AK7" s="20"/>
      <c r="AL7" s="11"/>
      <c r="AM7" s="21"/>
      <c r="AN7" s="138">
        <f>IF(BY6=0,"0 gp",BY6)</f>
        <v>20000</v>
      </c>
      <c r="AO7" s="124"/>
      <c r="AP7" s="124"/>
      <c r="AQ7" s="124"/>
      <c r="AR7" s="124"/>
      <c r="AS7" s="124"/>
      <c r="AT7" s="124"/>
      <c r="AU7" s="124"/>
      <c r="AV7" s="124"/>
      <c r="AW7" s="124"/>
      <c r="AX7" s="125"/>
      <c r="AY7" s="22"/>
      <c r="AZ7" s="137">
        <v>9000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490</v>
      </c>
      <c r="E18" s="147"/>
      <c r="F18" s="159" t="s">
        <v>491</v>
      </c>
      <c r="G18" s="147"/>
      <c r="H18" s="159" t="s">
        <v>492</v>
      </c>
      <c r="I18" s="147"/>
      <c r="J18" s="159" t="s">
        <v>493</v>
      </c>
      <c r="K18" s="147"/>
      <c r="L18" s="160" t="s">
        <v>39</v>
      </c>
      <c r="M18" s="147"/>
      <c r="N18" s="159" t="s">
        <v>494</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495</v>
      </c>
      <c r="AQ18" s="147"/>
      <c r="AR18" s="144" t="s">
        <v>496</v>
      </c>
      <c r="AS18" s="147"/>
      <c r="AT18" s="144" t="s">
        <v>497</v>
      </c>
      <c r="AU18" s="147"/>
      <c r="AV18" s="144" t="s">
        <v>498</v>
      </c>
      <c r="AW18" s="147"/>
      <c r="AX18" s="153" t="s">
        <v>39</v>
      </c>
      <c r="AY18" s="147"/>
      <c r="AZ18" s="144" t="s">
        <v>499</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t="s">
        <v>68</v>
      </c>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v>2</v>
      </c>
      <c r="AS25" s="102"/>
      <c r="AT25" s="101"/>
      <c r="AU25" s="102"/>
      <c r="AV25" s="101"/>
      <c r="AW25" s="102"/>
      <c r="AX25" s="101"/>
      <c r="AY25" s="102"/>
      <c r="AZ25" s="101"/>
      <c r="BA25" s="96"/>
      <c r="BB25" s="155">
        <f>IF(AN3="","",(SUM(AP25+(AR25*3)+(AT25*2)+(AV25*2)+(AZ25*5))))</f>
        <v>6</v>
      </c>
      <c r="BC25" s="97"/>
      <c r="BD25" s="116"/>
      <c r="BE25" s="102"/>
      <c r="BF25" s="101"/>
      <c r="BG25" s="102"/>
      <c r="BH25" s="101"/>
      <c r="BI25" s="102"/>
      <c r="BJ25" s="143"/>
      <c r="BK25" s="97"/>
      <c r="BL25" s="156" t="str">
        <f>"+MV"</f>
        <v>+MV</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v>1</v>
      </c>
      <c r="AS27" s="102"/>
      <c r="AT27" s="105"/>
      <c r="AU27" s="102"/>
      <c r="AV27" s="105"/>
      <c r="AW27" s="102"/>
      <c r="AX27" s="105"/>
      <c r="AY27" s="102"/>
      <c r="AZ27" s="105"/>
      <c r="BA27" s="102"/>
      <c r="BB27" s="142">
        <f>IF(AN3="","",(SUM(AP27+(AR27*3)+(AT27*2)+(AV27*2)+(AZ27*5))))</f>
        <v>3</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t="s">
        <v>68</v>
      </c>
      <c r="S29" s="102"/>
      <c r="T29" s="158" t="s">
        <v>76</v>
      </c>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v>1</v>
      </c>
      <c r="AQ31" s="102"/>
      <c r="AR31" s="105"/>
      <c r="AS31" s="102"/>
      <c r="AT31" s="105"/>
      <c r="AU31" s="102"/>
      <c r="AV31" s="105"/>
      <c r="AW31" s="102"/>
      <c r="AX31" s="105"/>
      <c r="AY31" s="102"/>
      <c r="AZ31" s="105"/>
      <c r="BA31" s="102"/>
      <c r="BB31" s="142">
        <f>IF(AN3="","",(SUM(AP31+(AR31*3)+(AT31*2)+(AV31*2)+(AZ31*5))))</f>
        <v>1</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v>2</v>
      </c>
      <c r="AW33" s="102"/>
      <c r="AX33" s="101"/>
      <c r="AY33" s="102"/>
      <c r="AZ33" s="101"/>
      <c r="BA33" s="96"/>
      <c r="BB33" s="155">
        <f>IF(AN3="","",(SUM(AP33+(AR33*3)+(AT33*2)+(AV33*2)+(AZ33*5))))</f>
        <v>4</v>
      </c>
      <c r="BC33" s="97"/>
      <c r="BD33" s="116"/>
      <c r="BE33" s="102"/>
      <c r="BF33" s="101"/>
      <c r="BG33" s="102"/>
      <c r="BH33" s="101"/>
      <c r="BI33" s="102"/>
      <c r="BJ33" s="143"/>
      <c r="BK33" s="97"/>
      <c r="BL33" s="156" t="s">
        <v>172</v>
      </c>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v>1</v>
      </c>
      <c r="E35" s="102"/>
      <c r="F35" s="105"/>
      <c r="G35" s="102"/>
      <c r="H35" s="105"/>
      <c r="I35" s="102"/>
      <c r="J35" s="105"/>
      <c r="K35" s="102"/>
      <c r="L35" s="105"/>
      <c r="M35" s="102"/>
      <c r="N35" s="105"/>
      <c r="O35" s="102"/>
      <c r="P35" s="142">
        <f>IF(B3="","",(SUM(D35+(F35*3)+(H35*2)+(J35*2)+(N35*5))))</f>
        <v>1</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v>1</v>
      </c>
      <c r="BA35" s="102"/>
      <c r="BB35" s="142">
        <f>IF(AN3="","",(SUM(AP35+(AR35*3)+(AT35*2)+(AV35*2)+(AZ35*5))))</f>
        <v>5</v>
      </c>
      <c r="BC35" s="97"/>
      <c r="BD35" s="115"/>
      <c r="BE35" s="102"/>
      <c r="BF35" s="105"/>
      <c r="BG35" s="102"/>
      <c r="BH35" s="105"/>
      <c r="BI35" s="102"/>
      <c r="BJ35" s="154"/>
      <c r="BK35" s="97"/>
      <c r="BL35" s="108" t="s">
        <v>500</v>
      </c>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v>1</v>
      </c>
      <c r="G41" s="102"/>
      <c r="H41" s="158"/>
      <c r="I41" s="102"/>
      <c r="J41" s="158">
        <v>1</v>
      </c>
      <c r="K41" s="102"/>
      <c r="L41" s="158"/>
      <c r="M41" s="102"/>
      <c r="N41" s="158"/>
      <c r="O41" s="96"/>
      <c r="P41" s="155">
        <f>IF(B3="","",(SUM(D41+(F41*3)+(H41*2)+(J41*2)+(N41*5))))</f>
        <v>5</v>
      </c>
      <c r="Q41" s="97"/>
      <c r="R41" s="164"/>
      <c r="S41" s="102"/>
      <c r="T41" s="158"/>
      <c r="U41" s="102"/>
      <c r="V41" s="158"/>
      <c r="W41" s="102"/>
      <c r="X41" s="157"/>
      <c r="Y41" s="97"/>
      <c r="Z41" s="95" t="s">
        <v>135</v>
      </c>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v>1</v>
      </c>
      <c r="O47" s="102"/>
      <c r="P47" s="142">
        <f>IF(B3="","",(SUM(D47+(F47*3)+(H47*2)+(J47*2)+(N47*5))))</f>
        <v>5</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v>30000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99" t="s">
        <v>721</v>
      </c>
      <c r="C61" s="124"/>
      <c r="D61" s="124"/>
      <c r="E61" s="124"/>
      <c r="F61" s="124"/>
      <c r="G61" s="124"/>
      <c r="H61" s="124"/>
      <c r="I61" s="124"/>
      <c r="J61" s="124"/>
      <c r="K61" s="124"/>
      <c r="L61" s="124"/>
      <c r="M61" s="124"/>
      <c r="N61" s="124"/>
      <c r="O61" s="124"/>
      <c r="P61" s="124"/>
      <c r="Q61" s="124"/>
      <c r="R61" s="125"/>
      <c r="S61" s="73"/>
      <c r="T61" s="183" t="s">
        <v>511</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512</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sheetPr codeName="Sheet38">
    <tabColor rgb="FF000000"/>
    <outlinePr summaryBelow="0" summaryRight="0"/>
  </sheetPr>
  <dimension ref="A1:CD65"/>
  <sheetViews>
    <sheetView workbookViewId="0">
      <selection activeCell="B59" sqref="B59:R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1210000</v>
      </c>
      <c r="AA3" s="124"/>
      <c r="AB3" s="124"/>
      <c r="AC3" s="124"/>
      <c r="AD3" s="124"/>
      <c r="AE3" s="124"/>
      <c r="AF3" s="124"/>
      <c r="AG3" s="124"/>
      <c r="AH3" s="124"/>
      <c r="AI3" s="124"/>
      <c r="AJ3" s="125"/>
      <c r="AK3" s="27"/>
      <c r="AL3" s="28"/>
      <c r="AM3" s="29"/>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1270000</v>
      </c>
      <c r="BM3" s="124"/>
      <c r="BN3" s="124"/>
      <c r="BO3" s="124"/>
      <c r="BP3" s="124"/>
      <c r="BQ3" s="124"/>
      <c r="BR3" s="124"/>
      <c r="BS3" s="124"/>
      <c r="BT3" s="124"/>
      <c r="BU3" s="124"/>
      <c r="BV3" s="125"/>
      <c r="BW3" s="92"/>
      <c r="BX3" s="36"/>
      <c r="BY3" s="89">
        <f>IF(Z3&lt;BL3,BL3-Z3,0)</f>
        <v>60000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60000</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6000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501</v>
      </c>
      <c r="E18" s="147"/>
      <c r="F18" s="159" t="s">
        <v>502</v>
      </c>
      <c r="G18" s="147"/>
      <c r="H18" s="159" t="s">
        <v>503</v>
      </c>
      <c r="I18" s="147"/>
      <c r="J18" s="159" t="s">
        <v>504</v>
      </c>
      <c r="K18" s="147"/>
      <c r="L18" s="160" t="s">
        <v>39</v>
      </c>
      <c r="M18" s="147"/>
      <c r="N18" s="159" t="s">
        <v>505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506</v>
      </c>
      <c r="AQ18" s="147"/>
      <c r="AR18" s="144" t="s">
        <v>507</v>
      </c>
      <c r="AS18" s="147"/>
      <c r="AT18" s="144" t="s">
        <v>508</v>
      </c>
      <c r="AU18" s="147"/>
      <c r="AV18" s="144" t="s">
        <v>509</v>
      </c>
      <c r="AW18" s="147"/>
      <c r="AX18" s="153" t="s">
        <v>39</v>
      </c>
      <c r="AY18" s="147"/>
      <c r="AZ18" s="144" t="s">
        <v>510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1</v>
      </c>
      <c r="AQ23" s="147"/>
      <c r="AR23" s="146"/>
      <c r="AS23" s="147"/>
      <c r="AT23" s="146"/>
      <c r="AU23" s="147"/>
      <c r="AV23" s="146"/>
      <c r="AW23" s="147"/>
      <c r="AX23" s="146"/>
      <c r="AY23" s="147"/>
      <c r="AZ23" s="146"/>
      <c r="BA23" s="147"/>
      <c r="BB23" s="166">
        <f>IF(AN3="","",(SUM(AP23+(AR23*3)+(AT23*2)+(AV23*2)+(AZ23*5))))</f>
        <v>1</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v>1</v>
      </c>
      <c r="K25" s="102"/>
      <c r="L25" s="158"/>
      <c r="M25" s="102"/>
      <c r="N25" s="158"/>
      <c r="O25" s="96"/>
      <c r="P25" s="155">
        <f>IF(B3="","",(SUM(D25+(F25*3)+(H25*2)+(J25*2)+(N25*5))))</f>
        <v>2</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v>1</v>
      </c>
      <c r="AQ27" s="102"/>
      <c r="AR27" s="105">
        <v>1</v>
      </c>
      <c r="AS27" s="102"/>
      <c r="AT27" s="105"/>
      <c r="AU27" s="102"/>
      <c r="AV27" s="105"/>
      <c r="AW27" s="102"/>
      <c r="AX27" s="105"/>
      <c r="AY27" s="102"/>
      <c r="AZ27" s="105"/>
      <c r="BA27" s="102"/>
      <c r="BB27" s="142">
        <f>IF(AN3="","",(SUM(AP27+(AR27*3)+(AT27*2)+(AV27*2)+(AZ27*5))))</f>
        <v>4</v>
      </c>
      <c r="BC27" s="97"/>
      <c r="BD27" s="115"/>
      <c r="BE27" s="102"/>
      <c r="BF27" s="105"/>
      <c r="BG27" s="102"/>
      <c r="BH27" s="105"/>
      <c r="BI27" s="102"/>
      <c r="BJ27" s="154"/>
      <c r="BK27" s="97"/>
      <c r="BL27" s="108" t="s">
        <v>171</v>
      </c>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2</v>
      </c>
      <c r="AW35" s="102"/>
      <c r="AX35" s="105"/>
      <c r="AY35" s="102"/>
      <c r="AZ35" s="105"/>
      <c r="BA35" s="102"/>
      <c r="BB35" s="142">
        <f>IF(AN3="","",(SUM(AP35+(AR35*3)+(AT35*2)+(AV35*2)+(AZ35*5))))</f>
        <v>4</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v>2</v>
      </c>
      <c r="E39" s="102"/>
      <c r="F39" s="105"/>
      <c r="G39" s="102"/>
      <c r="H39" s="105"/>
      <c r="I39" s="102"/>
      <c r="J39" s="105"/>
      <c r="K39" s="102"/>
      <c r="L39" s="105"/>
      <c r="M39" s="102"/>
      <c r="N39" s="105"/>
      <c r="O39" s="102"/>
      <c r="P39" s="142">
        <f>IF(B3="","",(SUM(D39+(F39*3)+(H39*2)+(J39*2)+(N39*5))))</f>
        <v>2</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1</v>
      </c>
      <c r="AS41" s="102"/>
      <c r="AT41" s="101"/>
      <c r="AU41" s="102"/>
      <c r="AV41" s="101"/>
      <c r="AW41" s="102"/>
      <c r="AX41" s="101"/>
      <c r="AY41" s="102"/>
      <c r="AZ41" s="101"/>
      <c r="BA41" s="96"/>
      <c r="BB41" s="155">
        <f>IF(AN3="","",(SUM(AP41+(AR41*3)+(AT41*2)+(AV41*2)+(AZ41*5))))</f>
        <v>3</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v>1</v>
      </c>
      <c r="G43" s="102"/>
      <c r="H43" s="105"/>
      <c r="I43" s="102"/>
      <c r="J43" s="105"/>
      <c r="K43" s="102"/>
      <c r="L43" s="105"/>
      <c r="M43" s="102"/>
      <c r="N43" s="105"/>
      <c r="O43" s="102"/>
      <c r="P43" s="142">
        <f>IF(B3="","",(SUM(D43+(F43*3)+(H43*2)+(J43*2)+(N43*5))))</f>
        <v>3</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v>1</v>
      </c>
      <c r="K45" s="102"/>
      <c r="L45" s="158"/>
      <c r="M45" s="102"/>
      <c r="N45" s="158"/>
      <c r="O45" s="96"/>
      <c r="P45" s="155">
        <f>IF(B3="","",(SUM(D45+(F45*3)+(H45*2)+(J45*2)+(N45*5))))</f>
        <v>2</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v>1</v>
      </c>
      <c r="K49" s="102"/>
      <c r="L49" s="158"/>
      <c r="M49" s="102"/>
      <c r="N49" s="158"/>
      <c r="O49" s="96"/>
      <c r="P49" s="155">
        <f>IF(B3="","",(SUM(D49+(F49*3)+(H49*2)+(J49*2)+(N49*5))))</f>
        <v>2</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v>1</v>
      </c>
      <c r="O51" s="102"/>
      <c r="P51" s="142">
        <f>IF(B3="","",(SUM(D51+(F51*3)+(H51*2)+(J51*2)+(N51*5))))</f>
        <v>5</v>
      </c>
      <c r="Q51" s="97"/>
      <c r="R51" s="115"/>
      <c r="S51" s="102"/>
      <c r="T51" s="105"/>
      <c r="U51" s="102"/>
      <c r="V51" s="105"/>
      <c r="W51" s="102"/>
      <c r="X51" s="154"/>
      <c r="Y51" s="97"/>
      <c r="Z51" s="108" t="s">
        <v>196</v>
      </c>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v>1</v>
      </c>
      <c r="BA53" s="96"/>
      <c r="BB53" s="155">
        <f>IF(AN3="","",(SUM(AP53+(AR53*3)+(AT53*2)+(AV53*2)+(AZ53*5))))</f>
        <v>5</v>
      </c>
      <c r="BC53" s="97"/>
      <c r="BD53" s="116"/>
      <c r="BE53" s="102"/>
      <c r="BF53" s="101"/>
      <c r="BG53" s="102"/>
      <c r="BH53" s="101"/>
      <c r="BI53" s="102"/>
      <c r="BJ53" s="143"/>
      <c r="BK53" s="97"/>
      <c r="BL53" s="156" t="s">
        <v>464</v>
      </c>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sheetPr codeName="Sheet39">
    <tabColor rgb="FF000000"/>
    <outlinePr summaryBelow="0" summaryRight="0"/>
  </sheetPr>
  <dimension ref="A1:CD65"/>
  <sheetViews>
    <sheetView workbookViewId="0">
      <selection activeCell="AN11" sqref="AN11:A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5"/>
      <c r="BY1" s="132" t="s">
        <v>14</v>
      </c>
      <c r="BZ1" s="131"/>
      <c r="CA1" s="132"/>
      <c r="CB1" s="15"/>
      <c r="CC1" s="15"/>
      <c r="CD1" s="15"/>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5"/>
      <c r="BY2" s="128"/>
      <c r="BZ2" s="128"/>
      <c r="CA2" s="128"/>
      <c r="CB2" s="15"/>
      <c r="CC2" s="15"/>
      <c r="CD2" s="15"/>
    </row>
    <row r="3" spans="1:82" ht="9" customHeight="1">
      <c r="A3" s="26"/>
      <c r="B3" s="176" t="s">
        <v>138</v>
      </c>
      <c r="C3" s="124"/>
      <c r="D3" s="124"/>
      <c r="E3" s="124"/>
      <c r="F3" s="124"/>
      <c r="G3" s="124"/>
      <c r="H3" s="124"/>
      <c r="I3" s="124"/>
      <c r="J3" s="124"/>
      <c r="K3" s="124"/>
      <c r="L3" s="124"/>
      <c r="M3" s="124"/>
      <c r="N3" s="124"/>
      <c r="O3" s="124"/>
      <c r="P3" s="124"/>
      <c r="Q3" s="124"/>
      <c r="R3" s="124"/>
      <c r="S3" s="124"/>
      <c r="T3" s="124"/>
      <c r="U3" s="124"/>
      <c r="V3" s="124"/>
      <c r="W3" s="124"/>
      <c r="X3" s="125"/>
      <c r="Y3" s="30"/>
      <c r="Z3" s="123">
        <v>1420000</v>
      </c>
      <c r="AA3" s="124"/>
      <c r="AB3" s="124"/>
      <c r="AC3" s="124"/>
      <c r="AD3" s="124"/>
      <c r="AE3" s="124"/>
      <c r="AF3" s="124"/>
      <c r="AG3" s="124"/>
      <c r="AH3" s="124"/>
      <c r="AI3" s="124"/>
      <c r="AJ3" s="125"/>
      <c r="AK3" s="31"/>
      <c r="AL3" s="33"/>
      <c r="AM3" s="34"/>
      <c r="AN3" s="139" t="s">
        <v>513</v>
      </c>
      <c r="AO3" s="124"/>
      <c r="AP3" s="124"/>
      <c r="AQ3" s="124"/>
      <c r="AR3" s="124"/>
      <c r="AS3" s="124"/>
      <c r="AT3" s="124"/>
      <c r="AU3" s="124"/>
      <c r="AV3" s="124"/>
      <c r="AW3" s="124"/>
      <c r="AX3" s="124"/>
      <c r="AY3" s="124"/>
      <c r="AZ3" s="124"/>
      <c r="BA3" s="124"/>
      <c r="BB3" s="124"/>
      <c r="BC3" s="124"/>
      <c r="BD3" s="124"/>
      <c r="BE3" s="124"/>
      <c r="BF3" s="124"/>
      <c r="BG3" s="124"/>
      <c r="BH3" s="124"/>
      <c r="BI3" s="124"/>
      <c r="BJ3" s="125"/>
      <c r="BK3" s="37"/>
      <c r="BL3" s="123">
        <v>1320000</v>
      </c>
      <c r="BM3" s="124"/>
      <c r="BN3" s="124"/>
      <c r="BO3" s="124"/>
      <c r="BP3" s="124"/>
      <c r="BQ3" s="124"/>
      <c r="BR3" s="124"/>
      <c r="BS3" s="124"/>
      <c r="BT3" s="124"/>
      <c r="BU3" s="124"/>
      <c r="BV3" s="125"/>
      <c r="BW3" s="40"/>
      <c r="BX3" s="42"/>
      <c r="BY3" s="43">
        <f>IF(Z3&lt;BL3,BL3-Z3,0)</f>
        <v>0</v>
      </c>
      <c r="BZ3" s="44"/>
      <c r="CA3" s="42"/>
      <c r="CB3" s="42"/>
      <c r="CC3" s="42"/>
      <c r="CD3" s="42"/>
    </row>
    <row r="4" spans="1:82" ht="9" customHeight="1">
      <c r="A4" s="26"/>
      <c r="B4" s="112"/>
      <c r="C4" s="113"/>
      <c r="D4" s="113"/>
      <c r="E4" s="113"/>
      <c r="F4" s="113"/>
      <c r="G4" s="113"/>
      <c r="H4" s="113"/>
      <c r="I4" s="113"/>
      <c r="J4" s="113"/>
      <c r="K4" s="113"/>
      <c r="L4" s="113"/>
      <c r="M4" s="113"/>
      <c r="N4" s="113"/>
      <c r="O4" s="113"/>
      <c r="P4" s="113"/>
      <c r="Q4" s="113"/>
      <c r="R4" s="113"/>
      <c r="S4" s="113"/>
      <c r="T4" s="113"/>
      <c r="U4" s="113"/>
      <c r="V4" s="113"/>
      <c r="W4" s="113"/>
      <c r="X4" s="114"/>
      <c r="Y4" s="30"/>
      <c r="Z4" s="112"/>
      <c r="AA4" s="113"/>
      <c r="AB4" s="113"/>
      <c r="AC4" s="113"/>
      <c r="AD4" s="113"/>
      <c r="AE4" s="113"/>
      <c r="AF4" s="113"/>
      <c r="AG4" s="113"/>
      <c r="AH4" s="113"/>
      <c r="AI4" s="113"/>
      <c r="AJ4" s="114"/>
      <c r="AK4" s="31"/>
      <c r="AL4" s="33"/>
      <c r="AM4" s="34"/>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7"/>
      <c r="BL4" s="112"/>
      <c r="BM4" s="113"/>
      <c r="BN4" s="113"/>
      <c r="BO4" s="113"/>
      <c r="BP4" s="113"/>
      <c r="BQ4" s="113"/>
      <c r="BR4" s="113"/>
      <c r="BS4" s="113"/>
      <c r="BT4" s="113"/>
      <c r="BU4" s="113"/>
      <c r="BV4" s="114"/>
      <c r="BW4" s="40"/>
      <c r="BX4" s="42"/>
      <c r="BY4" s="132" t="s">
        <v>19</v>
      </c>
      <c r="BZ4" s="44"/>
      <c r="CA4" s="42"/>
      <c r="CB4" s="42"/>
      <c r="CC4" s="42"/>
      <c r="CD4" s="42"/>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5"/>
      <c r="BY5" s="128"/>
      <c r="BZ5" s="44"/>
      <c r="CA5" s="15"/>
      <c r="CB5" s="15"/>
      <c r="CC5" s="15"/>
      <c r="CD5" s="15"/>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5"/>
      <c r="BY6" s="49">
        <f>IF(BL3&lt;Z3,Z3-BL3,0)</f>
        <v>100000</v>
      </c>
      <c r="BZ6" s="44"/>
      <c r="CA6" s="15"/>
      <c r="CB6" s="15"/>
      <c r="CC6" s="15"/>
      <c r="CD6" s="15"/>
    </row>
    <row r="7" spans="1:82" ht="9" customHeight="1">
      <c r="A7" s="17"/>
      <c r="B7" s="202" t="str">
        <f>IF(BY3=0,"0 gp",BY3)</f>
        <v>0 gp</v>
      </c>
      <c r="C7" s="124"/>
      <c r="D7" s="124"/>
      <c r="E7" s="124"/>
      <c r="F7" s="124"/>
      <c r="G7" s="124"/>
      <c r="H7" s="124"/>
      <c r="I7" s="124"/>
      <c r="J7" s="124"/>
      <c r="K7" s="124"/>
      <c r="L7" s="125"/>
      <c r="M7" s="19"/>
      <c r="N7" s="137">
        <v>15000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202">
        <f>IF(BY6=0,"0 gp",BY6)</f>
        <v>100000</v>
      </c>
      <c r="AO7" s="124"/>
      <c r="AP7" s="124"/>
      <c r="AQ7" s="124"/>
      <c r="AR7" s="124"/>
      <c r="AS7" s="124"/>
      <c r="AT7" s="124"/>
      <c r="AU7" s="124"/>
      <c r="AV7" s="124"/>
      <c r="AW7" s="124"/>
      <c r="AX7" s="125"/>
      <c r="AY7" s="22"/>
      <c r="AZ7" s="137">
        <v>12000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5"/>
      <c r="BY7" s="50" t="s">
        <v>23</v>
      </c>
      <c r="BZ7" s="52" t="str">
        <f>IF(N7="","",CA7)</f>
        <v>+1</v>
      </c>
      <c r="CA7" s="52" t="str">
        <f>IF(N7&lt;=AZ7,"+0",CB7)</f>
        <v>+1</v>
      </c>
      <c r="CB7" s="52" t="str">
        <f>IF(N7&gt;=(AZ7*2),"+2","+1")</f>
        <v>+1</v>
      </c>
      <c r="CC7" s="54"/>
      <c r="CD7" s="54"/>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716</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5"/>
      <c r="BY10" s="50" t="s">
        <v>27</v>
      </c>
      <c r="BZ10" s="44"/>
      <c r="CA10" s="15"/>
      <c r="CB10" s="15"/>
      <c r="CC10" s="15"/>
      <c r="CD10" s="15"/>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5"/>
      <c r="BY11" s="44"/>
      <c r="BZ11" s="44"/>
      <c r="CA11" s="15"/>
      <c r="CB11" s="15"/>
      <c r="CC11" s="15"/>
      <c r="CD11" s="15"/>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5"/>
      <c r="BY12" s="60">
        <v>-1</v>
      </c>
      <c r="BZ12" s="44"/>
      <c r="CA12" s="15"/>
      <c r="CB12" s="15"/>
      <c r="CC12" s="15"/>
      <c r="CD12" s="15"/>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517</v>
      </c>
      <c r="E18" s="147"/>
      <c r="F18" s="159" t="s">
        <v>519</v>
      </c>
      <c r="G18" s="147"/>
      <c r="H18" s="159" t="s">
        <v>521</v>
      </c>
      <c r="I18" s="147"/>
      <c r="J18" s="159" t="s">
        <v>522</v>
      </c>
      <c r="K18" s="147"/>
      <c r="L18" s="160" t="s">
        <v>39</v>
      </c>
      <c r="M18" s="147"/>
      <c r="N18" s="159" t="s">
        <v>523</v>
      </c>
      <c r="O18" s="124"/>
      <c r="P18" s="181" t="s">
        <v>41</v>
      </c>
      <c r="Q18" s="125"/>
      <c r="R18" s="162" t="s">
        <v>44</v>
      </c>
      <c r="S18" s="124"/>
      <c r="T18" s="124"/>
      <c r="U18" s="124"/>
      <c r="V18" s="124"/>
      <c r="W18" s="124"/>
      <c r="X18" s="124"/>
      <c r="Y18" s="125"/>
      <c r="Z18" s="19"/>
      <c r="AA18" s="169"/>
      <c r="AB18" s="128"/>
      <c r="AC18" s="128"/>
      <c r="AD18" s="128"/>
      <c r="AE18" s="128"/>
      <c r="AF18" s="128"/>
      <c r="AG18" s="128"/>
      <c r="AH18" s="128"/>
      <c r="AI18" s="128"/>
      <c r="AJ18" s="128"/>
      <c r="AK18" s="20"/>
      <c r="AL18" s="11"/>
      <c r="AM18" s="21"/>
      <c r="AN18" s="22"/>
      <c r="AO18" s="22"/>
      <c r="AP18" s="149" t="s">
        <v>529</v>
      </c>
      <c r="AQ18" s="147"/>
      <c r="AR18" s="144" t="s">
        <v>530</v>
      </c>
      <c r="AS18" s="147"/>
      <c r="AT18" s="144" t="s">
        <v>531</v>
      </c>
      <c r="AU18" s="147"/>
      <c r="AV18" s="144" t="s">
        <v>532</v>
      </c>
      <c r="AW18" s="147"/>
      <c r="AX18" s="153" t="s">
        <v>39</v>
      </c>
      <c r="AY18" s="147"/>
      <c r="AZ18" s="144" t="s">
        <v>533</v>
      </c>
      <c r="BA18" s="124"/>
      <c r="BB18" s="191" t="s">
        <v>41</v>
      </c>
      <c r="BC18" s="125"/>
      <c r="BD18" s="188" t="s">
        <v>44</v>
      </c>
      <c r="BE18" s="124"/>
      <c r="BF18" s="124"/>
      <c r="BG18" s="124"/>
      <c r="BH18" s="124"/>
      <c r="BI18" s="124"/>
      <c r="BJ18" s="124"/>
      <c r="BK18" s="125"/>
      <c r="BL18" s="22"/>
      <c r="BM18" s="187"/>
      <c r="BN18" s="128"/>
      <c r="BO18" s="128"/>
      <c r="BP18" s="128"/>
      <c r="BQ18" s="128"/>
      <c r="BR18" s="128"/>
      <c r="BS18" s="128"/>
      <c r="BT18" s="128"/>
      <c r="BU18" s="128"/>
      <c r="BV18" s="128"/>
      <c r="BW18" s="23"/>
      <c r="BX18" s="15"/>
      <c r="BY18" s="52" t="s">
        <v>68</v>
      </c>
      <c r="BZ18" s="44"/>
      <c r="CA18" s="15"/>
      <c r="CB18" s="15"/>
      <c r="CC18" s="15"/>
      <c r="CD18" s="15"/>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5"/>
      <c r="BY19" s="52"/>
      <c r="BZ19" s="44"/>
      <c r="CA19" s="15"/>
      <c r="CB19" s="15"/>
      <c r="CC19" s="15"/>
      <c r="CD19" s="15"/>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5"/>
      <c r="BY20" s="50" t="s">
        <v>73</v>
      </c>
      <c r="BZ20" s="44"/>
      <c r="CA20" s="15"/>
      <c r="CB20" s="15"/>
      <c r="CC20" s="15"/>
      <c r="CD20" s="15"/>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5"/>
      <c r="BY21" s="52"/>
      <c r="BZ21" s="44"/>
      <c r="CA21" s="15"/>
      <c r="CB21" s="15"/>
      <c r="CC21" s="15"/>
      <c r="CD21" s="15"/>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5"/>
      <c r="BY22" s="52" t="s">
        <v>76</v>
      </c>
      <c r="BZ22" s="44"/>
      <c r="CA22" s="15"/>
      <c r="CB22" s="15"/>
      <c r="CC22" s="15"/>
      <c r="CD22" s="15"/>
    </row>
    <row r="23" spans="1:82" ht="9" customHeight="1">
      <c r="A23" s="17"/>
      <c r="B23" s="172">
        <v>1</v>
      </c>
      <c r="C23" s="124"/>
      <c r="D23" s="151">
        <v>1</v>
      </c>
      <c r="E23" s="147"/>
      <c r="F23" s="146">
        <v>1</v>
      </c>
      <c r="G23" s="147"/>
      <c r="H23" s="146"/>
      <c r="I23" s="147"/>
      <c r="J23" s="146"/>
      <c r="K23" s="147"/>
      <c r="L23" s="146"/>
      <c r="M23" s="147"/>
      <c r="N23" s="146">
        <v>1</v>
      </c>
      <c r="O23" s="147"/>
      <c r="P23" s="166">
        <f>IF(B3="","",(SUM(D23+(F23*3)+(H23*2)+(J23*2)+(N23*5))))</f>
        <v>9</v>
      </c>
      <c r="Q23" s="125"/>
      <c r="R23" s="182"/>
      <c r="S23" s="147"/>
      <c r="T23" s="146"/>
      <c r="U23" s="147"/>
      <c r="V23" s="146"/>
      <c r="W23" s="147"/>
      <c r="X23" s="173"/>
      <c r="Y23" s="125"/>
      <c r="Z23" s="180" t="s">
        <v>534</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v>1</v>
      </c>
      <c r="BA23" s="147"/>
      <c r="BB23" s="166">
        <f>IF(AN3="","",(SUM(AP23+(AR23*3)+(AT23*2)+(AV23*2)+(AZ23*5))))</f>
        <v>5</v>
      </c>
      <c r="BC23" s="125"/>
      <c r="BD23" s="182"/>
      <c r="BE23" s="147"/>
      <c r="BF23" s="146"/>
      <c r="BG23" s="147"/>
      <c r="BH23" s="146"/>
      <c r="BI23" s="147"/>
      <c r="BJ23" s="173"/>
      <c r="BK23" s="125"/>
      <c r="BL23" s="180" t="s">
        <v>171</v>
      </c>
      <c r="BM23" s="124"/>
      <c r="BN23" s="124"/>
      <c r="BO23" s="124"/>
      <c r="BP23" s="124"/>
      <c r="BQ23" s="124"/>
      <c r="BR23" s="124"/>
      <c r="BS23" s="124"/>
      <c r="BT23" s="124"/>
      <c r="BU23" s="124"/>
      <c r="BV23" s="125"/>
      <c r="BW23" s="23"/>
      <c r="BX23" s="15"/>
      <c r="BY23" s="52"/>
      <c r="BZ23" s="44"/>
      <c r="CA23" s="15"/>
      <c r="CB23" s="15"/>
      <c r="CC23" s="15"/>
      <c r="CD23" s="15"/>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150"/>
      <c r="BC24" s="167"/>
      <c r="BD24" s="129"/>
      <c r="BE24" s="148"/>
      <c r="BF24" s="145"/>
      <c r="BG24" s="148"/>
      <c r="BH24" s="145"/>
      <c r="BI24" s="148"/>
      <c r="BJ24" s="145"/>
      <c r="BK24" s="167"/>
      <c r="BL24" s="150"/>
      <c r="BM24" s="129"/>
      <c r="BN24" s="129"/>
      <c r="BO24" s="129"/>
      <c r="BP24" s="129"/>
      <c r="BQ24" s="129"/>
      <c r="BR24" s="129"/>
      <c r="BS24" s="129"/>
      <c r="BT24" s="129"/>
      <c r="BU24" s="129"/>
      <c r="BV24" s="167"/>
      <c r="BW24" s="23"/>
      <c r="BX24" s="15"/>
      <c r="BY24" s="50" t="s">
        <v>78</v>
      </c>
      <c r="BZ24" s="44"/>
      <c r="CA24" s="15"/>
      <c r="CB24" s="15"/>
      <c r="CC24" s="15"/>
      <c r="CD24" s="15"/>
    </row>
    <row r="25" spans="1:82" ht="9" customHeight="1">
      <c r="A25" s="17"/>
      <c r="B25" s="168">
        <v>2</v>
      </c>
      <c r="C25" s="96"/>
      <c r="D25" s="165">
        <v>1</v>
      </c>
      <c r="E25" s="102"/>
      <c r="F25" s="158">
        <v>1</v>
      </c>
      <c r="G25" s="102"/>
      <c r="H25" s="158"/>
      <c r="I25" s="102"/>
      <c r="J25" s="158"/>
      <c r="K25" s="102"/>
      <c r="L25" s="158"/>
      <c r="M25" s="102"/>
      <c r="N25" s="158"/>
      <c r="O25" s="96"/>
      <c r="P25" s="155">
        <f>IF(B3="","",(SUM(D25+(F25*3)+(H25*2)+(J25*2)+(N25*5))))</f>
        <v>4</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5"/>
      <c r="BY25" s="52"/>
      <c r="BZ25" s="44"/>
      <c r="CA25" s="15"/>
      <c r="CB25" s="15"/>
      <c r="CC25" s="15"/>
      <c r="CD25" s="15"/>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5"/>
      <c r="BY26" s="52" t="s">
        <v>79</v>
      </c>
      <c r="BZ26" s="44"/>
      <c r="CA26" s="15"/>
      <c r="CB26" s="15"/>
      <c r="CC26" s="15"/>
      <c r="CD26" s="15"/>
    </row>
    <row r="27" spans="1:82" ht="9" customHeight="1">
      <c r="A27" s="17"/>
      <c r="B27" s="168">
        <v>3</v>
      </c>
      <c r="C27" s="96"/>
      <c r="D27" s="111"/>
      <c r="E27" s="102"/>
      <c r="F27" s="105"/>
      <c r="G27" s="102"/>
      <c r="H27" s="105"/>
      <c r="I27" s="102"/>
      <c r="J27" s="105">
        <v>1</v>
      </c>
      <c r="K27" s="102"/>
      <c r="L27" s="105"/>
      <c r="M27" s="102"/>
      <c r="N27" s="105"/>
      <c r="O27" s="102"/>
      <c r="P27" s="142">
        <f>IF(B3="","",(SUM(D27+(F27*3)+(H27*2)+(J27*2)+(N27*5))))</f>
        <v>2</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v>0</v>
      </c>
      <c r="BC27" s="97"/>
      <c r="BD27" s="115"/>
      <c r="BE27" s="102"/>
      <c r="BF27" s="105"/>
      <c r="BG27" s="102"/>
      <c r="BH27" s="105"/>
      <c r="BI27" s="102"/>
      <c r="BJ27" s="154"/>
      <c r="BK27" s="97"/>
      <c r="BL27" s="108"/>
      <c r="BM27" s="96"/>
      <c r="BN27" s="96"/>
      <c r="BO27" s="96"/>
      <c r="BP27" s="96"/>
      <c r="BQ27" s="96"/>
      <c r="BR27" s="96"/>
      <c r="BS27" s="96"/>
      <c r="BT27" s="96"/>
      <c r="BU27" s="96"/>
      <c r="BV27" s="97"/>
      <c r="BW27" s="23"/>
      <c r="BX27" s="15"/>
      <c r="BY27" s="52" t="s">
        <v>80</v>
      </c>
      <c r="BZ27" s="44"/>
      <c r="CA27" s="15"/>
      <c r="CB27" s="15"/>
      <c r="CC27" s="15"/>
      <c r="CD27" s="15"/>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5"/>
      <c r="BY28" s="52" t="s">
        <v>82</v>
      </c>
      <c r="BZ28" s="44"/>
      <c r="CA28" s="15"/>
      <c r="CB28" s="15"/>
      <c r="CC28" s="15"/>
      <c r="CD28" s="15"/>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5"/>
      <c r="BY29" s="52" t="s">
        <v>84</v>
      </c>
      <c r="BZ29" s="44"/>
      <c r="CA29" s="15"/>
      <c r="CB29" s="15"/>
      <c r="CC29" s="15"/>
      <c r="CD29" s="15"/>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5"/>
      <c r="BY30" s="52"/>
      <c r="BZ30" s="44"/>
      <c r="CA30" s="15"/>
      <c r="CB30" s="15"/>
      <c r="CC30" s="15"/>
      <c r="CD30" s="15"/>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5"/>
      <c r="BY31" s="50" t="s">
        <v>85</v>
      </c>
      <c r="BZ31" s="44"/>
      <c r="CA31" s="15"/>
      <c r="CB31" s="15"/>
      <c r="CC31" s="15"/>
      <c r="CD31" s="15"/>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5"/>
      <c r="BY32" s="52"/>
      <c r="BZ32" s="44"/>
      <c r="CA32" s="15"/>
      <c r="CB32" s="15"/>
      <c r="CC32" s="15"/>
      <c r="CD32" s="15"/>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5"/>
      <c r="BY33" s="52" t="s">
        <v>86</v>
      </c>
      <c r="BZ33" s="44"/>
      <c r="CA33" s="15"/>
      <c r="CB33" s="15"/>
      <c r="CC33" s="15"/>
      <c r="CD33" s="15"/>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5"/>
      <c r="BY34" s="52"/>
      <c r="BZ34" s="44"/>
      <c r="CA34" s="15"/>
      <c r="CB34" s="15"/>
      <c r="CC34" s="15"/>
      <c r="CD34" s="15"/>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v>1</v>
      </c>
      <c r="AQ35" s="102"/>
      <c r="AR35" s="105"/>
      <c r="AS35" s="102"/>
      <c r="AT35" s="105"/>
      <c r="AU35" s="102"/>
      <c r="AV35" s="105"/>
      <c r="AW35" s="102"/>
      <c r="AX35" s="105"/>
      <c r="AY35" s="102"/>
      <c r="AZ35" s="105"/>
      <c r="BA35" s="102"/>
      <c r="BB35" s="142">
        <f>IF(AN3="","",(SUM(AP35+(AR35*3)+(AT35*2)+(AV35*2)+(AZ35*5))))</f>
        <v>1</v>
      </c>
      <c r="BC35" s="97"/>
      <c r="BD35" s="115"/>
      <c r="BE35" s="102"/>
      <c r="BF35" s="105"/>
      <c r="BG35" s="102"/>
      <c r="BH35" s="105"/>
      <c r="BI35" s="102"/>
      <c r="BJ35" s="154"/>
      <c r="BK35" s="97"/>
      <c r="BL35" s="108"/>
      <c r="BM35" s="96"/>
      <c r="BN35" s="96"/>
      <c r="BO35" s="96"/>
      <c r="BP35" s="96"/>
      <c r="BQ35" s="96"/>
      <c r="BR35" s="96"/>
      <c r="BS35" s="96"/>
      <c r="BT35" s="96"/>
      <c r="BU35" s="96"/>
      <c r="BV35" s="97"/>
      <c r="BW35" s="23"/>
      <c r="BX35" s="15"/>
      <c r="BY35" s="50" t="s">
        <v>87</v>
      </c>
      <c r="BZ35" s="44"/>
      <c r="CA35" s="15"/>
      <c r="CB35" s="15"/>
      <c r="CC35" s="15"/>
      <c r="CD35" s="15"/>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5"/>
      <c r="BY36" s="52"/>
      <c r="BZ36" s="44"/>
      <c r="CA36" s="15"/>
      <c r="CB36" s="15"/>
      <c r="CC36" s="15"/>
      <c r="CD36" s="15"/>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5"/>
      <c r="BY37" s="52">
        <v>0</v>
      </c>
      <c r="BZ37" s="44"/>
      <c r="CA37" s="15"/>
      <c r="CB37" s="15"/>
      <c r="CC37" s="15"/>
      <c r="CD37" s="15"/>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5"/>
      <c r="BY38" s="52">
        <v>1</v>
      </c>
      <c r="BZ38" s="44"/>
      <c r="CA38" s="15"/>
      <c r="CB38" s="15"/>
      <c r="CC38" s="15"/>
      <c r="CD38" s="15"/>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5"/>
      <c r="BY39" s="52">
        <v>2</v>
      </c>
      <c r="BZ39" s="44"/>
      <c r="CA39" s="15"/>
      <c r="CB39" s="15"/>
      <c r="CC39" s="15"/>
      <c r="CD39" s="15"/>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5"/>
      <c r="BY40" s="52">
        <v>3</v>
      </c>
      <c r="BZ40" s="44"/>
      <c r="CA40" s="15"/>
      <c r="CB40" s="15"/>
      <c r="CC40" s="15"/>
      <c r="CD40" s="15"/>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5"/>
      <c r="BY41" s="52"/>
      <c r="BZ41" s="44"/>
      <c r="CA41" s="15"/>
      <c r="CB41" s="15"/>
      <c r="CC41" s="15"/>
      <c r="CD41" s="15"/>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5"/>
      <c r="BY42" s="52"/>
      <c r="BZ42" s="44"/>
      <c r="CA42" s="15"/>
      <c r="CB42" s="15"/>
      <c r="CC42" s="15"/>
      <c r="CD42" s="15"/>
    </row>
    <row r="43" spans="1:82" ht="9" customHeight="1">
      <c r="A43" s="17"/>
      <c r="B43" s="168">
        <v>11</v>
      </c>
      <c r="C43" s="96"/>
      <c r="D43" s="111"/>
      <c r="E43" s="102"/>
      <c r="F43" s="105"/>
      <c r="G43" s="102"/>
      <c r="H43" s="105"/>
      <c r="I43" s="102"/>
      <c r="J43" s="105">
        <v>1</v>
      </c>
      <c r="K43" s="102"/>
      <c r="L43" s="105"/>
      <c r="M43" s="102"/>
      <c r="N43" s="105"/>
      <c r="O43" s="102"/>
      <c r="P43" s="142">
        <f>IF(B3="","",(SUM(D43+(F43*3)+(H43*2)+(J43*2)+(N43*5))))</f>
        <v>2</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5"/>
      <c r="BY43" s="52"/>
      <c r="BZ43" s="44"/>
      <c r="CA43" s="15"/>
      <c r="CB43" s="15"/>
      <c r="CC43" s="15"/>
      <c r="CD43" s="15"/>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5"/>
      <c r="BY44" s="52"/>
      <c r="BZ44" s="44"/>
      <c r="CA44" s="15"/>
      <c r="CB44" s="15"/>
      <c r="CC44" s="15"/>
      <c r="CD44" s="15"/>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5"/>
      <c r="BY45" s="52"/>
      <c r="BZ45" s="44"/>
      <c r="CA45" s="15"/>
      <c r="CB45" s="15"/>
      <c r="CC45" s="15"/>
      <c r="CD45" s="15"/>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5"/>
      <c r="BY46" s="52"/>
      <c r="BZ46" s="44"/>
      <c r="CA46" s="15"/>
      <c r="CB46" s="15"/>
      <c r="CC46" s="15"/>
      <c r="CD46" s="15"/>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5"/>
      <c r="BY47" s="52"/>
      <c r="BZ47" s="44"/>
      <c r="CA47" s="15"/>
      <c r="CB47" s="15"/>
      <c r="CC47" s="15"/>
      <c r="CD47" s="15"/>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5"/>
      <c r="BY48" s="52"/>
      <c r="BZ48" s="44"/>
      <c r="CA48" s="15"/>
      <c r="CB48" s="15"/>
      <c r="CC48" s="15"/>
      <c r="CD48" s="15"/>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5"/>
      <c r="BY49" s="52"/>
      <c r="BZ49" s="44"/>
      <c r="CA49" s="15"/>
      <c r="CB49" s="15"/>
      <c r="CC49" s="15"/>
      <c r="CD49" s="15"/>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5"/>
      <c r="BY50" s="52"/>
      <c r="BZ50" s="44"/>
      <c r="CA50" s="15"/>
      <c r="CB50" s="15"/>
      <c r="CC50" s="15"/>
      <c r="CD50" s="15"/>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5"/>
      <c r="BY51" s="52"/>
      <c r="BZ51" s="44"/>
      <c r="CA51" s="15"/>
      <c r="CB51" s="15"/>
      <c r="CC51" s="15"/>
      <c r="CD51" s="15"/>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5"/>
      <c r="BY52" s="52"/>
      <c r="BZ52" s="44"/>
      <c r="CA52" s="15"/>
      <c r="CB52" s="15"/>
      <c r="CC52" s="15"/>
      <c r="CD52" s="15"/>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5"/>
      <c r="BY53" s="52"/>
      <c r="BZ53" s="44"/>
      <c r="CA53" s="15"/>
      <c r="CB53" s="15"/>
      <c r="CC53" s="15"/>
      <c r="CD53" s="15"/>
    </row>
    <row r="54" spans="1:82" ht="9" customHeight="1">
      <c r="A54" s="17"/>
      <c r="B54" s="112"/>
      <c r="C54" s="113"/>
      <c r="D54" s="112"/>
      <c r="E54" s="104"/>
      <c r="F54" s="103"/>
      <c r="G54" s="104"/>
      <c r="H54" s="103"/>
      <c r="I54" s="104"/>
      <c r="J54" s="103"/>
      <c r="K54" s="104"/>
      <c r="L54" s="103"/>
      <c r="M54" s="104"/>
      <c r="N54" s="103"/>
      <c r="O54" s="113"/>
      <c r="P54" s="98"/>
      <c r="Q54" s="100"/>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98"/>
      <c r="BC54" s="100"/>
      <c r="BD54" s="113"/>
      <c r="BE54" s="104"/>
      <c r="BF54" s="103"/>
      <c r="BG54" s="104"/>
      <c r="BH54" s="103"/>
      <c r="BI54" s="104"/>
      <c r="BJ54" s="103"/>
      <c r="BK54" s="114"/>
      <c r="BL54" s="112"/>
      <c r="BM54" s="113"/>
      <c r="BN54" s="113"/>
      <c r="BO54" s="113"/>
      <c r="BP54" s="113"/>
      <c r="BQ54" s="113"/>
      <c r="BR54" s="113"/>
      <c r="BS54" s="113"/>
      <c r="BT54" s="113"/>
      <c r="BU54" s="113"/>
      <c r="BV54" s="114"/>
      <c r="BW54" s="23"/>
      <c r="BX54" s="15"/>
      <c r="BY54" s="52"/>
      <c r="BZ54" s="44"/>
      <c r="CA54" s="15"/>
      <c r="CB54" s="15"/>
      <c r="CC54" s="15"/>
      <c r="CD54" s="15"/>
    </row>
    <row r="55" spans="1:82" ht="6" customHeight="1">
      <c r="A55" s="17"/>
      <c r="B55" s="135" t="s">
        <v>89</v>
      </c>
      <c r="C55" s="124"/>
      <c r="D55" s="124"/>
      <c r="E55" s="124"/>
      <c r="F55" s="124"/>
      <c r="G55" s="124"/>
      <c r="H55" s="124"/>
      <c r="I55" s="124"/>
      <c r="J55" s="124"/>
      <c r="K55" s="124"/>
      <c r="L55" s="124"/>
      <c r="M55" s="124"/>
      <c r="N55" s="45"/>
      <c r="O55" s="135" t="s">
        <v>95</v>
      </c>
      <c r="P55" s="124"/>
      <c r="Q55" s="124"/>
      <c r="R55" s="124"/>
      <c r="S55" s="124"/>
      <c r="T55" s="124"/>
      <c r="U55" s="124"/>
      <c r="V55" s="124"/>
      <c r="W55" s="124"/>
      <c r="X55" s="124"/>
      <c r="Y55" s="124"/>
      <c r="Z55" s="124"/>
      <c r="AA55" s="19"/>
      <c r="AB55" s="135" t="s">
        <v>27</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95</v>
      </c>
      <c r="BB55" s="124"/>
      <c r="BC55" s="124"/>
      <c r="BD55" s="124"/>
      <c r="BE55" s="124"/>
      <c r="BF55" s="124"/>
      <c r="BG55" s="124"/>
      <c r="BH55" s="124"/>
      <c r="BI55" s="124"/>
      <c r="BJ55" s="124"/>
      <c r="BK55" s="124"/>
      <c r="BL55" s="124"/>
      <c r="BM55" s="22"/>
      <c r="BN55" s="126" t="s">
        <v>27</v>
      </c>
      <c r="BO55" s="124"/>
      <c r="BP55" s="124"/>
      <c r="BQ55" s="124"/>
      <c r="BR55" s="124"/>
      <c r="BS55" s="124"/>
      <c r="BT55" s="124"/>
      <c r="BU55" s="124"/>
      <c r="BV55" s="124"/>
      <c r="BW55" s="23"/>
      <c r="BX55" s="15"/>
      <c r="BY55" s="52"/>
      <c r="BZ55" s="44"/>
      <c r="CA55" s="15"/>
      <c r="CB55" s="15"/>
      <c r="CC55" s="15"/>
      <c r="CD55" s="15"/>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5"/>
      <c r="BY56" s="52"/>
      <c r="BZ56" s="44"/>
      <c r="CA56" s="15"/>
      <c r="CB56" s="15"/>
      <c r="CC56" s="15"/>
      <c r="CD56" s="15"/>
    </row>
    <row r="57" spans="1:82" ht="9" customHeight="1">
      <c r="A57" s="63"/>
      <c r="B57" s="184">
        <v>80000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f>1</f>
        <v>1</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1"/>
      <c r="BY57" s="71"/>
      <c r="BZ57" s="71"/>
      <c r="CA57" s="71"/>
      <c r="CB57" s="71"/>
      <c r="CC57" s="71"/>
      <c r="CD57" s="71"/>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1"/>
      <c r="BY58" s="71"/>
      <c r="BZ58" s="71"/>
      <c r="CA58" s="71"/>
      <c r="CB58" s="71"/>
      <c r="CC58" s="71"/>
      <c r="CD58" s="71"/>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5"/>
      <c r="BY59" s="52"/>
      <c r="BZ59" s="44"/>
      <c r="CA59" s="15"/>
      <c r="CB59" s="15"/>
      <c r="CC59" s="15"/>
      <c r="CD59" s="15"/>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5"/>
      <c r="BY60" s="52"/>
      <c r="BZ60" s="44"/>
      <c r="CA60" s="15"/>
      <c r="CB60" s="15"/>
      <c r="CC60" s="15"/>
      <c r="CD60" s="15"/>
    </row>
    <row r="61" spans="1:82" ht="9" customHeight="1">
      <c r="A61" s="72"/>
      <c r="B61" s="183"/>
      <c r="C61" s="124"/>
      <c r="D61" s="124"/>
      <c r="E61" s="124"/>
      <c r="F61" s="124"/>
      <c r="G61" s="124"/>
      <c r="H61" s="124"/>
      <c r="I61" s="124"/>
      <c r="J61" s="124"/>
      <c r="K61" s="124"/>
      <c r="L61" s="124"/>
      <c r="M61" s="124"/>
      <c r="N61" s="124"/>
      <c r="O61" s="124"/>
      <c r="P61" s="124"/>
      <c r="Q61" s="124"/>
      <c r="R61" s="125"/>
      <c r="S61" s="73"/>
      <c r="T61" s="183" t="s">
        <v>535</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536</v>
      </c>
      <c r="BG61" s="124"/>
      <c r="BH61" s="124"/>
      <c r="BI61" s="124"/>
      <c r="BJ61" s="124"/>
      <c r="BK61" s="124"/>
      <c r="BL61" s="124"/>
      <c r="BM61" s="124"/>
      <c r="BN61" s="124"/>
      <c r="BO61" s="124"/>
      <c r="BP61" s="124"/>
      <c r="BQ61" s="124"/>
      <c r="BR61" s="124"/>
      <c r="BS61" s="124"/>
      <c r="BT61" s="124"/>
      <c r="BU61" s="124"/>
      <c r="BV61" s="125"/>
      <c r="BW61" s="78"/>
      <c r="BX61" s="80"/>
      <c r="BY61" s="81"/>
      <c r="BZ61" s="81"/>
      <c r="CA61" s="80"/>
      <c r="CB61" s="80"/>
      <c r="CC61" s="80"/>
      <c r="CD61" s="80"/>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80"/>
      <c r="BY62" s="81"/>
      <c r="BZ62" s="81"/>
      <c r="CA62" s="80"/>
      <c r="CB62" s="80"/>
      <c r="CC62" s="80"/>
      <c r="CD62" s="80"/>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80"/>
      <c r="BY63" s="81"/>
      <c r="BZ63" s="81"/>
      <c r="CA63" s="80"/>
      <c r="CB63" s="80"/>
      <c r="CC63" s="80"/>
      <c r="CD63" s="80"/>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4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17</v>
      </c>
      <c r="C3" s="124"/>
      <c r="D3" s="124"/>
      <c r="E3" s="124"/>
      <c r="F3" s="124"/>
      <c r="G3" s="124"/>
      <c r="H3" s="124"/>
      <c r="I3" s="124"/>
      <c r="J3" s="124"/>
      <c r="K3" s="124"/>
      <c r="L3" s="124"/>
      <c r="M3" s="124"/>
      <c r="N3" s="124"/>
      <c r="O3" s="124"/>
      <c r="P3" s="124"/>
      <c r="Q3" s="124"/>
      <c r="R3" s="124"/>
      <c r="S3" s="124"/>
      <c r="T3" s="124"/>
      <c r="U3" s="124"/>
      <c r="V3" s="124"/>
      <c r="W3" s="124"/>
      <c r="X3" s="125"/>
      <c r="Y3" s="25"/>
      <c r="Z3" s="123">
        <v>1430000</v>
      </c>
      <c r="AA3" s="124"/>
      <c r="AB3" s="124"/>
      <c r="AC3" s="124"/>
      <c r="AD3" s="124"/>
      <c r="AE3" s="124"/>
      <c r="AF3" s="124"/>
      <c r="AG3" s="124"/>
      <c r="AH3" s="124"/>
      <c r="AI3" s="124"/>
      <c r="AJ3" s="125"/>
      <c r="AK3" s="27"/>
      <c r="AL3" s="28"/>
      <c r="AM3" s="29"/>
      <c r="AN3" s="139" t="s">
        <v>368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1150000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280000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12000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f>IF(BY6=0,"0 gp",BY6)</f>
        <v>280000</v>
      </c>
      <c r="AO7" s="124"/>
      <c r="AP7" s="124"/>
      <c r="AQ7" s="124"/>
      <c r="AR7" s="124"/>
      <c r="AS7" s="124"/>
      <c r="AT7" s="124"/>
      <c r="AU7" s="124"/>
      <c r="AV7" s="124"/>
      <c r="AW7" s="124"/>
      <c r="AX7" s="125"/>
      <c r="AY7" s="22"/>
      <c r="AZ7" s="137">
        <v>12000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479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514</v>
      </c>
      <c r="E18" s="147"/>
      <c r="F18" s="159" t="s">
        <v>515</v>
      </c>
      <c r="G18" s="147"/>
      <c r="H18" s="159" t="s">
        <v>516</v>
      </c>
      <c r="I18" s="147"/>
      <c r="J18" s="159" t="s">
        <v>518</v>
      </c>
      <c r="K18" s="147"/>
      <c r="L18" s="160" t="s">
        <v>39</v>
      </c>
      <c r="M18" s="147"/>
      <c r="N18" s="159" t="s">
        <v>520</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524</v>
      </c>
      <c r="AQ18" s="147"/>
      <c r="AR18" s="144" t="s">
        <v>525</v>
      </c>
      <c r="AS18" s="147"/>
      <c r="AT18" s="144" t="s">
        <v>526</v>
      </c>
      <c r="AU18" s="147"/>
      <c r="AV18" s="144" t="s">
        <v>527</v>
      </c>
      <c r="AW18" s="147"/>
      <c r="AX18" s="153" t="s">
        <v>39</v>
      </c>
      <c r="AY18" s="147"/>
      <c r="AZ18" s="144" t="s">
        <v>528</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2</v>
      </c>
      <c r="E23" s="147"/>
      <c r="F23" s="146"/>
      <c r="G23" s="147"/>
      <c r="H23" s="146"/>
      <c r="I23" s="147"/>
      <c r="J23" s="146"/>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v>1</v>
      </c>
      <c r="BA23" s="147"/>
      <c r="BB23" s="166">
        <f>IF(AN3="","",(SUM(AP23+(AR23*3)+(AT23*2)+(AV23*2)+(AZ23*5))))</f>
        <v>5</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2</v>
      </c>
      <c r="G25" s="102"/>
      <c r="H25" s="158"/>
      <c r="I25" s="102"/>
      <c r="J25" s="158"/>
      <c r="K25" s="102"/>
      <c r="L25" s="158"/>
      <c r="M25" s="102"/>
      <c r="N25" s="158"/>
      <c r="O25" s="96"/>
      <c r="P25" s="155">
        <f>IF(B3="","",(SUM(D25+(F25*3)+(H25*2)+(J25*2)+(N25*5))))</f>
        <v>6</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v>1</v>
      </c>
      <c r="K33" s="102"/>
      <c r="L33" s="158"/>
      <c r="M33" s="102"/>
      <c r="N33" s="158"/>
      <c r="O33" s="96"/>
      <c r="P33" s="155">
        <f>IF(B3="","",(SUM(D33+(F33*3)+(H33*2)+(J33*2)+(N33*5))))</f>
        <v>2</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v>1</v>
      </c>
      <c r="O37" s="96"/>
      <c r="P37" s="155">
        <f>IF(B3="","",(SUM(D37+(F37*3)+(H37*2)+(J37*2)+(N37*5))))</f>
        <v>5</v>
      </c>
      <c r="Q37" s="97"/>
      <c r="R37" s="164"/>
      <c r="S37" s="102"/>
      <c r="T37" s="158"/>
      <c r="U37" s="102"/>
      <c r="V37" s="158"/>
      <c r="W37" s="102"/>
      <c r="X37" s="157"/>
      <c r="Y37" s="97"/>
      <c r="Z37" s="95" t="s">
        <v>500</v>
      </c>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v>2</v>
      </c>
      <c r="AS49" s="102"/>
      <c r="AT49" s="101"/>
      <c r="AU49" s="102"/>
      <c r="AV49" s="101"/>
      <c r="AW49" s="102"/>
      <c r="AX49" s="101"/>
      <c r="AY49" s="102"/>
      <c r="AZ49" s="101"/>
      <c r="BA49" s="96"/>
      <c r="BB49" s="155">
        <f>IF(AN3="","",(SUM(AP49+(AR49*3)+(AT49*2)+(AV49*2)+(AZ49*5))))</f>
        <v>6</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30000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H51:I52"/>
    <mergeCell ref="H53:I54"/>
    <mergeCell ref="F53:G54"/>
    <mergeCell ref="F51:G52"/>
    <mergeCell ref="D51:E52"/>
    <mergeCell ref="D53:E54"/>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Z33:AJ34"/>
    <mergeCell ref="AN33:AO34"/>
    <mergeCell ref="AP33:AQ34"/>
    <mergeCell ref="J33:K34"/>
    <mergeCell ref="L33:M34"/>
    <mergeCell ref="T33:U34"/>
    <mergeCell ref="P33:Q34"/>
    <mergeCell ref="N33:O34"/>
    <mergeCell ref="R33:S34"/>
    <mergeCell ref="V33:W34"/>
    <mergeCell ref="X33:Y34"/>
    <mergeCell ref="X41:Y42"/>
    <mergeCell ref="V39:W40"/>
    <mergeCell ref="V41:W42"/>
    <mergeCell ref="X39:Y40"/>
    <mergeCell ref="X35:Y36"/>
    <mergeCell ref="V35:W36"/>
    <mergeCell ref="P35:Q36"/>
    <mergeCell ref="R35:S36"/>
    <mergeCell ref="N35:O36"/>
    <mergeCell ref="T41:U42"/>
    <mergeCell ref="R41:S42"/>
    <mergeCell ref="R37:S38"/>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AP37:AQ38"/>
    <mergeCell ref="AR37:AS38"/>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H35:I36"/>
    <mergeCell ref="F35:G36"/>
    <mergeCell ref="F41:G42"/>
    <mergeCell ref="J41:K42"/>
    <mergeCell ref="R39:S40"/>
    <mergeCell ref="T35:U36"/>
    <mergeCell ref="T39:U40"/>
    <mergeCell ref="X37:Y38"/>
    <mergeCell ref="V37:W38"/>
    <mergeCell ref="T37:U38"/>
    <mergeCell ref="Z37:AJ38"/>
    <mergeCell ref="AX37:AY38"/>
    <mergeCell ref="AV37:AW38"/>
    <mergeCell ref="AN37:AO38"/>
    <mergeCell ref="AT37:AU38"/>
    <mergeCell ref="B43:C44"/>
    <mergeCell ref="B45:C46"/>
    <mergeCell ref="B47:C48"/>
    <mergeCell ref="B49:C50"/>
    <mergeCell ref="B41:C42"/>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Z13:BJ13"/>
    <mergeCell ref="AZ12:BJ12"/>
    <mergeCell ref="BL25:BV26"/>
    <mergeCell ref="R20:S22"/>
    <mergeCell ref="BL5:BV6"/>
    <mergeCell ref="BL7:BV8"/>
    <mergeCell ref="BY1:BY2"/>
    <mergeCell ref="BY4:BY5"/>
    <mergeCell ref="BL9:BV12"/>
    <mergeCell ref="BH20:BI22"/>
    <mergeCell ref="BJ20:BK22"/>
    <mergeCell ref="AZ14:BJ14"/>
    <mergeCell ref="AZ15:BJ15"/>
    <mergeCell ref="AZ16:BJ16"/>
    <mergeCell ref="AT18:AU22"/>
    <mergeCell ref="AV18:AW22"/>
    <mergeCell ref="AP18:AQ22"/>
    <mergeCell ref="AN13:AX13"/>
    <mergeCell ref="AN12:AX12"/>
    <mergeCell ref="AN14:AX14"/>
    <mergeCell ref="BL23:BV24"/>
    <mergeCell ref="BL21:BV22"/>
    <mergeCell ref="BF23:BG24"/>
    <mergeCell ref="BB18:BC22"/>
    <mergeCell ref="AZ18:BA22"/>
    <mergeCell ref="V20:W22"/>
    <mergeCell ref="X20:Y22"/>
    <mergeCell ref="BD18:BK19"/>
    <mergeCell ref="BM17:BV20"/>
    <mergeCell ref="BF20:BG22"/>
    <mergeCell ref="BD20:BE22"/>
    <mergeCell ref="AX18:AY22"/>
    <mergeCell ref="BH23:BI24"/>
    <mergeCell ref="BJ23:BK24"/>
    <mergeCell ref="BB23:BC24"/>
    <mergeCell ref="BD23:BE24"/>
    <mergeCell ref="Z23:AJ24"/>
    <mergeCell ref="X23:Y24"/>
    <mergeCell ref="AR23:AS24"/>
    <mergeCell ref="AX23:AY24"/>
    <mergeCell ref="AT23:AU24"/>
    <mergeCell ref="AZ23:BA24"/>
    <mergeCell ref="AR18:AS22"/>
    <mergeCell ref="AP27:AQ28"/>
    <mergeCell ref="AN27:AO28"/>
    <mergeCell ref="AN29:AO30"/>
    <mergeCell ref="AN15:AX15"/>
    <mergeCell ref="AN16:AX16"/>
    <mergeCell ref="AN25:AO26"/>
    <mergeCell ref="AP25:AQ26"/>
    <mergeCell ref="X27:Y28"/>
    <mergeCell ref="Z27:AJ28"/>
    <mergeCell ref="AA17:AJ20"/>
    <mergeCell ref="Z21:AJ22"/>
    <mergeCell ref="AP23:AQ24"/>
    <mergeCell ref="AN23:AO24"/>
    <mergeCell ref="AN21:AO22"/>
    <mergeCell ref="R18:Y19"/>
    <mergeCell ref="AV23:AW24"/>
    <mergeCell ref="V29:W30"/>
    <mergeCell ref="V27:W28"/>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Z25:AJ26"/>
    <mergeCell ref="X25:Y26"/>
    <mergeCell ref="BD25:BE26"/>
    <mergeCell ref="AP29:AQ30"/>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X41:AY42"/>
    <mergeCell ref="BB39:BC40"/>
    <mergeCell ref="BD27:BE28"/>
    <mergeCell ref="AX47:AY48"/>
    <mergeCell ref="BL33:BV34"/>
    <mergeCell ref="BL35:BV36"/>
    <mergeCell ref="BL29:BV30"/>
    <mergeCell ref="BL31:BV32"/>
    <mergeCell ref="BJ31:BK32"/>
    <mergeCell ref="BH37:BI38"/>
    <mergeCell ref="BH39:BI40"/>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AN61:BD64"/>
    <mergeCell ref="AN59:BD60"/>
    <mergeCell ref="BF29:BG30"/>
    <mergeCell ref="BL41:BV42"/>
    <mergeCell ref="BH41:BI42"/>
    <mergeCell ref="BF41:BG42"/>
    <mergeCell ref="BL45:BV46"/>
    <mergeCell ref="BJ39:BK40"/>
    <mergeCell ref="BL39:BV40"/>
    <mergeCell ref="BF39:BG40"/>
    <mergeCell ref="BJ43:BK44"/>
    <mergeCell ref="BH43:BI44"/>
    <mergeCell ref="BF43:BG44"/>
    <mergeCell ref="BJ29:BK30"/>
    <mergeCell ref="BF35:BG36"/>
    <mergeCell ref="BF37:BG38"/>
    <mergeCell ref="BF33:BG34"/>
    <mergeCell ref="BH31:BI32"/>
    <mergeCell ref="BF31:BG32"/>
    <mergeCell ref="BD37:BE38"/>
    <mergeCell ref="BB37:BC38"/>
    <mergeCell ref="BL37:BV38"/>
    <mergeCell ref="BJ33:BK34"/>
    <mergeCell ref="BB33:BC34"/>
    <mergeCell ref="BH33:BI34"/>
    <mergeCell ref="AX31:AY32"/>
    <mergeCell ref="AZ27:BA28"/>
    <mergeCell ref="AX27:AY28"/>
    <mergeCell ref="BL27:BV28"/>
    <mergeCell ref="AZ33:BA34"/>
    <mergeCell ref="AZ35:BA36"/>
    <mergeCell ref="AX35:AY36"/>
    <mergeCell ref="BB35:BC36"/>
    <mergeCell ref="BF27:BG28"/>
    <mergeCell ref="BH29:BI30"/>
    <mergeCell ref="BJ37:BK38"/>
    <mergeCell ref="AZ39:BA40"/>
    <mergeCell ref="AX39:AY40"/>
    <mergeCell ref="AX29:AY30"/>
    <mergeCell ref="AX33:AY34"/>
    <mergeCell ref="AZ31:BA32"/>
    <mergeCell ref="AT31:AU32"/>
    <mergeCell ref="AT35:AU36"/>
    <mergeCell ref="AZ29:BA30"/>
    <mergeCell ref="AZ37:BA38"/>
    <mergeCell ref="AR33:AS34"/>
    <mergeCell ref="AR35:AS36"/>
    <mergeCell ref="AV29:AW30"/>
    <mergeCell ref="AT29:AU30"/>
    <mergeCell ref="AT25:AU26"/>
    <mergeCell ref="AV27:AW28"/>
    <mergeCell ref="AT27:AU28"/>
    <mergeCell ref="AV25:AW26"/>
    <mergeCell ref="AV31:AW32"/>
    <mergeCell ref="AT33:AU34"/>
    <mergeCell ref="AV33:AW34"/>
    <mergeCell ref="AN57:AY58"/>
    <mergeCell ref="O57:Z58"/>
    <mergeCell ref="O55:Z56"/>
    <mergeCell ref="AB57:AJ58"/>
    <mergeCell ref="AB55:AJ56"/>
    <mergeCell ref="AR53:AS54"/>
    <mergeCell ref="AN53:AO54"/>
    <mergeCell ref="AP53:AQ54"/>
    <mergeCell ref="AN55:AY56"/>
    <mergeCell ref="AV53:AW54"/>
    <mergeCell ref="AX53:AY54"/>
    <mergeCell ref="AT53:AU54"/>
    <mergeCell ref="N53:O54"/>
    <mergeCell ref="R53:S54"/>
    <mergeCell ref="V53:W54"/>
    <mergeCell ref="X53:Y54"/>
    <mergeCell ref="P53:Q54"/>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J47:K48"/>
    <mergeCell ref="AP43:AQ44"/>
    <mergeCell ref="AN43:AO44"/>
    <mergeCell ref="AR43:AS44"/>
    <mergeCell ref="Z43:AJ44"/>
    <mergeCell ref="X43:Y44"/>
    <mergeCell ref="V43:W44"/>
    <mergeCell ref="AR47:AS48"/>
    <mergeCell ref="AP47:AQ48"/>
    <mergeCell ref="L43:M44"/>
    <mergeCell ref="J43:K44"/>
    <mergeCell ref="N47:O48"/>
    <mergeCell ref="P47:Q48"/>
    <mergeCell ref="R47:S48"/>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AN51:AO52"/>
    <mergeCell ref="AN49:AO50"/>
    <mergeCell ref="J51:K52"/>
    <mergeCell ref="L53:M54"/>
    <mergeCell ref="J53:K54"/>
    <mergeCell ref="X51:Y52"/>
    <mergeCell ref="V51:W52"/>
    <mergeCell ref="Z49:AJ50"/>
    <mergeCell ref="V49:W50"/>
    <mergeCell ref="X49:Y50"/>
    <mergeCell ref="Z51:AJ52"/>
    <mergeCell ref="J49:K50"/>
    <mergeCell ref="L49:M50"/>
    <mergeCell ref="L51:M52"/>
    <mergeCell ref="P49:Q50"/>
    <mergeCell ref="N51:O52"/>
    <mergeCell ref="P51:Q52"/>
    <mergeCell ref="N49:O50"/>
    <mergeCell ref="R49:S50"/>
    <mergeCell ref="R51:S52"/>
    <mergeCell ref="AZ43:BA44"/>
    <mergeCell ref="BB43:BC44"/>
    <mergeCell ref="BD43:BE44"/>
    <mergeCell ref="AZ47:BA48"/>
    <mergeCell ref="BJ49:BK50"/>
    <mergeCell ref="BH49:BI50"/>
    <mergeCell ref="AR49:AS50"/>
    <mergeCell ref="AP49:AQ50"/>
    <mergeCell ref="BJ51:BK52"/>
    <mergeCell ref="BH51:BI52"/>
    <mergeCell ref="BF51:BG52"/>
    <mergeCell ref="AR51:AS52"/>
    <mergeCell ref="AP51:AQ52"/>
    <mergeCell ref="AZ49:BA50"/>
    <mergeCell ref="AV49:AW50"/>
    <mergeCell ref="AX49:AY50"/>
    <mergeCell ref="AX51:AY52"/>
    <mergeCell ref="AT51:AU52"/>
    <mergeCell ref="AV51:AW52"/>
    <mergeCell ref="AT49:AU50"/>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23:C24"/>
    <mergeCell ref="B13:L13"/>
    <mergeCell ref="B14:L14"/>
    <mergeCell ref="B16:L16"/>
    <mergeCell ref="B15:L15"/>
    <mergeCell ref="N12:X12"/>
    <mergeCell ref="N11:X11"/>
    <mergeCell ref="N15:X15"/>
    <mergeCell ref="N16:X16"/>
    <mergeCell ref="B11:L11"/>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sheetPr codeName="Sheet4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385</v>
      </c>
      <c r="C3" s="124"/>
      <c r="D3" s="124"/>
      <c r="E3" s="124"/>
      <c r="F3" s="124"/>
      <c r="G3" s="124"/>
      <c r="H3" s="124"/>
      <c r="I3" s="124"/>
      <c r="J3" s="124"/>
      <c r="K3" s="124"/>
      <c r="L3" s="124"/>
      <c r="M3" s="124"/>
      <c r="N3" s="124"/>
      <c r="O3" s="124"/>
      <c r="P3" s="124"/>
      <c r="Q3" s="124"/>
      <c r="R3" s="124"/>
      <c r="S3" s="124"/>
      <c r="T3" s="124"/>
      <c r="U3" s="124"/>
      <c r="V3" s="124"/>
      <c r="W3" s="124"/>
      <c r="X3" s="125"/>
      <c r="Y3" s="25"/>
      <c r="Z3" s="123">
        <v>1350000</v>
      </c>
      <c r="AA3" s="124"/>
      <c r="AB3" s="124"/>
      <c r="AC3" s="124"/>
      <c r="AD3" s="124"/>
      <c r="AE3" s="124"/>
      <c r="AF3" s="124"/>
      <c r="AG3" s="124"/>
      <c r="AH3" s="124"/>
      <c r="AI3" s="124"/>
      <c r="AJ3" s="125"/>
      <c r="AK3" s="27"/>
      <c r="AL3" s="28"/>
      <c r="AM3" s="29"/>
      <c r="AN3" s="139" t="s">
        <v>136</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1360000</v>
      </c>
      <c r="BM3" s="124"/>
      <c r="BN3" s="124"/>
      <c r="BO3" s="124"/>
      <c r="BP3" s="124"/>
      <c r="BQ3" s="124"/>
      <c r="BR3" s="124"/>
      <c r="BS3" s="124"/>
      <c r="BT3" s="124"/>
      <c r="BU3" s="124"/>
      <c r="BV3" s="125"/>
      <c r="BW3" s="35"/>
      <c r="BX3" s="36"/>
      <c r="BY3" s="89">
        <f>IF(Z3&lt;BL3,BL3-Z3,0)</f>
        <v>10000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10000</v>
      </c>
      <c r="C7" s="124"/>
      <c r="D7" s="124"/>
      <c r="E7" s="124"/>
      <c r="F7" s="124"/>
      <c r="G7" s="124"/>
      <c r="H7" s="124"/>
      <c r="I7" s="124"/>
      <c r="J7" s="124"/>
      <c r="K7" s="124"/>
      <c r="L7" s="125"/>
      <c r="M7" s="19"/>
      <c r="N7" s="137">
        <v>13000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16000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537</v>
      </c>
      <c r="E18" s="147"/>
      <c r="F18" s="159" t="s">
        <v>538</v>
      </c>
      <c r="G18" s="147"/>
      <c r="H18" s="159" t="s">
        <v>539</v>
      </c>
      <c r="I18" s="147"/>
      <c r="J18" s="159" t="s">
        <v>540</v>
      </c>
      <c r="K18" s="147"/>
      <c r="L18" s="160" t="s">
        <v>39</v>
      </c>
      <c r="M18" s="147"/>
      <c r="N18" s="159" t="s">
        <v>541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542</v>
      </c>
      <c r="AQ18" s="147"/>
      <c r="AR18" s="144" t="s">
        <v>543</v>
      </c>
      <c r="AS18" s="147"/>
      <c r="AT18" s="144" t="s">
        <v>544</v>
      </c>
      <c r="AU18" s="147"/>
      <c r="AV18" s="144" t="s">
        <v>545</v>
      </c>
      <c r="AW18" s="147"/>
      <c r="AX18" s="153" t="s">
        <v>39</v>
      </c>
      <c r="AY18" s="147"/>
      <c r="AZ18" s="144" t="s">
        <v>546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1</v>
      </c>
      <c r="G23" s="147"/>
      <c r="H23" s="146"/>
      <c r="I23" s="147"/>
      <c r="J23" s="146"/>
      <c r="K23" s="147"/>
      <c r="L23" s="146"/>
      <c r="M23" s="147"/>
      <c r="N23" s="146"/>
      <c r="O23" s="147"/>
      <c r="P23" s="166">
        <f>IF(B3="","",(SUM(D23+(F23*3)+(H23*2)+(J23*2)+(N23*5))))</f>
        <v>3</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v>1</v>
      </c>
      <c r="BA33" s="96"/>
      <c r="BB33" s="155">
        <f>IF(AN3="","",(SUM(AP33+(AR33*3)+(AT33*2)+(AV33*2)+(AZ33*5))))</f>
        <v>5</v>
      </c>
      <c r="BC33" s="97"/>
      <c r="BD33" s="116"/>
      <c r="BE33" s="102"/>
      <c r="BF33" s="101"/>
      <c r="BG33" s="102"/>
      <c r="BH33" s="101"/>
      <c r="BI33" s="102"/>
      <c r="BJ33" s="143"/>
      <c r="BK33" s="97"/>
      <c r="BL33" s="156" t="s">
        <v>171</v>
      </c>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v>1</v>
      </c>
      <c r="K35" s="102"/>
      <c r="L35" s="105"/>
      <c r="M35" s="102"/>
      <c r="N35" s="105"/>
      <c r="O35" s="102"/>
      <c r="P35" s="142">
        <f>IF(B3="","",(SUM(D35+(F35*3)+(H35*2)+(J35*2)+(N35*5))))</f>
        <v>2</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v>1</v>
      </c>
      <c r="G41" s="102"/>
      <c r="H41" s="158"/>
      <c r="I41" s="102"/>
      <c r="J41" s="158"/>
      <c r="K41" s="102"/>
      <c r="L41" s="158"/>
      <c r="M41" s="102"/>
      <c r="N41" s="158">
        <v>1</v>
      </c>
      <c r="O41" s="96"/>
      <c r="P41" s="155">
        <f>IF(B3="","",(SUM(D41+(F41*3)+(H41*2)+(J41*2)+(N41*5))))</f>
        <v>8</v>
      </c>
      <c r="Q41" s="97"/>
      <c r="R41" s="164"/>
      <c r="S41" s="102"/>
      <c r="T41" s="158"/>
      <c r="U41" s="102"/>
      <c r="V41" s="158"/>
      <c r="W41" s="102"/>
      <c r="X41" s="157"/>
      <c r="Y41" s="97"/>
      <c r="Z41" s="95" t="s">
        <v>172</v>
      </c>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v>1</v>
      </c>
      <c r="AW43" s="102"/>
      <c r="AX43" s="105"/>
      <c r="AY43" s="102"/>
      <c r="AZ43" s="105"/>
      <c r="BA43" s="102"/>
      <c r="BB43" s="142">
        <f>IF(AN3="","",(SUM(AP43+(AR43*3)+(AT43*2)+(AV43*2)+(AZ43*5))))</f>
        <v>2</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v>1</v>
      </c>
      <c r="K51" s="102"/>
      <c r="L51" s="105"/>
      <c r="M51" s="102"/>
      <c r="N51" s="105"/>
      <c r="O51" s="102"/>
      <c r="P51" s="142">
        <f>IF(B3="","",(SUM(D51+(F51*3)+(H51*2)+(J51*2)+(N51*5))))</f>
        <v>2</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v>1</v>
      </c>
      <c r="K53" s="102"/>
      <c r="L53" s="158"/>
      <c r="M53" s="102"/>
      <c r="N53" s="158"/>
      <c r="O53" s="96"/>
      <c r="P53" s="155">
        <f>IF(B3="","",(SUM(D53+(F53*3)+(H53*2)+(J53*2)+(N53*5))))</f>
        <v>2</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v>30000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30000</v>
      </c>
      <c r="AO57" s="124"/>
      <c r="AP57" s="124"/>
      <c r="AQ57" s="124"/>
      <c r="AR57" s="124"/>
      <c r="AS57" s="124"/>
      <c r="AT57" s="124"/>
      <c r="AU57" s="124"/>
      <c r="AV57" s="124"/>
      <c r="AW57" s="124"/>
      <c r="AX57" s="124"/>
      <c r="AY57" s="125"/>
      <c r="AZ57" s="68"/>
      <c r="BA57" s="184">
        <v>10000</v>
      </c>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D51:E52"/>
    <mergeCell ref="H53:I54"/>
    <mergeCell ref="J53:K54"/>
    <mergeCell ref="L51:M52"/>
    <mergeCell ref="B41:C42"/>
    <mergeCell ref="B49:C50"/>
    <mergeCell ref="H43:I44"/>
    <mergeCell ref="F43:G44"/>
    <mergeCell ref="B61:R64"/>
    <mergeCell ref="B59:R60"/>
    <mergeCell ref="P43:Q44"/>
    <mergeCell ref="P45:Q46"/>
    <mergeCell ref="B57:M58"/>
    <mergeCell ref="D47:E48"/>
    <mergeCell ref="P47:Q48"/>
    <mergeCell ref="F45:G46"/>
    <mergeCell ref="F53:G54"/>
    <mergeCell ref="D49:E50"/>
    <mergeCell ref="J51:K52"/>
    <mergeCell ref="B45:C46"/>
    <mergeCell ref="B47:C48"/>
    <mergeCell ref="J49:K50"/>
    <mergeCell ref="H49:I50"/>
    <mergeCell ref="D53:E54"/>
    <mergeCell ref="B53:C54"/>
    <mergeCell ref="B55:M56"/>
    <mergeCell ref="B51:C52"/>
    <mergeCell ref="H51:I52"/>
    <mergeCell ref="F51:G52"/>
    <mergeCell ref="BL25:BV26"/>
    <mergeCell ref="BL27:BV28"/>
    <mergeCell ref="BL23:BV24"/>
    <mergeCell ref="BL21:BV22"/>
    <mergeCell ref="Z53:AJ54"/>
    <mergeCell ref="Z51:AJ52"/>
    <mergeCell ref="L53:M54"/>
    <mergeCell ref="BH23:BI24"/>
    <mergeCell ref="BH25:BI26"/>
    <mergeCell ref="BF23:BG24"/>
    <mergeCell ref="N49:O50"/>
    <mergeCell ref="L35:M36"/>
    <mergeCell ref="L33:M34"/>
    <mergeCell ref="P29:Q30"/>
    <mergeCell ref="R53:S54"/>
    <mergeCell ref="P53:Q54"/>
    <mergeCell ref="X51:Y52"/>
    <mergeCell ref="V51:W52"/>
    <mergeCell ref="X27:Y28"/>
    <mergeCell ref="BM17:BV20"/>
    <mergeCell ref="BL29:BV30"/>
    <mergeCell ref="BJ29:BK30"/>
    <mergeCell ref="F49:G50"/>
    <mergeCell ref="BJ27:BK28"/>
    <mergeCell ref="AX18:AY22"/>
    <mergeCell ref="BJ23:BK24"/>
    <mergeCell ref="BD18:BK19"/>
    <mergeCell ref="Z49:AJ50"/>
    <mergeCell ref="X49:Y50"/>
    <mergeCell ref="J27:K28"/>
    <mergeCell ref="J25:K26"/>
    <mergeCell ref="H25:I26"/>
    <mergeCell ref="H23:I24"/>
    <mergeCell ref="R18:Y19"/>
    <mergeCell ref="V47:W48"/>
    <mergeCell ref="V45:W46"/>
    <mergeCell ref="AP47:AQ48"/>
    <mergeCell ref="Z47:AJ48"/>
    <mergeCell ref="X47:Y48"/>
    <mergeCell ref="R27:S28"/>
    <mergeCell ref="R23:S24"/>
    <mergeCell ref="R20:S22"/>
    <mergeCell ref="BD25:BE26"/>
    <mergeCell ref="X25:Y26"/>
    <mergeCell ref="R29:S30"/>
    <mergeCell ref="T49:U50"/>
    <mergeCell ref="V49:W50"/>
    <mergeCell ref="R49:S50"/>
    <mergeCell ref="D29:E30"/>
    <mergeCell ref="D27:E28"/>
    <mergeCell ref="L49:M50"/>
    <mergeCell ref="N33:O34"/>
    <mergeCell ref="J37:K38"/>
    <mergeCell ref="H35:I36"/>
    <mergeCell ref="F35:G36"/>
    <mergeCell ref="N35:O36"/>
    <mergeCell ref="J35:K36"/>
    <mergeCell ref="D37:E38"/>
    <mergeCell ref="H37:I38"/>
    <mergeCell ref="N37:O38"/>
    <mergeCell ref="X45:Y46"/>
    <mergeCell ref="X37:Y38"/>
    <mergeCell ref="X41:Y42"/>
    <mergeCell ref="X39:Y40"/>
    <mergeCell ref="X35:Y36"/>
    <mergeCell ref="X43:Y44"/>
    <mergeCell ref="V37:W38"/>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AV23:AW24"/>
    <mergeCell ref="AN23:AO24"/>
    <mergeCell ref="AP23:AQ24"/>
    <mergeCell ref="AR23:AS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N51:O52"/>
    <mergeCell ref="P51:Q52"/>
    <mergeCell ref="P39:Q40"/>
    <mergeCell ref="N39:O40"/>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P18:Q22"/>
    <mergeCell ref="B13:L13"/>
    <mergeCell ref="B14:L14"/>
    <mergeCell ref="V20:W22"/>
    <mergeCell ref="T20:U22"/>
    <mergeCell ref="P23:Q24"/>
    <mergeCell ref="AN13:AX13"/>
    <mergeCell ref="AN5:AU6"/>
    <mergeCell ref="AN7:AX8"/>
    <mergeCell ref="N11:X11"/>
    <mergeCell ref="B10:L10"/>
    <mergeCell ref="N10:X10"/>
    <mergeCell ref="N12:X12"/>
    <mergeCell ref="AN11:AX11"/>
    <mergeCell ref="Z9:AJ13"/>
    <mergeCell ref="Z7:AJ8"/>
    <mergeCell ref="AN10:AX10"/>
    <mergeCell ref="Z5:AJ6"/>
    <mergeCell ref="B11:L11"/>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B12:L12"/>
    <mergeCell ref="AZ11:BJ11"/>
    <mergeCell ref="AZ10:BJ10"/>
    <mergeCell ref="AN3:BJ4"/>
    <mergeCell ref="Z3:AJ4"/>
    <mergeCell ref="BL3:BV4"/>
    <mergeCell ref="BL5:BV6"/>
    <mergeCell ref="AZ5:BJ6"/>
    <mergeCell ref="AZ7:BJ8"/>
    <mergeCell ref="T51:U52"/>
    <mergeCell ref="R41:S42"/>
    <mergeCell ref="P49:Q50"/>
    <mergeCell ref="J41:K42"/>
    <mergeCell ref="N43:O44"/>
    <mergeCell ref="N41:O42"/>
    <mergeCell ref="L43:M44"/>
    <mergeCell ref="L39:M40"/>
    <mergeCell ref="L41:M42"/>
    <mergeCell ref="J39:K40"/>
    <mergeCell ref="R45:S46"/>
    <mergeCell ref="T45:U46"/>
    <mergeCell ref="T47:U48"/>
    <mergeCell ref="J45:K46"/>
    <mergeCell ref="L45:M46"/>
    <mergeCell ref="N45:O46"/>
    <mergeCell ref="R47:S48"/>
    <mergeCell ref="R51:S52"/>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AP33:AQ34"/>
    <mergeCell ref="Z33:AJ34"/>
    <mergeCell ref="Z37:AJ38"/>
    <mergeCell ref="Z39:AJ40"/>
    <mergeCell ref="AN29:AO30"/>
    <mergeCell ref="AP31:AQ32"/>
    <mergeCell ref="AT45:AU46"/>
    <mergeCell ref="AV45:AW46"/>
    <mergeCell ref="AR45:AS46"/>
    <mergeCell ref="AT39:AU40"/>
    <mergeCell ref="AV29:AW30"/>
    <mergeCell ref="AR37:AS38"/>
    <mergeCell ref="AT37:AU38"/>
    <mergeCell ref="AV31:AW32"/>
    <mergeCell ref="AR43:AS44"/>
    <mergeCell ref="AR31:AS32"/>
    <mergeCell ref="AR33:AS34"/>
    <mergeCell ref="AR35:AS36"/>
    <mergeCell ref="AV35:AW36"/>
    <mergeCell ref="AT35:AU36"/>
    <mergeCell ref="AV39:AW40"/>
    <mergeCell ref="AV37:AW38"/>
    <mergeCell ref="AT29:AU30"/>
    <mergeCell ref="AR29:AS30"/>
    <mergeCell ref="F33:G34"/>
    <mergeCell ref="H33:I34"/>
    <mergeCell ref="B33:C34"/>
    <mergeCell ref="P41:Q42"/>
    <mergeCell ref="R37:S38"/>
    <mergeCell ref="R39:S40"/>
    <mergeCell ref="R35:S36"/>
    <mergeCell ref="R33:S34"/>
    <mergeCell ref="P33:Q34"/>
    <mergeCell ref="D39:E40"/>
    <mergeCell ref="P37:Q38"/>
    <mergeCell ref="D45:E46"/>
    <mergeCell ref="H45:I46"/>
    <mergeCell ref="F41:G42"/>
    <mergeCell ref="F39:G40"/>
    <mergeCell ref="H39:I40"/>
    <mergeCell ref="AT43:AU44"/>
    <mergeCell ref="T23:U24"/>
    <mergeCell ref="D43:E44"/>
    <mergeCell ref="F25:G26"/>
    <mergeCell ref="D23:E24"/>
    <mergeCell ref="F23:G24"/>
    <mergeCell ref="L25:M26"/>
    <mergeCell ref="T25:U26"/>
    <mergeCell ref="AR41:AS42"/>
    <mergeCell ref="AN39:AO40"/>
    <mergeCell ref="AP39:AQ40"/>
    <mergeCell ref="AP35:AQ36"/>
    <mergeCell ref="AN33:AO34"/>
    <mergeCell ref="V25:W26"/>
    <mergeCell ref="T29:U30"/>
    <mergeCell ref="T27:U28"/>
    <mergeCell ref="Z41:AJ42"/>
    <mergeCell ref="Z35:AJ36"/>
    <mergeCell ref="Z43:AJ44"/>
    <mergeCell ref="AP18:AQ22"/>
    <mergeCell ref="AN21:AO22"/>
    <mergeCell ref="AR18:AS22"/>
    <mergeCell ref="AT18:AU22"/>
    <mergeCell ref="AV18:AW22"/>
    <mergeCell ref="AT25:AU26"/>
    <mergeCell ref="AV25:AW26"/>
    <mergeCell ref="AT31:AU32"/>
    <mergeCell ref="AT23:AU24"/>
    <mergeCell ref="AN25:AO26"/>
    <mergeCell ref="AP25:AQ26"/>
    <mergeCell ref="AV27:AW28"/>
    <mergeCell ref="AR27:AS28"/>
    <mergeCell ref="AT27:AU28"/>
    <mergeCell ref="AP29:AQ30"/>
    <mergeCell ref="AN31:AO32"/>
    <mergeCell ref="V23:W24"/>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L23:M24"/>
    <mergeCell ref="N27:O28"/>
    <mergeCell ref="B43:C44"/>
    <mergeCell ref="J33:K34"/>
    <mergeCell ref="V39:W40"/>
    <mergeCell ref="H27:I28"/>
    <mergeCell ref="B37:C38"/>
    <mergeCell ref="B35:C36"/>
    <mergeCell ref="F31:G32"/>
    <mergeCell ref="F29:G30"/>
    <mergeCell ref="D31:E32"/>
    <mergeCell ref="B31:C32"/>
    <mergeCell ref="N31:O32"/>
    <mergeCell ref="N29:O30"/>
    <mergeCell ref="V29:W30"/>
    <mergeCell ref="V31:W32"/>
    <mergeCell ref="T35:U36"/>
    <mergeCell ref="T33:U34"/>
    <mergeCell ref="R31:S32"/>
    <mergeCell ref="B27:C28"/>
    <mergeCell ref="B29:C30"/>
    <mergeCell ref="F37:G38"/>
    <mergeCell ref="H41:I42"/>
    <mergeCell ref="B39:C40"/>
    <mergeCell ref="V33:W34"/>
    <mergeCell ref="D33:E34"/>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J45:BK46"/>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AX43:AY44"/>
    <mergeCell ref="BD45:BE46"/>
    <mergeCell ref="BF41:BG42"/>
    <mergeCell ref="BD41:BE42"/>
    <mergeCell ref="BL53:BV54"/>
    <mergeCell ref="BL51:BV52"/>
    <mergeCell ref="BJ49:BK50"/>
    <mergeCell ref="BL47:BV48"/>
    <mergeCell ref="BL45:BV46"/>
    <mergeCell ref="BB45:BC46"/>
    <mergeCell ref="AX45:AY46"/>
    <mergeCell ref="AZ45:BA46"/>
    <mergeCell ref="BD33:BE34"/>
    <mergeCell ref="BH37:BI38"/>
    <mergeCell ref="BH39:BI40"/>
    <mergeCell ref="BF39:BG40"/>
    <mergeCell ref="BH35:BI36"/>
    <mergeCell ref="BH41:BI42"/>
    <mergeCell ref="BD37:BE38"/>
    <mergeCell ref="BD39:BE40"/>
    <mergeCell ref="AZ43:BA44"/>
    <mergeCell ref="BB43:BC44"/>
    <mergeCell ref="BD43:BE44"/>
    <mergeCell ref="BH43:BI44"/>
    <mergeCell ref="BF43:BG44"/>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Z39:BA40"/>
    <mergeCell ref="BB39:BC40"/>
    <mergeCell ref="AR25:AS26"/>
    <mergeCell ref="AX39:AY40"/>
    <mergeCell ref="AX37:AY38"/>
    <mergeCell ref="AT33:AU34"/>
    <mergeCell ref="AV33:AW34"/>
    <mergeCell ref="AT41:AU42"/>
    <mergeCell ref="AV41:AW42"/>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sheetPr codeName="Sheet4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5"/>
      <c r="BY1" s="132" t="s">
        <v>14</v>
      </c>
      <c r="BZ1" s="131"/>
      <c r="CA1" s="132"/>
      <c r="CB1" s="15"/>
      <c r="CC1" s="15"/>
      <c r="CD1" s="15"/>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5"/>
      <c r="BY2" s="128"/>
      <c r="BZ2" s="128"/>
      <c r="CA2" s="128"/>
      <c r="CB2" s="15"/>
      <c r="CC2" s="15"/>
      <c r="CD2" s="15"/>
    </row>
    <row r="3" spans="1:82" ht="9" customHeight="1">
      <c r="A3" s="26"/>
      <c r="B3" s="176" t="s">
        <v>210</v>
      </c>
      <c r="C3" s="124"/>
      <c r="D3" s="124"/>
      <c r="E3" s="124"/>
      <c r="F3" s="124"/>
      <c r="G3" s="124"/>
      <c r="H3" s="124"/>
      <c r="I3" s="124"/>
      <c r="J3" s="124"/>
      <c r="K3" s="124"/>
      <c r="L3" s="124"/>
      <c r="M3" s="124"/>
      <c r="N3" s="124"/>
      <c r="O3" s="124"/>
      <c r="P3" s="124"/>
      <c r="Q3" s="124"/>
      <c r="R3" s="124"/>
      <c r="S3" s="124"/>
      <c r="T3" s="124"/>
      <c r="U3" s="124"/>
      <c r="V3" s="124"/>
      <c r="W3" s="124"/>
      <c r="X3" s="125"/>
      <c r="Y3" s="30"/>
      <c r="Z3" s="123">
        <v>1260000</v>
      </c>
      <c r="AA3" s="124"/>
      <c r="AB3" s="124"/>
      <c r="AC3" s="124"/>
      <c r="AD3" s="124"/>
      <c r="AE3" s="124"/>
      <c r="AF3" s="124"/>
      <c r="AG3" s="124"/>
      <c r="AH3" s="124"/>
      <c r="AI3" s="124"/>
      <c r="AJ3" s="125"/>
      <c r="AK3" s="31"/>
      <c r="AL3" s="33"/>
      <c r="AM3" s="34"/>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7"/>
      <c r="BL3" s="123">
        <v>1310000</v>
      </c>
      <c r="BM3" s="124"/>
      <c r="BN3" s="124"/>
      <c r="BO3" s="124"/>
      <c r="BP3" s="124"/>
      <c r="BQ3" s="124"/>
      <c r="BR3" s="124"/>
      <c r="BS3" s="124"/>
      <c r="BT3" s="124"/>
      <c r="BU3" s="124"/>
      <c r="BV3" s="125"/>
      <c r="BW3" s="40"/>
      <c r="BX3" s="42"/>
      <c r="BY3" s="49">
        <f>IF(Z3&lt;BL3,BL3-Z3,0)</f>
        <v>50000</v>
      </c>
      <c r="BZ3" s="44"/>
      <c r="CA3" s="42"/>
      <c r="CB3" s="42"/>
      <c r="CC3" s="42"/>
      <c r="CD3" s="42"/>
    </row>
    <row r="4" spans="1:82" ht="9" customHeight="1">
      <c r="A4" s="26"/>
      <c r="B4" s="112"/>
      <c r="C4" s="113"/>
      <c r="D4" s="113"/>
      <c r="E4" s="113"/>
      <c r="F4" s="113"/>
      <c r="G4" s="113"/>
      <c r="H4" s="113"/>
      <c r="I4" s="113"/>
      <c r="J4" s="113"/>
      <c r="K4" s="113"/>
      <c r="L4" s="113"/>
      <c r="M4" s="113"/>
      <c r="N4" s="113"/>
      <c r="O4" s="113"/>
      <c r="P4" s="113"/>
      <c r="Q4" s="113"/>
      <c r="R4" s="113"/>
      <c r="S4" s="113"/>
      <c r="T4" s="113"/>
      <c r="U4" s="113"/>
      <c r="V4" s="113"/>
      <c r="W4" s="113"/>
      <c r="X4" s="114"/>
      <c r="Y4" s="30"/>
      <c r="Z4" s="112"/>
      <c r="AA4" s="113"/>
      <c r="AB4" s="113"/>
      <c r="AC4" s="113"/>
      <c r="AD4" s="113"/>
      <c r="AE4" s="113"/>
      <c r="AF4" s="113"/>
      <c r="AG4" s="113"/>
      <c r="AH4" s="113"/>
      <c r="AI4" s="113"/>
      <c r="AJ4" s="114"/>
      <c r="AK4" s="31"/>
      <c r="AL4" s="33"/>
      <c r="AM4" s="34"/>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7"/>
      <c r="BL4" s="112"/>
      <c r="BM4" s="113"/>
      <c r="BN4" s="113"/>
      <c r="BO4" s="113"/>
      <c r="BP4" s="113"/>
      <c r="BQ4" s="113"/>
      <c r="BR4" s="113"/>
      <c r="BS4" s="113"/>
      <c r="BT4" s="113"/>
      <c r="BU4" s="113"/>
      <c r="BV4" s="114"/>
      <c r="BW4" s="40"/>
      <c r="BX4" s="42"/>
      <c r="BY4" s="132" t="s">
        <v>19</v>
      </c>
      <c r="BZ4" s="44"/>
      <c r="CA4" s="42"/>
      <c r="CB4" s="42"/>
      <c r="CC4" s="42"/>
      <c r="CD4" s="42"/>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5"/>
      <c r="BY5" s="128"/>
      <c r="BZ5" s="44"/>
      <c r="CA5" s="15"/>
      <c r="CB5" s="15"/>
      <c r="CC5" s="15"/>
      <c r="CD5" s="15"/>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5"/>
      <c r="BY6" s="43">
        <f>IF(BL3&lt;Z3,Z3-BL3,0)</f>
        <v>0</v>
      </c>
      <c r="BZ6" s="44"/>
      <c r="CA6" s="15"/>
      <c r="CB6" s="15"/>
      <c r="CC6" s="15"/>
      <c r="CD6" s="15"/>
    </row>
    <row r="7" spans="1:82" ht="9" customHeight="1">
      <c r="A7" s="17"/>
      <c r="B7" s="138">
        <f>IF(BY3=0,"0 gp",BY3)</f>
        <v>50000</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202" t="str">
        <f>IF(BY6=0,"0 gp",BY6)</f>
        <v>0 gp</v>
      </c>
      <c r="AO7" s="124"/>
      <c r="AP7" s="124"/>
      <c r="AQ7" s="124"/>
      <c r="AR7" s="124"/>
      <c r="AS7" s="124"/>
      <c r="AT7" s="124"/>
      <c r="AU7" s="124"/>
      <c r="AV7" s="124"/>
      <c r="AW7" s="124"/>
      <c r="AX7" s="125"/>
      <c r="AY7" s="22"/>
      <c r="AZ7" s="137">
        <v>10000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5"/>
      <c r="BY7" s="50" t="s">
        <v>23</v>
      </c>
      <c r="BZ7" s="52" t="str">
        <f>IF(N7="","",CA7)</f>
        <v>+0</v>
      </c>
      <c r="CA7" s="52" t="str">
        <f>IF(N7&lt;=AZ7,"+0",CB7)</f>
        <v>+0</v>
      </c>
      <c r="CB7" s="52" t="str">
        <f>IF(N7&gt;=(AZ7*2),"+2","+1")</f>
        <v>+1</v>
      </c>
      <c r="CC7" s="54"/>
      <c r="CD7" s="54"/>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5"/>
      <c r="BY8" s="50" t="s">
        <v>24</v>
      </c>
      <c r="BZ8" s="52" t="str">
        <f>IF(AZ7="","",CA8)</f>
        <v>+1</v>
      </c>
      <c r="CA8" s="52" t="str">
        <f>IF(AZ7&lt;=N7,"+0",CB8)</f>
        <v>+1</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5"/>
      <c r="BY9" s="52"/>
      <c r="BZ9" s="44"/>
      <c r="CA9" s="15"/>
      <c r="CB9" s="15"/>
      <c r="CC9" s="15"/>
      <c r="CD9" s="15"/>
    </row>
    <row r="10" spans="1:82" ht="9" customHeight="1">
      <c r="A10" s="17"/>
      <c r="B10" s="120" t="s">
        <v>185</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5"/>
      <c r="BY10" s="50" t="s">
        <v>27</v>
      </c>
      <c r="BZ10" s="44"/>
      <c r="CA10" s="15"/>
      <c r="CB10" s="15"/>
      <c r="CC10" s="15"/>
      <c r="CD10" s="15"/>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5"/>
      <c r="BY11" s="44"/>
      <c r="BZ11" s="44"/>
      <c r="CA11" s="15"/>
      <c r="CB11" s="15"/>
      <c r="CC11" s="15"/>
      <c r="CD11" s="15"/>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5"/>
      <c r="BY12" s="60">
        <v>-1</v>
      </c>
      <c r="BZ12" s="44"/>
      <c r="CA12" s="15"/>
      <c r="CB12" s="15"/>
      <c r="CC12" s="15"/>
      <c r="CD12" s="15"/>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547</v>
      </c>
      <c r="E18" s="147"/>
      <c r="F18" s="159" t="s">
        <v>548</v>
      </c>
      <c r="G18" s="147"/>
      <c r="H18" s="159" t="s">
        <v>549</v>
      </c>
      <c r="I18" s="147"/>
      <c r="J18" s="159" t="s">
        <v>550</v>
      </c>
      <c r="K18" s="147"/>
      <c r="L18" s="160" t="s">
        <v>39</v>
      </c>
      <c r="M18" s="147"/>
      <c r="N18" s="159" t="s">
        <v>551</v>
      </c>
      <c r="O18" s="124"/>
      <c r="P18" s="181" t="s">
        <v>41</v>
      </c>
      <c r="Q18" s="125"/>
      <c r="R18" s="162" t="s">
        <v>44</v>
      </c>
      <c r="S18" s="124"/>
      <c r="T18" s="124"/>
      <c r="U18" s="124"/>
      <c r="V18" s="124"/>
      <c r="W18" s="124"/>
      <c r="X18" s="124"/>
      <c r="Y18" s="125"/>
      <c r="Z18" s="19"/>
      <c r="AA18" s="169"/>
      <c r="AB18" s="128"/>
      <c r="AC18" s="128"/>
      <c r="AD18" s="128"/>
      <c r="AE18" s="128"/>
      <c r="AF18" s="128"/>
      <c r="AG18" s="128"/>
      <c r="AH18" s="128"/>
      <c r="AI18" s="128"/>
      <c r="AJ18" s="128"/>
      <c r="AK18" s="20"/>
      <c r="AL18" s="11"/>
      <c r="AM18" s="21"/>
      <c r="AN18" s="22"/>
      <c r="AO18" s="22"/>
      <c r="AP18" s="149" t="s">
        <v>552</v>
      </c>
      <c r="AQ18" s="147"/>
      <c r="AR18" s="144" t="s">
        <v>553</v>
      </c>
      <c r="AS18" s="147"/>
      <c r="AT18" s="144" t="s">
        <v>554</v>
      </c>
      <c r="AU18" s="147"/>
      <c r="AV18" s="144" t="s">
        <v>555</v>
      </c>
      <c r="AW18" s="147"/>
      <c r="AX18" s="153" t="s">
        <v>39</v>
      </c>
      <c r="AY18" s="147"/>
      <c r="AZ18" s="144" t="s">
        <v>556</v>
      </c>
      <c r="BA18" s="124"/>
      <c r="BB18" s="191" t="s">
        <v>41</v>
      </c>
      <c r="BC18" s="125"/>
      <c r="BD18" s="188" t="s">
        <v>44</v>
      </c>
      <c r="BE18" s="124"/>
      <c r="BF18" s="124"/>
      <c r="BG18" s="124"/>
      <c r="BH18" s="124"/>
      <c r="BI18" s="124"/>
      <c r="BJ18" s="124"/>
      <c r="BK18" s="125"/>
      <c r="BL18" s="22"/>
      <c r="BM18" s="187"/>
      <c r="BN18" s="128"/>
      <c r="BO18" s="128"/>
      <c r="BP18" s="128"/>
      <c r="BQ18" s="128"/>
      <c r="BR18" s="128"/>
      <c r="BS18" s="128"/>
      <c r="BT18" s="128"/>
      <c r="BU18" s="128"/>
      <c r="BV18" s="128"/>
      <c r="BW18" s="23"/>
      <c r="BX18" s="15"/>
      <c r="BY18" s="52" t="s">
        <v>68</v>
      </c>
      <c r="BZ18" s="44"/>
      <c r="CA18" s="15"/>
      <c r="CB18" s="15"/>
      <c r="CC18" s="15"/>
      <c r="CD18" s="15"/>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5"/>
      <c r="BY19" s="52"/>
      <c r="BZ19" s="44"/>
      <c r="CA19" s="15"/>
      <c r="CB19" s="15"/>
      <c r="CC19" s="15"/>
      <c r="CD19" s="15"/>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5"/>
      <c r="BY20" s="50" t="s">
        <v>73</v>
      </c>
      <c r="BZ20" s="44"/>
      <c r="CA20" s="15"/>
      <c r="CB20" s="15"/>
      <c r="CC20" s="15"/>
      <c r="CD20" s="15"/>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5"/>
      <c r="BY21" s="52"/>
      <c r="BZ21" s="44"/>
      <c r="CA21" s="15"/>
      <c r="CB21" s="15"/>
      <c r="CC21" s="15"/>
      <c r="CD21" s="15"/>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5"/>
      <c r="BY22" s="52" t="s">
        <v>76</v>
      </c>
      <c r="BZ22" s="44"/>
      <c r="CA22" s="15"/>
      <c r="CB22" s="15"/>
      <c r="CC22" s="15"/>
      <c r="CD22" s="15"/>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5"/>
      <c r="BY23" s="52"/>
      <c r="BZ23" s="44"/>
      <c r="CA23" s="15"/>
      <c r="CB23" s="15"/>
      <c r="CC23" s="15"/>
      <c r="CD23" s="15"/>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150"/>
      <c r="BC24" s="167"/>
      <c r="BD24" s="129"/>
      <c r="BE24" s="148"/>
      <c r="BF24" s="145"/>
      <c r="BG24" s="148"/>
      <c r="BH24" s="145"/>
      <c r="BI24" s="148"/>
      <c r="BJ24" s="145"/>
      <c r="BK24" s="167"/>
      <c r="BL24" s="150"/>
      <c r="BM24" s="129"/>
      <c r="BN24" s="129"/>
      <c r="BO24" s="129"/>
      <c r="BP24" s="129"/>
      <c r="BQ24" s="129"/>
      <c r="BR24" s="129"/>
      <c r="BS24" s="129"/>
      <c r="BT24" s="129"/>
      <c r="BU24" s="129"/>
      <c r="BV24" s="167"/>
      <c r="BW24" s="23"/>
      <c r="BX24" s="15"/>
      <c r="BY24" s="50" t="s">
        <v>78</v>
      </c>
      <c r="BZ24" s="44"/>
      <c r="CA24" s="15"/>
      <c r="CB24" s="15"/>
      <c r="CC24" s="15"/>
      <c r="CD24" s="15"/>
    </row>
    <row r="25" spans="1:82" ht="9" customHeight="1">
      <c r="A25" s="17"/>
      <c r="B25" s="168">
        <v>2</v>
      </c>
      <c r="C25" s="96"/>
      <c r="D25" s="165"/>
      <c r="E25" s="102"/>
      <c r="F25" s="158"/>
      <c r="G25" s="102"/>
      <c r="H25" s="158"/>
      <c r="I25" s="102"/>
      <c r="J25" s="158">
        <v>1</v>
      </c>
      <c r="K25" s="102"/>
      <c r="L25" s="158">
        <v>1</v>
      </c>
      <c r="M25" s="102"/>
      <c r="N25" s="158"/>
      <c r="O25" s="96"/>
      <c r="P25" s="155">
        <f>IF(B3="","",(SUM(D25+(F25*3)+(H25*2)+(J25*2)+(N25*5))))</f>
        <v>2</v>
      </c>
      <c r="Q25" s="97"/>
      <c r="R25" s="164"/>
      <c r="S25" s="102"/>
      <c r="T25" s="158"/>
      <c r="U25" s="102"/>
      <c r="V25" s="158"/>
      <c r="W25" s="102"/>
      <c r="X25" s="157"/>
      <c r="Y25" s="97"/>
      <c r="Z25" s="95" t="s">
        <v>171</v>
      </c>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t="s">
        <v>86</v>
      </c>
      <c r="BK25" s="97"/>
      <c r="BL25" s="156" t="s">
        <v>567</v>
      </c>
      <c r="BM25" s="96"/>
      <c r="BN25" s="96"/>
      <c r="BO25" s="96"/>
      <c r="BP25" s="96"/>
      <c r="BQ25" s="96"/>
      <c r="BR25" s="96"/>
      <c r="BS25" s="96"/>
      <c r="BT25" s="96"/>
      <c r="BU25" s="96"/>
      <c r="BV25" s="97"/>
      <c r="BW25" s="23"/>
      <c r="BX25" s="15"/>
      <c r="BY25" s="52"/>
      <c r="BZ25" s="44"/>
      <c r="CA25" s="15"/>
      <c r="CB25" s="15"/>
      <c r="CC25" s="15"/>
      <c r="CD25" s="15"/>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5"/>
      <c r="BY26" s="52" t="s">
        <v>79</v>
      </c>
      <c r="BZ26" s="44"/>
      <c r="CA26" s="15"/>
      <c r="CB26" s="15"/>
      <c r="CC26" s="15"/>
      <c r="CD26" s="15"/>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5"/>
      <c r="BY27" s="52" t="s">
        <v>80</v>
      </c>
      <c r="BZ27" s="44"/>
      <c r="CA27" s="15"/>
      <c r="CB27" s="15"/>
      <c r="CC27" s="15"/>
      <c r="CD27" s="15"/>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5"/>
      <c r="BY28" s="52" t="s">
        <v>82</v>
      </c>
      <c r="BZ28" s="44"/>
      <c r="CA28" s="15"/>
      <c r="CB28" s="15"/>
      <c r="CC28" s="15"/>
      <c r="CD28" s="15"/>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5"/>
      <c r="BY29" s="52" t="s">
        <v>84</v>
      </c>
      <c r="BZ29" s="44"/>
      <c r="CA29" s="15"/>
      <c r="CB29" s="15"/>
      <c r="CC29" s="15"/>
      <c r="CD29" s="15"/>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5"/>
      <c r="BY30" s="52"/>
      <c r="BZ30" s="44"/>
      <c r="CA30" s="15"/>
      <c r="CB30" s="15"/>
      <c r="CC30" s="15"/>
      <c r="CD30" s="15"/>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5"/>
      <c r="BY31" s="50" t="s">
        <v>85</v>
      </c>
      <c r="BZ31" s="44"/>
      <c r="CA31" s="15"/>
      <c r="CB31" s="15"/>
      <c r="CC31" s="15"/>
      <c r="CD31" s="15"/>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5"/>
      <c r="BY32" s="52"/>
      <c r="BZ32" s="44"/>
      <c r="CA32" s="15"/>
      <c r="CB32" s="15"/>
      <c r="CC32" s="15"/>
      <c r="CD32" s="15"/>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v>1</v>
      </c>
      <c r="AS33" s="102"/>
      <c r="AT33" s="101"/>
      <c r="AU33" s="102"/>
      <c r="AV33" s="101">
        <v>1</v>
      </c>
      <c r="AW33" s="102"/>
      <c r="AX33" s="101"/>
      <c r="AY33" s="102"/>
      <c r="AZ33" s="101"/>
      <c r="BA33" s="96"/>
      <c r="BB33" s="155">
        <f>IF(AN3="","",(SUM(AP33+(AR33*3)+(AT33*2)+(AV33*2)+(AZ33*5))))</f>
        <v>5</v>
      </c>
      <c r="BC33" s="97"/>
      <c r="BD33" s="116"/>
      <c r="BE33" s="102"/>
      <c r="BF33" s="101"/>
      <c r="BG33" s="102"/>
      <c r="BH33" s="101"/>
      <c r="BI33" s="102"/>
      <c r="BJ33" s="143"/>
      <c r="BK33" s="97"/>
      <c r="BL33" s="156"/>
      <c r="BM33" s="96"/>
      <c r="BN33" s="96"/>
      <c r="BO33" s="96"/>
      <c r="BP33" s="96"/>
      <c r="BQ33" s="96"/>
      <c r="BR33" s="96"/>
      <c r="BS33" s="96"/>
      <c r="BT33" s="96"/>
      <c r="BU33" s="96"/>
      <c r="BV33" s="97"/>
      <c r="BW33" s="23"/>
      <c r="BX33" s="15"/>
      <c r="BY33" s="52" t="s">
        <v>86</v>
      </c>
      <c r="BZ33" s="44"/>
      <c r="CA33" s="15"/>
      <c r="CB33" s="15"/>
      <c r="CC33" s="15"/>
      <c r="CD33" s="15"/>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5"/>
      <c r="BY34" s="52"/>
      <c r="BZ34" s="44"/>
      <c r="CA34" s="15"/>
      <c r="CB34" s="15"/>
      <c r="CC34" s="15"/>
      <c r="CD34" s="15"/>
    </row>
    <row r="35" spans="1:82" ht="9" customHeight="1">
      <c r="A35" s="17"/>
      <c r="B35" s="168">
        <v>7</v>
      </c>
      <c r="C35" s="96"/>
      <c r="D35" s="111">
        <v>1</v>
      </c>
      <c r="E35" s="102"/>
      <c r="F35" s="105"/>
      <c r="G35" s="102"/>
      <c r="H35" s="105"/>
      <c r="I35" s="102"/>
      <c r="J35" s="105"/>
      <c r="K35" s="102"/>
      <c r="L35" s="105"/>
      <c r="M35" s="102"/>
      <c r="N35" s="105"/>
      <c r="O35" s="102"/>
      <c r="P35" s="142">
        <f>IF(B3="","",(SUM(D35+(F35*3)+(H35*2)+(J35*2)+(N35*5))))</f>
        <v>1</v>
      </c>
      <c r="Q35" s="97"/>
      <c r="R35" s="115"/>
      <c r="S35" s="102"/>
      <c r="T35" s="105"/>
      <c r="U35" s="102"/>
      <c r="V35" s="105"/>
      <c r="W35" s="102"/>
      <c r="X35" s="154"/>
      <c r="Y35" s="97"/>
      <c r="Z35" s="108" t="s">
        <v>135</v>
      </c>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v>1</v>
      </c>
      <c r="BA35" s="102"/>
      <c r="BB35" s="142">
        <f>IF(AN3="","",(SUM(AP35+(AR35*3)+(AT35*2)+(AV35*2)+(AZ35*5))))</f>
        <v>7</v>
      </c>
      <c r="BC35" s="97"/>
      <c r="BD35" s="115"/>
      <c r="BE35" s="102"/>
      <c r="BF35" s="105"/>
      <c r="BG35" s="102"/>
      <c r="BH35" s="105"/>
      <c r="BI35" s="102"/>
      <c r="BJ35" s="154"/>
      <c r="BK35" s="97"/>
      <c r="BL35" s="108" t="s">
        <v>568</v>
      </c>
      <c r="BM35" s="96"/>
      <c r="BN35" s="96"/>
      <c r="BO35" s="96"/>
      <c r="BP35" s="96"/>
      <c r="BQ35" s="96"/>
      <c r="BR35" s="96"/>
      <c r="BS35" s="96"/>
      <c r="BT35" s="96"/>
      <c r="BU35" s="96"/>
      <c r="BV35" s="97"/>
      <c r="BW35" s="23"/>
      <c r="BX35" s="15"/>
      <c r="BY35" s="50" t="s">
        <v>87</v>
      </c>
      <c r="BZ35" s="44"/>
      <c r="CA35" s="15"/>
      <c r="CB35" s="15"/>
      <c r="CC35" s="15"/>
      <c r="CD35" s="15"/>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5"/>
      <c r="BY36" s="52"/>
      <c r="BZ36" s="44"/>
      <c r="CA36" s="15"/>
      <c r="CB36" s="15"/>
      <c r="CC36" s="15"/>
      <c r="CD36" s="15"/>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v>1</v>
      </c>
      <c r="AW37" s="102"/>
      <c r="AX37" s="101"/>
      <c r="AY37" s="102"/>
      <c r="AZ37" s="101"/>
      <c r="BA37" s="96"/>
      <c r="BB37" s="155">
        <f>IF(AN3="","",(SUM(AP37+(AR37*3)+(AT37*2)+(AV37*2)+(AZ37*5))))</f>
        <v>2</v>
      </c>
      <c r="BC37" s="97"/>
      <c r="BD37" s="116"/>
      <c r="BE37" s="102"/>
      <c r="BF37" s="101"/>
      <c r="BG37" s="102"/>
      <c r="BH37" s="101"/>
      <c r="BI37" s="102"/>
      <c r="BJ37" s="143"/>
      <c r="BK37" s="97"/>
      <c r="BL37" s="156"/>
      <c r="BM37" s="96"/>
      <c r="BN37" s="96"/>
      <c r="BO37" s="96"/>
      <c r="BP37" s="96"/>
      <c r="BQ37" s="96"/>
      <c r="BR37" s="96"/>
      <c r="BS37" s="96"/>
      <c r="BT37" s="96"/>
      <c r="BU37" s="96"/>
      <c r="BV37" s="97"/>
      <c r="BW37" s="23"/>
      <c r="BX37" s="15"/>
      <c r="BY37" s="52">
        <v>0</v>
      </c>
      <c r="BZ37" s="44"/>
      <c r="CA37" s="15"/>
      <c r="CB37" s="15"/>
      <c r="CC37" s="15"/>
      <c r="CD37" s="15"/>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5"/>
      <c r="BY38" s="52">
        <v>1</v>
      </c>
      <c r="BZ38" s="44"/>
      <c r="CA38" s="15"/>
      <c r="CB38" s="15"/>
      <c r="CC38" s="15"/>
      <c r="CD38" s="15"/>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5"/>
      <c r="BY39" s="52">
        <v>2</v>
      </c>
      <c r="BZ39" s="44"/>
      <c r="CA39" s="15"/>
      <c r="CB39" s="15"/>
      <c r="CC39" s="15"/>
      <c r="CD39" s="15"/>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5"/>
      <c r="BY40" s="52">
        <v>3</v>
      </c>
      <c r="BZ40" s="44"/>
      <c r="CA40" s="15"/>
      <c r="CB40" s="15"/>
      <c r="CC40" s="15"/>
      <c r="CD40" s="15"/>
    </row>
    <row r="41" spans="1:82" ht="9" customHeight="1">
      <c r="A41" s="17"/>
      <c r="B41" s="168">
        <v>10</v>
      </c>
      <c r="C41" s="96"/>
      <c r="D41" s="165"/>
      <c r="E41" s="102"/>
      <c r="F41" s="158">
        <v>1</v>
      </c>
      <c r="G41" s="102"/>
      <c r="H41" s="158"/>
      <c r="I41" s="102"/>
      <c r="J41" s="158"/>
      <c r="K41" s="102"/>
      <c r="L41" s="158"/>
      <c r="M41" s="102"/>
      <c r="N41" s="158"/>
      <c r="O41" s="96"/>
      <c r="P41" s="155">
        <f>IF(B3="","",(SUM(D41+(F41*3)+(H41*2)+(J41*2)+(N41*5))))</f>
        <v>3</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5"/>
      <c r="BY41" s="52"/>
      <c r="BZ41" s="44"/>
      <c r="CA41" s="15"/>
      <c r="CB41" s="15"/>
      <c r="CC41" s="15"/>
      <c r="CD41" s="15"/>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5"/>
      <c r="BY42" s="52"/>
      <c r="BZ42" s="44"/>
      <c r="CA42" s="15"/>
      <c r="CB42" s="15"/>
      <c r="CC42" s="15"/>
      <c r="CD42" s="15"/>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t="s">
        <v>80</v>
      </c>
      <c r="BI43" s="102"/>
      <c r="BJ43" s="154"/>
      <c r="BK43" s="97"/>
      <c r="BL43" s="108" t="s">
        <v>569</v>
      </c>
      <c r="BM43" s="96"/>
      <c r="BN43" s="96"/>
      <c r="BO43" s="96"/>
      <c r="BP43" s="96"/>
      <c r="BQ43" s="96"/>
      <c r="BR43" s="96"/>
      <c r="BS43" s="96"/>
      <c r="BT43" s="96"/>
      <c r="BU43" s="96"/>
      <c r="BV43" s="97"/>
      <c r="BW43" s="23"/>
      <c r="BX43" s="15"/>
      <c r="BY43" s="52"/>
      <c r="BZ43" s="44"/>
      <c r="CA43" s="15"/>
      <c r="CB43" s="15"/>
      <c r="CC43" s="15"/>
      <c r="CD43" s="15"/>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5"/>
      <c r="BY44" s="52"/>
      <c r="BZ44" s="44"/>
      <c r="CA44" s="15"/>
      <c r="CB44" s="15"/>
      <c r="CC44" s="15"/>
      <c r="CD44" s="15"/>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5"/>
      <c r="BY45" s="52"/>
      <c r="BZ45" s="44"/>
      <c r="CA45" s="15"/>
      <c r="CB45" s="15"/>
      <c r="CC45" s="15"/>
      <c r="CD45" s="15"/>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5"/>
      <c r="BY46" s="52"/>
      <c r="BZ46" s="44"/>
      <c r="CA46" s="15"/>
      <c r="CB46" s="15"/>
      <c r="CC46" s="15"/>
      <c r="CD46" s="15"/>
    </row>
    <row r="47" spans="1:82" ht="9" customHeight="1">
      <c r="A47" s="17"/>
      <c r="B47" s="168">
        <v>13</v>
      </c>
      <c r="C47" s="96"/>
      <c r="D47" s="111"/>
      <c r="E47" s="102"/>
      <c r="F47" s="105"/>
      <c r="G47" s="102"/>
      <c r="H47" s="105"/>
      <c r="I47" s="102"/>
      <c r="J47" s="105">
        <v>2</v>
      </c>
      <c r="K47" s="102"/>
      <c r="L47" s="105">
        <v>1</v>
      </c>
      <c r="M47" s="102"/>
      <c r="N47" s="105"/>
      <c r="O47" s="102"/>
      <c r="P47" s="142">
        <f>IF(B3="","",(SUM(D47+(F47*3)+(H47*2)+(J47*2)+(N47*5))))</f>
        <v>4</v>
      </c>
      <c r="Q47" s="97"/>
      <c r="R47" s="115"/>
      <c r="S47" s="102"/>
      <c r="T47" s="105"/>
      <c r="U47" s="102"/>
      <c r="V47" s="105"/>
      <c r="W47" s="102"/>
      <c r="X47" s="154"/>
      <c r="Y47" s="97"/>
      <c r="Z47" s="108" t="s">
        <v>171</v>
      </c>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5"/>
      <c r="BY47" s="52"/>
      <c r="BZ47" s="44"/>
      <c r="CA47" s="15"/>
      <c r="CB47" s="15"/>
      <c r="CC47" s="15"/>
      <c r="CD47" s="15"/>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5"/>
      <c r="BY48" s="52"/>
      <c r="BZ48" s="44"/>
      <c r="CA48" s="15"/>
      <c r="CB48" s="15"/>
      <c r="CC48" s="15"/>
      <c r="CD48" s="15"/>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5"/>
      <c r="BY49" s="52"/>
      <c r="BZ49" s="44"/>
      <c r="CA49" s="15"/>
      <c r="CB49" s="15"/>
      <c r="CC49" s="15"/>
      <c r="CD49" s="15"/>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5"/>
      <c r="BY50" s="52"/>
      <c r="BZ50" s="44"/>
      <c r="CA50" s="15"/>
      <c r="CB50" s="15"/>
      <c r="CC50" s="15"/>
      <c r="CD50" s="15"/>
    </row>
    <row r="51" spans="1:82" ht="9" customHeight="1">
      <c r="A51" s="17"/>
      <c r="B51" s="168">
        <v>15</v>
      </c>
      <c r="C51" s="96"/>
      <c r="D51" s="111"/>
      <c r="E51" s="102"/>
      <c r="F51" s="105"/>
      <c r="G51" s="102"/>
      <c r="H51" s="105"/>
      <c r="I51" s="102"/>
      <c r="J51" s="105"/>
      <c r="K51" s="102"/>
      <c r="L51" s="105"/>
      <c r="M51" s="102"/>
      <c r="N51" s="105">
        <v>1</v>
      </c>
      <c r="O51" s="102"/>
      <c r="P51" s="142">
        <f>IF(B3="","",(SUM(D51+(F51*3)+(H51*2)+(J51*2)+(N51*5))))</f>
        <v>5</v>
      </c>
      <c r="Q51" s="97"/>
      <c r="R51" s="115"/>
      <c r="S51" s="102"/>
      <c r="T51" s="105"/>
      <c r="U51" s="102"/>
      <c r="V51" s="105"/>
      <c r="W51" s="102"/>
      <c r="X51" s="154"/>
      <c r="Y51" s="97"/>
      <c r="Z51" s="108" t="s">
        <v>135</v>
      </c>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5"/>
      <c r="BY51" s="52"/>
      <c r="BZ51" s="44"/>
      <c r="CA51" s="15"/>
      <c r="CB51" s="15"/>
      <c r="CC51" s="15"/>
      <c r="CD51" s="15"/>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5"/>
      <c r="BY52" s="52"/>
      <c r="BZ52" s="44"/>
      <c r="CA52" s="15"/>
      <c r="CB52" s="15"/>
      <c r="CC52" s="15"/>
      <c r="CD52" s="15"/>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v>1</v>
      </c>
      <c r="AQ53" s="102"/>
      <c r="AR53" s="101"/>
      <c r="AS53" s="102"/>
      <c r="AT53" s="101"/>
      <c r="AU53" s="102"/>
      <c r="AV53" s="101"/>
      <c r="AW53" s="102"/>
      <c r="AX53" s="101"/>
      <c r="AY53" s="102"/>
      <c r="AZ53" s="101"/>
      <c r="BA53" s="96"/>
      <c r="BB53" s="155">
        <f>IF(AN3="","",(SUM(AP53+(AR53*3)+(AT53*2)+(AV53*2)+(AZ53*5))))</f>
        <v>1</v>
      </c>
      <c r="BC53" s="97"/>
      <c r="BD53" s="116"/>
      <c r="BE53" s="102"/>
      <c r="BF53" s="101"/>
      <c r="BG53" s="102"/>
      <c r="BH53" s="101"/>
      <c r="BI53" s="102"/>
      <c r="BJ53" s="143"/>
      <c r="BK53" s="97"/>
      <c r="BL53" s="156"/>
      <c r="BM53" s="96"/>
      <c r="BN53" s="96"/>
      <c r="BO53" s="96"/>
      <c r="BP53" s="96"/>
      <c r="BQ53" s="96"/>
      <c r="BR53" s="96"/>
      <c r="BS53" s="96"/>
      <c r="BT53" s="96"/>
      <c r="BU53" s="96"/>
      <c r="BV53" s="97"/>
      <c r="BW53" s="23"/>
      <c r="BX53" s="15"/>
      <c r="BY53" s="52"/>
      <c r="BZ53" s="44"/>
      <c r="CA53" s="15"/>
      <c r="CB53" s="15"/>
      <c r="CC53" s="15"/>
      <c r="CD53" s="15"/>
    </row>
    <row r="54" spans="1:82" ht="9" customHeight="1">
      <c r="A54" s="17"/>
      <c r="B54" s="112"/>
      <c r="C54" s="113"/>
      <c r="D54" s="112"/>
      <c r="E54" s="104"/>
      <c r="F54" s="103"/>
      <c r="G54" s="104"/>
      <c r="H54" s="103"/>
      <c r="I54" s="104"/>
      <c r="J54" s="103"/>
      <c r="K54" s="104"/>
      <c r="L54" s="103"/>
      <c r="M54" s="104"/>
      <c r="N54" s="103"/>
      <c r="O54" s="113"/>
      <c r="P54" s="98"/>
      <c r="Q54" s="100"/>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98"/>
      <c r="BC54" s="100"/>
      <c r="BD54" s="113"/>
      <c r="BE54" s="104"/>
      <c r="BF54" s="103"/>
      <c r="BG54" s="104"/>
      <c r="BH54" s="103"/>
      <c r="BI54" s="104"/>
      <c r="BJ54" s="103"/>
      <c r="BK54" s="114"/>
      <c r="BL54" s="112"/>
      <c r="BM54" s="113"/>
      <c r="BN54" s="113"/>
      <c r="BO54" s="113"/>
      <c r="BP54" s="113"/>
      <c r="BQ54" s="113"/>
      <c r="BR54" s="113"/>
      <c r="BS54" s="113"/>
      <c r="BT54" s="113"/>
      <c r="BU54" s="113"/>
      <c r="BV54" s="114"/>
      <c r="BW54" s="23"/>
      <c r="BX54" s="15"/>
      <c r="BY54" s="52"/>
      <c r="BZ54" s="44"/>
      <c r="CA54" s="15"/>
      <c r="CB54" s="15"/>
      <c r="CC54" s="15"/>
      <c r="CD54" s="15"/>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35" t="s">
        <v>27</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27</v>
      </c>
      <c r="BO55" s="124"/>
      <c r="BP55" s="124"/>
      <c r="BQ55" s="124"/>
      <c r="BR55" s="124"/>
      <c r="BS55" s="124"/>
      <c r="BT55" s="124"/>
      <c r="BU55" s="124"/>
      <c r="BV55" s="124"/>
      <c r="BW55" s="23"/>
      <c r="BX55" s="15"/>
      <c r="BY55" s="52"/>
      <c r="BZ55" s="44"/>
      <c r="CA55" s="15"/>
      <c r="CB55" s="15"/>
      <c r="CC55" s="15"/>
      <c r="CD55" s="15"/>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5"/>
      <c r="BY56" s="52"/>
      <c r="BZ56" s="44"/>
      <c r="CA56" s="15"/>
      <c r="CB56" s="15"/>
      <c r="CC56" s="15"/>
      <c r="CD56" s="15"/>
    </row>
    <row r="57" spans="1:82" ht="9" customHeight="1">
      <c r="A57" s="63"/>
      <c r="B57" s="184">
        <v>20000</v>
      </c>
      <c r="C57" s="124"/>
      <c r="D57" s="124"/>
      <c r="E57" s="124"/>
      <c r="F57" s="124"/>
      <c r="G57" s="124"/>
      <c r="H57" s="124"/>
      <c r="I57" s="124"/>
      <c r="J57" s="124"/>
      <c r="K57" s="124"/>
      <c r="L57" s="124"/>
      <c r="M57" s="125"/>
      <c r="N57" s="64"/>
      <c r="O57" s="184">
        <v>30000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40000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1"/>
      <c r="BY57" s="71"/>
      <c r="BZ57" s="71"/>
      <c r="CA57" s="71"/>
      <c r="CB57" s="71"/>
      <c r="CC57" s="71"/>
      <c r="CD57" s="71"/>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1"/>
      <c r="BY58" s="71"/>
      <c r="BZ58" s="71"/>
      <c r="CA58" s="71"/>
      <c r="CB58" s="71"/>
      <c r="CC58" s="71"/>
      <c r="CD58" s="71"/>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5"/>
      <c r="BY59" s="52"/>
      <c r="BZ59" s="44"/>
      <c r="CA59" s="15"/>
      <c r="CB59" s="15"/>
      <c r="CC59" s="15"/>
      <c r="CD59" s="15"/>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5"/>
      <c r="BY60" s="52"/>
      <c r="BZ60" s="44"/>
      <c r="CA60" s="15"/>
      <c r="CB60" s="15"/>
      <c r="CC60" s="15"/>
      <c r="CD60" s="15"/>
    </row>
    <row r="61" spans="1:82" ht="9" customHeight="1">
      <c r="A61" s="72"/>
      <c r="B61" s="183"/>
      <c r="C61" s="124"/>
      <c r="D61" s="124"/>
      <c r="E61" s="124"/>
      <c r="F61" s="124"/>
      <c r="G61" s="124"/>
      <c r="H61" s="124"/>
      <c r="I61" s="124"/>
      <c r="J61" s="124"/>
      <c r="K61" s="124"/>
      <c r="L61" s="124"/>
      <c r="M61" s="124"/>
      <c r="N61" s="124"/>
      <c r="O61" s="124"/>
      <c r="P61" s="124"/>
      <c r="Q61" s="124"/>
      <c r="R61" s="125"/>
      <c r="S61" s="73"/>
      <c r="T61" s="183" t="s">
        <v>571</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572</v>
      </c>
      <c r="BG61" s="124"/>
      <c r="BH61" s="124"/>
      <c r="BI61" s="124"/>
      <c r="BJ61" s="124"/>
      <c r="BK61" s="124"/>
      <c r="BL61" s="124"/>
      <c r="BM61" s="124"/>
      <c r="BN61" s="124"/>
      <c r="BO61" s="124"/>
      <c r="BP61" s="124"/>
      <c r="BQ61" s="124"/>
      <c r="BR61" s="124"/>
      <c r="BS61" s="124"/>
      <c r="BT61" s="124"/>
      <c r="BU61" s="124"/>
      <c r="BV61" s="125"/>
      <c r="BW61" s="78"/>
      <c r="BX61" s="80"/>
      <c r="BY61" s="81"/>
      <c r="BZ61" s="81"/>
      <c r="CA61" s="80"/>
      <c r="CB61" s="80"/>
      <c r="CC61" s="80"/>
      <c r="CD61" s="80"/>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80"/>
      <c r="BY62" s="81"/>
      <c r="BZ62" s="81"/>
      <c r="CA62" s="80"/>
      <c r="CB62" s="80"/>
      <c r="CC62" s="80"/>
      <c r="CD62" s="80"/>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80"/>
      <c r="BY63" s="81"/>
      <c r="BZ63" s="81"/>
      <c r="CA63" s="80"/>
      <c r="CB63" s="80"/>
      <c r="CC63" s="80"/>
      <c r="CD63" s="80"/>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Sheet43">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98</v>
      </c>
      <c r="C3" s="124"/>
      <c r="D3" s="124"/>
      <c r="E3" s="124"/>
      <c r="F3" s="124"/>
      <c r="G3" s="124"/>
      <c r="H3" s="124"/>
      <c r="I3" s="124"/>
      <c r="J3" s="124"/>
      <c r="K3" s="124"/>
      <c r="L3" s="124"/>
      <c r="M3" s="124"/>
      <c r="N3" s="124"/>
      <c r="O3" s="124"/>
      <c r="P3" s="124"/>
      <c r="Q3" s="124"/>
      <c r="R3" s="124"/>
      <c r="S3" s="124"/>
      <c r="T3" s="124"/>
      <c r="U3" s="124"/>
      <c r="V3" s="124"/>
      <c r="W3" s="124"/>
      <c r="X3" s="125"/>
      <c r="Y3" s="25"/>
      <c r="Z3" s="123">
        <v>900000</v>
      </c>
      <c r="AA3" s="124"/>
      <c r="AB3" s="124"/>
      <c r="AC3" s="124"/>
      <c r="AD3" s="124"/>
      <c r="AE3" s="124"/>
      <c r="AF3" s="124"/>
      <c r="AG3" s="124"/>
      <c r="AH3" s="124"/>
      <c r="AI3" s="124"/>
      <c r="AJ3" s="125"/>
      <c r="AK3" s="27"/>
      <c r="AL3" s="28"/>
      <c r="AM3" s="29"/>
      <c r="AN3" s="139" t="s">
        <v>137</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1250000</v>
      </c>
      <c r="BM3" s="124"/>
      <c r="BN3" s="124"/>
      <c r="BO3" s="124"/>
      <c r="BP3" s="124"/>
      <c r="BQ3" s="124"/>
      <c r="BR3" s="124"/>
      <c r="BS3" s="124"/>
      <c r="BT3" s="124"/>
      <c r="BU3" s="124"/>
      <c r="BV3" s="125"/>
      <c r="BW3" s="35"/>
      <c r="BX3" s="36"/>
      <c r="BY3" s="89">
        <f>IF(Z3&lt;BL3,BL3-Z3,0)</f>
        <v>350000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350000</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6000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717</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185</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557</v>
      </c>
      <c r="E18" s="147"/>
      <c r="F18" s="159" t="s">
        <v>558</v>
      </c>
      <c r="G18" s="147"/>
      <c r="H18" s="159" t="s">
        <v>559</v>
      </c>
      <c r="I18" s="147"/>
      <c r="J18" s="159" t="s">
        <v>560</v>
      </c>
      <c r="K18" s="147"/>
      <c r="L18" s="160" t="s">
        <v>39</v>
      </c>
      <c r="M18" s="147"/>
      <c r="N18" s="159" t="s">
        <v>561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562</v>
      </c>
      <c r="AQ18" s="147"/>
      <c r="AR18" s="144" t="s">
        <v>563</v>
      </c>
      <c r="AS18" s="147"/>
      <c r="AT18" s="144" t="s">
        <v>564</v>
      </c>
      <c r="AU18" s="147"/>
      <c r="AV18" s="144" t="s">
        <v>565</v>
      </c>
      <c r="AW18" s="147"/>
      <c r="AX18" s="153" t="s">
        <v>39</v>
      </c>
      <c r="AY18" s="147"/>
      <c r="AZ18" s="144" t="s">
        <v>566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v>1</v>
      </c>
      <c r="E25" s="102"/>
      <c r="F25" s="158"/>
      <c r="G25" s="102"/>
      <c r="H25" s="158"/>
      <c r="I25" s="102"/>
      <c r="J25" s="158">
        <v>1</v>
      </c>
      <c r="K25" s="102"/>
      <c r="L25" s="158">
        <v>1</v>
      </c>
      <c r="M25" s="102"/>
      <c r="N25" s="158"/>
      <c r="O25" s="96"/>
      <c r="P25" s="155">
        <f>IF(B3="","",(SUM(D25+(F25*3)+(H25*2)+(J25*2)+(N25*5))))</f>
        <v>3</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v>1</v>
      </c>
      <c r="G27" s="102"/>
      <c r="H27" s="105"/>
      <c r="I27" s="102"/>
      <c r="J27" s="105">
        <v>1</v>
      </c>
      <c r="K27" s="102"/>
      <c r="L27" s="105"/>
      <c r="M27" s="102"/>
      <c r="N27" s="105"/>
      <c r="O27" s="102"/>
      <c r="P27" s="142">
        <f>IF(B3="","",(SUM(D27+(F27*3)+(H27*2)+(J27*2)+(N27*5))))</f>
        <v>5</v>
      </c>
      <c r="Q27" s="97"/>
      <c r="R27" s="115"/>
      <c r="S27" s="102"/>
      <c r="T27" s="105"/>
      <c r="U27" s="102"/>
      <c r="V27" s="105"/>
      <c r="W27" s="102"/>
      <c r="X27" s="154"/>
      <c r="Y27" s="97"/>
      <c r="Z27" s="108" t="s">
        <v>196</v>
      </c>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c r="O29" s="96"/>
      <c r="P29" s="155">
        <f>IF(B3="","",(SUM(D29+(F29*3)+(H29*2)+(J29*2)+(N29*5))))</f>
        <v>2</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v>1</v>
      </c>
      <c r="G31" s="102"/>
      <c r="H31" s="105"/>
      <c r="I31" s="102"/>
      <c r="J31" s="105">
        <v>1</v>
      </c>
      <c r="K31" s="102"/>
      <c r="L31" s="105"/>
      <c r="M31" s="102"/>
      <c r="N31" s="105">
        <v>1</v>
      </c>
      <c r="O31" s="102"/>
      <c r="P31" s="142">
        <f>IF(B3="","",(SUM(D31+(F31*3)+(H31*2)+(J31*2)+(N31*5))))</f>
        <v>10</v>
      </c>
      <c r="Q31" s="97"/>
      <c r="R31" s="115"/>
      <c r="S31" s="102"/>
      <c r="T31" s="105"/>
      <c r="U31" s="102"/>
      <c r="V31" s="105"/>
      <c r="W31" s="102"/>
      <c r="X31" s="154"/>
      <c r="Y31" s="97"/>
      <c r="Z31" s="108" t="s">
        <v>196</v>
      </c>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v>2</v>
      </c>
      <c r="E33" s="102"/>
      <c r="F33" s="158"/>
      <c r="G33" s="102"/>
      <c r="H33" s="158"/>
      <c r="I33" s="102"/>
      <c r="J33" s="158"/>
      <c r="K33" s="102"/>
      <c r="L33" s="158"/>
      <c r="M33" s="102"/>
      <c r="N33" s="158"/>
      <c r="O33" s="96"/>
      <c r="P33" s="155">
        <f>IF(B3="","",(SUM(D33+(F33*3)+(H33*2)+(J33*2)+(N33*5))))</f>
        <v>2</v>
      </c>
      <c r="Q33" s="97"/>
      <c r="R33" s="164"/>
      <c r="S33" s="102"/>
      <c r="T33" s="158"/>
      <c r="U33" s="102"/>
      <c r="V33" s="158"/>
      <c r="W33" s="102"/>
      <c r="X33" s="157"/>
      <c r="Y33" s="97"/>
      <c r="Z33" s="95" t="s">
        <v>172</v>
      </c>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v>1</v>
      </c>
      <c r="G35" s="102"/>
      <c r="H35" s="105"/>
      <c r="I35" s="102"/>
      <c r="J35" s="105"/>
      <c r="K35" s="102"/>
      <c r="L35" s="105"/>
      <c r="M35" s="102"/>
      <c r="N35" s="105"/>
      <c r="O35" s="102"/>
      <c r="P35" s="142">
        <f>IF(B3="","",(SUM(D35+(F35*3)+(H35*2)+(J35*2)+(N35*5))))</f>
        <v>3</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v>1</v>
      </c>
      <c r="K37" s="102"/>
      <c r="L37" s="158"/>
      <c r="M37" s="102"/>
      <c r="N37" s="158"/>
      <c r="O37" s="96"/>
      <c r="P37" s="155">
        <f>IF(B3="","",(SUM(D37+(F37*3)+(H37*2)+(J37*2)+(N37*5))))</f>
        <v>2</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1</v>
      </c>
      <c r="AS43" s="102"/>
      <c r="AT43" s="105"/>
      <c r="AU43" s="102"/>
      <c r="AV43" s="105"/>
      <c r="AW43" s="102"/>
      <c r="AX43" s="105"/>
      <c r="AY43" s="102"/>
      <c r="AZ43" s="105">
        <v>1</v>
      </c>
      <c r="BA43" s="102"/>
      <c r="BB43" s="142">
        <f>IF(AN3="","",(SUM(AP43+(AR43*3)+(AT43*2)+(AV43*2)+(AZ43*5))))</f>
        <v>8</v>
      </c>
      <c r="BC43" s="97"/>
      <c r="BD43" s="115"/>
      <c r="BE43" s="102"/>
      <c r="BF43" s="105"/>
      <c r="BG43" s="102"/>
      <c r="BH43" s="105"/>
      <c r="BI43" s="102"/>
      <c r="BJ43" s="154"/>
      <c r="BK43" s="97"/>
      <c r="BL43" s="108" t="s">
        <v>570</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t="s">
        <v>86</v>
      </c>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v>1</v>
      </c>
      <c r="AW51" s="102"/>
      <c r="AX51" s="105"/>
      <c r="AY51" s="102"/>
      <c r="AZ51" s="105"/>
      <c r="BA51" s="102"/>
      <c r="BB51" s="142">
        <f>IF(AN3="","",(SUM(AP51+(AR51*3)+(AT51*2)+(AV51*2)+(AZ51*5))))</f>
        <v>2</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70000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40000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718</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99" t="s">
        <v>721</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4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15</v>
      </c>
      <c r="C3" s="124"/>
      <c r="D3" s="124"/>
      <c r="E3" s="124"/>
      <c r="F3" s="124"/>
      <c r="G3" s="124"/>
      <c r="H3" s="124"/>
      <c r="I3" s="124"/>
      <c r="J3" s="124"/>
      <c r="K3" s="124"/>
      <c r="L3" s="124"/>
      <c r="M3" s="124"/>
      <c r="N3" s="124"/>
      <c r="O3" s="124"/>
      <c r="P3" s="124"/>
      <c r="Q3" s="124"/>
      <c r="R3" s="124"/>
      <c r="S3" s="124"/>
      <c r="T3" s="124"/>
      <c r="U3" s="124"/>
      <c r="V3" s="124"/>
      <c r="W3" s="124"/>
      <c r="X3" s="125"/>
      <c r="Y3" s="25"/>
      <c r="Z3" s="123">
        <v>1440000</v>
      </c>
      <c r="AA3" s="124"/>
      <c r="AB3" s="124"/>
      <c r="AC3" s="124"/>
      <c r="AD3" s="124"/>
      <c r="AE3" s="124"/>
      <c r="AF3" s="124"/>
      <c r="AG3" s="124"/>
      <c r="AH3" s="124"/>
      <c r="AI3" s="124"/>
      <c r="AJ3" s="125"/>
      <c r="AK3" s="27"/>
      <c r="AL3" s="28"/>
      <c r="AM3" s="29"/>
      <c r="AN3" s="139" t="s">
        <v>17</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1540000</v>
      </c>
      <c r="BM3" s="124"/>
      <c r="BN3" s="124"/>
      <c r="BO3" s="124"/>
      <c r="BP3" s="124"/>
      <c r="BQ3" s="124"/>
      <c r="BR3" s="124"/>
      <c r="BS3" s="124"/>
      <c r="BT3" s="124"/>
      <c r="BU3" s="124"/>
      <c r="BV3" s="125"/>
      <c r="BW3" s="35"/>
      <c r="BX3" s="36"/>
      <c r="BY3" s="89">
        <f>IF(Z3&lt;BL3,BL3-Z3,0)</f>
        <v>100000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100000</v>
      </c>
      <c r="C7" s="124"/>
      <c r="D7" s="124"/>
      <c r="E7" s="124"/>
      <c r="F7" s="124"/>
      <c r="G7" s="124"/>
      <c r="H7" s="124"/>
      <c r="I7" s="124"/>
      <c r="J7" s="124"/>
      <c r="K7" s="124"/>
      <c r="L7" s="125"/>
      <c r="M7" s="19"/>
      <c r="N7" s="137">
        <v>15000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17000</v>
      </c>
      <c r="BA7" s="124"/>
      <c r="BB7" s="124"/>
      <c r="BC7" s="124"/>
      <c r="BD7" s="124"/>
      <c r="BE7" s="124"/>
      <c r="BF7" s="124"/>
      <c r="BG7" s="124"/>
      <c r="BH7" s="124"/>
      <c r="BI7" s="124"/>
      <c r="BJ7" s="125"/>
      <c r="BK7" s="22"/>
      <c r="BL7" s="130">
        <f>1</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297</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574</v>
      </c>
      <c r="E18" s="147"/>
      <c r="F18" s="159" t="s">
        <v>575</v>
      </c>
      <c r="G18" s="147"/>
      <c r="H18" s="159" t="s">
        <v>576</v>
      </c>
      <c r="I18" s="147"/>
      <c r="J18" s="159" t="s">
        <v>577</v>
      </c>
      <c r="K18" s="147"/>
      <c r="L18" s="160" t="s">
        <v>39</v>
      </c>
      <c r="M18" s="147"/>
      <c r="N18" s="159" t="s">
        <v>578</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579</v>
      </c>
      <c r="AQ18" s="147"/>
      <c r="AR18" s="144" t="s">
        <v>580</v>
      </c>
      <c r="AS18" s="147"/>
      <c r="AT18" s="144" t="s">
        <v>581</v>
      </c>
      <c r="AU18" s="147"/>
      <c r="AV18" s="144" t="s">
        <v>582</v>
      </c>
      <c r="AW18" s="147"/>
      <c r="AX18" s="153" t="s">
        <v>39</v>
      </c>
      <c r="AY18" s="147"/>
      <c r="AZ18" s="144" t="s">
        <v>583</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v>1</v>
      </c>
      <c r="K23" s="147"/>
      <c r="L23" s="146"/>
      <c r="M23" s="147"/>
      <c r="N23" s="146"/>
      <c r="O23" s="147"/>
      <c r="P23" s="166">
        <f>IF(B3="","",(SUM(D23+(F23*3)+(H23*2)+(J23*2)+(N23*5))))</f>
        <v>2</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1</v>
      </c>
      <c r="AQ23" s="147"/>
      <c r="AR23" s="146"/>
      <c r="AS23" s="147"/>
      <c r="AT23" s="146"/>
      <c r="AU23" s="147"/>
      <c r="AV23" s="146"/>
      <c r="AW23" s="147"/>
      <c r="AX23" s="146"/>
      <c r="AY23" s="147"/>
      <c r="AZ23" s="146"/>
      <c r="BA23" s="147"/>
      <c r="BB23" s="166">
        <f>IF(AN3="","",(SUM(AP23+(AR23*3)+(AT23*2)+(AV23*2)+(AZ23*5))))</f>
        <v>1</v>
      </c>
      <c r="BC23" s="125"/>
      <c r="BD23" s="182"/>
      <c r="BE23" s="147"/>
      <c r="BF23" s="146"/>
      <c r="BG23" s="147"/>
      <c r="BH23" s="146" t="s">
        <v>80</v>
      </c>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v>1</v>
      </c>
      <c r="BA25" s="96"/>
      <c r="BB25" s="155">
        <f>IF(AN3="","",(SUM(AP25+(AR25*3)+(AT25*2)+(AV25*2)+(AZ25*5))))</f>
        <v>5</v>
      </c>
      <c r="BC25" s="97"/>
      <c r="BD25" s="116"/>
      <c r="BE25" s="102"/>
      <c r="BF25" s="101"/>
      <c r="BG25" s="102"/>
      <c r="BH25" s="101"/>
      <c r="BI25" s="102"/>
      <c r="BJ25" s="143"/>
      <c r="BK25" s="97"/>
      <c r="BL25" s="156" t="s">
        <v>599</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v>1</v>
      </c>
      <c r="AQ27" s="102"/>
      <c r="AR27" s="105"/>
      <c r="AS27" s="102"/>
      <c r="AT27" s="105"/>
      <c r="AU27" s="102"/>
      <c r="AV27" s="105"/>
      <c r="AW27" s="102"/>
      <c r="AX27" s="105"/>
      <c r="AY27" s="102"/>
      <c r="AZ27" s="105"/>
      <c r="BA27" s="102"/>
      <c r="BB27" s="142">
        <f>IF(AN3="","",(SUM(AP27+(AR27*3)+(AT27*2)+(AV27*2)+(AZ27*5))))</f>
        <v>1</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v>1</v>
      </c>
      <c r="O29" s="96"/>
      <c r="P29" s="155">
        <f>IF(B3="","",(SUM(D29+(F29*3)+(H29*2)+(J29*2)+(N29*5))))</f>
        <v>7</v>
      </c>
      <c r="Q29" s="97"/>
      <c r="R29" s="164"/>
      <c r="S29" s="102"/>
      <c r="T29" s="158"/>
      <c r="U29" s="102"/>
      <c r="V29" s="158"/>
      <c r="W29" s="102"/>
      <c r="X29" s="157"/>
      <c r="Y29" s="97"/>
      <c r="Z29" s="95" t="s">
        <v>196</v>
      </c>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v>1</v>
      </c>
      <c r="AW33" s="102"/>
      <c r="AX33" s="101"/>
      <c r="AY33" s="102"/>
      <c r="AZ33" s="101"/>
      <c r="BA33" s="96"/>
      <c r="BB33" s="155">
        <f>IF(AN3="","",(SUM(AP33+(AR33*3)+(AT33*2)+(AV33*2)+(AZ33*5))))</f>
        <v>2</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v>1</v>
      </c>
      <c r="G37" s="102"/>
      <c r="H37" s="158"/>
      <c r="I37" s="102"/>
      <c r="J37" s="158"/>
      <c r="K37" s="102"/>
      <c r="L37" s="158"/>
      <c r="M37" s="102"/>
      <c r="N37" s="158"/>
      <c r="O37" s="96"/>
      <c r="P37" s="155">
        <f>IF(B3="","",(SUM(D37+(F37*3)+(H37*2)+(J37*2)+(N37*5))))</f>
        <v>3</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v>1</v>
      </c>
      <c r="AW37" s="102"/>
      <c r="AX37" s="101"/>
      <c r="AY37" s="102"/>
      <c r="AZ37" s="101"/>
      <c r="BA37" s="96"/>
      <c r="BB37" s="155">
        <f>IF(AN3="","",(SUM(AP37+(AR37*3)+(AT37*2)+(AV37*2)+(AZ37*5))))</f>
        <v>2</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v>3</v>
      </c>
      <c r="G41" s="102"/>
      <c r="H41" s="158"/>
      <c r="I41" s="102"/>
      <c r="J41" s="158"/>
      <c r="K41" s="102"/>
      <c r="L41" s="158"/>
      <c r="M41" s="102"/>
      <c r="N41" s="158"/>
      <c r="O41" s="96"/>
      <c r="P41" s="155">
        <f>IF(B3="","",(SUM(D41+(F41*3)+(H41*2)+(J41*2)+(N41*5))))</f>
        <v>9</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v>1</v>
      </c>
      <c r="E43" s="102"/>
      <c r="F43" s="105"/>
      <c r="G43" s="102"/>
      <c r="H43" s="105"/>
      <c r="I43" s="102"/>
      <c r="J43" s="105"/>
      <c r="K43" s="102"/>
      <c r="L43" s="105"/>
      <c r="M43" s="102"/>
      <c r="N43" s="105"/>
      <c r="O43" s="102"/>
      <c r="P43" s="142">
        <f>IF(B3="","",(SUM(D43+(F43*3)+(H43*2)+(J43*2)+(N43*5))))</f>
        <v>1</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t="s">
        <v>76</v>
      </c>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v>1</v>
      </c>
      <c r="AS45" s="102"/>
      <c r="AT45" s="101"/>
      <c r="AU45" s="102"/>
      <c r="AV45" s="101"/>
      <c r="AW45" s="102"/>
      <c r="AX45" s="101"/>
      <c r="AY45" s="102"/>
      <c r="AZ45" s="101"/>
      <c r="BA45" s="96"/>
      <c r="BB45" s="155">
        <f>IF(AN3="","",(SUM(AP45+(AR45*3)+(AT45*2)+(AV45*2)+(AZ45*5))))</f>
        <v>3</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70000</v>
      </c>
      <c r="C57" s="124"/>
      <c r="D57" s="124"/>
      <c r="E57" s="124"/>
      <c r="F57" s="124"/>
      <c r="G57" s="124"/>
      <c r="H57" s="124"/>
      <c r="I57" s="124"/>
      <c r="J57" s="124"/>
      <c r="K57" s="124"/>
      <c r="L57" s="124"/>
      <c r="M57" s="125"/>
      <c r="N57" s="64"/>
      <c r="O57" s="184">
        <v>10000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v>20000</v>
      </c>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sheetPr codeName="Sheet45">
    <tabColor rgb="FF000000"/>
    <outlinePr summaryBelow="0" summaryRight="0"/>
  </sheetPr>
  <dimension ref="A1:CD65"/>
  <sheetViews>
    <sheetView workbookViewId="0">
      <selection activeCell="B61" sqref="B61:R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17</v>
      </c>
      <c r="C3" s="124"/>
      <c r="D3" s="124"/>
      <c r="E3" s="124"/>
      <c r="F3" s="124"/>
      <c r="G3" s="124"/>
      <c r="H3" s="124"/>
      <c r="I3" s="124"/>
      <c r="J3" s="124"/>
      <c r="K3" s="124"/>
      <c r="L3" s="124"/>
      <c r="M3" s="124"/>
      <c r="N3" s="124"/>
      <c r="O3" s="124"/>
      <c r="P3" s="124"/>
      <c r="Q3" s="124"/>
      <c r="R3" s="124"/>
      <c r="S3" s="124"/>
      <c r="T3" s="124"/>
      <c r="U3" s="124"/>
      <c r="V3" s="124"/>
      <c r="W3" s="124"/>
      <c r="X3" s="125"/>
      <c r="Y3" s="25"/>
      <c r="Z3" s="123">
        <v>1460000</v>
      </c>
      <c r="AA3" s="124"/>
      <c r="AB3" s="124"/>
      <c r="AC3" s="124"/>
      <c r="AD3" s="124"/>
      <c r="AE3" s="124"/>
      <c r="AF3" s="124"/>
      <c r="AG3" s="124"/>
      <c r="AH3" s="124"/>
      <c r="AI3" s="124"/>
      <c r="AJ3" s="125"/>
      <c r="AK3" s="27"/>
      <c r="AL3" s="28"/>
      <c r="AM3" s="29"/>
      <c r="AN3" s="139" t="s">
        <v>98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1330000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130000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14000</v>
      </c>
      <c r="O7" s="124"/>
      <c r="P7" s="124"/>
      <c r="Q7" s="124"/>
      <c r="R7" s="124"/>
      <c r="S7" s="124"/>
      <c r="T7" s="124"/>
      <c r="U7" s="124"/>
      <c r="V7" s="124"/>
      <c r="W7" s="124"/>
      <c r="X7" s="125"/>
      <c r="Y7" s="19"/>
      <c r="Z7" s="130" t="str">
        <f>BZ7</f>
        <v>+2</v>
      </c>
      <c r="AA7" s="124"/>
      <c r="AB7" s="124"/>
      <c r="AC7" s="124"/>
      <c r="AD7" s="124"/>
      <c r="AE7" s="124"/>
      <c r="AF7" s="124"/>
      <c r="AG7" s="124"/>
      <c r="AH7" s="124"/>
      <c r="AI7" s="124"/>
      <c r="AJ7" s="125"/>
      <c r="AK7" s="20"/>
      <c r="AL7" s="11"/>
      <c r="AM7" s="21"/>
      <c r="AN7" s="138">
        <f>IF(BY6=0,"0 gp",BY6)</f>
        <v>130000</v>
      </c>
      <c r="AO7" s="124"/>
      <c r="AP7" s="124"/>
      <c r="AQ7" s="124"/>
      <c r="AR7" s="124"/>
      <c r="AS7" s="124"/>
      <c r="AT7" s="124"/>
      <c r="AU7" s="124"/>
      <c r="AV7" s="124"/>
      <c r="AW7" s="124"/>
      <c r="AX7" s="125"/>
      <c r="AY7" s="22"/>
      <c r="AZ7" s="137">
        <v>7000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+2</v>
      </c>
      <c r="CA7" s="53" t="str">
        <f>IF(N7&lt;=AZ7,"+0",CB7)</f>
        <v>+2</v>
      </c>
      <c r="CB7" s="53" t="str">
        <f>IF(N7&gt;=(AZ7*2),"+2","+1")</f>
        <v>+2</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715</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t="s">
        <v>715</v>
      </c>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584</v>
      </c>
      <c r="E18" s="147"/>
      <c r="F18" s="159" t="s">
        <v>585</v>
      </c>
      <c r="G18" s="147"/>
      <c r="H18" s="159" t="s">
        <v>586</v>
      </c>
      <c r="I18" s="147"/>
      <c r="J18" s="159" t="s">
        <v>587</v>
      </c>
      <c r="K18" s="147"/>
      <c r="L18" s="160" t="s">
        <v>39</v>
      </c>
      <c r="M18" s="147"/>
      <c r="N18" s="159" t="s">
        <v>588</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589</v>
      </c>
      <c r="AQ18" s="147"/>
      <c r="AR18" s="144" t="s">
        <v>590</v>
      </c>
      <c r="AS18" s="147"/>
      <c r="AT18" s="144" t="s">
        <v>591</v>
      </c>
      <c r="AU18" s="147"/>
      <c r="AV18" s="144" t="s">
        <v>592</v>
      </c>
      <c r="AW18" s="147"/>
      <c r="AX18" s="153" t="s">
        <v>39</v>
      </c>
      <c r="AY18" s="147"/>
      <c r="AZ18" s="144" t="s">
        <v>593</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2</v>
      </c>
      <c r="E23" s="147"/>
      <c r="F23" s="146"/>
      <c r="G23" s="147"/>
      <c r="H23" s="146"/>
      <c r="I23" s="147"/>
      <c r="J23" s="146"/>
      <c r="K23" s="147"/>
      <c r="L23" s="146"/>
      <c r="M23" s="147"/>
      <c r="N23" s="146">
        <v>1</v>
      </c>
      <c r="O23" s="147"/>
      <c r="P23" s="166">
        <f>IF(B3="","",(SUM(D23+(F23*3)+(H23*2)+(J23*2)+(N23*5))))</f>
        <v>7</v>
      </c>
      <c r="Q23" s="125"/>
      <c r="R23" s="182"/>
      <c r="S23" s="147"/>
      <c r="T23" s="146"/>
      <c r="U23" s="147"/>
      <c r="V23" s="146"/>
      <c r="W23" s="147"/>
      <c r="X23" s="173"/>
      <c r="Y23" s="125"/>
      <c r="Z23" s="180" t="s">
        <v>464</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v>1</v>
      </c>
      <c r="G25" s="102"/>
      <c r="H25" s="158"/>
      <c r="I25" s="102"/>
      <c r="J25" s="158"/>
      <c r="K25" s="102"/>
      <c r="L25" s="158"/>
      <c r="M25" s="102"/>
      <c r="N25" s="158"/>
      <c r="O25" s="96"/>
      <c r="P25" s="155">
        <f>IF(B3="","",(SUM(D25+(F25*3)+(H25*2)+(J25*2)+(N25*5))))</f>
        <v>3</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2</v>
      </c>
      <c r="AW25" s="102"/>
      <c r="AX25" s="101"/>
      <c r="AY25" s="102"/>
      <c r="AZ25" s="101"/>
      <c r="BA25" s="96"/>
      <c r="BB25" s="155">
        <f>IF(AN3="","",(SUM(AP25+(AR25*3)+(AT25*2)+(AV25*2)+(AZ25*5))))</f>
        <v>4</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v>2</v>
      </c>
      <c r="G27" s="102"/>
      <c r="H27" s="105"/>
      <c r="I27" s="102"/>
      <c r="J27" s="105"/>
      <c r="K27" s="102"/>
      <c r="L27" s="105"/>
      <c r="M27" s="102"/>
      <c r="N27" s="105"/>
      <c r="O27" s="102"/>
      <c r="P27" s="142">
        <f>IF(B3="","",(SUM(D27+(F27*3)+(H27*2)+(J27*2)+(N27*5))))</f>
        <v>6</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t="s">
        <v>68</v>
      </c>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c r="M29" s="102"/>
      <c r="N29" s="158"/>
      <c r="O29" s="96"/>
      <c r="P29" s="155">
        <f>IF(B3="","",(SUM(D29+(F29*3)+(H29*2)+(J29*2)+(N29*5))))</f>
        <v>2</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t="s">
        <v>68</v>
      </c>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v>1</v>
      </c>
      <c r="K35" s="102"/>
      <c r="L35" s="105"/>
      <c r="M35" s="102"/>
      <c r="N35" s="105"/>
      <c r="O35" s="102"/>
      <c r="P35" s="142">
        <f>IF(B3="","",(SUM(D35+(F35*3)+(H35*2)+(J35*2)+(N35*5))))</f>
        <v>2</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v>1</v>
      </c>
      <c r="BA37" s="96"/>
      <c r="BB37" s="155">
        <f>IF(AN3="","",(SUM(AP37+(AR37*3)+(AT37*2)+(AV37*2)+(AZ37*5))))</f>
        <v>5</v>
      </c>
      <c r="BC37" s="97"/>
      <c r="BD37" s="116"/>
      <c r="BE37" s="102"/>
      <c r="BF37" s="101" t="s">
        <v>76</v>
      </c>
      <c r="BG37" s="102"/>
      <c r="BH37" s="101"/>
      <c r="BI37" s="102"/>
      <c r="BJ37" s="143"/>
      <c r="BK37" s="97"/>
      <c r="BL37" s="156" t="s">
        <v>172</v>
      </c>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v>1</v>
      </c>
      <c r="K39" s="102"/>
      <c r="L39" s="105"/>
      <c r="M39" s="102"/>
      <c r="N39" s="105"/>
      <c r="O39" s="102"/>
      <c r="P39" s="142">
        <f>IF(B3="","",(SUM(D39+(F39*3)+(H39*2)+(J39*2)+(N39*5))))</f>
        <v>2</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t="s">
        <v>86</v>
      </c>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1</v>
      </c>
      <c r="AS43" s="102"/>
      <c r="AT43" s="105"/>
      <c r="AU43" s="102"/>
      <c r="AV43" s="105"/>
      <c r="AW43" s="102"/>
      <c r="AX43" s="105"/>
      <c r="AY43" s="102"/>
      <c r="AZ43" s="105"/>
      <c r="BA43" s="102"/>
      <c r="BB43" s="142">
        <f>IF(AN3="","",(SUM(AP43+(AR43*3)+(AT43*2)+(AV43*2)+(AZ43*5))))</f>
        <v>3</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70000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99" t="s">
        <v>722</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46">
    <tabColor rgb="FF000000"/>
    <outlinePr summaryBelow="0" summaryRight="0"/>
  </sheetPr>
  <dimension ref="A1:CD65"/>
  <sheetViews>
    <sheetView workbookViewId="0">
      <selection activeCell="BJ74" sqref="BJ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573</v>
      </c>
      <c r="C3" s="124"/>
      <c r="D3" s="124"/>
      <c r="E3" s="124"/>
      <c r="F3" s="124"/>
      <c r="G3" s="124"/>
      <c r="H3" s="124"/>
      <c r="I3" s="124"/>
      <c r="J3" s="124"/>
      <c r="K3" s="124"/>
      <c r="L3" s="124"/>
      <c r="M3" s="124"/>
      <c r="N3" s="124"/>
      <c r="O3" s="124"/>
      <c r="P3" s="124"/>
      <c r="Q3" s="124"/>
      <c r="R3" s="124"/>
      <c r="S3" s="124"/>
      <c r="T3" s="124"/>
      <c r="U3" s="124"/>
      <c r="V3" s="124"/>
      <c r="W3" s="124"/>
      <c r="X3" s="125"/>
      <c r="Y3" s="25"/>
      <c r="Z3" s="123">
        <v>990000</v>
      </c>
      <c r="AA3" s="124"/>
      <c r="AB3" s="124"/>
      <c r="AC3" s="124"/>
      <c r="AD3" s="124"/>
      <c r="AE3" s="124"/>
      <c r="AF3" s="124"/>
      <c r="AG3" s="124"/>
      <c r="AH3" s="124"/>
      <c r="AI3" s="124"/>
      <c r="AJ3" s="125"/>
      <c r="AK3" s="27"/>
      <c r="AL3" s="28"/>
      <c r="AM3" s="29"/>
      <c r="AN3" s="139" t="s">
        <v>453</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1360000</v>
      </c>
      <c r="BM3" s="124"/>
      <c r="BN3" s="124"/>
      <c r="BO3" s="124"/>
      <c r="BP3" s="124"/>
      <c r="BQ3" s="124"/>
      <c r="BR3" s="124"/>
      <c r="BS3" s="124"/>
      <c r="BT3" s="124"/>
      <c r="BU3" s="124"/>
      <c r="BV3" s="125"/>
      <c r="BW3" s="35"/>
      <c r="BX3" s="36"/>
      <c r="BY3" s="89">
        <f>IF(Z3&lt;BL3,BL3-Z3,0)</f>
        <v>370000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370000</v>
      </c>
      <c r="C7" s="124"/>
      <c r="D7" s="124"/>
      <c r="E7" s="124"/>
      <c r="F7" s="124"/>
      <c r="G7" s="124"/>
      <c r="H7" s="124"/>
      <c r="I7" s="124"/>
      <c r="J7" s="124"/>
      <c r="K7" s="124"/>
      <c r="L7" s="125"/>
      <c r="M7" s="19"/>
      <c r="N7" s="137">
        <v>5000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11000</v>
      </c>
      <c r="BA7" s="124"/>
      <c r="BB7" s="124"/>
      <c r="BC7" s="124"/>
      <c r="BD7" s="124"/>
      <c r="BE7" s="124"/>
      <c r="BF7" s="124"/>
      <c r="BG7" s="124"/>
      <c r="BH7" s="124"/>
      <c r="BI7" s="124"/>
      <c r="BJ7" s="125"/>
      <c r="BK7" s="22"/>
      <c r="BL7" s="130" t="str">
        <f>BZ8</f>
        <v>+2</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+2</v>
      </c>
      <c r="CA8" s="53" t="str">
        <f>IF(AZ7&lt;=N7,"+0",CB8)</f>
        <v>+2</v>
      </c>
      <c r="CB8" s="53" t="str">
        <f>IF(AZ7&gt;=(N7*2),"+2","+1")</f>
        <v>+2</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594</v>
      </c>
      <c r="E18" s="147"/>
      <c r="F18" s="159" t="s">
        <v>595</v>
      </c>
      <c r="G18" s="147"/>
      <c r="H18" s="159" t="s">
        <v>596</v>
      </c>
      <c r="I18" s="147"/>
      <c r="J18" s="159" t="s">
        <v>597</v>
      </c>
      <c r="K18" s="147"/>
      <c r="L18" s="160" t="s">
        <v>39</v>
      </c>
      <c r="M18" s="147"/>
      <c r="N18" s="159" t="s">
        <v>598</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600</v>
      </c>
      <c r="AQ18" s="147"/>
      <c r="AR18" s="144" t="s">
        <v>601</v>
      </c>
      <c r="AS18" s="147"/>
      <c r="AT18" s="144" t="s">
        <v>602</v>
      </c>
      <c r="AU18" s="147"/>
      <c r="AV18" s="144" t="s">
        <v>603</v>
      </c>
      <c r="AW18" s="147"/>
      <c r="AX18" s="153" t="s">
        <v>39</v>
      </c>
      <c r="AY18" s="147"/>
      <c r="AZ18" s="144" t="s">
        <v>604</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2</v>
      </c>
      <c r="G23" s="147"/>
      <c r="H23" s="146"/>
      <c r="I23" s="147"/>
      <c r="J23" s="146">
        <v>2</v>
      </c>
      <c r="K23" s="147"/>
      <c r="L23" s="146"/>
      <c r="M23" s="147"/>
      <c r="N23" s="146"/>
      <c r="O23" s="147"/>
      <c r="P23" s="166">
        <f>IF(B3="","",(SUM(D23+(F23*3)+(H23*2)+(J23*2)+(N23*5))))</f>
        <v>10</v>
      </c>
      <c r="Q23" s="125"/>
      <c r="R23" s="182"/>
      <c r="S23" s="147"/>
      <c r="T23" s="146"/>
      <c r="U23" s="147"/>
      <c r="V23" s="146"/>
      <c r="W23" s="147"/>
      <c r="X23" s="173"/>
      <c r="Y23" s="125"/>
      <c r="Z23" s="180" t="s">
        <v>605</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v>2</v>
      </c>
      <c r="AW23" s="147"/>
      <c r="AX23" s="146"/>
      <c r="AY23" s="147"/>
      <c r="AZ23" s="146"/>
      <c r="BA23" s="147"/>
      <c r="BB23" s="166">
        <f>IF(AN3="","",(SUM(AP23+(AR23*3)+(AT23*2)+(AV23*2)+(AZ23*5))))</f>
        <v>4</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2</v>
      </c>
      <c r="AW25" s="102"/>
      <c r="AX25" s="101"/>
      <c r="AY25" s="102"/>
      <c r="AZ25" s="101"/>
      <c r="BA25" s="96"/>
      <c r="BB25" s="155">
        <f>IF(AN3="","",(SUM(AP25+(AR25*3)+(AT25*2)+(AV25*2)+(AZ25*5))))</f>
        <v>4</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v>1</v>
      </c>
      <c r="AW27" s="102"/>
      <c r="AX27" s="105"/>
      <c r="AY27" s="102"/>
      <c r="AZ27" s="105"/>
      <c r="BA27" s="102"/>
      <c r="BB27" s="142">
        <f>IF(AN3="","",(SUM(AP27+(AR27*3)+(AT27*2)+(AV27*2)+(AZ27*5))))</f>
        <v>2</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v>1</v>
      </c>
      <c r="G43" s="102"/>
      <c r="H43" s="105"/>
      <c r="I43" s="102"/>
      <c r="J43" s="105"/>
      <c r="K43" s="102"/>
      <c r="L43" s="105"/>
      <c r="M43" s="102"/>
      <c r="N43" s="105"/>
      <c r="O43" s="102"/>
      <c r="P43" s="142">
        <f>IF(B3="","",(SUM(D43+(F43*3)+(H43*2)+(J43*2)+(N43*5))))</f>
        <v>3</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50000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4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606</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420</v>
      </c>
      <c r="C3" s="124"/>
      <c r="D3" s="124"/>
      <c r="E3" s="124"/>
      <c r="F3" s="124"/>
      <c r="G3" s="124"/>
      <c r="H3" s="124"/>
      <c r="I3" s="124"/>
      <c r="J3" s="124"/>
      <c r="K3" s="124"/>
      <c r="L3" s="124"/>
      <c r="M3" s="124"/>
      <c r="N3" s="124"/>
      <c r="O3" s="124"/>
      <c r="P3" s="124"/>
      <c r="Q3" s="124"/>
      <c r="R3" s="124"/>
      <c r="S3" s="124"/>
      <c r="T3" s="124"/>
      <c r="U3" s="124"/>
      <c r="V3" s="124"/>
      <c r="W3" s="124"/>
      <c r="X3" s="125"/>
      <c r="Y3" s="25"/>
      <c r="Z3" s="123">
        <v>1140000</v>
      </c>
      <c r="AA3" s="124"/>
      <c r="AB3" s="124"/>
      <c r="AC3" s="124"/>
      <c r="AD3" s="124"/>
      <c r="AE3" s="124"/>
      <c r="AF3" s="124"/>
      <c r="AG3" s="124"/>
      <c r="AH3" s="124"/>
      <c r="AI3" s="124"/>
      <c r="AJ3" s="125"/>
      <c r="AK3" s="27"/>
      <c r="AL3" s="28"/>
      <c r="AM3" s="29"/>
      <c r="AN3" s="139" t="s">
        <v>138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1450000</v>
      </c>
      <c r="BM3" s="124"/>
      <c r="BN3" s="124"/>
      <c r="BO3" s="124"/>
      <c r="BP3" s="124"/>
      <c r="BQ3" s="124"/>
      <c r="BR3" s="124"/>
      <c r="BS3" s="124"/>
      <c r="BT3" s="124"/>
      <c r="BU3" s="124"/>
      <c r="BV3" s="125"/>
      <c r="BW3" s="35"/>
      <c r="BX3" s="36"/>
      <c r="BY3" s="89">
        <f>IF(Z3&lt;BL3,BL3-Z3,0)</f>
        <v>310000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310000</v>
      </c>
      <c r="C7" s="124"/>
      <c r="D7" s="124"/>
      <c r="E7" s="124"/>
      <c r="F7" s="124"/>
      <c r="G7" s="124"/>
      <c r="H7" s="124"/>
      <c r="I7" s="124"/>
      <c r="J7" s="124"/>
      <c r="K7" s="124"/>
      <c r="L7" s="125"/>
      <c r="M7" s="19"/>
      <c r="N7" s="137">
        <v>13000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11000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614</v>
      </c>
      <c r="E18" s="147"/>
      <c r="F18" s="159" t="s">
        <v>616</v>
      </c>
      <c r="G18" s="147"/>
      <c r="H18" s="159" t="s">
        <v>618</v>
      </c>
      <c r="I18" s="147"/>
      <c r="J18" s="159" t="s">
        <v>620</v>
      </c>
      <c r="K18" s="147"/>
      <c r="L18" s="160" t="s">
        <v>39</v>
      </c>
      <c r="M18" s="147"/>
      <c r="N18" s="159" t="s">
        <v>622</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623</v>
      </c>
      <c r="AQ18" s="147"/>
      <c r="AR18" s="144" t="s">
        <v>624</v>
      </c>
      <c r="AS18" s="147"/>
      <c r="AT18" s="144" t="s">
        <v>625</v>
      </c>
      <c r="AU18" s="147"/>
      <c r="AV18" s="144" t="s">
        <v>626</v>
      </c>
      <c r="AW18" s="147"/>
      <c r="AX18" s="153" t="s">
        <v>39</v>
      </c>
      <c r="AY18" s="147"/>
      <c r="AZ18" s="144" t="s">
        <v>627</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v>1</v>
      </c>
      <c r="AS23" s="147"/>
      <c r="AT23" s="146"/>
      <c r="AU23" s="147"/>
      <c r="AV23" s="146"/>
      <c r="AW23" s="147"/>
      <c r="AX23" s="146"/>
      <c r="AY23" s="147"/>
      <c r="AZ23" s="146"/>
      <c r="BA23" s="147"/>
      <c r="BB23" s="166">
        <f>IF(AN3="","",(SUM(AP23+(AR23*3)+(AT23*2)+(AV23*2)+(AZ23*5))))</f>
        <v>3</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v>1</v>
      </c>
      <c r="K25" s="102"/>
      <c r="L25" s="158"/>
      <c r="M25" s="102"/>
      <c r="N25" s="158"/>
      <c r="O25" s="96"/>
      <c r="P25" s="155">
        <f>IF(B3="","",(SUM(D25+(F25*3)+(H25*2)+(J25*2)+(N25*5))))</f>
        <v>2</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v>1</v>
      </c>
      <c r="AQ25" s="102"/>
      <c r="AR25" s="101"/>
      <c r="AS25" s="102"/>
      <c r="AT25" s="101"/>
      <c r="AU25" s="102"/>
      <c r="AV25" s="101"/>
      <c r="AW25" s="102"/>
      <c r="AX25" s="101"/>
      <c r="AY25" s="102"/>
      <c r="AZ25" s="101">
        <v>1</v>
      </c>
      <c r="BA25" s="96"/>
      <c r="BB25" s="155">
        <f>IF(AN3="","",(SUM(AP25+(AR25*3)+(AT25*2)+(AV25*2)+(AZ25*5))))</f>
        <v>6</v>
      </c>
      <c r="BC25" s="97"/>
      <c r="BD25" s="116"/>
      <c r="BE25" s="102"/>
      <c r="BF25" s="101"/>
      <c r="BG25" s="102"/>
      <c r="BH25" s="101"/>
      <c r="BI25" s="102"/>
      <c r="BJ25" s="143"/>
      <c r="BK25" s="97"/>
      <c r="BL25" s="156" t="s">
        <v>206</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t="s">
        <v>639</v>
      </c>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t="s">
        <v>639</v>
      </c>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v>1</v>
      </c>
      <c r="O45" s="96"/>
      <c r="P45" s="155">
        <f>IF(B3="","",(SUM(D45+(F45*3)+(H45*2)+(J45*2)+(N45*5))))</f>
        <v>5</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v>2</v>
      </c>
      <c r="G49" s="102"/>
      <c r="H49" s="158"/>
      <c r="I49" s="102"/>
      <c r="J49" s="158"/>
      <c r="K49" s="102"/>
      <c r="L49" s="158"/>
      <c r="M49" s="102"/>
      <c r="N49" s="158"/>
      <c r="O49" s="96"/>
      <c r="P49" s="155">
        <f>IF(B3="","",(SUM(D49+(F49*3)+(H49*2)+(J49*2)+(N49*5))))</f>
        <v>6</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v>10000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40000</v>
      </c>
      <c r="AO57" s="124"/>
      <c r="AP57" s="124"/>
      <c r="AQ57" s="124"/>
      <c r="AR57" s="124"/>
      <c r="AS57" s="124"/>
      <c r="AT57" s="124"/>
      <c r="AU57" s="124"/>
      <c r="AV57" s="124"/>
      <c r="AW57" s="124"/>
      <c r="AX57" s="124"/>
      <c r="AY57" s="125"/>
      <c r="AZ57" s="68"/>
      <c r="BA57" s="184">
        <v>10000</v>
      </c>
      <c r="BB57" s="124"/>
      <c r="BC57" s="124"/>
      <c r="BD57" s="124"/>
      <c r="BE57" s="124"/>
      <c r="BF57" s="124"/>
      <c r="BG57" s="124"/>
      <c r="BH57" s="124"/>
      <c r="BI57" s="124"/>
      <c r="BJ57" s="124"/>
      <c r="BK57" s="124"/>
      <c r="BL57" s="125"/>
      <c r="BM57" s="68"/>
      <c r="BN57" s="186">
        <v>0</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sheetPr codeName="Sheet48">
    <tabColor rgb="FF000000"/>
    <outlinePr summaryBelow="0" summaryRight="0"/>
  </sheetPr>
  <dimension ref="A1:CD65"/>
  <sheetViews>
    <sheetView workbookViewId="0">
      <selection activeCell="AN11" sqref="AN11:A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607</v>
      </c>
      <c r="C3" s="124"/>
      <c r="D3" s="124"/>
      <c r="E3" s="124"/>
      <c r="F3" s="124"/>
      <c r="G3" s="124"/>
      <c r="H3" s="124"/>
      <c r="I3" s="124"/>
      <c r="J3" s="124"/>
      <c r="K3" s="124"/>
      <c r="L3" s="124"/>
      <c r="M3" s="124"/>
      <c r="N3" s="124"/>
      <c r="O3" s="124"/>
      <c r="P3" s="124"/>
      <c r="Q3" s="124"/>
      <c r="R3" s="124"/>
      <c r="S3" s="124"/>
      <c r="T3" s="124"/>
      <c r="U3" s="124"/>
      <c r="V3" s="124"/>
      <c r="W3" s="124"/>
      <c r="X3" s="125"/>
      <c r="Y3" s="25"/>
      <c r="Z3" s="123">
        <v>1360000</v>
      </c>
      <c r="AA3" s="124"/>
      <c r="AB3" s="124"/>
      <c r="AC3" s="124"/>
      <c r="AD3" s="124"/>
      <c r="AE3" s="124"/>
      <c r="AF3" s="124"/>
      <c r="AG3" s="124"/>
      <c r="AH3" s="124"/>
      <c r="AI3" s="124"/>
      <c r="AJ3" s="125"/>
      <c r="AK3" s="27"/>
      <c r="AL3" s="28"/>
      <c r="AM3" s="29"/>
      <c r="AN3" s="139" t="s">
        <v>103</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1260000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100000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f>IF(BY6=0,"0 gp",BY6)</f>
        <v>100000</v>
      </c>
      <c r="AO7" s="124"/>
      <c r="AP7" s="124"/>
      <c r="AQ7" s="124"/>
      <c r="AR7" s="124"/>
      <c r="AS7" s="124"/>
      <c r="AT7" s="124"/>
      <c r="AU7" s="124"/>
      <c r="AV7" s="124"/>
      <c r="AW7" s="124"/>
      <c r="AX7" s="125"/>
      <c r="AY7" s="22"/>
      <c r="AZ7" s="137">
        <v>13000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713</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t="s">
        <v>185</v>
      </c>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608</v>
      </c>
      <c r="E18" s="147"/>
      <c r="F18" s="159" t="s">
        <v>609</v>
      </c>
      <c r="G18" s="147"/>
      <c r="H18" s="159" t="s">
        <v>610</v>
      </c>
      <c r="I18" s="147"/>
      <c r="J18" s="159" t="s">
        <v>611</v>
      </c>
      <c r="K18" s="147"/>
      <c r="L18" s="160" t="s">
        <v>39</v>
      </c>
      <c r="M18" s="147"/>
      <c r="N18" s="159" t="s">
        <v>612</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613</v>
      </c>
      <c r="AQ18" s="147"/>
      <c r="AR18" s="144" t="s">
        <v>615</v>
      </c>
      <c r="AS18" s="147"/>
      <c r="AT18" s="144" t="s">
        <v>617</v>
      </c>
      <c r="AU18" s="147"/>
      <c r="AV18" s="144" t="s">
        <v>619</v>
      </c>
      <c r="AW18" s="147"/>
      <c r="AX18" s="153" t="s">
        <v>39</v>
      </c>
      <c r="AY18" s="147"/>
      <c r="AZ18" s="144" t="s">
        <v>621</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v>1</v>
      </c>
      <c r="AQ23" s="147"/>
      <c r="AR23" s="146"/>
      <c r="AS23" s="147"/>
      <c r="AT23" s="146"/>
      <c r="AU23" s="147"/>
      <c r="AV23" s="146"/>
      <c r="AW23" s="147"/>
      <c r="AX23" s="146"/>
      <c r="AY23" s="147"/>
      <c r="AZ23" s="146"/>
      <c r="BA23" s="147"/>
      <c r="BB23" s="166">
        <f>IF(AN3="","",(SUM(AP23+(AR23*3)+(AT23*2)+(AV23*2)+(AZ23*5))))</f>
        <v>1</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v>1</v>
      </c>
      <c r="K27" s="102"/>
      <c r="L27" s="105"/>
      <c r="M27" s="102"/>
      <c r="N27" s="105"/>
      <c r="O27" s="102"/>
      <c r="P27" s="142">
        <f>IF(B3="","",(SUM(D27+(F27*3)+(H27*2)+(J27*2)+(N27*5))))</f>
        <v>2</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v>1</v>
      </c>
      <c r="AS27" s="102"/>
      <c r="AT27" s="105"/>
      <c r="AU27" s="102"/>
      <c r="AV27" s="105">
        <v>1</v>
      </c>
      <c r="AW27" s="102"/>
      <c r="AX27" s="105"/>
      <c r="AY27" s="102"/>
      <c r="AZ27" s="105"/>
      <c r="BA27" s="102"/>
      <c r="BB27" s="142">
        <f>IF(AN3="","",(SUM(AP27+(AR27*3)+(AT27*2)+(AV27*2)+(AZ27*5))))</f>
        <v>5</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1</v>
      </c>
      <c r="K29" s="102"/>
      <c r="L29" s="158">
        <v>1</v>
      </c>
      <c r="M29" s="102"/>
      <c r="N29" s="158"/>
      <c r="O29" s="96"/>
      <c r="P29" s="155">
        <f>IF(B3="","",(SUM(D29+(F29*3)+(H29*2)+(J29*2)+(N29*5))))</f>
        <v>2</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v>1</v>
      </c>
      <c r="AS29" s="102"/>
      <c r="AT29" s="101"/>
      <c r="AU29" s="102"/>
      <c r="AV29" s="101">
        <v>1</v>
      </c>
      <c r="AW29" s="102"/>
      <c r="AX29" s="101"/>
      <c r="AY29" s="102"/>
      <c r="AZ29" s="101"/>
      <c r="BA29" s="96"/>
      <c r="BB29" s="155">
        <f>IF(AN3="","",(SUM(AP29+(AR29*3)+(AT29*2)+(AV29*2)+(AZ29*5))))</f>
        <v>5</v>
      </c>
      <c r="BC29" s="97"/>
      <c r="BD29" s="116"/>
      <c r="BE29" s="102"/>
      <c r="BF29" s="101"/>
      <c r="BG29" s="102"/>
      <c r="BH29" s="101"/>
      <c r="BI29" s="102"/>
      <c r="BJ29" s="143"/>
      <c r="BK29" s="97"/>
      <c r="BL29" s="156" t="s">
        <v>196</v>
      </c>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t="s">
        <v>86</v>
      </c>
      <c r="BK31" s="97"/>
      <c r="BL31" s="108" t="s">
        <v>638</v>
      </c>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v>1</v>
      </c>
      <c r="AW35" s="102"/>
      <c r="AX35" s="105"/>
      <c r="AY35" s="102"/>
      <c r="AZ35" s="105"/>
      <c r="BA35" s="102"/>
      <c r="BB35" s="142">
        <f>IF(AN3="","",(SUM(AP35+(AR35*3)+(AT35*2)+(AV35*2)+(AZ35*5))))</f>
        <v>2</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v>1</v>
      </c>
      <c r="G47" s="102"/>
      <c r="H47" s="105"/>
      <c r="I47" s="102"/>
      <c r="J47" s="105"/>
      <c r="K47" s="102"/>
      <c r="L47" s="105"/>
      <c r="M47" s="102"/>
      <c r="N47" s="105"/>
      <c r="O47" s="102"/>
      <c r="P47" s="142">
        <f>IF(B3="","",(SUM(D47+(F47*3)+(H47*2)+(J47*2)+(N47*5))))</f>
        <v>3</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v>1</v>
      </c>
      <c r="AQ53" s="102"/>
      <c r="AR53" s="101"/>
      <c r="AS53" s="102"/>
      <c r="AT53" s="101"/>
      <c r="AU53" s="102"/>
      <c r="AV53" s="101"/>
      <c r="AW53" s="102"/>
      <c r="AX53" s="101"/>
      <c r="AY53" s="102"/>
      <c r="AZ53" s="101">
        <v>1</v>
      </c>
      <c r="BA53" s="96"/>
      <c r="BB53" s="155">
        <f>IF(AN3="","",(SUM(AP53+(AR53*3)+(AT53*2)+(AV53*2)+(AZ53*5))))</f>
        <v>6</v>
      </c>
      <c r="BC53" s="97"/>
      <c r="BD53" s="116"/>
      <c r="BE53" s="102"/>
      <c r="BF53" s="101"/>
      <c r="BG53" s="102"/>
      <c r="BH53" s="101"/>
      <c r="BI53" s="102"/>
      <c r="BJ53" s="143"/>
      <c r="BK53" s="97"/>
      <c r="BL53" s="156" t="s">
        <v>77</v>
      </c>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40000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99" t="s">
        <v>641</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53:C54"/>
    <mergeCell ref="B55:M56"/>
    <mergeCell ref="B51:C52"/>
    <mergeCell ref="H53:I54"/>
    <mergeCell ref="F53:G54"/>
    <mergeCell ref="B61:R64"/>
    <mergeCell ref="B59:R60"/>
    <mergeCell ref="B57:M58"/>
    <mergeCell ref="T53:U54"/>
    <mergeCell ref="R53:S54"/>
    <mergeCell ref="L53:M54"/>
    <mergeCell ref="J53:K54"/>
    <mergeCell ref="P53:Q54"/>
    <mergeCell ref="D53:E54"/>
    <mergeCell ref="J51:K52"/>
    <mergeCell ref="H51:I52"/>
    <mergeCell ref="T61:AJ64"/>
    <mergeCell ref="T59:AJ60"/>
    <mergeCell ref="N51:O52"/>
    <mergeCell ref="P51:Q52"/>
    <mergeCell ref="O57:Z58"/>
    <mergeCell ref="O55:Z56"/>
    <mergeCell ref="V53:W54"/>
    <mergeCell ref="X53:Y54"/>
    <mergeCell ref="N53:O54"/>
    <mergeCell ref="Z53:AJ54"/>
    <mergeCell ref="L51:M52"/>
    <mergeCell ref="P49:Q50"/>
    <mergeCell ref="T47:U48"/>
    <mergeCell ref="T49:U50"/>
    <mergeCell ref="V49:W50"/>
    <mergeCell ref="T51:U52"/>
    <mergeCell ref="Z51:AJ52"/>
    <mergeCell ref="AB57:AJ58"/>
    <mergeCell ref="AB55:AJ56"/>
    <mergeCell ref="X51:Y52"/>
    <mergeCell ref="V51:W52"/>
    <mergeCell ref="F41:G42"/>
    <mergeCell ref="F39:G40"/>
    <mergeCell ref="F51:G52"/>
    <mergeCell ref="D41:E42"/>
    <mergeCell ref="D37:E38"/>
    <mergeCell ref="D45:E46"/>
    <mergeCell ref="H45:I46"/>
    <mergeCell ref="N47:O48"/>
    <mergeCell ref="L47:M48"/>
    <mergeCell ref="D47:E48"/>
    <mergeCell ref="H47:I48"/>
    <mergeCell ref="F47:G48"/>
    <mergeCell ref="L49:M50"/>
    <mergeCell ref="Z47:AJ48"/>
    <mergeCell ref="Z49:AJ50"/>
    <mergeCell ref="X49:Y50"/>
    <mergeCell ref="J47:K48"/>
    <mergeCell ref="J45:K46"/>
    <mergeCell ref="X47:Y48"/>
    <mergeCell ref="X45:Y46"/>
    <mergeCell ref="B45:C46"/>
    <mergeCell ref="B41:C42"/>
    <mergeCell ref="B47:C48"/>
    <mergeCell ref="D51:E52"/>
    <mergeCell ref="B49:C50"/>
    <mergeCell ref="H37:I38"/>
    <mergeCell ref="B37:C38"/>
    <mergeCell ref="V41:W42"/>
    <mergeCell ref="R43:S44"/>
    <mergeCell ref="B43:C44"/>
    <mergeCell ref="J43:K44"/>
    <mergeCell ref="L37:M38"/>
    <mergeCell ref="T41:U42"/>
    <mergeCell ref="H39:I40"/>
    <mergeCell ref="R47:S48"/>
    <mergeCell ref="R51:S52"/>
    <mergeCell ref="R49:S50"/>
    <mergeCell ref="F49:G50"/>
    <mergeCell ref="D49:E50"/>
    <mergeCell ref="N49:O50"/>
    <mergeCell ref="J49:K50"/>
    <mergeCell ref="H49:I50"/>
    <mergeCell ref="D43:E44"/>
    <mergeCell ref="F45:G46"/>
    <mergeCell ref="Z45:AJ46"/>
    <mergeCell ref="L45:M46"/>
    <mergeCell ref="N45:O46"/>
    <mergeCell ref="P45:Q46"/>
    <mergeCell ref="R45:S46"/>
    <mergeCell ref="V45:W46"/>
    <mergeCell ref="T45:U46"/>
    <mergeCell ref="V47:W48"/>
    <mergeCell ref="P47:Q48"/>
    <mergeCell ref="BN55:BV56"/>
    <mergeCell ref="BF61:BV64"/>
    <mergeCell ref="BF59:BV60"/>
    <mergeCell ref="BN57:BV58"/>
    <mergeCell ref="BH41:BI42"/>
    <mergeCell ref="BL41:BV42"/>
    <mergeCell ref="BJ41:BK42"/>
    <mergeCell ref="AX47:AY48"/>
    <mergeCell ref="BB45:BC46"/>
    <mergeCell ref="AX45:AY46"/>
    <mergeCell ref="AZ45:BA46"/>
    <mergeCell ref="AZ47:BA48"/>
    <mergeCell ref="AN61:BD64"/>
    <mergeCell ref="AN59:BD60"/>
    <mergeCell ref="AN57:AY58"/>
    <mergeCell ref="AN55:AY56"/>
    <mergeCell ref="AN49:AO50"/>
    <mergeCell ref="AN53:AO54"/>
    <mergeCell ref="AP53:AQ54"/>
    <mergeCell ref="BB49:BC50"/>
    <mergeCell ref="BD49:BE50"/>
    <mergeCell ref="AX49:AY50"/>
    <mergeCell ref="AZ49:BA50"/>
    <mergeCell ref="AT49:AU50"/>
    <mergeCell ref="BL31:BV32"/>
    <mergeCell ref="BJ31:BK32"/>
    <mergeCell ref="BL33:BV34"/>
    <mergeCell ref="BL35:BV36"/>
    <mergeCell ref="BJ33:BK34"/>
    <mergeCell ref="BJ35:BK36"/>
    <mergeCell ref="BL37:BV38"/>
    <mergeCell ref="BH31:BI32"/>
    <mergeCell ref="AV53:AW54"/>
    <mergeCell ref="AX53:AY54"/>
    <mergeCell ref="AX35:AY36"/>
    <mergeCell ref="AZ35:BA36"/>
    <mergeCell ref="AX33:AY34"/>
    <mergeCell ref="BB33:BC34"/>
    <mergeCell ref="AZ33:BA34"/>
    <mergeCell ref="AV35:AW36"/>
    <mergeCell ref="AV49:AW50"/>
    <mergeCell ref="AV51:AW52"/>
    <mergeCell ref="AZ53:BA54"/>
    <mergeCell ref="BF35:BG36"/>
    <mergeCell ref="BF33:BG34"/>
    <mergeCell ref="BH33:BI34"/>
    <mergeCell ref="BH37:BI38"/>
    <mergeCell ref="BH35:BI36"/>
    <mergeCell ref="BL53:BV54"/>
    <mergeCell ref="BL51:BV52"/>
    <mergeCell ref="BH49:BI50"/>
    <mergeCell ref="BF45:BG46"/>
    <mergeCell ref="BH45:BI46"/>
    <mergeCell ref="BH39:BI40"/>
    <mergeCell ref="BF39:BG40"/>
    <mergeCell ref="BJ39:BK40"/>
    <mergeCell ref="BJ37:BK38"/>
    <mergeCell ref="BF37:BG38"/>
    <mergeCell ref="BL49:BV50"/>
    <mergeCell ref="BJ49:BK50"/>
    <mergeCell ref="BL39:BV40"/>
    <mergeCell ref="BJ47:BK48"/>
    <mergeCell ref="BH47:BI48"/>
    <mergeCell ref="BH43:BI44"/>
    <mergeCell ref="H43:I44"/>
    <mergeCell ref="F43:G44"/>
    <mergeCell ref="H41:I42"/>
    <mergeCell ref="BL47:BV48"/>
    <mergeCell ref="BL45:BV46"/>
    <mergeCell ref="BJ53:BK54"/>
    <mergeCell ref="BH53:BI54"/>
    <mergeCell ref="BA55:BL56"/>
    <mergeCell ref="BA57:BL58"/>
    <mergeCell ref="BB53:BC54"/>
    <mergeCell ref="BJ51:BK52"/>
    <mergeCell ref="BH51:BI52"/>
    <mergeCell ref="BF51:BG52"/>
    <mergeCell ref="BF53:BG54"/>
    <mergeCell ref="BF49:BG50"/>
    <mergeCell ref="BF47:BG48"/>
    <mergeCell ref="BD45:BE46"/>
    <mergeCell ref="BD47:BE48"/>
    <mergeCell ref="BB47:BC48"/>
    <mergeCell ref="BL43:BV44"/>
    <mergeCell ref="BJ43:BK44"/>
    <mergeCell ref="BF41:BG42"/>
    <mergeCell ref="BJ45:BK46"/>
    <mergeCell ref="BF43:BG44"/>
    <mergeCell ref="Z41:AJ42"/>
    <mergeCell ref="Z35:AJ36"/>
    <mergeCell ref="Z43:AJ44"/>
    <mergeCell ref="R37:S38"/>
    <mergeCell ref="R39:S40"/>
    <mergeCell ref="R35:S36"/>
    <mergeCell ref="R33:S34"/>
    <mergeCell ref="AZ31:BA32"/>
    <mergeCell ref="BB31:BC32"/>
    <mergeCell ref="X35:Y36"/>
    <mergeCell ref="T31:U32"/>
    <mergeCell ref="X33:Y34"/>
    <mergeCell ref="V43:W44"/>
    <mergeCell ref="T43:U44"/>
    <mergeCell ref="X43:Y44"/>
    <mergeCell ref="T39:U40"/>
    <mergeCell ref="T37:U38"/>
    <mergeCell ref="V39:W40"/>
    <mergeCell ref="X37:Y38"/>
    <mergeCell ref="X41:Y42"/>
    <mergeCell ref="X39:Y40"/>
    <mergeCell ref="V35:W36"/>
    <mergeCell ref="V31:W32"/>
    <mergeCell ref="V37:W38"/>
    <mergeCell ref="V33:W34"/>
    <mergeCell ref="T35:U36"/>
    <mergeCell ref="T33:U34"/>
    <mergeCell ref="Z33:AJ34"/>
    <mergeCell ref="Z37:AJ38"/>
    <mergeCell ref="Z39:AJ40"/>
    <mergeCell ref="F35:G36"/>
    <mergeCell ref="J37:K38"/>
    <mergeCell ref="F37:G38"/>
    <mergeCell ref="B39:C40"/>
    <mergeCell ref="D39:E40"/>
    <mergeCell ref="D35:E36"/>
    <mergeCell ref="B35:C36"/>
    <mergeCell ref="D33:E34"/>
    <mergeCell ref="F33:G34"/>
    <mergeCell ref="H33:I34"/>
    <mergeCell ref="B33:C34"/>
    <mergeCell ref="J35:K36"/>
    <mergeCell ref="J33:K34"/>
    <mergeCell ref="J39:K40"/>
    <mergeCell ref="R41:S42"/>
    <mergeCell ref="N41:O42"/>
    <mergeCell ref="N37:O38"/>
    <mergeCell ref="L33:M34"/>
    <mergeCell ref="H35:I36"/>
    <mergeCell ref="P35:Q36"/>
    <mergeCell ref="L31:M32"/>
    <mergeCell ref="J41:K42"/>
    <mergeCell ref="P39:Q40"/>
    <mergeCell ref="N39:O40"/>
    <mergeCell ref="J31:K32"/>
    <mergeCell ref="H31:I32"/>
    <mergeCell ref="L43:M44"/>
    <mergeCell ref="N43:O44"/>
    <mergeCell ref="P43:Q44"/>
    <mergeCell ref="N33:O34"/>
    <mergeCell ref="N35:O36"/>
    <mergeCell ref="P33:Q34"/>
    <mergeCell ref="P37:Q38"/>
    <mergeCell ref="L39:M40"/>
    <mergeCell ref="L35:M36"/>
    <mergeCell ref="P41:Q42"/>
    <mergeCell ref="L41:M42"/>
    <mergeCell ref="B15:L15"/>
    <mergeCell ref="B13:L13"/>
    <mergeCell ref="B14:L14"/>
    <mergeCell ref="N15:X15"/>
    <mergeCell ref="N16:X16"/>
    <mergeCell ref="N14:X14"/>
    <mergeCell ref="N13:X13"/>
    <mergeCell ref="B11:L11"/>
    <mergeCell ref="B12:L12"/>
    <mergeCell ref="B16:L16"/>
    <mergeCell ref="N11:X11"/>
    <mergeCell ref="N12:X12"/>
    <mergeCell ref="Z9:AJ13"/>
    <mergeCell ref="Z7:AJ8"/>
    <mergeCell ref="Z5:AJ6"/>
    <mergeCell ref="Z3:AJ4"/>
    <mergeCell ref="Z1:AJ2"/>
    <mergeCell ref="B3:X4"/>
    <mergeCell ref="B1:X2"/>
    <mergeCell ref="B5:I6"/>
    <mergeCell ref="N7:X8"/>
    <mergeCell ref="N5:X6"/>
    <mergeCell ref="N10:X10"/>
    <mergeCell ref="B7:L8"/>
    <mergeCell ref="B10:L10"/>
    <mergeCell ref="J18:K22"/>
    <mergeCell ref="H18:I22"/>
    <mergeCell ref="D18:E22"/>
    <mergeCell ref="F18:G22"/>
    <mergeCell ref="L18:M22"/>
    <mergeCell ref="B21:C22"/>
    <mergeCell ref="B25:C26"/>
    <mergeCell ref="B23:C24"/>
    <mergeCell ref="J23:K24"/>
    <mergeCell ref="D23:E24"/>
    <mergeCell ref="F23:G24"/>
    <mergeCell ref="H23:I24"/>
    <mergeCell ref="L23:M24"/>
    <mergeCell ref="F25:G26"/>
    <mergeCell ref="L25:M26"/>
    <mergeCell ref="D25:E26"/>
    <mergeCell ref="J25:K26"/>
    <mergeCell ref="H25:I26"/>
    <mergeCell ref="T25:U26"/>
    <mergeCell ref="T23:U24"/>
    <mergeCell ref="V20:W22"/>
    <mergeCell ref="T20:U22"/>
    <mergeCell ref="P27:Q28"/>
    <mergeCell ref="R23:S24"/>
    <mergeCell ref="R25:S26"/>
    <mergeCell ref="Z25:AJ26"/>
    <mergeCell ref="P25:Q26"/>
    <mergeCell ref="Z29:AJ30"/>
    <mergeCell ref="Z27:AJ28"/>
    <mergeCell ref="AN29:AO30"/>
    <mergeCell ref="F31:G32"/>
    <mergeCell ref="D31:E32"/>
    <mergeCell ref="B31:C32"/>
    <mergeCell ref="N31:O32"/>
    <mergeCell ref="Z31:AJ32"/>
    <mergeCell ref="X31:Y32"/>
    <mergeCell ref="N27:O28"/>
    <mergeCell ref="H29:I30"/>
    <mergeCell ref="F29:G30"/>
    <mergeCell ref="D29:E30"/>
    <mergeCell ref="D27:E28"/>
    <mergeCell ref="H27:I28"/>
    <mergeCell ref="J27:K28"/>
    <mergeCell ref="B27:C28"/>
    <mergeCell ref="B29:C30"/>
    <mergeCell ref="L27:M28"/>
    <mergeCell ref="L29:M30"/>
    <mergeCell ref="R31:S32"/>
    <mergeCell ref="P31:Q32"/>
    <mergeCell ref="F27:G28"/>
    <mergeCell ref="J29:K30"/>
    <mergeCell ref="N29:O30"/>
    <mergeCell ref="X29:Y30"/>
    <mergeCell ref="R29:S30"/>
    <mergeCell ref="V29:W30"/>
    <mergeCell ref="T29:U30"/>
    <mergeCell ref="X27:Y28"/>
    <mergeCell ref="T27:U28"/>
    <mergeCell ref="V27:W28"/>
    <mergeCell ref="P29:Q30"/>
    <mergeCell ref="R27:S28"/>
    <mergeCell ref="N25:O26"/>
    <mergeCell ref="V23:W24"/>
    <mergeCell ref="Z21:AJ22"/>
    <mergeCell ref="Z23:AJ24"/>
    <mergeCell ref="X23:Y24"/>
    <mergeCell ref="BF25:BG26"/>
    <mergeCell ref="AZ25:BA26"/>
    <mergeCell ref="BB25:BC26"/>
    <mergeCell ref="BD25:BE26"/>
    <mergeCell ref="V25:W26"/>
    <mergeCell ref="AP18:AQ22"/>
    <mergeCell ref="BF23:BG24"/>
    <mergeCell ref="AR18:AS22"/>
    <mergeCell ref="AT18:AU22"/>
    <mergeCell ref="AV18:AW22"/>
    <mergeCell ref="N18:O22"/>
    <mergeCell ref="R20:S22"/>
    <mergeCell ref="P18:Q22"/>
    <mergeCell ref="P23:Q24"/>
    <mergeCell ref="N23:O24"/>
    <mergeCell ref="AA17:AJ20"/>
    <mergeCell ref="X20:Y22"/>
    <mergeCell ref="X25:Y26"/>
    <mergeCell ref="R18:Y19"/>
    <mergeCell ref="BL27:BV28"/>
    <mergeCell ref="BL29:BV30"/>
    <mergeCell ref="BJ29:BK30"/>
    <mergeCell ref="BD27:BE28"/>
    <mergeCell ref="BD23:BE24"/>
    <mergeCell ref="BJ27:BK28"/>
    <mergeCell ref="BJ23:BK24"/>
    <mergeCell ref="BJ25:BK26"/>
    <mergeCell ref="BL25:BV26"/>
    <mergeCell ref="BL23:BV24"/>
    <mergeCell ref="BF27:BG28"/>
    <mergeCell ref="BH23:BI24"/>
    <mergeCell ref="BH27:BI28"/>
    <mergeCell ref="BH25:BI26"/>
    <mergeCell ref="BD29:BE30"/>
    <mergeCell ref="CA1:CA2"/>
    <mergeCell ref="BL7:BV8"/>
    <mergeCell ref="BL9:BV12"/>
    <mergeCell ref="BY4:BY5"/>
    <mergeCell ref="AZ13:BJ13"/>
    <mergeCell ref="BL5:BV6"/>
    <mergeCell ref="BZ1:BZ2"/>
    <mergeCell ref="BY1:BY2"/>
    <mergeCell ref="BD20:BE22"/>
    <mergeCell ref="BH20:BI22"/>
    <mergeCell ref="BF20:BG22"/>
    <mergeCell ref="BB18:BC22"/>
    <mergeCell ref="BD18:BK19"/>
    <mergeCell ref="AZ14:BJ14"/>
    <mergeCell ref="AZ15:BJ15"/>
    <mergeCell ref="AZ16:BJ16"/>
    <mergeCell ref="BL1:BV2"/>
    <mergeCell ref="BL3:BV4"/>
    <mergeCell ref="BJ20:BK22"/>
    <mergeCell ref="BL21:BV22"/>
    <mergeCell ref="BM17:BV20"/>
    <mergeCell ref="BB27:BC28"/>
    <mergeCell ref="BB23:BC24"/>
    <mergeCell ref="AX31:AY32"/>
    <mergeCell ref="BD31:BE32"/>
    <mergeCell ref="AN15:AX15"/>
    <mergeCell ref="AN16:AX16"/>
    <mergeCell ref="BH29:BI30"/>
    <mergeCell ref="BF29:BG30"/>
    <mergeCell ref="AN23:AO24"/>
    <mergeCell ref="AP23:AQ24"/>
    <mergeCell ref="AX29:AY30"/>
    <mergeCell ref="BB29:BC30"/>
    <mergeCell ref="AZ29:BA30"/>
    <mergeCell ref="AN21:AO22"/>
    <mergeCell ref="BF31:BG32"/>
    <mergeCell ref="AZ18:BA22"/>
    <mergeCell ref="AX18:AY22"/>
    <mergeCell ref="AZ27:BA28"/>
    <mergeCell ref="AX27:AY28"/>
    <mergeCell ref="AR23:AS24"/>
    <mergeCell ref="AT23:AU24"/>
    <mergeCell ref="AX25:AY26"/>
    <mergeCell ref="AR25:AS26"/>
    <mergeCell ref="AV23:AW24"/>
    <mergeCell ref="AN11:AX11"/>
    <mergeCell ref="AN10:AX10"/>
    <mergeCell ref="AN1:BJ2"/>
    <mergeCell ref="AN3:BJ4"/>
    <mergeCell ref="AN14:AX14"/>
    <mergeCell ref="AN13:AX13"/>
    <mergeCell ref="AN5:AU6"/>
    <mergeCell ref="AN7:AX8"/>
    <mergeCell ref="AN12:AX12"/>
    <mergeCell ref="AZ7:BJ8"/>
    <mergeCell ref="AZ12:BJ12"/>
    <mergeCell ref="AZ11:BJ11"/>
    <mergeCell ref="AZ10:BJ10"/>
    <mergeCell ref="AZ5:BJ6"/>
    <mergeCell ref="AP25:AQ26"/>
    <mergeCell ref="AP27:AQ28"/>
    <mergeCell ref="AX23:AY24"/>
    <mergeCell ref="AZ23:BA24"/>
    <mergeCell ref="AX39:AY40"/>
    <mergeCell ref="AR33:AS34"/>
    <mergeCell ref="AV33:AW34"/>
    <mergeCell ref="AP39:AQ40"/>
    <mergeCell ref="AR39:AS40"/>
    <mergeCell ref="AP37:AQ38"/>
    <mergeCell ref="AR37:AS38"/>
    <mergeCell ref="AT37:AU38"/>
    <mergeCell ref="AR35:AS36"/>
    <mergeCell ref="AT35:AU36"/>
    <mergeCell ref="AV37:AW38"/>
    <mergeCell ref="AV39:AW40"/>
    <mergeCell ref="BD35:BE36"/>
    <mergeCell ref="BD33:BE34"/>
    <mergeCell ref="BD37:BE38"/>
    <mergeCell ref="AZ37:BA38"/>
    <mergeCell ref="BB37:BC38"/>
    <mergeCell ref="BB35:BC36"/>
    <mergeCell ref="AX37:AY38"/>
    <mergeCell ref="BD53:BE54"/>
    <mergeCell ref="AZ51:BA52"/>
    <mergeCell ref="BD51:BE52"/>
    <mergeCell ref="BB51:BC52"/>
    <mergeCell ref="AX43:AY44"/>
    <mergeCell ref="BD41:BE42"/>
    <mergeCell ref="BB41:BC42"/>
    <mergeCell ref="BD39:BE40"/>
    <mergeCell ref="BB39:BC40"/>
    <mergeCell ref="AZ41:BA42"/>
    <mergeCell ref="AZ39:BA40"/>
    <mergeCell ref="AZ43:BA44"/>
    <mergeCell ref="BB43:BC44"/>
    <mergeCell ref="BD43:BE44"/>
    <mergeCell ref="AR53:AS54"/>
    <mergeCell ref="AR49:AS50"/>
    <mergeCell ref="AR51:AS52"/>
    <mergeCell ref="AT45:AU46"/>
    <mergeCell ref="AV45:AW46"/>
    <mergeCell ref="AT53:AU54"/>
    <mergeCell ref="AT51:AU52"/>
    <mergeCell ref="AX51:AY52"/>
    <mergeCell ref="AV47:AW48"/>
    <mergeCell ref="AX41:AY42"/>
    <mergeCell ref="AR43:AS44"/>
    <mergeCell ref="AP41:AQ42"/>
    <mergeCell ref="AR41:AS42"/>
    <mergeCell ref="AP49:AQ50"/>
    <mergeCell ref="AT47:AU48"/>
    <mergeCell ref="AT43:AU44"/>
    <mergeCell ref="AV41:AW42"/>
    <mergeCell ref="AV43:AW44"/>
    <mergeCell ref="AT41:AU42"/>
    <mergeCell ref="AN51:AO52"/>
    <mergeCell ref="AP51:AQ52"/>
    <mergeCell ref="AN43:AO44"/>
    <mergeCell ref="AN45:AO46"/>
    <mergeCell ref="AP43:AQ44"/>
    <mergeCell ref="AN47:AO48"/>
    <mergeCell ref="AP47:AQ48"/>
    <mergeCell ref="AN41:AO42"/>
    <mergeCell ref="AR47:AS48"/>
    <mergeCell ref="AP45:AQ46"/>
    <mergeCell ref="AR45:AS46"/>
    <mergeCell ref="AN39:AO40"/>
    <mergeCell ref="AT29:AU30"/>
    <mergeCell ref="AR29:AS30"/>
    <mergeCell ref="AV27:AW28"/>
    <mergeCell ref="AR27:AS28"/>
    <mergeCell ref="AT27:AU28"/>
    <mergeCell ref="AT25:AU26"/>
    <mergeCell ref="AV25:AW26"/>
    <mergeCell ref="AT31:AU32"/>
    <mergeCell ref="AV29:AW30"/>
    <mergeCell ref="AV31:AW32"/>
    <mergeCell ref="AR31:AS32"/>
    <mergeCell ref="AN37:AO38"/>
    <mergeCell ref="AN33:AO34"/>
    <mergeCell ref="AN35:AO36"/>
    <mergeCell ref="AN25:AO26"/>
    <mergeCell ref="AN31:AO32"/>
    <mergeCell ref="AP31:AQ32"/>
    <mergeCell ref="AP29:AQ30"/>
    <mergeCell ref="AN27:AO28"/>
    <mergeCell ref="AP33:AQ34"/>
    <mergeCell ref="AT33:AU34"/>
    <mergeCell ref="AP35:AQ36"/>
    <mergeCell ref="AT39:AU40"/>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4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385</v>
      </c>
      <c r="C3" s="124"/>
      <c r="D3" s="124"/>
      <c r="E3" s="124"/>
      <c r="F3" s="124"/>
      <c r="G3" s="124"/>
      <c r="H3" s="124"/>
      <c r="I3" s="124"/>
      <c r="J3" s="124"/>
      <c r="K3" s="124"/>
      <c r="L3" s="124"/>
      <c r="M3" s="124"/>
      <c r="N3" s="124"/>
      <c r="O3" s="124"/>
      <c r="P3" s="124"/>
      <c r="Q3" s="124"/>
      <c r="R3" s="124"/>
      <c r="S3" s="124"/>
      <c r="T3" s="124"/>
      <c r="U3" s="124"/>
      <c r="V3" s="124"/>
      <c r="W3" s="124"/>
      <c r="X3" s="125"/>
      <c r="Y3" s="25"/>
      <c r="Z3" s="123">
        <v>1400000</v>
      </c>
      <c r="AA3" s="124"/>
      <c r="AB3" s="124"/>
      <c r="AC3" s="124"/>
      <c r="AD3" s="124"/>
      <c r="AE3" s="124"/>
      <c r="AF3" s="124"/>
      <c r="AG3" s="124"/>
      <c r="AH3" s="124"/>
      <c r="AI3" s="124"/>
      <c r="AJ3" s="125"/>
      <c r="AK3" s="27"/>
      <c r="AL3" s="28"/>
      <c r="AM3" s="29"/>
      <c r="AN3" s="139" t="s">
        <v>368</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1250000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150000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9000</v>
      </c>
      <c r="O7" s="124"/>
      <c r="P7" s="124"/>
      <c r="Q7" s="124"/>
      <c r="R7" s="124"/>
      <c r="S7" s="124"/>
      <c r="T7" s="124"/>
      <c r="U7" s="124"/>
      <c r="V7" s="124"/>
      <c r="W7" s="124"/>
      <c r="X7" s="125"/>
      <c r="Y7" s="19"/>
      <c r="Z7" s="130" t="str">
        <f>BZ7</f>
        <v>+0</v>
      </c>
      <c r="AA7" s="124"/>
      <c r="AB7" s="124"/>
      <c r="AC7" s="124"/>
      <c r="AD7" s="124"/>
      <c r="AE7" s="124"/>
      <c r="AF7" s="124"/>
      <c r="AG7" s="124"/>
      <c r="AH7" s="124"/>
      <c r="AI7" s="124"/>
      <c r="AJ7" s="125"/>
      <c r="AK7" s="20"/>
      <c r="AL7" s="11"/>
      <c r="AM7" s="21"/>
      <c r="AN7" s="138">
        <f>IF(BY6=0,"0 gp",BY6)</f>
        <v>150000</v>
      </c>
      <c r="AO7" s="124"/>
      <c r="AP7" s="124"/>
      <c r="AQ7" s="124"/>
      <c r="AR7" s="124"/>
      <c r="AS7" s="124"/>
      <c r="AT7" s="124"/>
      <c r="AU7" s="124"/>
      <c r="AV7" s="124"/>
      <c r="AW7" s="124"/>
      <c r="AX7" s="125"/>
      <c r="AY7" s="22"/>
      <c r="AZ7" s="137">
        <v>13000</v>
      </c>
      <c r="BA7" s="124"/>
      <c r="BB7" s="124"/>
      <c r="BC7" s="124"/>
      <c r="BD7" s="124"/>
      <c r="BE7" s="124"/>
      <c r="BF7" s="124"/>
      <c r="BG7" s="124"/>
      <c r="BH7" s="124"/>
      <c r="BI7" s="124"/>
      <c r="BJ7" s="125"/>
      <c r="BK7" s="22"/>
      <c r="BL7" s="130" t="str">
        <f>BZ8</f>
        <v>+1</v>
      </c>
      <c r="BM7" s="124"/>
      <c r="BN7" s="124"/>
      <c r="BO7" s="124"/>
      <c r="BP7" s="124"/>
      <c r="BQ7" s="124"/>
      <c r="BR7" s="124"/>
      <c r="BS7" s="124"/>
      <c r="BT7" s="124"/>
      <c r="BU7" s="124"/>
      <c r="BV7" s="125"/>
      <c r="BW7" s="23"/>
      <c r="BX7" s="16"/>
      <c r="BY7" s="51" t="s">
        <v>23</v>
      </c>
      <c r="BZ7" s="53" t="str">
        <f>IF(N7="","",CA7)</f>
        <v>+0</v>
      </c>
      <c r="CA7" s="53" t="str">
        <f>IF(N7&lt;=AZ7,"+0",CB7)</f>
        <v>+0</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29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628</v>
      </c>
      <c r="E18" s="147"/>
      <c r="F18" s="159" t="s">
        <v>629</v>
      </c>
      <c r="G18" s="147"/>
      <c r="H18" s="159" t="s">
        <v>630</v>
      </c>
      <c r="I18" s="147"/>
      <c r="J18" s="159" t="s">
        <v>631</v>
      </c>
      <c r="K18" s="147"/>
      <c r="L18" s="160" t="s">
        <v>39</v>
      </c>
      <c r="M18" s="147"/>
      <c r="N18" s="159" t="s">
        <v>632</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633</v>
      </c>
      <c r="AQ18" s="147"/>
      <c r="AR18" s="144" t="s">
        <v>634</v>
      </c>
      <c r="AS18" s="147"/>
      <c r="AT18" s="144" t="s">
        <v>635</v>
      </c>
      <c r="AU18" s="147"/>
      <c r="AV18" s="144" t="s">
        <v>636</v>
      </c>
      <c r="AW18" s="147"/>
      <c r="AX18" s="153" t="s">
        <v>39</v>
      </c>
      <c r="AY18" s="147"/>
      <c r="AZ18" s="144" t="s">
        <v>637</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2</v>
      </c>
      <c r="G23" s="147"/>
      <c r="H23" s="146"/>
      <c r="I23" s="147"/>
      <c r="J23" s="146"/>
      <c r="K23" s="147"/>
      <c r="L23" s="146"/>
      <c r="M23" s="147"/>
      <c r="N23" s="146">
        <v>1</v>
      </c>
      <c r="O23" s="147"/>
      <c r="P23" s="166">
        <f>D23+F23*3+H23*2+J23*2+N23*5</f>
        <v>11</v>
      </c>
      <c r="Q23" s="125"/>
      <c r="R23" s="182"/>
      <c r="S23" s="147"/>
      <c r="T23" s="146"/>
      <c r="U23" s="147"/>
      <c r="V23" s="146"/>
      <c r="W23" s="147"/>
      <c r="X23" s="173"/>
      <c r="Y23" s="125"/>
      <c r="Z23" s="180" t="str">
        <f>"+ST"</f>
        <v>+ST</v>
      </c>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150"/>
      <c r="BC24" s="167"/>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66">
        <f>D25+F25*3+H25*2+J25*2+N25*5</f>
        <v>0</v>
      </c>
      <c r="Q25" s="125"/>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66">
        <f>AP25+AR25*3+AT25*2+AV25*2+AZ25*5</f>
        <v>0</v>
      </c>
      <c r="BC25" s="125"/>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150"/>
      <c r="Q26" s="167"/>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150"/>
      <c r="BC26" s="167"/>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66">
        <f>D27+F27*3+H27*2+J27*2+N27*5</f>
        <v>0</v>
      </c>
      <c r="Q27" s="125"/>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66">
        <f>AP27+AR27*3+AT27*2+AV27*2+AZ27*5</f>
        <v>0</v>
      </c>
      <c r="BC27" s="125"/>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150"/>
      <c r="Q28" s="167"/>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150"/>
      <c r="BC28" s="167"/>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66">
        <f>D29+F29*3+H29*2+J29*2+N29*5</f>
        <v>0</v>
      </c>
      <c r="Q29" s="125"/>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66">
        <f>AP29+AR29*3+AT29*2+AV29*2+AZ29*5</f>
        <v>0</v>
      </c>
      <c r="BC29" s="125"/>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150"/>
      <c r="Q30" s="167"/>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150"/>
      <c r="BC30" s="167"/>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66">
        <f>D31+F31*3+H31*2+J31*2+N31*5</f>
        <v>0</v>
      </c>
      <c r="Q31" s="125"/>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v>1</v>
      </c>
      <c r="AW31" s="102"/>
      <c r="AX31" s="105"/>
      <c r="AY31" s="102"/>
      <c r="AZ31" s="105">
        <v>1</v>
      </c>
      <c r="BA31" s="102"/>
      <c r="BB31" s="166">
        <f>AP31+AR31*3+AT31*2+AV31*2+AZ31*5</f>
        <v>7</v>
      </c>
      <c r="BC31" s="125"/>
      <c r="BD31" s="115"/>
      <c r="BE31" s="102"/>
      <c r="BF31" s="105"/>
      <c r="BG31" s="102"/>
      <c r="BH31" s="105"/>
      <c r="BI31" s="102"/>
      <c r="BJ31" s="154"/>
      <c r="BK31" s="97"/>
      <c r="BL31" s="108" t="s">
        <v>171</v>
      </c>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150"/>
      <c r="Q32" s="167"/>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150"/>
      <c r="BC32" s="167"/>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66">
        <f>D33+F33*3+H33*2+J33*2+N33*5</f>
        <v>0</v>
      </c>
      <c r="Q33" s="125"/>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66">
        <f>AP33+AR33*3+AT33*2+AV33*2+AZ33*5</f>
        <v>0</v>
      </c>
      <c r="BC33" s="125"/>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150"/>
      <c r="Q34" s="167"/>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150"/>
      <c r="BC34" s="167"/>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66">
        <f>D35+F35*3+H35*2+J35*2+N35*5</f>
        <v>0</v>
      </c>
      <c r="Q35" s="125"/>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66">
        <f>AP35+AR35*3+AT35*2+AV35*2+AZ35*5</f>
        <v>0</v>
      </c>
      <c r="BC35" s="125"/>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150"/>
      <c r="Q36" s="167"/>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150"/>
      <c r="BC36" s="167"/>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66">
        <f>D37+F37*3+H37*2+J37*2+N37*5</f>
        <v>0</v>
      </c>
      <c r="Q37" s="125"/>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66">
        <f>AP37+AR37*3+AT37*2+AV37*2+AZ37*5</f>
        <v>0</v>
      </c>
      <c r="BC37" s="125"/>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150"/>
      <c r="Q38" s="167"/>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150"/>
      <c r="BC38" s="167"/>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66">
        <f>D39+F39*3+H39*2+J39*2+N39*5</f>
        <v>0</v>
      </c>
      <c r="Q39" s="125"/>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66">
        <f>AP39+AR39*3+AT39*2+AV39*2+AZ39*5</f>
        <v>0</v>
      </c>
      <c r="BC39" s="125"/>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150"/>
      <c r="Q40" s="167"/>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150"/>
      <c r="BC40" s="167"/>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v>1</v>
      </c>
      <c r="K41" s="102"/>
      <c r="L41" s="158"/>
      <c r="M41" s="102"/>
      <c r="N41" s="158"/>
      <c r="O41" s="96"/>
      <c r="P41" s="166">
        <f>D41+F41*3+H41*2+J41*2+N41*5</f>
        <v>2</v>
      </c>
      <c r="Q41" s="125"/>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66">
        <f>AP41+AR41*3+AT41*2+AV41*2+AZ41*5</f>
        <v>0</v>
      </c>
      <c r="BC41" s="125"/>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150"/>
      <c r="Q42" s="167"/>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150"/>
      <c r="BC42" s="167"/>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66">
        <f>D43+F43*3+H43*2+J43*2+N43*5</f>
        <v>0</v>
      </c>
      <c r="Q43" s="125"/>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66">
        <f>AP43+AR43*3+AT43*2+AV43*2+AZ43*5</f>
        <v>0</v>
      </c>
      <c r="BC43" s="125"/>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150"/>
      <c r="Q44" s="167"/>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150"/>
      <c r="BC44" s="167"/>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66">
        <f>D45+F45*3+H45*2+J45*2+N45*5</f>
        <v>0</v>
      </c>
      <c r="Q45" s="125"/>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66">
        <f>AP45+AR45*3+AT45*2+AV45*2+AZ45*5</f>
        <v>0</v>
      </c>
      <c r="BC45" s="125"/>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150"/>
      <c r="Q46" s="167"/>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150"/>
      <c r="BC46" s="167"/>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66">
        <f>D47+F47*3+H47*2+J47*2+N47*5</f>
        <v>0</v>
      </c>
      <c r="Q47" s="125"/>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v>1</v>
      </c>
      <c r="AW47" s="102"/>
      <c r="AX47" s="105"/>
      <c r="AY47" s="102"/>
      <c r="AZ47" s="105"/>
      <c r="BA47" s="102"/>
      <c r="BB47" s="166">
        <f>AP47+AR47*3+AT47*2+AV47*2+AZ47*5</f>
        <v>2</v>
      </c>
      <c r="BC47" s="125"/>
      <c r="BD47" s="115"/>
      <c r="BE47" s="102"/>
      <c r="BF47" s="105"/>
      <c r="BG47" s="102"/>
      <c r="BH47" s="105"/>
      <c r="BI47" s="102"/>
      <c r="BJ47" s="154"/>
      <c r="BK47" s="97"/>
      <c r="BL47" s="108" t="s">
        <v>196</v>
      </c>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150"/>
      <c r="Q48" s="167"/>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150"/>
      <c r="BC48" s="167"/>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66">
        <f>D49+F49*3+H49*2+J49*2+N49*5</f>
        <v>0</v>
      </c>
      <c r="Q49" s="125"/>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v>1</v>
      </c>
      <c r="AQ49" s="102"/>
      <c r="AR49" s="101"/>
      <c r="AS49" s="102"/>
      <c r="AT49" s="101"/>
      <c r="AU49" s="102"/>
      <c r="AV49" s="101"/>
      <c r="AW49" s="102"/>
      <c r="AX49" s="101"/>
      <c r="AY49" s="102"/>
      <c r="AZ49" s="101"/>
      <c r="BA49" s="96"/>
      <c r="BB49" s="166">
        <f>AP49+AR49*3+AT49*2+AV49*2+AZ49*5</f>
        <v>1</v>
      </c>
      <c r="BC49" s="125"/>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150"/>
      <c r="Q50" s="167"/>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150"/>
      <c r="BC50" s="167"/>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v>1</v>
      </c>
      <c r="K51" s="102"/>
      <c r="L51" s="105"/>
      <c r="M51" s="102"/>
      <c r="N51" s="105"/>
      <c r="O51" s="102"/>
      <c r="P51" s="166">
        <f>D51+F51*3+H51*2+J51*2+N51*5</f>
        <v>2</v>
      </c>
      <c r="Q51" s="125"/>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66">
        <f>AP51+AR51*3+AT51*2+AV51*2+AZ51*5</f>
        <v>0</v>
      </c>
      <c r="BC51" s="125"/>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150"/>
      <c r="Q52" s="167"/>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150"/>
      <c r="BC52" s="167"/>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66">
        <f>D53+F53*3+H53*2+J53*2+N53*5</f>
        <v>0</v>
      </c>
      <c r="Q53" s="125"/>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66">
        <f>AP53+AR53*3+AT53*2+AV53*2+AZ53*5</f>
        <v>0</v>
      </c>
      <c r="BC53" s="125"/>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50"/>
      <c r="Q54" s="167"/>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50"/>
      <c r="BC54" s="167"/>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20000</v>
      </c>
      <c r="C57" s="124"/>
      <c r="D57" s="124"/>
      <c r="E57" s="124"/>
      <c r="F57" s="124"/>
      <c r="G57" s="124"/>
      <c r="H57" s="124"/>
      <c r="I57" s="124"/>
      <c r="J57" s="124"/>
      <c r="K57" s="124"/>
      <c r="L57" s="124"/>
      <c r="M57" s="125"/>
      <c r="N57" s="64"/>
      <c r="O57" s="184">
        <v>10000</v>
      </c>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60000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99"/>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t="s">
        <v>640</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27:BV28"/>
    <mergeCell ref="BL29:BV30"/>
    <mergeCell ref="BD33:BE34"/>
    <mergeCell ref="AT29:AU30"/>
    <mergeCell ref="AT31:AU32"/>
    <mergeCell ref="AR33:AS34"/>
    <mergeCell ref="AV33:AW34"/>
    <mergeCell ref="AX31:AY32"/>
    <mergeCell ref="AZ33:BA34"/>
    <mergeCell ref="AV29:AW30"/>
    <mergeCell ref="AV31:AW32"/>
    <mergeCell ref="AZ27:BA28"/>
    <mergeCell ref="BH29:BI30"/>
    <mergeCell ref="BL31:BV32"/>
    <mergeCell ref="BJ27:BK28"/>
    <mergeCell ref="BJ29:BK30"/>
    <mergeCell ref="BJ31:BK32"/>
    <mergeCell ref="BJ33:BK34"/>
    <mergeCell ref="BD29:BE30"/>
    <mergeCell ref="BF29:BG30"/>
    <mergeCell ref="BH27:BI28"/>
    <mergeCell ref="AV27:AW28"/>
    <mergeCell ref="AR29:AS30"/>
    <mergeCell ref="BF31:BG32"/>
    <mergeCell ref="BD31:BE32"/>
    <mergeCell ref="J31:K32"/>
    <mergeCell ref="N31:O32"/>
    <mergeCell ref="L31:M32"/>
    <mergeCell ref="J33:K34"/>
    <mergeCell ref="J35:K36"/>
    <mergeCell ref="BH33:BI34"/>
    <mergeCell ref="BH31:BI32"/>
    <mergeCell ref="BH35:BI36"/>
    <mergeCell ref="AZ31:BA32"/>
    <mergeCell ref="AT33:AU34"/>
    <mergeCell ref="AX33:AY34"/>
    <mergeCell ref="AN33:AO34"/>
    <mergeCell ref="Z33:AJ34"/>
    <mergeCell ref="AN31:AO32"/>
    <mergeCell ref="B41:C42"/>
    <mergeCell ref="D41:E42"/>
    <mergeCell ref="AP35:AQ36"/>
    <mergeCell ref="AP37:AQ38"/>
    <mergeCell ref="AN35:AO36"/>
    <mergeCell ref="AN37:AO38"/>
    <mergeCell ref="Z35:AJ36"/>
    <mergeCell ref="Z37:AJ38"/>
    <mergeCell ref="L35:M36"/>
    <mergeCell ref="V39:W40"/>
    <mergeCell ref="X39:Y40"/>
    <mergeCell ref="Z39:AJ40"/>
    <mergeCell ref="V35:W36"/>
    <mergeCell ref="X35:Y36"/>
    <mergeCell ref="T35:U36"/>
    <mergeCell ref="N35:O36"/>
    <mergeCell ref="P35:Q36"/>
    <mergeCell ref="J37:K38"/>
    <mergeCell ref="AP39:AQ40"/>
    <mergeCell ref="CA1:CA2"/>
    <mergeCell ref="BD18:BK19"/>
    <mergeCell ref="AZ14:BJ14"/>
    <mergeCell ref="AX23:AY24"/>
    <mergeCell ref="AX25:AY26"/>
    <mergeCell ref="BM17:BV20"/>
    <mergeCell ref="BL21:BV22"/>
    <mergeCell ref="BD25:BE26"/>
    <mergeCell ref="AZ25:BA26"/>
    <mergeCell ref="BB25:BC26"/>
    <mergeCell ref="BL23:BV24"/>
    <mergeCell ref="BL25:BV26"/>
    <mergeCell ref="AZ16:BJ16"/>
    <mergeCell ref="AZ15:BJ15"/>
    <mergeCell ref="AZ23:BA24"/>
    <mergeCell ref="AZ10:BJ10"/>
    <mergeCell ref="AZ11:BJ11"/>
    <mergeCell ref="AZ13:BJ13"/>
    <mergeCell ref="AZ12:BJ12"/>
    <mergeCell ref="AZ7:BJ8"/>
    <mergeCell ref="AZ5:BJ6"/>
    <mergeCell ref="BZ1:BZ2"/>
    <mergeCell ref="BY1:BY2"/>
    <mergeCell ref="BL9:BV12"/>
    <mergeCell ref="BL7:BV8"/>
    <mergeCell ref="BY4:BY5"/>
    <mergeCell ref="BL5:BV6"/>
    <mergeCell ref="N16:X16"/>
    <mergeCell ref="B15:L15"/>
    <mergeCell ref="B14:L14"/>
    <mergeCell ref="B16:L16"/>
    <mergeCell ref="B13:L13"/>
    <mergeCell ref="B1:X2"/>
    <mergeCell ref="B5:I6"/>
    <mergeCell ref="B7:L8"/>
    <mergeCell ref="B11:L11"/>
    <mergeCell ref="B10:L10"/>
    <mergeCell ref="B3:X4"/>
    <mergeCell ref="B12:L12"/>
    <mergeCell ref="BL3:BV4"/>
    <mergeCell ref="BL1:BV2"/>
    <mergeCell ref="AN3:BJ4"/>
    <mergeCell ref="AN1:BJ2"/>
    <mergeCell ref="Z1:AJ2"/>
    <mergeCell ref="Z3:AJ4"/>
    <mergeCell ref="N14:X14"/>
    <mergeCell ref="N12:X12"/>
    <mergeCell ref="N13:X13"/>
    <mergeCell ref="AN11:AX11"/>
    <mergeCell ref="AN10:AX10"/>
    <mergeCell ref="N5:X6"/>
    <mergeCell ref="N7:X8"/>
    <mergeCell ref="AN15:AX15"/>
    <mergeCell ref="AN14:AX14"/>
    <mergeCell ref="AN7:AX8"/>
    <mergeCell ref="AN5:AU6"/>
    <mergeCell ref="N10:X10"/>
    <mergeCell ref="N15:X15"/>
    <mergeCell ref="N11:X11"/>
    <mergeCell ref="AN12:AX12"/>
    <mergeCell ref="AN13:AX13"/>
    <mergeCell ref="Z5:AJ6"/>
    <mergeCell ref="Z7:AJ8"/>
    <mergeCell ref="BF47:BG48"/>
    <mergeCell ref="BF59:BV60"/>
    <mergeCell ref="BF61:BV64"/>
    <mergeCell ref="BH47:BI48"/>
    <mergeCell ref="BJ37:BK38"/>
    <mergeCell ref="BF37:BG38"/>
    <mergeCell ref="BF33:BG34"/>
    <mergeCell ref="BF35:BG36"/>
    <mergeCell ref="Z9:AJ13"/>
    <mergeCell ref="AA17:AJ20"/>
    <mergeCell ref="AZ18:BA22"/>
    <mergeCell ref="BH20:BI22"/>
    <mergeCell ref="AN16:AX16"/>
    <mergeCell ref="BJ20:BK22"/>
    <mergeCell ref="BH23:BI24"/>
    <mergeCell ref="BJ23:BK24"/>
    <mergeCell ref="BH25:BI26"/>
    <mergeCell ref="BJ25:BK26"/>
    <mergeCell ref="AR43:AS44"/>
    <mergeCell ref="AR37:AS38"/>
    <mergeCell ref="AR35:AS36"/>
    <mergeCell ref="AP31:AQ32"/>
    <mergeCell ref="AP29:AQ30"/>
    <mergeCell ref="Z29:AJ30"/>
    <mergeCell ref="BL47:BV48"/>
    <mergeCell ref="BL43:BV44"/>
    <mergeCell ref="BL39:BV40"/>
    <mergeCell ref="BL41:BV42"/>
    <mergeCell ref="BL37:BV38"/>
    <mergeCell ref="BL35:BV36"/>
    <mergeCell ref="BL33:BV34"/>
    <mergeCell ref="BH53:BI54"/>
    <mergeCell ref="BJ53:BK54"/>
    <mergeCell ref="BH51:BI52"/>
    <mergeCell ref="BJ51:BK52"/>
    <mergeCell ref="BJ45:BK46"/>
    <mergeCell ref="BJ47:BK48"/>
    <mergeCell ref="BL49:BV50"/>
    <mergeCell ref="BL51:BV52"/>
    <mergeCell ref="BH37:BI38"/>
    <mergeCell ref="BJ39:BK40"/>
    <mergeCell ref="BH39:BI40"/>
    <mergeCell ref="BH41:BI42"/>
    <mergeCell ref="BJ41:BK42"/>
    <mergeCell ref="BH45:BI46"/>
    <mergeCell ref="BJ49:BK50"/>
    <mergeCell ref="BH49:BI50"/>
    <mergeCell ref="BJ35:BK36"/>
    <mergeCell ref="BF45:BG46"/>
    <mergeCell ref="BJ43:BK44"/>
    <mergeCell ref="BH43:BI44"/>
    <mergeCell ref="BL45:BV46"/>
    <mergeCell ref="L37:M38"/>
    <mergeCell ref="N41:O42"/>
    <mergeCell ref="N37:O38"/>
    <mergeCell ref="F37:G38"/>
    <mergeCell ref="H37:I38"/>
    <mergeCell ref="J41:K42"/>
    <mergeCell ref="P45:Q46"/>
    <mergeCell ref="N45:O46"/>
    <mergeCell ref="BF43:BG44"/>
    <mergeCell ref="BF39:BG40"/>
    <mergeCell ref="BF41:BG42"/>
    <mergeCell ref="L41:M42"/>
    <mergeCell ref="F41:G42"/>
    <mergeCell ref="H41:I42"/>
    <mergeCell ref="AV37:AW38"/>
    <mergeCell ref="AX37:AY38"/>
    <mergeCell ref="V37:W38"/>
    <mergeCell ref="X37:Y38"/>
    <mergeCell ref="T37:U38"/>
    <mergeCell ref="T39:U40"/>
    <mergeCell ref="B59:R60"/>
    <mergeCell ref="B61:R64"/>
    <mergeCell ref="Z49:AJ50"/>
    <mergeCell ref="AN49:AO50"/>
    <mergeCell ref="Z53:AJ54"/>
    <mergeCell ref="T61:AJ64"/>
    <mergeCell ref="T59:AJ60"/>
    <mergeCell ref="AB55:AJ56"/>
    <mergeCell ref="AB57:AJ58"/>
    <mergeCell ref="AN59:BD60"/>
    <mergeCell ref="AN61:BD64"/>
    <mergeCell ref="BB53:BC54"/>
    <mergeCell ref="BA57:BL58"/>
    <mergeCell ref="BA55:BL56"/>
    <mergeCell ref="AN53:AO54"/>
    <mergeCell ref="AN57:AY58"/>
    <mergeCell ref="AN55:AY56"/>
    <mergeCell ref="AT53:AU54"/>
    <mergeCell ref="BL53:BV54"/>
    <mergeCell ref="BF53:BG54"/>
    <mergeCell ref="BF51:BG52"/>
    <mergeCell ref="BN57:BV58"/>
    <mergeCell ref="BN55:BV56"/>
    <mergeCell ref="AX51:AY52"/>
    <mergeCell ref="AX53:AY54"/>
    <mergeCell ref="AZ53:BA54"/>
    <mergeCell ref="BD53:BE54"/>
    <mergeCell ref="AV53:AW54"/>
    <mergeCell ref="AZ51:BA52"/>
    <mergeCell ref="D49:E50"/>
    <mergeCell ref="B49:C50"/>
    <mergeCell ref="B51:C52"/>
    <mergeCell ref="F51:G52"/>
    <mergeCell ref="D51:E52"/>
    <mergeCell ref="D53:E54"/>
    <mergeCell ref="F53:G54"/>
    <mergeCell ref="L53:M54"/>
    <mergeCell ref="H53:I54"/>
    <mergeCell ref="J53:K54"/>
    <mergeCell ref="AR51:AS52"/>
    <mergeCell ref="J51:K52"/>
    <mergeCell ref="H51:I52"/>
    <mergeCell ref="BD51:BE52"/>
    <mergeCell ref="BB51:BC52"/>
    <mergeCell ref="J49:K50"/>
    <mergeCell ref="L49:M50"/>
    <mergeCell ref="H49:I50"/>
    <mergeCell ref="L51:M52"/>
    <mergeCell ref="O55:Z56"/>
    <mergeCell ref="O57:Z58"/>
    <mergeCell ref="B55:M56"/>
    <mergeCell ref="T53:U54"/>
    <mergeCell ref="R53:S54"/>
    <mergeCell ref="P53:Q54"/>
    <mergeCell ref="V53:W54"/>
    <mergeCell ref="B57:M58"/>
    <mergeCell ref="B53:C54"/>
    <mergeCell ref="X53:Y54"/>
    <mergeCell ref="X47:Y48"/>
    <mergeCell ref="X49:Y50"/>
    <mergeCell ref="X45:Y46"/>
    <mergeCell ref="AT45:AU46"/>
    <mergeCell ref="AV45:AW46"/>
    <mergeCell ref="AV47:AW48"/>
    <mergeCell ref="AT47:AU48"/>
    <mergeCell ref="N53:O54"/>
    <mergeCell ref="AP53:AQ54"/>
    <mergeCell ref="AP51:AQ52"/>
    <mergeCell ref="AR53:AS54"/>
    <mergeCell ref="AV51:AW52"/>
    <mergeCell ref="N51:O52"/>
    <mergeCell ref="N49:O50"/>
    <mergeCell ref="T51:U52"/>
    <mergeCell ref="AN51:AO52"/>
    <mergeCell ref="V51:W52"/>
    <mergeCell ref="X51:Y52"/>
    <mergeCell ref="Z51:AJ52"/>
    <mergeCell ref="P51:Q52"/>
    <mergeCell ref="R51:S52"/>
    <mergeCell ref="AT51:AU52"/>
    <mergeCell ref="R49:S50"/>
    <mergeCell ref="P49:Q50"/>
    <mergeCell ref="BD47:BE48"/>
    <mergeCell ref="AZ47:BA48"/>
    <mergeCell ref="AP47:AQ48"/>
    <mergeCell ref="AR47:AS48"/>
    <mergeCell ref="AN47:AO48"/>
    <mergeCell ref="Z47:AJ48"/>
    <mergeCell ref="BB49:BC50"/>
    <mergeCell ref="AP45:AQ46"/>
    <mergeCell ref="AR45:AS46"/>
    <mergeCell ref="AZ45:BA46"/>
    <mergeCell ref="AR49:AS50"/>
    <mergeCell ref="AP49:AQ50"/>
    <mergeCell ref="Z45:AJ46"/>
    <mergeCell ref="BD45:BE46"/>
    <mergeCell ref="AX47:AY48"/>
    <mergeCell ref="AX49:AY50"/>
    <mergeCell ref="AX45:AY46"/>
    <mergeCell ref="AV49:AW50"/>
    <mergeCell ref="AT49:AU50"/>
    <mergeCell ref="AN45:AO46"/>
    <mergeCell ref="BB47:BC48"/>
    <mergeCell ref="BF49:BG50"/>
    <mergeCell ref="BD49:BE50"/>
    <mergeCell ref="AZ49:BA50"/>
    <mergeCell ref="T43:U44"/>
    <mergeCell ref="T45:U46"/>
    <mergeCell ref="V45:W46"/>
    <mergeCell ref="V43:W44"/>
    <mergeCell ref="T41:U42"/>
    <mergeCell ref="V41:W42"/>
    <mergeCell ref="X43:Y44"/>
    <mergeCell ref="AZ43:BA44"/>
    <mergeCell ref="X41:Y42"/>
    <mergeCell ref="Z41:AJ42"/>
    <mergeCell ref="AP41:AQ42"/>
    <mergeCell ref="AN41:AO42"/>
    <mergeCell ref="AN43:AO44"/>
    <mergeCell ref="AP43:AQ44"/>
    <mergeCell ref="AT43:AU44"/>
    <mergeCell ref="AV43:AW44"/>
    <mergeCell ref="Z43:AJ44"/>
    <mergeCell ref="V47:W48"/>
    <mergeCell ref="V49:W50"/>
    <mergeCell ref="T49:U50"/>
    <mergeCell ref="T47:U48"/>
    <mergeCell ref="AR39:AS40"/>
    <mergeCell ref="AT39:AU40"/>
    <mergeCell ref="AT41:AU42"/>
    <mergeCell ref="AN39:AO40"/>
    <mergeCell ref="AR41:AS42"/>
    <mergeCell ref="AT35:AU36"/>
    <mergeCell ref="AZ41:BA42"/>
    <mergeCell ref="AZ37:BA38"/>
    <mergeCell ref="AZ35:BA36"/>
    <mergeCell ref="AV41:AW42"/>
    <mergeCell ref="AX41:AY42"/>
    <mergeCell ref="AX39:AY40"/>
    <mergeCell ref="AT37:AU38"/>
    <mergeCell ref="R43:S44"/>
    <mergeCell ref="R45:S46"/>
    <mergeCell ref="R41:S42"/>
    <mergeCell ref="R37:S38"/>
    <mergeCell ref="R39:S40"/>
    <mergeCell ref="R35:S36"/>
    <mergeCell ref="N43:O44"/>
    <mergeCell ref="F49:G50"/>
    <mergeCell ref="R47:S48"/>
    <mergeCell ref="J47:K48"/>
    <mergeCell ref="L47:M48"/>
    <mergeCell ref="J45:K46"/>
    <mergeCell ref="L45:M46"/>
    <mergeCell ref="J43:K44"/>
    <mergeCell ref="L43:M44"/>
    <mergeCell ref="L39:M40"/>
    <mergeCell ref="N39:O40"/>
    <mergeCell ref="H39:I40"/>
    <mergeCell ref="F39:G40"/>
    <mergeCell ref="P43:Q44"/>
    <mergeCell ref="P37:Q38"/>
    <mergeCell ref="P39:Q40"/>
    <mergeCell ref="P41:Q42"/>
    <mergeCell ref="J39:K40"/>
    <mergeCell ref="P47:Q48"/>
    <mergeCell ref="N47:O48"/>
    <mergeCell ref="B33:C34"/>
    <mergeCell ref="B35:C36"/>
    <mergeCell ref="B27:C28"/>
    <mergeCell ref="B29:C30"/>
    <mergeCell ref="H47:I48"/>
    <mergeCell ref="F47:G48"/>
    <mergeCell ref="F45:G46"/>
    <mergeCell ref="H45:I46"/>
    <mergeCell ref="B45:C46"/>
    <mergeCell ref="D45:E46"/>
    <mergeCell ref="F43:G44"/>
    <mergeCell ref="H43:I44"/>
    <mergeCell ref="B39:C40"/>
    <mergeCell ref="B31:C32"/>
    <mergeCell ref="D39:E40"/>
    <mergeCell ref="B37:C38"/>
    <mergeCell ref="D35:E36"/>
    <mergeCell ref="D37:E38"/>
    <mergeCell ref="H35:I36"/>
    <mergeCell ref="F35:G36"/>
    <mergeCell ref="B47:C48"/>
    <mergeCell ref="D47:E48"/>
    <mergeCell ref="B43:C44"/>
    <mergeCell ref="D43:E44"/>
    <mergeCell ref="BD43:BE44"/>
    <mergeCell ref="BB41:BC42"/>
    <mergeCell ref="BB45:BC46"/>
    <mergeCell ref="BB39:BC40"/>
    <mergeCell ref="BB31:BC32"/>
    <mergeCell ref="BD37:BE38"/>
    <mergeCell ref="BB37:BC38"/>
    <mergeCell ref="BD39:BE40"/>
    <mergeCell ref="BD41:BE42"/>
    <mergeCell ref="BB43:BC44"/>
    <mergeCell ref="BD35:BE36"/>
    <mergeCell ref="BB35:BC36"/>
    <mergeCell ref="BB33:BC34"/>
    <mergeCell ref="AV39:AW40"/>
    <mergeCell ref="AZ39:BA40"/>
    <mergeCell ref="AX43:AY44"/>
    <mergeCell ref="AX35:AY36"/>
    <mergeCell ref="AV35:AW36"/>
    <mergeCell ref="H31:I32"/>
    <mergeCell ref="Z31:AJ32"/>
    <mergeCell ref="AR31:AS32"/>
    <mergeCell ref="AP33:AQ34"/>
    <mergeCell ref="B23:C24"/>
    <mergeCell ref="D23:E24"/>
    <mergeCell ref="B25:C26"/>
    <mergeCell ref="B21:C22"/>
    <mergeCell ref="P27:Q28"/>
    <mergeCell ref="AT27:AU28"/>
    <mergeCell ref="AR27:AS28"/>
    <mergeCell ref="P29:Q30"/>
    <mergeCell ref="T29:U30"/>
    <mergeCell ref="R29:S30"/>
    <mergeCell ref="L29:M30"/>
    <mergeCell ref="T23:U24"/>
    <mergeCell ref="H23:I24"/>
    <mergeCell ref="H18:I22"/>
    <mergeCell ref="H25:I26"/>
    <mergeCell ref="F18:G22"/>
    <mergeCell ref="J18:K22"/>
    <mergeCell ref="D18:E22"/>
    <mergeCell ref="Z25:AJ26"/>
    <mergeCell ref="F23:G24"/>
    <mergeCell ref="N23:O24"/>
    <mergeCell ref="N18:O22"/>
    <mergeCell ref="R23:S24"/>
    <mergeCell ref="L18:M22"/>
    <mergeCell ref="BF23:BG24"/>
    <mergeCell ref="BF25:BG26"/>
    <mergeCell ref="BB23:BC24"/>
    <mergeCell ref="BB18:BC22"/>
    <mergeCell ref="BB29:BC30"/>
    <mergeCell ref="AX18:AY22"/>
    <mergeCell ref="BD23:BE24"/>
    <mergeCell ref="BF20:BG22"/>
    <mergeCell ref="BD20:BE22"/>
    <mergeCell ref="BB27:BC28"/>
    <mergeCell ref="AZ29:BA30"/>
    <mergeCell ref="BD27:BE28"/>
    <mergeCell ref="BF27:BG28"/>
    <mergeCell ref="AX27:AY28"/>
    <mergeCell ref="AX29:AY30"/>
    <mergeCell ref="J23:K24"/>
    <mergeCell ref="P23:Q24"/>
    <mergeCell ref="P18:Q22"/>
    <mergeCell ref="AN25:AO26"/>
    <mergeCell ref="AP25:AQ26"/>
    <mergeCell ref="AR25:AS26"/>
    <mergeCell ref="P25:Q26"/>
    <mergeCell ref="X25:Y26"/>
    <mergeCell ref="T25:U26"/>
    <mergeCell ref="R25:S26"/>
    <mergeCell ref="L23:M24"/>
    <mergeCell ref="Z23:AJ24"/>
    <mergeCell ref="Z21:AJ22"/>
    <mergeCell ref="R20:S22"/>
    <mergeCell ref="R18:Y19"/>
    <mergeCell ref="X20:Y22"/>
    <mergeCell ref="T20:U22"/>
    <mergeCell ref="V20:W22"/>
    <mergeCell ref="V23:W24"/>
    <mergeCell ref="X23:Y24"/>
    <mergeCell ref="AV25:AW26"/>
    <mergeCell ref="AP18:AQ22"/>
    <mergeCell ref="AR18:AS22"/>
    <mergeCell ref="AP23:AQ24"/>
    <mergeCell ref="AR23:AS24"/>
    <mergeCell ref="AN23:AO24"/>
    <mergeCell ref="AN21:AO22"/>
    <mergeCell ref="AT23:AU24"/>
    <mergeCell ref="AV23:AW24"/>
    <mergeCell ref="AV18:AW22"/>
    <mergeCell ref="AT18:AU22"/>
    <mergeCell ref="AT25:AU26"/>
    <mergeCell ref="D25:E26"/>
    <mergeCell ref="X27:Y28"/>
    <mergeCell ref="V27:W28"/>
    <mergeCell ref="T27:U28"/>
    <mergeCell ref="R27:S28"/>
    <mergeCell ref="D33:E34"/>
    <mergeCell ref="D27:E28"/>
    <mergeCell ref="D29:E30"/>
    <mergeCell ref="F29:G30"/>
    <mergeCell ref="F27:G28"/>
    <mergeCell ref="F33:G34"/>
    <mergeCell ref="V25:W26"/>
    <mergeCell ref="P33:Q34"/>
    <mergeCell ref="N33:O34"/>
    <mergeCell ref="L33:M34"/>
    <mergeCell ref="X33:Y34"/>
    <mergeCell ref="V31:W32"/>
    <mergeCell ref="X31:Y32"/>
    <mergeCell ref="D31:E32"/>
    <mergeCell ref="F31:G32"/>
    <mergeCell ref="J25:K26"/>
    <mergeCell ref="AP27:AQ28"/>
    <mergeCell ref="AN27:AO28"/>
    <mergeCell ref="V29:W30"/>
    <mergeCell ref="X29:Y30"/>
    <mergeCell ref="V33:W34"/>
    <mergeCell ref="L25:M26"/>
    <mergeCell ref="N25:O26"/>
    <mergeCell ref="F25:G26"/>
    <mergeCell ref="Z27:AJ28"/>
    <mergeCell ref="AN29:AO30"/>
    <mergeCell ref="H33:I34"/>
    <mergeCell ref="T33:U34"/>
    <mergeCell ref="R33:S34"/>
    <mergeCell ref="H27:I28"/>
    <mergeCell ref="J27:K28"/>
    <mergeCell ref="P31:Q32"/>
    <mergeCell ref="R31:S32"/>
    <mergeCell ref="N27:O28"/>
    <mergeCell ref="L27:M28"/>
    <mergeCell ref="N29:O30"/>
    <mergeCell ref="J29:K30"/>
    <mergeCell ref="H29:I30"/>
    <mergeCell ref="T31:U3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sheetPr codeName="Sheet50">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137</v>
      </c>
      <c r="C3" s="124"/>
      <c r="D3" s="124"/>
      <c r="E3" s="124"/>
      <c r="F3" s="124"/>
      <c r="G3" s="124"/>
      <c r="H3" s="124"/>
      <c r="I3" s="124"/>
      <c r="J3" s="124"/>
      <c r="K3" s="124"/>
      <c r="L3" s="124"/>
      <c r="M3" s="124"/>
      <c r="N3" s="124"/>
      <c r="O3" s="124"/>
      <c r="P3" s="124"/>
      <c r="Q3" s="124"/>
      <c r="R3" s="124"/>
      <c r="S3" s="124"/>
      <c r="T3" s="124"/>
      <c r="U3" s="124"/>
      <c r="V3" s="124"/>
      <c r="W3" s="124"/>
      <c r="X3" s="125"/>
      <c r="Y3" s="25"/>
      <c r="Z3" s="123">
        <v>1170000</v>
      </c>
      <c r="AA3" s="124"/>
      <c r="AB3" s="124"/>
      <c r="AC3" s="124"/>
      <c r="AD3" s="124"/>
      <c r="AE3" s="124"/>
      <c r="AF3" s="124"/>
      <c r="AG3" s="124"/>
      <c r="AH3" s="124"/>
      <c r="AI3" s="124"/>
      <c r="AJ3" s="125"/>
      <c r="AK3" s="27"/>
      <c r="AL3" s="28"/>
      <c r="AM3" s="29"/>
      <c r="AN3" s="139" t="s">
        <v>210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1610000</v>
      </c>
      <c r="BM3" s="124"/>
      <c r="BN3" s="124"/>
      <c r="BO3" s="124"/>
      <c r="BP3" s="124"/>
      <c r="BQ3" s="124"/>
      <c r="BR3" s="124"/>
      <c r="BS3" s="124"/>
      <c r="BT3" s="124"/>
      <c r="BU3" s="124"/>
      <c r="BV3" s="125"/>
      <c r="BW3" s="35"/>
      <c r="BX3" s="36"/>
      <c r="BY3" s="89">
        <f>IF(Z3&lt;BL3,BL3-Z3,0)</f>
        <v>440000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440000</v>
      </c>
      <c r="C7" s="124"/>
      <c r="D7" s="124"/>
      <c r="E7" s="124"/>
      <c r="F7" s="124"/>
      <c r="G7" s="124"/>
      <c r="H7" s="124"/>
      <c r="I7" s="124"/>
      <c r="J7" s="124"/>
      <c r="K7" s="124"/>
      <c r="L7" s="125"/>
      <c r="M7" s="19"/>
      <c r="N7" s="137">
        <v>11000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8000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642</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643</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650</v>
      </c>
      <c r="E18" s="147"/>
      <c r="F18" s="159" t="s">
        <v>651</v>
      </c>
      <c r="G18" s="147"/>
      <c r="H18" s="159" t="s">
        <v>654</v>
      </c>
      <c r="I18" s="147"/>
      <c r="J18" s="159" t="s">
        <v>655</v>
      </c>
      <c r="K18" s="147"/>
      <c r="L18" s="160" t="s">
        <v>39</v>
      </c>
      <c r="M18" s="147"/>
      <c r="N18" s="159" t="s">
        <v>656</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660</v>
      </c>
      <c r="AQ18" s="147"/>
      <c r="AR18" s="144" t="s">
        <v>662</v>
      </c>
      <c r="AS18" s="147"/>
      <c r="AT18" s="144" t="s">
        <v>664</v>
      </c>
      <c r="AU18" s="147"/>
      <c r="AV18" s="144" t="s">
        <v>665</v>
      </c>
      <c r="AW18" s="147"/>
      <c r="AX18" s="153" t="s">
        <v>39</v>
      </c>
      <c r="AY18" s="147"/>
      <c r="AZ18" s="144" t="s">
        <v>666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t="s">
        <v>84</v>
      </c>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v>2</v>
      </c>
      <c r="AQ35" s="102"/>
      <c r="AR35" s="105">
        <v>1</v>
      </c>
      <c r="AS35" s="102"/>
      <c r="AT35" s="105"/>
      <c r="AU35" s="102"/>
      <c r="AV35" s="105"/>
      <c r="AW35" s="102"/>
      <c r="AX35" s="105"/>
      <c r="AY35" s="102"/>
      <c r="AZ35" s="105"/>
      <c r="BA35" s="102"/>
      <c r="BB35" s="142">
        <f>IF(AN3="","",(SUM(AP35+(AR35*3)+(AT35*2)+(AV35*2)+(AZ35*5))))</f>
        <v>5</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v>1</v>
      </c>
      <c r="O39" s="102"/>
      <c r="P39" s="142">
        <f>IF(B3="","",(SUM(D39+(F39*3)+(H39*2)+(J39*2)+(N39*5))))</f>
        <v>5</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1</v>
      </c>
      <c r="AS41" s="102"/>
      <c r="AT41" s="101"/>
      <c r="AU41" s="102"/>
      <c r="AV41" s="101">
        <v>1</v>
      </c>
      <c r="AW41" s="102"/>
      <c r="AX41" s="101"/>
      <c r="AY41" s="102"/>
      <c r="AZ41" s="101"/>
      <c r="BA41" s="96"/>
      <c r="BB41" s="155">
        <f>IF(AN3="","",(SUM(AP41+(AR41*3)+(AT41*2)+(AV41*2)+(AZ41*5))))</f>
        <v>5</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v>1</v>
      </c>
      <c r="BA43" s="102"/>
      <c r="BB43" s="142">
        <f>IF(AN3="","",(SUM(AP43+(AR43*3)+(AT43*2)+(AV43*2)+(AZ43*5))))</f>
        <v>5</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v>1</v>
      </c>
      <c r="E47" s="102"/>
      <c r="F47" s="105"/>
      <c r="G47" s="102"/>
      <c r="H47" s="105"/>
      <c r="I47" s="102"/>
      <c r="J47" s="105"/>
      <c r="K47" s="102"/>
      <c r="L47" s="105"/>
      <c r="M47" s="102"/>
      <c r="N47" s="105"/>
      <c r="O47" s="102"/>
      <c r="P47" s="142">
        <f>IF(B3="","",(SUM(D47+(F47*3)+(H47*2)+(J47*2)+(N47*5))))</f>
        <v>1</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v>1</v>
      </c>
      <c r="AW49" s="102"/>
      <c r="AX49" s="101"/>
      <c r="AY49" s="102"/>
      <c r="AZ49" s="101"/>
      <c r="BA49" s="96"/>
      <c r="BB49" s="155">
        <f>IF(AN3="","",(SUM(AP49+(AR49*3)+(AT49*2)+(AV49*2)+(AZ49*5))))</f>
        <v>2</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v>-20000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v>-10000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723</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83" t="s">
        <v>679</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1.xml><?xml version="1.0" encoding="utf-8"?>
<worksheet xmlns="http://schemas.openxmlformats.org/spreadsheetml/2006/main" xmlns:r="http://schemas.openxmlformats.org/officeDocument/2006/relationships">
  <sheetPr codeName="Sheet51">
    <tabColor rgb="FF000000"/>
    <outlinePr summaryBelow="0" summaryRight="0"/>
  </sheetPr>
  <dimension ref="A1:CD65"/>
  <sheetViews>
    <sheetView workbookViewId="0">
      <selection activeCell="N11" sqref="N11: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103</v>
      </c>
      <c r="C3" s="124"/>
      <c r="D3" s="124"/>
      <c r="E3" s="124"/>
      <c r="F3" s="124"/>
      <c r="G3" s="124"/>
      <c r="H3" s="124"/>
      <c r="I3" s="124"/>
      <c r="J3" s="124"/>
      <c r="K3" s="124"/>
      <c r="L3" s="124"/>
      <c r="M3" s="124"/>
      <c r="N3" s="124"/>
      <c r="O3" s="124"/>
      <c r="P3" s="124"/>
      <c r="Q3" s="124"/>
      <c r="R3" s="124"/>
      <c r="S3" s="124"/>
      <c r="T3" s="124"/>
      <c r="U3" s="124"/>
      <c r="V3" s="124"/>
      <c r="W3" s="124"/>
      <c r="X3" s="125"/>
      <c r="Y3" s="25"/>
      <c r="Z3" s="123">
        <v>1290000</v>
      </c>
      <c r="AA3" s="124"/>
      <c r="AB3" s="124"/>
      <c r="AC3" s="124"/>
      <c r="AD3" s="124"/>
      <c r="AE3" s="124"/>
      <c r="AF3" s="124"/>
      <c r="AG3" s="124"/>
      <c r="AH3" s="124"/>
      <c r="AI3" s="124"/>
      <c r="AJ3" s="125"/>
      <c r="AK3" s="27"/>
      <c r="AL3" s="28"/>
      <c r="AM3" s="29"/>
      <c r="AN3" s="139" t="s">
        <v>15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1470000</v>
      </c>
      <c r="BM3" s="124"/>
      <c r="BN3" s="124"/>
      <c r="BO3" s="124"/>
      <c r="BP3" s="124"/>
      <c r="BQ3" s="124"/>
      <c r="BR3" s="124"/>
      <c r="BS3" s="124"/>
      <c r="BT3" s="124"/>
      <c r="BU3" s="124"/>
      <c r="BV3" s="125"/>
      <c r="BW3" s="35"/>
      <c r="BX3" s="36"/>
      <c r="BY3" s="89">
        <f>IF(Z3&lt;BL3,BL3-Z3,0)</f>
        <v>180000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180000</v>
      </c>
      <c r="C7" s="124"/>
      <c r="D7" s="124"/>
      <c r="E7" s="124"/>
      <c r="F7" s="124"/>
      <c r="G7" s="124"/>
      <c r="H7" s="124"/>
      <c r="I7" s="124"/>
      <c r="J7" s="124"/>
      <c r="K7" s="124"/>
      <c r="L7" s="125"/>
      <c r="M7" s="19"/>
      <c r="N7" s="137">
        <v>30000</v>
      </c>
      <c r="O7" s="124"/>
      <c r="P7" s="124"/>
      <c r="Q7" s="124"/>
      <c r="R7" s="124"/>
      <c r="S7" s="124"/>
      <c r="T7" s="124"/>
      <c r="U7" s="124"/>
      <c r="V7" s="124"/>
      <c r="W7" s="124"/>
      <c r="X7" s="125"/>
      <c r="Y7" s="19"/>
      <c r="Z7" s="130">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26000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297</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185</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646</v>
      </c>
      <c r="E18" s="147"/>
      <c r="F18" s="159" t="s">
        <v>647</v>
      </c>
      <c r="G18" s="147"/>
      <c r="H18" s="159" t="s">
        <v>648</v>
      </c>
      <c r="I18" s="147"/>
      <c r="J18" s="159" t="s">
        <v>649</v>
      </c>
      <c r="K18" s="147"/>
      <c r="L18" s="160" t="s">
        <v>39</v>
      </c>
      <c r="M18" s="147"/>
      <c r="N18" s="159" t="s">
        <v>653</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657</v>
      </c>
      <c r="AQ18" s="147"/>
      <c r="AR18" s="144" t="s">
        <v>658</v>
      </c>
      <c r="AS18" s="147"/>
      <c r="AT18" s="144" t="s">
        <v>659</v>
      </c>
      <c r="AU18" s="147"/>
      <c r="AV18" s="144" t="s">
        <v>661</v>
      </c>
      <c r="AW18" s="147"/>
      <c r="AX18" s="153" t="s">
        <v>39</v>
      </c>
      <c r="AY18" s="147"/>
      <c r="AZ18" s="144" t="s">
        <v>663</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v>1</v>
      </c>
      <c r="E23" s="147"/>
      <c r="F23" s="146"/>
      <c r="G23" s="147"/>
      <c r="H23" s="146"/>
      <c r="I23" s="147"/>
      <c r="J23" s="146"/>
      <c r="K23" s="147"/>
      <c r="L23" s="146"/>
      <c r="M23" s="147"/>
      <c r="N23" s="146">
        <v>1</v>
      </c>
      <c r="O23" s="147"/>
      <c r="P23" s="166">
        <f>IF(B3="","",(SUM(D23+(F23*3)+(H23*2)+(J23*2)+(N23*5))))</f>
        <v>6</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v>2</v>
      </c>
      <c r="AW25" s="102"/>
      <c r="AX25" s="101"/>
      <c r="AY25" s="102"/>
      <c r="AZ25" s="101">
        <v>1</v>
      </c>
      <c r="BA25" s="96"/>
      <c r="BB25" s="155">
        <f>IF(AN3="","",(SUM(AP25+(AR25*3)+(AT25*2)+(AV25*2)+(AZ25*5))))</f>
        <v>9</v>
      </c>
      <c r="BC25" s="97"/>
      <c r="BD25" s="116"/>
      <c r="BE25" s="102"/>
      <c r="BF25" s="101"/>
      <c r="BG25" s="102"/>
      <c r="BH25" s="101"/>
      <c r="BI25" s="102"/>
      <c r="BJ25" s="143"/>
      <c r="BK25" s="97"/>
      <c r="BL25" s="156" t="s">
        <v>196</v>
      </c>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1</v>
      </c>
      <c r="AW29" s="102"/>
      <c r="AX29" s="101"/>
      <c r="AY29" s="102"/>
      <c r="AZ29" s="101"/>
      <c r="BA29" s="96"/>
      <c r="BB29" s="155">
        <f>IF(AN3="","",(SUM(AP29+(AR29*3)+(AT29*2)+(AV29*2)+(AZ29*5))))</f>
        <v>2</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t="s">
        <v>68</v>
      </c>
      <c r="S31" s="102"/>
      <c r="T31" s="105"/>
      <c r="U31" s="102"/>
      <c r="V31" s="105" t="s">
        <v>82</v>
      </c>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1</v>
      </c>
      <c r="AS41" s="102"/>
      <c r="AT41" s="101"/>
      <c r="AU41" s="102"/>
      <c r="AV41" s="101"/>
      <c r="AW41" s="102"/>
      <c r="AX41" s="101"/>
      <c r="AY41" s="102"/>
      <c r="AZ41" s="101"/>
      <c r="BA41" s="96"/>
      <c r="BB41" s="155">
        <f>IF(AN3="","",(SUM(AP41+(AR41*3)+(AT41*2)+(AV41*2)+(AZ41*5))))</f>
        <v>3</v>
      </c>
      <c r="BC41" s="97"/>
      <c r="BD41" s="116"/>
      <c r="BE41" s="102"/>
      <c r="BF41" s="101"/>
      <c r="BG41" s="102"/>
      <c r="BH41" s="101"/>
      <c r="BI41" s="102"/>
      <c r="BJ41" s="143"/>
      <c r="BK41" s="97"/>
      <c r="BL41" s="156" t="s">
        <v>680</v>
      </c>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1</v>
      </c>
      <c r="AS43" s="102"/>
      <c r="AT43" s="105"/>
      <c r="AU43" s="102"/>
      <c r="AV43" s="105"/>
      <c r="AW43" s="102"/>
      <c r="AX43" s="105"/>
      <c r="AY43" s="102"/>
      <c r="AZ43" s="105"/>
      <c r="BA43" s="102"/>
      <c r="BB43" s="142">
        <f>IF(AN3="","",(SUM(AP43+(AR43*3)+(AT43*2)+(AV43*2)+(AZ43*5))))</f>
        <v>3</v>
      </c>
      <c r="BC43" s="97"/>
      <c r="BD43" s="115"/>
      <c r="BE43" s="102"/>
      <c r="BF43" s="105"/>
      <c r="BG43" s="102"/>
      <c r="BH43" s="105"/>
      <c r="BI43" s="102"/>
      <c r="BJ43" s="154"/>
      <c r="BK43" s="97"/>
      <c r="BL43" s="108" t="s">
        <v>680</v>
      </c>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v>1</v>
      </c>
      <c r="E53" s="102"/>
      <c r="F53" s="158"/>
      <c r="G53" s="102"/>
      <c r="H53" s="158"/>
      <c r="I53" s="102"/>
      <c r="J53" s="158"/>
      <c r="K53" s="102"/>
      <c r="L53" s="158"/>
      <c r="M53" s="102"/>
      <c r="N53" s="158"/>
      <c r="O53" s="96"/>
      <c r="P53" s="155">
        <f>IF(B3="","",(SUM(D53+(F53*3)+(H53*2)+(J53*2)+(N53*5))))</f>
        <v>1</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120000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100000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83" t="s">
        <v>702</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2.xml><?xml version="1.0" encoding="utf-8"?>
<worksheet xmlns="http://schemas.openxmlformats.org/spreadsheetml/2006/main" xmlns:r="http://schemas.openxmlformats.org/officeDocument/2006/relationships">
  <sheetPr codeName="Sheet52">
    <tabColor rgb="FF000000"/>
    <outlinePr summaryBelow="0" summaryRight="0"/>
  </sheetPr>
  <dimension ref="A1:CD65"/>
  <sheetViews>
    <sheetView workbookViewId="0">
      <selection activeCell="AN65" sqref="AN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136</v>
      </c>
      <c r="C3" s="124"/>
      <c r="D3" s="124"/>
      <c r="E3" s="124"/>
      <c r="F3" s="124"/>
      <c r="G3" s="124"/>
      <c r="H3" s="124"/>
      <c r="I3" s="124"/>
      <c r="J3" s="124"/>
      <c r="K3" s="124"/>
      <c r="L3" s="124"/>
      <c r="M3" s="124"/>
      <c r="N3" s="124"/>
      <c r="O3" s="124"/>
      <c r="P3" s="124"/>
      <c r="Q3" s="124"/>
      <c r="R3" s="124"/>
      <c r="S3" s="124"/>
      <c r="T3" s="124"/>
      <c r="U3" s="124"/>
      <c r="V3" s="124"/>
      <c r="W3" s="124"/>
      <c r="X3" s="125"/>
      <c r="Y3" s="25"/>
      <c r="Z3" s="123">
        <v>1480000</v>
      </c>
      <c r="AA3" s="124"/>
      <c r="AB3" s="124"/>
      <c r="AC3" s="124"/>
      <c r="AD3" s="124"/>
      <c r="AE3" s="124"/>
      <c r="AF3" s="124"/>
      <c r="AG3" s="124"/>
      <c r="AH3" s="124"/>
      <c r="AI3" s="124"/>
      <c r="AJ3" s="125"/>
      <c r="AK3" s="27"/>
      <c r="AL3" s="28"/>
      <c r="AM3" s="29"/>
      <c r="AN3" s="139" t="s">
        <v>210</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1630000</v>
      </c>
      <c r="BM3" s="124"/>
      <c r="BN3" s="124"/>
      <c r="BO3" s="124"/>
      <c r="BP3" s="124"/>
      <c r="BQ3" s="124"/>
      <c r="BR3" s="124"/>
      <c r="BS3" s="124"/>
      <c r="BT3" s="124"/>
      <c r="BU3" s="124"/>
      <c r="BV3" s="125"/>
      <c r="BW3" s="35"/>
      <c r="BX3" s="36"/>
      <c r="BY3" s="89">
        <f>IF(Z3&lt;BL3,BL3-Z3,0)</f>
        <v>150000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150000</v>
      </c>
      <c r="C7" s="124"/>
      <c r="D7" s="124"/>
      <c r="E7" s="124"/>
      <c r="F7" s="124"/>
      <c r="G7" s="124"/>
      <c r="H7" s="124"/>
      <c r="I7" s="124"/>
      <c r="J7" s="124"/>
      <c r="K7" s="124"/>
      <c r="L7" s="125"/>
      <c r="M7" s="19"/>
      <c r="N7" s="137">
        <v>12000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8000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644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645</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t="s">
        <v>652</v>
      </c>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667</v>
      </c>
      <c r="E18" s="147"/>
      <c r="F18" s="159" t="s">
        <v>668</v>
      </c>
      <c r="G18" s="147"/>
      <c r="H18" s="159" t="s">
        <v>669</v>
      </c>
      <c r="I18" s="147"/>
      <c r="J18" s="159" t="s">
        <v>670</v>
      </c>
      <c r="K18" s="147"/>
      <c r="L18" s="160" t="s">
        <v>39</v>
      </c>
      <c r="M18" s="147"/>
      <c r="N18" s="159" t="s">
        <v>671</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672</v>
      </c>
      <c r="AQ18" s="147"/>
      <c r="AR18" s="144" t="s">
        <v>673</v>
      </c>
      <c r="AS18" s="147"/>
      <c r="AT18" s="144" t="s">
        <v>674</v>
      </c>
      <c r="AU18" s="147"/>
      <c r="AV18" s="144" t="s">
        <v>675</v>
      </c>
      <c r="AW18" s="147"/>
      <c r="AX18" s="153" t="s">
        <v>39</v>
      </c>
      <c r="AY18" s="147"/>
      <c r="AZ18" s="144" t="s">
        <v>676</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c r="O23" s="147"/>
      <c r="P23" s="166">
        <f>IF(B3="","",(SUM(D23+(F23*3)+(H23*2)+(J23*2)+(N23*5))))</f>
        <v>0</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c r="E35" s="102"/>
      <c r="F35" s="105"/>
      <c r="G35" s="102"/>
      <c r="H35" s="105"/>
      <c r="I35" s="102"/>
      <c r="J35" s="105"/>
      <c r="K35" s="102"/>
      <c r="L35" s="105"/>
      <c r="M35" s="102"/>
      <c r="N35" s="105"/>
      <c r="O35" s="102"/>
      <c r="P35" s="142">
        <f>IF(B3="","",(SUM(D35+(F35*3)+(H35*2)+(J35*2)+(N35*5))))</f>
        <v>0</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v>1</v>
      </c>
      <c r="AS41" s="102"/>
      <c r="AT41" s="101"/>
      <c r="AU41" s="102"/>
      <c r="AV41" s="101"/>
      <c r="AW41" s="102"/>
      <c r="AX41" s="101"/>
      <c r="AY41" s="102"/>
      <c r="AZ41" s="101"/>
      <c r="BA41" s="96"/>
      <c r="BB41" s="155">
        <f>IF(AN3="","",(SUM(AP41+(AR41*3)+(AT41*2)+(AV41*2)+(AZ41*5))))</f>
        <v>3</v>
      </c>
      <c r="BC41" s="97"/>
      <c r="BD41" s="116"/>
      <c r="BE41" s="102"/>
      <c r="BF41" s="101"/>
      <c r="BG41" s="102"/>
      <c r="BH41" s="101"/>
      <c r="BI41" s="102"/>
      <c r="BJ41" s="143"/>
      <c r="BK41" s="97"/>
      <c r="BL41" s="156" t="s">
        <v>677</v>
      </c>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v>1</v>
      </c>
      <c r="O43" s="102"/>
      <c r="P43" s="142">
        <f>IF(B3="","",(SUM(D43+(F43*3)+(H43*2)+(J43*2)+(N43*5))))</f>
        <v>5</v>
      </c>
      <c r="Q43" s="97"/>
      <c r="R43" s="115"/>
      <c r="S43" s="102"/>
      <c r="T43" s="105"/>
      <c r="U43" s="102"/>
      <c r="V43" s="105"/>
      <c r="W43" s="102"/>
      <c r="X43" s="154"/>
      <c r="Y43" s="97"/>
      <c r="Z43" s="108" t="s">
        <v>678</v>
      </c>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v>1</v>
      </c>
      <c r="BA49" s="96"/>
      <c r="BB49" s="155">
        <f>IF(AN3="","",(SUM(AP49+(AR49*3)+(AT49*2)+(AV49*2)+(AZ49*5))))</f>
        <v>5</v>
      </c>
      <c r="BC49" s="97"/>
      <c r="BD49" s="116"/>
      <c r="BE49" s="102"/>
      <c r="BF49" s="101"/>
      <c r="BG49" s="102"/>
      <c r="BH49" s="101"/>
      <c r="BI49" s="102"/>
      <c r="BJ49" s="143"/>
      <c r="BK49" s="97"/>
      <c r="BL49" s="156" t="s">
        <v>171</v>
      </c>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v>1</v>
      </c>
      <c r="AW53" s="102"/>
      <c r="AX53" s="101"/>
      <c r="AY53" s="102"/>
      <c r="AZ53" s="101"/>
      <c r="BA53" s="96"/>
      <c r="BB53" s="155">
        <f>IF(AN3="","",(SUM(AP53+(AR53*3)+(AT53*2)+(AV53*2)+(AZ53*5))))</f>
        <v>2</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20000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50000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t="s">
        <v>476</v>
      </c>
      <c r="C61" s="124"/>
      <c r="D61" s="124"/>
      <c r="E61" s="124"/>
      <c r="F61" s="124"/>
      <c r="G61" s="124"/>
      <c r="H61" s="124"/>
      <c r="I61" s="124"/>
      <c r="J61" s="124"/>
      <c r="K61" s="124"/>
      <c r="L61" s="124"/>
      <c r="M61" s="124"/>
      <c r="N61" s="124"/>
      <c r="O61" s="124"/>
      <c r="P61" s="124"/>
      <c r="Q61" s="124"/>
      <c r="R61" s="125"/>
      <c r="S61" s="73"/>
      <c r="T61" s="183"/>
      <c r="U61" s="124"/>
      <c r="V61" s="124"/>
      <c r="W61" s="124"/>
      <c r="X61" s="124"/>
      <c r="Y61" s="124"/>
      <c r="Z61" s="124"/>
      <c r="AA61" s="124"/>
      <c r="AB61" s="124"/>
      <c r="AC61" s="124"/>
      <c r="AD61" s="124"/>
      <c r="AE61" s="124"/>
      <c r="AF61" s="124"/>
      <c r="AG61" s="124"/>
      <c r="AH61" s="124"/>
      <c r="AI61" s="124"/>
      <c r="AJ61" s="125"/>
      <c r="AK61" s="74"/>
      <c r="AL61" s="75"/>
      <c r="AM61" s="76"/>
      <c r="AN61" s="199" t="s">
        <v>724</v>
      </c>
      <c r="AO61" s="124"/>
      <c r="AP61" s="124"/>
      <c r="AQ61" s="124"/>
      <c r="AR61" s="124"/>
      <c r="AS61" s="124"/>
      <c r="AT61" s="124"/>
      <c r="AU61" s="124"/>
      <c r="AV61" s="124"/>
      <c r="AW61" s="124"/>
      <c r="AX61" s="124"/>
      <c r="AY61" s="124"/>
      <c r="AZ61" s="124"/>
      <c r="BA61" s="124"/>
      <c r="BB61" s="124"/>
      <c r="BC61" s="124"/>
      <c r="BD61" s="125"/>
      <c r="BE61" s="77"/>
      <c r="BF61" s="183"/>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sheetPr codeName="Sheet53">
    <tabColor rgb="FF000000"/>
    <outlinePr summaryBelow="0" summaryRight="0"/>
  </sheetPr>
  <dimension ref="A1:CD65"/>
  <sheetViews>
    <sheetView workbookViewId="0">
      <selection activeCell="AN61" sqref="AN61:BD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210</v>
      </c>
      <c r="C3" s="124"/>
      <c r="D3" s="124"/>
      <c r="E3" s="124"/>
      <c r="F3" s="124"/>
      <c r="G3" s="124"/>
      <c r="H3" s="124"/>
      <c r="I3" s="124"/>
      <c r="J3" s="124"/>
      <c r="K3" s="124"/>
      <c r="L3" s="124"/>
      <c r="M3" s="124"/>
      <c r="N3" s="124"/>
      <c r="O3" s="124"/>
      <c r="P3" s="124"/>
      <c r="Q3" s="124"/>
      <c r="R3" s="124"/>
      <c r="S3" s="124"/>
      <c r="T3" s="124"/>
      <c r="U3" s="124"/>
      <c r="V3" s="124"/>
      <c r="W3" s="124"/>
      <c r="X3" s="125"/>
      <c r="Y3" s="25"/>
      <c r="Z3" s="123">
        <v>1700000</v>
      </c>
      <c r="AA3" s="124"/>
      <c r="AB3" s="124"/>
      <c r="AC3" s="124"/>
      <c r="AD3" s="124"/>
      <c r="AE3" s="124"/>
      <c r="AF3" s="124"/>
      <c r="AG3" s="124"/>
      <c r="AH3" s="124"/>
      <c r="AI3" s="124"/>
      <c r="AJ3" s="125"/>
      <c r="AK3" s="27"/>
      <c r="AL3" s="28"/>
      <c r="AM3" s="29"/>
      <c r="AN3" s="139" t="s">
        <v>385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1460000</v>
      </c>
      <c r="BM3" s="124"/>
      <c r="BN3" s="124"/>
      <c r="BO3" s="124"/>
      <c r="BP3" s="124"/>
      <c r="BQ3" s="124"/>
      <c r="BR3" s="124"/>
      <c r="BS3" s="124"/>
      <c r="BT3" s="124"/>
      <c r="BU3" s="124"/>
      <c r="BV3" s="125"/>
      <c r="BW3" s="35"/>
      <c r="BX3" s="36"/>
      <c r="BY3" s="38">
        <f>IF(Z3&lt;BL3,BL3-Z3,0)</f>
        <v>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7">
        <f>IF(BL3&lt;Z3,Z3-BL3,0)</f>
        <v>240000</v>
      </c>
      <c r="BZ6" s="39"/>
      <c r="CA6" s="18"/>
      <c r="CB6" s="18"/>
      <c r="CC6" s="18"/>
      <c r="CD6" s="16"/>
    </row>
    <row r="7" spans="1:82" ht="9" customHeight="1">
      <c r="A7" s="17"/>
      <c r="B7" s="138" t="str">
        <f>IF(BY3=0,"0 gp",BY3)</f>
        <v>0 gp</v>
      </c>
      <c r="C7" s="124"/>
      <c r="D7" s="124"/>
      <c r="E7" s="124"/>
      <c r="F7" s="124"/>
      <c r="G7" s="124"/>
      <c r="H7" s="124"/>
      <c r="I7" s="124"/>
      <c r="J7" s="124"/>
      <c r="K7" s="124"/>
      <c r="L7" s="125"/>
      <c r="M7" s="19"/>
      <c r="N7" s="137">
        <v>22000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f>IF(BY6=0,"0 gp",BY6)</f>
        <v>240000</v>
      </c>
      <c r="AO7" s="124"/>
      <c r="AP7" s="124"/>
      <c r="AQ7" s="124"/>
      <c r="AR7" s="124"/>
      <c r="AS7" s="124"/>
      <c r="AT7" s="124"/>
      <c r="AU7" s="124"/>
      <c r="AV7" s="124"/>
      <c r="AW7" s="124"/>
      <c r="AX7" s="125"/>
      <c r="AY7" s="22"/>
      <c r="AZ7" s="137">
        <v>14000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t="s">
        <v>29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t="s">
        <v>642</v>
      </c>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t="s">
        <v>322</v>
      </c>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681</v>
      </c>
      <c r="E18" s="147"/>
      <c r="F18" s="159" t="s">
        <v>682</v>
      </c>
      <c r="G18" s="147"/>
      <c r="H18" s="159" t="s">
        <v>683</v>
      </c>
      <c r="I18" s="147"/>
      <c r="J18" s="159" t="s">
        <v>684</v>
      </c>
      <c r="K18" s="147"/>
      <c r="L18" s="160" t="s">
        <v>39</v>
      </c>
      <c r="M18" s="147"/>
      <c r="N18" s="159" t="s">
        <v>685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686</v>
      </c>
      <c r="AQ18" s="147"/>
      <c r="AR18" s="144" t="s">
        <v>687</v>
      </c>
      <c r="AS18" s="147"/>
      <c r="AT18" s="144" t="s">
        <v>688</v>
      </c>
      <c r="AU18" s="147"/>
      <c r="AV18" s="144" t="s">
        <v>689</v>
      </c>
      <c r="AW18" s="147"/>
      <c r="AX18" s="153" t="s">
        <v>39</v>
      </c>
      <c r="AY18" s="147"/>
      <c r="AZ18" s="144" t="s">
        <v>690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c r="G23" s="147"/>
      <c r="H23" s="146"/>
      <c r="I23" s="147"/>
      <c r="J23" s="146"/>
      <c r="K23" s="147"/>
      <c r="L23" s="146"/>
      <c r="M23" s="147"/>
      <c r="N23" s="146">
        <v>1</v>
      </c>
      <c r="O23" s="147"/>
      <c r="P23" s="166">
        <f>IF(B3="","",(SUM(D23+(F23*3)+(H23*2)+(J23*2)+(N23*5))))</f>
        <v>5</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c r="BA27" s="102"/>
      <c r="BB27" s="142">
        <f>IF(AN3="","",(SUM(AP27+(AR27*3)+(AT27*2)+(AV27*2)+(AZ27*5))))</f>
        <v>0</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c r="K29" s="102"/>
      <c r="L29" s="158"/>
      <c r="M29" s="102"/>
      <c r="N29" s="158"/>
      <c r="O29" s="96"/>
      <c r="P29" s="155">
        <f>IF(B3="","",(SUM(D29+(F29*3)+(H29*2)+(J29*2)+(N29*5))))</f>
        <v>0</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c r="AW29" s="102"/>
      <c r="AX29" s="101"/>
      <c r="AY29" s="102"/>
      <c r="AZ29" s="101"/>
      <c r="BA29" s="96"/>
      <c r="BB29" s="155">
        <f>IF(AN3="","",(SUM(AP29+(AR29*3)+(AT29*2)+(AV29*2)+(AZ29*5))))</f>
        <v>0</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v>1</v>
      </c>
      <c r="E35" s="102"/>
      <c r="F35" s="105"/>
      <c r="G35" s="102"/>
      <c r="H35" s="105"/>
      <c r="I35" s="102"/>
      <c r="J35" s="105"/>
      <c r="K35" s="102"/>
      <c r="L35" s="105"/>
      <c r="M35" s="102"/>
      <c r="N35" s="105"/>
      <c r="O35" s="102"/>
      <c r="P35" s="142">
        <f>IF(B3="","",(SUM(D35+(F35*3)+(H35*2)+(J35*2)+(N35*5))))</f>
        <v>1</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v>1</v>
      </c>
      <c r="AS35" s="102"/>
      <c r="AT35" s="105"/>
      <c r="AU35" s="102"/>
      <c r="AV35" s="105"/>
      <c r="AW35" s="102"/>
      <c r="AX35" s="105"/>
      <c r="AY35" s="102"/>
      <c r="AZ35" s="105">
        <v>1</v>
      </c>
      <c r="BA35" s="102"/>
      <c r="BB35" s="142">
        <f>IF(AN3="","",(SUM(AP35+(AR35*3)+(AT35*2)+(AV35*2)+(AZ35*5))))</f>
        <v>8</v>
      </c>
      <c r="BC35" s="97"/>
      <c r="BD35" s="115"/>
      <c r="BE35" s="102"/>
      <c r="BF35" s="105"/>
      <c r="BG35" s="102"/>
      <c r="BH35" s="105"/>
      <c r="BI35" s="102"/>
      <c r="BJ35" s="154"/>
      <c r="BK35" s="97"/>
      <c r="BL35" s="108" t="s">
        <v>196</v>
      </c>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t="s">
        <v>86</v>
      </c>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c r="AS43" s="102"/>
      <c r="AT43" s="105"/>
      <c r="AU43" s="102"/>
      <c r="AV43" s="105"/>
      <c r="AW43" s="102"/>
      <c r="AX43" s="105"/>
      <c r="AY43" s="102"/>
      <c r="AZ43" s="105"/>
      <c r="BA43" s="102"/>
      <c r="BB43" s="142">
        <f>IF(AN3="","",(SUM(AP43+(AR43*3)+(AT43*2)+(AV43*2)+(AZ43*5))))</f>
        <v>0</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c r="K51" s="102"/>
      <c r="L51" s="105"/>
      <c r="M51" s="102"/>
      <c r="N51" s="105"/>
      <c r="O51" s="102"/>
      <c r="P51" s="142">
        <f>IF(B3="","",(SUM(D51+(F51*3)+(H51*2)+(J51*2)+(N51*5))))</f>
        <v>0</v>
      </c>
      <c r="Q51" s="97"/>
      <c r="R51" s="115"/>
      <c r="S51" s="102"/>
      <c r="T51" s="105"/>
      <c r="U51" s="102"/>
      <c r="V51" s="105"/>
      <c r="W51" s="102"/>
      <c r="X51" s="154"/>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v>1</v>
      </c>
      <c r="AW51" s="102"/>
      <c r="AX51" s="105"/>
      <c r="AY51" s="102"/>
      <c r="AZ51" s="105"/>
      <c r="BA51" s="102"/>
      <c r="BB51" s="142">
        <f>IF(AN3="","",(SUM(AP51+(AR51*3)+(AT51*2)+(AV51*2)+(AZ51*5))))</f>
        <v>2</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v>1</v>
      </c>
      <c r="AW53" s="102"/>
      <c r="AX53" s="101"/>
      <c r="AY53" s="102"/>
      <c r="AZ53" s="101"/>
      <c r="BA53" s="96"/>
      <c r="BB53" s="155">
        <f>IF(AN3="","",(SUM(AP53+(AR53*3)+(AT53*2)+(AV53*2)+(AZ53*5))))</f>
        <v>2</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40000</v>
      </c>
      <c r="C57" s="124"/>
      <c r="D57" s="124"/>
      <c r="E57" s="124"/>
      <c r="F57" s="124"/>
      <c r="G57" s="124"/>
      <c r="H57" s="124"/>
      <c r="I57" s="124"/>
      <c r="J57" s="124"/>
      <c r="K57" s="124"/>
      <c r="L57" s="124"/>
      <c r="M57" s="125"/>
      <c r="N57" s="64"/>
      <c r="O57" s="184">
        <v>0</v>
      </c>
      <c r="P57" s="124"/>
      <c r="Q57" s="124"/>
      <c r="R57" s="124"/>
      <c r="S57" s="124"/>
      <c r="T57" s="124"/>
      <c r="U57" s="124"/>
      <c r="V57" s="124"/>
      <c r="W57" s="124"/>
      <c r="X57" s="124"/>
      <c r="Y57" s="124"/>
      <c r="Z57" s="125"/>
      <c r="AA57" s="64"/>
      <c r="AB57" s="186">
        <v>0</v>
      </c>
      <c r="AC57" s="124"/>
      <c r="AD57" s="124"/>
      <c r="AE57" s="124"/>
      <c r="AF57" s="124"/>
      <c r="AG57" s="124"/>
      <c r="AH57" s="124"/>
      <c r="AI57" s="124"/>
      <c r="AJ57" s="125"/>
      <c r="AK57" s="65"/>
      <c r="AL57" s="66"/>
      <c r="AM57" s="67"/>
      <c r="AN57" s="184">
        <v>140000</v>
      </c>
      <c r="AO57" s="124"/>
      <c r="AP57" s="124"/>
      <c r="AQ57" s="124"/>
      <c r="AR57" s="124"/>
      <c r="AS57" s="124"/>
      <c r="AT57" s="124"/>
      <c r="AU57" s="124"/>
      <c r="AV57" s="124"/>
      <c r="AW57" s="124"/>
      <c r="AX57" s="124"/>
      <c r="AY57" s="125"/>
      <c r="AZ57" s="68"/>
      <c r="BA57" s="184">
        <v>0</v>
      </c>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99" t="s">
        <v>706</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99" t="s">
        <v>707</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sheetPr codeName="Sheet54">
    <tabColor rgb="FF000000"/>
    <outlinePr summaryBelow="0" summaryRight="0"/>
  </sheetPr>
  <dimension ref="A1:CD65"/>
  <sheetViews>
    <sheetView workbookViewId="0">
      <selection activeCell="B61" sqref="B61:R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4"/>
      <c r="D1" s="134"/>
      <c r="E1" s="134"/>
      <c r="F1" s="134"/>
      <c r="G1" s="134"/>
      <c r="H1" s="134"/>
      <c r="I1" s="134"/>
      <c r="J1" s="134"/>
      <c r="K1" s="134"/>
      <c r="L1" s="134"/>
      <c r="M1" s="134"/>
      <c r="N1" s="134"/>
      <c r="O1" s="134"/>
      <c r="P1" s="134"/>
      <c r="Q1" s="134"/>
      <c r="R1" s="134"/>
      <c r="S1" s="134"/>
      <c r="T1" s="134"/>
      <c r="U1" s="134"/>
      <c r="V1" s="134"/>
      <c r="W1" s="134"/>
      <c r="X1" s="134"/>
      <c r="Y1" s="7"/>
      <c r="Z1" s="141" t="s">
        <v>9</v>
      </c>
      <c r="AA1" s="134"/>
      <c r="AB1" s="134"/>
      <c r="AC1" s="134"/>
      <c r="AD1" s="134"/>
      <c r="AE1" s="134"/>
      <c r="AF1" s="134"/>
      <c r="AG1" s="134"/>
      <c r="AH1" s="134"/>
      <c r="AI1" s="134"/>
      <c r="AJ1" s="134"/>
      <c r="AK1" s="10"/>
      <c r="AL1" s="11"/>
      <c r="AM1" s="12"/>
      <c r="AN1" s="140" t="s">
        <v>13</v>
      </c>
      <c r="AO1" s="134"/>
      <c r="AP1" s="134"/>
      <c r="AQ1" s="134"/>
      <c r="AR1" s="134"/>
      <c r="AS1" s="134"/>
      <c r="AT1" s="134"/>
      <c r="AU1" s="134"/>
      <c r="AV1" s="134"/>
      <c r="AW1" s="134"/>
      <c r="AX1" s="134"/>
      <c r="AY1" s="134"/>
      <c r="AZ1" s="134"/>
      <c r="BA1" s="134"/>
      <c r="BB1" s="134"/>
      <c r="BC1" s="134"/>
      <c r="BD1" s="134"/>
      <c r="BE1" s="134"/>
      <c r="BF1" s="134"/>
      <c r="BG1" s="134"/>
      <c r="BH1" s="134"/>
      <c r="BI1" s="134"/>
      <c r="BJ1" s="134"/>
      <c r="BK1" s="13"/>
      <c r="BL1" s="133" t="s">
        <v>9</v>
      </c>
      <c r="BM1" s="134"/>
      <c r="BN1" s="134"/>
      <c r="BO1" s="134"/>
      <c r="BP1" s="134"/>
      <c r="BQ1" s="134"/>
      <c r="BR1" s="134"/>
      <c r="BS1" s="134"/>
      <c r="BT1" s="134"/>
      <c r="BU1" s="134"/>
      <c r="BV1" s="134"/>
      <c r="BW1" s="14"/>
      <c r="BX1" s="16"/>
      <c r="BY1" s="195" t="s">
        <v>14</v>
      </c>
      <c r="BZ1" s="198"/>
      <c r="CA1" s="197"/>
      <c r="CB1" s="18"/>
      <c r="CC1" s="18"/>
      <c r="CD1" s="16"/>
    </row>
    <row r="2" spans="1:82" ht="9" customHeight="1">
      <c r="A2" s="17"/>
      <c r="B2" s="128"/>
      <c r="C2" s="128"/>
      <c r="D2" s="128"/>
      <c r="E2" s="128"/>
      <c r="F2" s="128"/>
      <c r="G2" s="128"/>
      <c r="H2" s="128"/>
      <c r="I2" s="128"/>
      <c r="J2" s="128"/>
      <c r="K2" s="128"/>
      <c r="L2" s="128"/>
      <c r="M2" s="128"/>
      <c r="N2" s="128"/>
      <c r="O2" s="128"/>
      <c r="P2" s="128"/>
      <c r="Q2" s="128"/>
      <c r="R2" s="128"/>
      <c r="S2" s="128"/>
      <c r="T2" s="128"/>
      <c r="U2" s="128"/>
      <c r="V2" s="128"/>
      <c r="W2" s="128"/>
      <c r="X2" s="128"/>
      <c r="Y2" s="19"/>
      <c r="Z2" s="113"/>
      <c r="AA2" s="113"/>
      <c r="AB2" s="113"/>
      <c r="AC2" s="113"/>
      <c r="AD2" s="113"/>
      <c r="AE2" s="113"/>
      <c r="AF2" s="113"/>
      <c r="AG2" s="113"/>
      <c r="AH2" s="113"/>
      <c r="AI2" s="113"/>
      <c r="AJ2" s="113"/>
      <c r="AK2" s="20"/>
      <c r="AL2" s="11"/>
      <c r="AM2" s="21"/>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22"/>
      <c r="BL2" s="113"/>
      <c r="BM2" s="113"/>
      <c r="BN2" s="113"/>
      <c r="BO2" s="113"/>
      <c r="BP2" s="113"/>
      <c r="BQ2" s="113"/>
      <c r="BR2" s="113"/>
      <c r="BS2" s="113"/>
      <c r="BT2" s="113"/>
      <c r="BU2" s="113"/>
      <c r="BV2" s="113"/>
      <c r="BW2" s="23"/>
      <c r="BX2" s="16"/>
      <c r="BY2" s="128"/>
      <c r="BZ2" s="128"/>
      <c r="CA2" s="128"/>
      <c r="CB2" s="18"/>
      <c r="CC2" s="18"/>
      <c r="CD2" s="16"/>
    </row>
    <row r="3" spans="1:82" ht="9" customHeight="1">
      <c r="A3" s="24"/>
      <c r="B3" s="176" t="s">
        <v>385</v>
      </c>
      <c r="C3" s="124"/>
      <c r="D3" s="124"/>
      <c r="E3" s="124"/>
      <c r="F3" s="124"/>
      <c r="G3" s="124"/>
      <c r="H3" s="124"/>
      <c r="I3" s="124"/>
      <c r="J3" s="124"/>
      <c r="K3" s="124"/>
      <c r="L3" s="124"/>
      <c r="M3" s="124"/>
      <c r="N3" s="124"/>
      <c r="O3" s="124"/>
      <c r="P3" s="124"/>
      <c r="Q3" s="124"/>
      <c r="R3" s="124"/>
      <c r="S3" s="124"/>
      <c r="T3" s="124"/>
      <c r="U3" s="124"/>
      <c r="V3" s="124"/>
      <c r="W3" s="124"/>
      <c r="X3" s="125"/>
      <c r="Y3" s="25"/>
      <c r="Z3" s="123">
        <v>1490000</v>
      </c>
      <c r="AA3" s="124"/>
      <c r="AB3" s="124"/>
      <c r="AC3" s="124"/>
      <c r="AD3" s="124"/>
      <c r="AE3" s="124"/>
      <c r="AF3" s="124"/>
      <c r="AG3" s="124"/>
      <c r="AH3" s="124"/>
      <c r="AI3" s="124"/>
      <c r="AJ3" s="125"/>
      <c r="AK3" s="27"/>
      <c r="AL3" s="28"/>
      <c r="AM3" s="29"/>
      <c r="AN3" s="139" t="s">
        <v>15</v>
      </c>
      <c r="AO3" s="124"/>
      <c r="AP3" s="124"/>
      <c r="AQ3" s="124"/>
      <c r="AR3" s="124"/>
      <c r="AS3" s="124"/>
      <c r="AT3" s="124"/>
      <c r="AU3" s="124"/>
      <c r="AV3" s="124"/>
      <c r="AW3" s="124"/>
      <c r="AX3" s="124"/>
      <c r="AY3" s="124"/>
      <c r="AZ3" s="124"/>
      <c r="BA3" s="124"/>
      <c r="BB3" s="124"/>
      <c r="BC3" s="124"/>
      <c r="BD3" s="124"/>
      <c r="BE3" s="124"/>
      <c r="BF3" s="124"/>
      <c r="BG3" s="124"/>
      <c r="BH3" s="124"/>
      <c r="BI3" s="124"/>
      <c r="BJ3" s="125"/>
      <c r="BK3" s="32"/>
      <c r="BL3" s="123">
        <v>1540000</v>
      </c>
      <c r="BM3" s="124"/>
      <c r="BN3" s="124"/>
      <c r="BO3" s="124"/>
      <c r="BP3" s="124"/>
      <c r="BQ3" s="124"/>
      <c r="BR3" s="124"/>
      <c r="BS3" s="124"/>
      <c r="BT3" s="124"/>
      <c r="BU3" s="124"/>
      <c r="BV3" s="125"/>
      <c r="BW3" s="35"/>
      <c r="BX3" s="36"/>
      <c r="BY3" s="89">
        <f>IF(Z3&lt;BL3,BL3-Z3,0)</f>
        <v>50000</v>
      </c>
      <c r="BZ3" s="39"/>
      <c r="CA3" s="41"/>
      <c r="CB3" s="41"/>
      <c r="CC3" s="41"/>
      <c r="CD3" s="36"/>
    </row>
    <row r="4" spans="1:82" ht="9" customHeight="1">
      <c r="A4" s="24"/>
      <c r="B4" s="112"/>
      <c r="C4" s="113"/>
      <c r="D4" s="113"/>
      <c r="E4" s="113"/>
      <c r="F4" s="113"/>
      <c r="G4" s="113"/>
      <c r="H4" s="113"/>
      <c r="I4" s="113"/>
      <c r="J4" s="113"/>
      <c r="K4" s="113"/>
      <c r="L4" s="113"/>
      <c r="M4" s="113"/>
      <c r="N4" s="113"/>
      <c r="O4" s="113"/>
      <c r="P4" s="113"/>
      <c r="Q4" s="113"/>
      <c r="R4" s="113"/>
      <c r="S4" s="113"/>
      <c r="T4" s="113"/>
      <c r="U4" s="113"/>
      <c r="V4" s="113"/>
      <c r="W4" s="113"/>
      <c r="X4" s="114"/>
      <c r="Y4" s="25"/>
      <c r="Z4" s="112"/>
      <c r="AA4" s="113"/>
      <c r="AB4" s="113"/>
      <c r="AC4" s="113"/>
      <c r="AD4" s="113"/>
      <c r="AE4" s="113"/>
      <c r="AF4" s="113"/>
      <c r="AG4" s="113"/>
      <c r="AH4" s="113"/>
      <c r="AI4" s="113"/>
      <c r="AJ4" s="114"/>
      <c r="AK4" s="27"/>
      <c r="AL4" s="28"/>
      <c r="AM4" s="29"/>
      <c r="AN4" s="112"/>
      <c r="AO4" s="113"/>
      <c r="AP4" s="113"/>
      <c r="AQ4" s="113"/>
      <c r="AR4" s="113"/>
      <c r="AS4" s="113"/>
      <c r="AT4" s="113"/>
      <c r="AU4" s="113"/>
      <c r="AV4" s="113"/>
      <c r="AW4" s="113"/>
      <c r="AX4" s="113"/>
      <c r="AY4" s="113"/>
      <c r="AZ4" s="113"/>
      <c r="BA4" s="113"/>
      <c r="BB4" s="113"/>
      <c r="BC4" s="113"/>
      <c r="BD4" s="113"/>
      <c r="BE4" s="113"/>
      <c r="BF4" s="113"/>
      <c r="BG4" s="113"/>
      <c r="BH4" s="113"/>
      <c r="BI4" s="113"/>
      <c r="BJ4" s="114"/>
      <c r="BK4" s="32"/>
      <c r="BL4" s="112"/>
      <c r="BM4" s="113"/>
      <c r="BN4" s="113"/>
      <c r="BO4" s="113"/>
      <c r="BP4" s="113"/>
      <c r="BQ4" s="113"/>
      <c r="BR4" s="113"/>
      <c r="BS4" s="113"/>
      <c r="BT4" s="113"/>
      <c r="BU4" s="113"/>
      <c r="BV4" s="114"/>
      <c r="BW4" s="35"/>
      <c r="BX4" s="36"/>
      <c r="BY4" s="195" t="s">
        <v>19</v>
      </c>
      <c r="BZ4" s="39"/>
      <c r="CA4" s="41"/>
      <c r="CB4" s="41"/>
      <c r="CC4" s="41"/>
      <c r="CD4" s="36"/>
    </row>
    <row r="5" spans="1:82" ht="6" customHeight="1">
      <c r="A5" s="17"/>
      <c r="B5" s="135" t="s">
        <v>20</v>
      </c>
      <c r="C5" s="124"/>
      <c r="D5" s="124"/>
      <c r="E5" s="124"/>
      <c r="F5" s="124"/>
      <c r="G5" s="124"/>
      <c r="H5" s="124"/>
      <c r="I5" s="124"/>
      <c r="J5" s="19"/>
      <c r="K5" s="45"/>
      <c r="L5" s="45"/>
      <c r="M5" s="45"/>
      <c r="N5" s="135" t="s">
        <v>21</v>
      </c>
      <c r="O5" s="124"/>
      <c r="P5" s="124"/>
      <c r="Q5" s="124"/>
      <c r="R5" s="124"/>
      <c r="S5" s="124"/>
      <c r="T5" s="124"/>
      <c r="U5" s="124"/>
      <c r="V5" s="124"/>
      <c r="W5" s="124"/>
      <c r="X5" s="124"/>
      <c r="Y5" s="19"/>
      <c r="Z5" s="135" t="s">
        <v>22</v>
      </c>
      <c r="AA5" s="124"/>
      <c r="AB5" s="124"/>
      <c r="AC5" s="124"/>
      <c r="AD5" s="124"/>
      <c r="AE5" s="124"/>
      <c r="AF5" s="124"/>
      <c r="AG5" s="124"/>
      <c r="AH5" s="124"/>
      <c r="AI5" s="124"/>
      <c r="AJ5" s="124"/>
      <c r="AK5" s="20"/>
      <c r="AL5" s="11"/>
      <c r="AM5" s="21"/>
      <c r="AN5" s="126" t="s">
        <v>20</v>
      </c>
      <c r="AO5" s="124"/>
      <c r="AP5" s="124"/>
      <c r="AQ5" s="124"/>
      <c r="AR5" s="124"/>
      <c r="AS5" s="124"/>
      <c r="AT5" s="124"/>
      <c r="AU5" s="124"/>
      <c r="AV5" s="22"/>
      <c r="AW5" s="46"/>
      <c r="AX5" s="46"/>
      <c r="AY5" s="46"/>
      <c r="AZ5" s="126" t="s">
        <v>21</v>
      </c>
      <c r="BA5" s="124"/>
      <c r="BB5" s="124"/>
      <c r="BC5" s="124"/>
      <c r="BD5" s="124"/>
      <c r="BE5" s="124"/>
      <c r="BF5" s="124"/>
      <c r="BG5" s="124"/>
      <c r="BH5" s="124"/>
      <c r="BI5" s="124"/>
      <c r="BJ5" s="124"/>
      <c r="BK5" s="22"/>
      <c r="BL5" s="126" t="s">
        <v>22</v>
      </c>
      <c r="BM5" s="124"/>
      <c r="BN5" s="124"/>
      <c r="BO5" s="124"/>
      <c r="BP5" s="124"/>
      <c r="BQ5" s="124"/>
      <c r="BR5" s="124"/>
      <c r="BS5" s="124"/>
      <c r="BT5" s="124"/>
      <c r="BU5" s="124"/>
      <c r="BV5" s="124"/>
      <c r="BW5" s="23"/>
      <c r="BX5" s="16"/>
      <c r="BY5" s="128"/>
      <c r="BZ5" s="39"/>
      <c r="CA5" s="18"/>
      <c r="CB5" s="18"/>
      <c r="CC5" s="18"/>
      <c r="CD5" s="16"/>
    </row>
    <row r="6" spans="1:82" ht="9" customHeight="1">
      <c r="A6" s="17"/>
      <c r="B6" s="128"/>
      <c r="C6" s="128"/>
      <c r="D6" s="128"/>
      <c r="E6" s="128"/>
      <c r="F6" s="128"/>
      <c r="G6" s="128"/>
      <c r="H6" s="128"/>
      <c r="I6" s="128"/>
      <c r="J6" s="19"/>
      <c r="K6" s="19"/>
      <c r="L6" s="19"/>
      <c r="M6" s="19"/>
      <c r="N6" s="113"/>
      <c r="O6" s="113"/>
      <c r="P6" s="113"/>
      <c r="Q6" s="113"/>
      <c r="R6" s="113"/>
      <c r="S6" s="113"/>
      <c r="T6" s="113"/>
      <c r="U6" s="113"/>
      <c r="V6" s="113"/>
      <c r="W6" s="113"/>
      <c r="X6" s="113"/>
      <c r="Y6" s="19"/>
      <c r="Z6" s="113"/>
      <c r="AA6" s="113"/>
      <c r="AB6" s="113"/>
      <c r="AC6" s="113"/>
      <c r="AD6" s="113"/>
      <c r="AE6" s="113"/>
      <c r="AF6" s="113"/>
      <c r="AG6" s="113"/>
      <c r="AH6" s="113"/>
      <c r="AI6" s="113"/>
      <c r="AJ6" s="113"/>
      <c r="AK6" s="20"/>
      <c r="AL6" s="11"/>
      <c r="AM6" s="21"/>
      <c r="AN6" s="128"/>
      <c r="AO6" s="128"/>
      <c r="AP6" s="128"/>
      <c r="AQ6" s="128"/>
      <c r="AR6" s="128"/>
      <c r="AS6" s="128"/>
      <c r="AT6" s="128"/>
      <c r="AU6" s="128"/>
      <c r="AV6" s="22"/>
      <c r="AW6" s="22"/>
      <c r="AX6" s="22"/>
      <c r="AY6" s="22"/>
      <c r="AZ6" s="113"/>
      <c r="BA6" s="113"/>
      <c r="BB6" s="113"/>
      <c r="BC6" s="113"/>
      <c r="BD6" s="113"/>
      <c r="BE6" s="113"/>
      <c r="BF6" s="113"/>
      <c r="BG6" s="113"/>
      <c r="BH6" s="113"/>
      <c r="BI6" s="113"/>
      <c r="BJ6" s="113"/>
      <c r="BK6" s="22"/>
      <c r="BL6" s="113"/>
      <c r="BM6" s="113"/>
      <c r="BN6" s="113"/>
      <c r="BO6" s="113"/>
      <c r="BP6" s="113"/>
      <c r="BQ6" s="113"/>
      <c r="BR6" s="113"/>
      <c r="BS6" s="113"/>
      <c r="BT6" s="113"/>
      <c r="BU6" s="113"/>
      <c r="BV6" s="113"/>
      <c r="BW6" s="23"/>
      <c r="BX6" s="16"/>
      <c r="BY6" s="48">
        <f>IF(BL3&lt;Z3,Z3-BL3,0)</f>
        <v>0</v>
      </c>
      <c r="BZ6" s="39"/>
      <c r="CA6" s="18"/>
      <c r="CB6" s="18"/>
      <c r="CC6" s="18"/>
      <c r="CD6" s="16"/>
    </row>
    <row r="7" spans="1:82" ht="9" customHeight="1">
      <c r="A7" s="17"/>
      <c r="B7" s="138">
        <f>IF(BY3=0,"0 gp",BY3)</f>
        <v>50000</v>
      </c>
      <c r="C7" s="124"/>
      <c r="D7" s="124"/>
      <c r="E7" s="124"/>
      <c r="F7" s="124"/>
      <c r="G7" s="124"/>
      <c r="H7" s="124"/>
      <c r="I7" s="124"/>
      <c r="J7" s="124"/>
      <c r="K7" s="124"/>
      <c r="L7" s="125"/>
      <c r="M7" s="19"/>
      <c r="N7" s="137">
        <v>20000</v>
      </c>
      <c r="O7" s="124"/>
      <c r="P7" s="124"/>
      <c r="Q7" s="124"/>
      <c r="R7" s="124"/>
      <c r="S7" s="124"/>
      <c r="T7" s="124"/>
      <c r="U7" s="124"/>
      <c r="V7" s="124"/>
      <c r="W7" s="124"/>
      <c r="X7" s="125"/>
      <c r="Y7" s="19"/>
      <c r="Z7" s="130" t="str">
        <f>BZ7</f>
        <v>+1</v>
      </c>
      <c r="AA7" s="124"/>
      <c r="AB7" s="124"/>
      <c r="AC7" s="124"/>
      <c r="AD7" s="124"/>
      <c r="AE7" s="124"/>
      <c r="AF7" s="124"/>
      <c r="AG7" s="124"/>
      <c r="AH7" s="124"/>
      <c r="AI7" s="124"/>
      <c r="AJ7" s="125"/>
      <c r="AK7" s="20"/>
      <c r="AL7" s="11"/>
      <c r="AM7" s="21"/>
      <c r="AN7" s="138" t="str">
        <f>IF(BY6=0,"0 gp",BY6)</f>
        <v>0 gp</v>
      </c>
      <c r="AO7" s="124"/>
      <c r="AP7" s="124"/>
      <c r="AQ7" s="124"/>
      <c r="AR7" s="124"/>
      <c r="AS7" s="124"/>
      <c r="AT7" s="124"/>
      <c r="AU7" s="124"/>
      <c r="AV7" s="124"/>
      <c r="AW7" s="124"/>
      <c r="AX7" s="125"/>
      <c r="AY7" s="22"/>
      <c r="AZ7" s="137">
        <v>18000</v>
      </c>
      <c r="BA7" s="124"/>
      <c r="BB7" s="124"/>
      <c r="BC7" s="124"/>
      <c r="BD7" s="124"/>
      <c r="BE7" s="124"/>
      <c r="BF7" s="124"/>
      <c r="BG7" s="124"/>
      <c r="BH7" s="124"/>
      <c r="BI7" s="124"/>
      <c r="BJ7" s="125"/>
      <c r="BK7" s="22"/>
      <c r="BL7" s="130" t="str">
        <f>BZ8</f>
        <v>+0</v>
      </c>
      <c r="BM7" s="124"/>
      <c r="BN7" s="124"/>
      <c r="BO7" s="124"/>
      <c r="BP7" s="124"/>
      <c r="BQ7" s="124"/>
      <c r="BR7" s="124"/>
      <c r="BS7" s="124"/>
      <c r="BT7" s="124"/>
      <c r="BU7" s="124"/>
      <c r="BV7" s="125"/>
      <c r="BW7" s="23"/>
      <c r="BX7" s="16"/>
      <c r="BY7" s="51" t="s">
        <v>23</v>
      </c>
      <c r="BZ7" s="53" t="str">
        <f>IF(N7="","",CA7)</f>
        <v>+1</v>
      </c>
      <c r="CA7" s="53" t="str">
        <f>IF(N7&lt;=AZ7,"+0",CB7)</f>
        <v>+1</v>
      </c>
      <c r="CB7" s="53" t="str">
        <f>IF(N7&gt;=(AZ7*2),"+2","+1")</f>
        <v>+1</v>
      </c>
      <c r="CC7" s="55"/>
      <c r="CD7" s="56"/>
    </row>
    <row r="8" spans="1:82" ht="9" customHeight="1">
      <c r="A8" s="17"/>
      <c r="B8" s="112"/>
      <c r="C8" s="113"/>
      <c r="D8" s="113"/>
      <c r="E8" s="113"/>
      <c r="F8" s="113"/>
      <c r="G8" s="113"/>
      <c r="H8" s="113"/>
      <c r="I8" s="113"/>
      <c r="J8" s="113"/>
      <c r="K8" s="113"/>
      <c r="L8" s="114"/>
      <c r="M8" s="19"/>
      <c r="N8" s="112"/>
      <c r="O8" s="113"/>
      <c r="P8" s="113"/>
      <c r="Q8" s="113"/>
      <c r="R8" s="113"/>
      <c r="S8" s="113"/>
      <c r="T8" s="113"/>
      <c r="U8" s="113"/>
      <c r="V8" s="113"/>
      <c r="W8" s="113"/>
      <c r="X8" s="114"/>
      <c r="Y8" s="19"/>
      <c r="Z8" s="112"/>
      <c r="AA8" s="113"/>
      <c r="AB8" s="113"/>
      <c r="AC8" s="113"/>
      <c r="AD8" s="113"/>
      <c r="AE8" s="113"/>
      <c r="AF8" s="113"/>
      <c r="AG8" s="113"/>
      <c r="AH8" s="113"/>
      <c r="AI8" s="113"/>
      <c r="AJ8" s="114"/>
      <c r="AK8" s="20"/>
      <c r="AL8" s="11"/>
      <c r="AM8" s="21"/>
      <c r="AN8" s="112"/>
      <c r="AO8" s="113"/>
      <c r="AP8" s="113"/>
      <c r="AQ8" s="113"/>
      <c r="AR8" s="113"/>
      <c r="AS8" s="113"/>
      <c r="AT8" s="113"/>
      <c r="AU8" s="113"/>
      <c r="AV8" s="113"/>
      <c r="AW8" s="113"/>
      <c r="AX8" s="114"/>
      <c r="AY8" s="22"/>
      <c r="AZ8" s="112"/>
      <c r="BA8" s="113"/>
      <c r="BB8" s="113"/>
      <c r="BC8" s="113"/>
      <c r="BD8" s="113"/>
      <c r="BE8" s="113"/>
      <c r="BF8" s="113"/>
      <c r="BG8" s="113"/>
      <c r="BH8" s="113"/>
      <c r="BI8" s="113"/>
      <c r="BJ8" s="114"/>
      <c r="BK8" s="22"/>
      <c r="BL8" s="112"/>
      <c r="BM8" s="113"/>
      <c r="BN8" s="113"/>
      <c r="BO8" s="113"/>
      <c r="BP8" s="113"/>
      <c r="BQ8" s="113"/>
      <c r="BR8" s="113"/>
      <c r="BS8" s="113"/>
      <c r="BT8" s="113"/>
      <c r="BU8" s="113"/>
      <c r="BV8" s="114"/>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6"/>
      <c r="AA9" s="124"/>
      <c r="AB9" s="124"/>
      <c r="AC9" s="124"/>
      <c r="AD9" s="124"/>
      <c r="AE9" s="124"/>
      <c r="AF9" s="124"/>
      <c r="AG9" s="124"/>
      <c r="AH9" s="124"/>
      <c r="AI9" s="124"/>
      <c r="AJ9" s="124"/>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27"/>
      <c r="BM9" s="124"/>
      <c r="BN9" s="124"/>
      <c r="BO9" s="124"/>
      <c r="BP9" s="124"/>
      <c r="BQ9" s="124"/>
      <c r="BR9" s="124"/>
      <c r="BS9" s="124"/>
      <c r="BT9" s="124"/>
      <c r="BU9" s="124"/>
      <c r="BV9" s="124"/>
      <c r="BW9" s="23"/>
      <c r="BX9" s="16"/>
      <c r="BY9" s="58"/>
      <c r="BZ9" s="39"/>
      <c r="CA9" s="18"/>
      <c r="CB9" s="18"/>
      <c r="CC9" s="18"/>
      <c r="CD9" s="16"/>
    </row>
    <row r="10" spans="1:82" ht="9" customHeight="1">
      <c r="A10" s="17"/>
      <c r="B10" s="120" t="s">
        <v>642</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28"/>
      <c r="AA10" s="129"/>
      <c r="AB10" s="129"/>
      <c r="AC10" s="129"/>
      <c r="AD10" s="129"/>
      <c r="AE10" s="129"/>
      <c r="AF10" s="129"/>
      <c r="AG10" s="129"/>
      <c r="AH10" s="129"/>
      <c r="AI10" s="129"/>
      <c r="AJ10" s="128"/>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28"/>
      <c r="BM10" s="129"/>
      <c r="BN10" s="129"/>
      <c r="BO10" s="129"/>
      <c r="BP10" s="129"/>
      <c r="BQ10" s="129"/>
      <c r="BR10" s="129"/>
      <c r="BS10" s="129"/>
      <c r="BT10" s="129"/>
      <c r="BU10" s="129"/>
      <c r="BV10" s="128"/>
      <c r="BW10" s="23"/>
      <c r="BX10" s="16"/>
      <c r="BY10" s="51" t="s">
        <v>27</v>
      </c>
      <c r="BZ10" s="39"/>
      <c r="CA10" s="18"/>
      <c r="CB10" s="18"/>
      <c r="CC10" s="18"/>
      <c r="CD10" s="16"/>
    </row>
    <row r="11" spans="1:82" ht="9" customHeight="1">
      <c r="A11" s="17"/>
      <c r="B11" s="117" t="s">
        <v>703</v>
      </c>
      <c r="C11" s="118"/>
      <c r="D11" s="118"/>
      <c r="E11" s="118"/>
      <c r="F11" s="118"/>
      <c r="G11" s="118"/>
      <c r="H11" s="118"/>
      <c r="I11" s="118"/>
      <c r="J11" s="118"/>
      <c r="K11" s="118"/>
      <c r="L11" s="119"/>
      <c r="M11" s="57"/>
      <c r="N11" s="117"/>
      <c r="O11" s="118"/>
      <c r="P11" s="118"/>
      <c r="Q11" s="118"/>
      <c r="R11" s="118"/>
      <c r="S11" s="118"/>
      <c r="T11" s="118"/>
      <c r="U11" s="118"/>
      <c r="V11" s="118"/>
      <c r="W11" s="118"/>
      <c r="X11" s="119"/>
      <c r="Y11" s="19"/>
      <c r="Z11" s="128"/>
      <c r="AA11" s="129"/>
      <c r="AB11" s="129"/>
      <c r="AC11" s="129"/>
      <c r="AD11" s="129"/>
      <c r="AE11" s="129"/>
      <c r="AF11" s="129"/>
      <c r="AG11" s="129"/>
      <c r="AH11" s="129"/>
      <c r="AI11" s="129"/>
      <c r="AJ11" s="128"/>
      <c r="AK11" s="20"/>
      <c r="AL11" s="11"/>
      <c r="AM11" s="21"/>
      <c r="AN11" s="117"/>
      <c r="AO11" s="118"/>
      <c r="AP11" s="118"/>
      <c r="AQ11" s="118"/>
      <c r="AR11" s="118"/>
      <c r="AS11" s="118"/>
      <c r="AT11" s="118"/>
      <c r="AU11" s="118"/>
      <c r="AV11" s="118"/>
      <c r="AW11" s="118"/>
      <c r="AX11" s="119"/>
      <c r="AY11" s="22"/>
      <c r="AZ11" s="117"/>
      <c r="BA11" s="118"/>
      <c r="BB11" s="118"/>
      <c r="BC11" s="118"/>
      <c r="BD11" s="118"/>
      <c r="BE11" s="118"/>
      <c r="BF11" s="118"/>
      <c r="BG11" s="118"/>
      <c r="BH11" s="118"/>
      <c r="BI11" s="118"/>
      <c r="BJ11" s="119"/>
      <c r="BK11" s="22"/>
      <c r="BL11" s="128"/>
      <c r="BM11" s="129"/>
      <c r="BN11" s="129"/>
      <c r="BO11" s="129"/>
      <c r="BP11" s="129"/>
      <c r="BQ11" s="129"/>
      <c r="BR11" s="129"/>
      <c r="BS11" s="129"/>
      <c r="BT11" s="129"/>
      <c r="BU11" s="129"/>
      <c r="BV11" s="128"/>
      <c r="BW11" s="23"/>
      <c r="BX11" s="16"/>
      <c r="BY11" s="59"/>
      <c r="BZ11" s="39"/>
      <c r="CA11" s="18"/>
      <c r="CB11" s="18"/>
      <c r="CC11" s="18"/>
      <c r="CD11" s="16"/>
    </row>
    <row r="12" spans="1:82" ht="9" customHeight="1">
      <c r="A12" s="17"/>
      <c r="B12" s="117"/>
      <c r="C12" s="118"/>
      <c r="D12" s="118"/>
      <c r="E12" s="118"/>
      <c r="F12" s="118"/>
      <c r="G12" s="118"/>
      <c r="H12" s="118"/>
      <c r="I12" s="118"/>
      <c r="J12" s="118"/>
      <c r="K12" s="118"/>
      <c r="L12" s="119"/>
      <c r="M12" s="57"/>
      <c r="N12" s="117"/>
      <c r="O12" s="118"/>
      <c r="P12" s="118"/>
      <c r="Q12" s="118"/>
      <c r="R12" s="118"/>
      <c r="S12" s="118"/>
      <c r="T12" s="118"/>
      <c r="U12" s="118"/>
      <c r="V12" s="118"/>
      <c r="W12" s="118"/>
      <c r="X12" s="119"/>
      <c r="Y12" s="19"/>
      <c r="Z12" s="128"/>
      <c r="AA12" s="129"/>
      <c r="AB12" s="129"/>
      <c r="AC12" s="129"/>
      <c r="AD12" s="129"/>
      <c r="AE12" s="129"/>
      <c r="AF12" s="129"/>
      <c r="AG12" s="129"/>
      <c r="AH12" s="129"/>
      <c r="AI12" s="129"/>
      <c r="AJ12" s="128"/>
      <c r="AK12" s="20"/>
      <c r="AL12" s="11"/>
      <c r="AM12" s="21"/>
      <c r="AN12" s="117"/>
      <c r="AO12" s="118"/>
      <c r="AP12" s="118"/>
      <c r="AQ12" s="118"/>
      <c r="AR12" s="118"/>
      <c r="AS12" s="118"/>
      <c r="AT12" s="118"/>
      <c r="AU12" s="118"/>
      <c r="AV12" s="118"/>
      <c r="AW12" s="118"/>
      <c r="AX12" s="119"/>
      <c r="AY12" s="22"/>
      <c r="AZ12" s="117"/>
      <c r="BA12" s="118"/>
      <c r="BB12" s="118"/>
      <c r="BC12" s="118"/>
      <c r="BD12" s="118"/>
      <c r="BE12" s="118"/>
      <c r="BF12" s="118"/>
      <c r="BG12" s="118"/>
      <c r="BH12" s="118"/>
      <c r="BI12" s="118"/>
      <c r="BJ12" s="119"/>
      <c r="BK12" s="22"/>
      <c r="BL12" s="128"/>
      <c r="BM12" s="128"/>
      <c r="BN12" s="128"/>
      <c r="BO12" s="128"/>
      <c r="BP12" s="128"/>
      <c r="BQ12" s="128"/>
      <c r="BR12" s="128"/>
      <c r="BS12" s="128"/>
      <c r="BT12" s="128"/>
      <c r="BU12" s="128"/>
      <c r="BV12" s="128"/>
      <c r="BW12" s="23"/>
      <c r="BX12" s="16"/>
      <c r="BY12" s="62">
        <v>-1</v>
      </c>
      <c r="BZ12" s="39"/>
      <c r="CA12" s="18"/>
      <c r="CB12" s="18"/>
      <c r="CC12" s="18"/>
      <c r="CD12" s="16"/>
    </row>
    <row r="13" spans="1:82" ht="9" customHeight="1">
      <c r="A13" s="17"/>
      <c r="B13" s="117"/>
      <c r="C13" s="118"/>
      <c r="D13" s="118"/>
      <c r="E13" s="118"/>
      <c r="F13" s="118"/>
      <c r="G13" s="118"/>
      <c r="H13" s="118"/>
      <c r="I13" s="118"/>
      <c r="J13" s="118"/>
      <c r="K13" s="118"/>
      <c r="L13" s="119"/>
      <c r="M13" s="57"/>
      <c r="N13" s="117"/>
      <c r="O13" s="118"/>
      <c r="P13" s="118"/>
      <c r="Q13" s="118"/>
      <c r="R13" s="118"/>
      <c r="S13" s="118"/>
      <c r="T13" s="118"/>
      <c r="U13" s="118"/>
      <c r="V13" s="118"/>
      <c r="W13" s="118"/>
      <c r="X13" s="119"/>
      <c r="Y13" s="19"/>
      <c r="Z13" s="128"/>
      <c r="AA13" s="128"/>
      <c r="AB13" s="128"/>
      <c r="AC13" s="128"/>
      <c r="AD13" s="128"/>
      <c r="AE13" s="128"/>
      <c r="AF13" s="128"/>
      <c r="AG13" s="128"/>
      <c r="AH13" s="128"/>
      <c r="AI13" s="128"/>
      <c r="AJ13" s="128"/>
      <c r="AK13" s="20"/>
      <c r="AL13" s="11"/>
      <c r="AM13" s="21"/>
      <c r="AN13" s="117"/>
      <c r="AO13" s="118"/>
      <c r="AP13" s="118"/>
      <c r="AQ13" s="118"/>
      <c r="AR13" s="118"/>
      <c r="AS13" s="118"/>
      <c r="AT13" s="118"/>
      <c r="AU13" s="118"/>
      <c r="AV13" s="118"/>
      <c r="AW13" s="118"/>
      <c r="AX13" s="119"/>
      <c r="AY13" s="22"/>
      <c r="AZ13" s="117"/>
      <c r="BA13" s="118"/>
      <c r="BB13" s="118"/>
      <c r="BC13" s="118"/>
      <c r="BD13" s="118"/>
      <c r="BE13" s="118"/>
      <c r="BF13" s="118"/>
      <c r="BG13" s="118"/>
      <c r="BH13" s="118"/>
      <c r="BI13" s="118"/>
      <c r="BJ13" s="119"/>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17"/>
      <c r="C14" s="118"/>
      <c r="D14" s="118"/>
      <c r="E14" s="118"/>
      <c r="F14" s="118"/>
      <c r="G14" s="118"/>
      <c r="H14" s="118"/>
      <c r="I14" s="118"/>
      <c r="J14" s="118"/>
      <c r="K14" s="118"/>
      <c r="L14" s="119"/>
      <c r="M14" s="57"/>
      <c r="N14" s="117"/>
      <c r="O14" s="118"/>
      <c r="P14" s="118"/>
      <c r="Q14" s="118"/>
      <c r="R14" s="118"/>
      <c r="S14" s="118"/>
      <c r="T14" s="118"/>
      <c r="U14" s="118"/>
      <c r="V14" s="118"/>
      <c r="W14" s="118"/>
      <c r="X14" s="119"/>
      <c r="Y14" s="19"/>
      <c r="Z14" s="19"/>
      <c r="AA14" s="19"/>
      <c r="AB14" s="19"/>
      <c r="AC14" s="19"/>
      <c r="AD14" s="19"/>
      <c r="AE14" s="19"/>
      <c r="AF14" s="19"/>
      <c r="AG14" s="19"/>
      <c r="AH14" s="19"/>
      <c r="AI14" s="19"/>
      <c r="AJ14" s="19"/>
      <c r="AK14" s="20"/>
      <c r="AL14" s="11"/>
      <c r="AM14" s="21"/>
      <c r="AN14" s="117"/>
      <c r="AO14" s="118"/>
      <c r="AP14" s="118"/>
      <c r="AQ14" s="118"/>
      <c r="AR14" s="118"/>
      <c r="AS14" s="118"/>
      <c r="AT14" s="118"/>
      <c r="AU14" s="118"/>
      <c r="AV14" s="118"/>
      <c r="AW14" s="118"/>
      <c r="AX14" s="119"/>
      <c r="AY14" s="22"/>
      <c r="AZ14" s="117"/>
      <c r="BA14" s="118"/>
      <c r="BB14" s="118"/>
      <c r="BC14" s="118"/>
      <c r="BD14" s="118"/>
      <c r="BE14" s="118"/>
      <c r="BF14" s="118"/>
      <c r="BG14" s="118"/>
      <c r="BH14" s="118"/>
      <c r="BI14" s="118"/>
      <c r="BJ14" s="119"/>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17"/>
      <c r="C15" s="118"/>
      <c r="D15" s="118"/>
      <c r="E15" s="118"/>
      <c r="F15" s="118"/>
      <c r="G15" s="118"/>
      <c r="H15" s="118"/>
      <c r="I15" s="118"/>
      <c r="J15" s="118"/>
      <c r="K15" s="118"/>
      <c r="L15" s="119"/>
      <c r="M15" s="57"/>
      <c r="N15" s="117"/>
      <c r="O15" s="118"/>
      <c r="P15" s="118"/>
      <c r="Q15" s="118"/>
      <c r="R15" s="118"/>
      <c r="S15" s="118"/>
      <c r="T15" s="118"/>
      <c r="U15" s="118"/>
      <c r="V15" s="118"/>
      <c r="W15" s="118"/>
      <c r="X15" s="119"/>
      <c r="Y15" s="19"/>
      <c r="Z15" s="19"/>
      <c r="AA15" s="19"/>
      <c r="AB15" s="19"/>
      <c r="AC15" s="19"/>
      <c r="AD15" s="19"/>
      <c r="AE15" s="19"/>
      <c r="AF15" s="19"/>
      <c r="AG15" s="19"/>
      <c r="AH15" s="19"/>
      <c r="AI15" s="19"/>
      <c r="AJ15" s="19"/>
      <c r="AK15" s="20"/>
      <c r="AL15" s="11"/>
      <c r="AM15" s="21"/>
      <c r="AN15" s="117"/>
      <c r="AO15" s="118"/>
      <c r="AP15" s="118"/>
      <c r="AQ15" s="118"/>
      <c r="AR15" s="118"/>
      <c r="AS15" s="118"/>
      <c r="AT15" s="118"/>
      <c r="AU15" s="118"/>
      <c r="AV15" s="118"/>
      <c r="AW15" s="118"/>
      <c r="AX15" s="119"/>
      <c r="AY15" s="22"/>
      <c r="AZ15" s="117"/>
      <c r="BA15" s="118"/>
      <c r="BB15" s="118"/>
      <c r="BC15" s="118"/>
      <c r="BD15" s="118"/>
      <c r="BE15" s="118"/>
      <c r="BF15" s="118"/>
      <c r="BG15" s="118"/>
      <c r="BH15" s="118"/>
      <c r="BI15" s="118"/>
      <c r="BJ15" s="119"/>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28"/>
      <c r="AC17" s="128"/>
      <c r="AD17" s="128"/>
      <c r="AE17" s="128"/>
      <c r="AF17" s="128"/>
      <c r="AG17" s="128"/>
      <c r="AH17" s="128"/>
      <c r="AI17" s="128"/>
      <c r="AJ17" s="128"/>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28"/>
      <c r="BO17" s="128"/>
      <c r="BP17" s="128"/>
      <c r="BQ17" s="128"/>
      <c r="BR17" s="128"/>
      <c r="BS17" s="128"/>
      <c r="BT17" s="128"/>
      <c r="BU17" s="128"/>
      <c r="BV17" s="128"/>
      <c r="BW17" s="23"/>
      <c r="BX17" s="16"/>
      <c r="BY17" s="58"/>
      <c r="BZ17" s="39"/>
      <c r="CA17" s="18"/>
      <c r="CB17" s="18"/>
      <c r="CC17" s="18"/>
      <c r="CD17" s="16"/>
    </row>
    <row r="18" spans="1:82" ht="6.75" customHeight="1">
      <c r="A18" s="17"/>
      <c r="B18" s="19"/>
      <c r="C18" s="19"/>
      <c r="D18" s="174" t="s">
        <v>691</v>
      </c>
      <c r="E18" s="147"/>
      <c r="F18" s="159" t="s">
        <v>692</v>
      </c>
      <c r="G18" s="147"/>
      <c r="H18" s="159" t="s">
        <v>693</v>
      </c>
      <c r="I18" s="147"/>
      <c r="J18" s="159" t="s">
        <v>694</v>
      </c>
      <c r="K18" s="147"/>
      <c r="L18" s="160" t="s">
        <v>39</v>
      </c>
      <c r="M18" s="147"/>
      <c r="N18" s="159" t="s">
        <v>695</v>
      </c>
      <c r="O18" s="124"/>
      <c r="P18" s="181" t="s">
        <v>41</v>
      </c>
      <c r="Q18" s="125"/>
      <c r="R18" s="162" t="s">
        <v>44</v>
      </c>
      <c r="S18" s="124"/>
      <c r="T18" s="124"/>
      <c r="U18" s="124"/>
      <c r="V18" s="124"/>
      <c r="W18" s="124"/>
      <c r="X18" s="124"/>
      <c r="Y18" s="125"/>
      <c r="Z18" s="19"/>
      <c r="AA18" s="128"/>
      <c r="AB18" s="129"/>
      <c r="AC18" s="129"/>
      <c r="AD18" s="129"/>
      <c r="AE18" s="129"/>
      <c r="AF18" s="129"/>
      <c r="AG18" s="129"/>
      <c r="AH18" s="129"/>
      <c r="AI18" s="129"/>
      <c r="AJ18" s="128"/>
      <c r="AK18" s="20"/>
      <c r="AL18" s="11"/>
      <c r="AM18" s="21"/>
      <c r="AN18" s="22"/>
      <c r="AO18" s="22"/>
      <c r="AP18" s="149" t="s">
        <v>696</v>
      </c>
      <c r="AQ18" s="147"/>
      <c r="AR18" s="144" t="s">
        <v>697</v>
      </c>
      <c r="AS18" s="147"/>
      <c r="AT18" s="144" t="s">
        <v>698</v>
      </c>
      <c r="AU18" s="147"/>
      <c r="AV18" s="144" t="s">
        <v>699</v>
      </c>
      <c r="AW18" s="147"/>
      <c r="AX18" s="153" t="s">
        <v>39</v>
      </c>
      <c r="AY18" s="147"/>
      <c r="AZ18" s="144" t="s">
        <v>700</v>
      </c>
      <c r="BA18" s="124"/>
      <c r="BB18" s="191" t="s">
        <v>41</v>
      </c>
      <c r="BC18" s="125"/>
      <c r="BD18" s="188" t="s">
        <v>44</v>
      </c>
      <c r="BE18" s="124"/>
      <c r="BF18" s="124"/>
      <c r="BG18" s="124"/>
      <c r="BH18" s="124"/>
      <c r="BI18" s="124"/>
      <c r="BJ18" s="124"/>
      <c r="BK18" s="125"/>
      <c r="BL18" s="22"/>
      <c r="BM18" s="128"/>
      <c r="BN18" s="129"/>
      <c r="BO18" s="129"/>
      <c r="BP18" s="129"/>
      <c r="BQ18" s="129"/>
      <c r="BR18" s="129"/>
      <c r="BS18" s="129"/>
      <c r="BT18" s="129"/>
      <c r="BU18" s="129"/>
      <c r="BV18" s="128"/>
      <c r="BW18" s="23"/>
      <c r="BX18" s="16"/>
      <c r="BY18" s="58" t="s">
        <v>68</v>
      </c>
      <c r="BZ18" s="39"/>
      <c r="CA18" s="18"/>
      <c r="CB18" s="18"/>
      <c r="CC18" s="18"/>
      <c r="CD18" s="16"/>
    </row>
    <row r="19" spans="1:82" ht="9" customHeight="1">
      <c r="A19" s="17"/>
      <c r="B19" s="19"/>
      <c r="C19" s="19"/>
      <c r="D19" s="150"/>
      <c r="E19" s="148"/>
      <c r="F19" s="145"/>
      <c r="G19" s="148"/>
      <c r="H19" s="145"/>
      <c r="I19" s="148"/>
      <c r="J19" s="145"/>
      <c r="K19" s="148"/>
      <c r="L19" s="145"/>
      <c r="M19" s="148"/>
      <c r="N19" s="145"/>
      <c r="O19" s="128"/>
      <c r="P19" s="150"/>
      <c r="Q19" s="167"/>
      <c r="R19" s="98"/>
      <c r="S19" s="99"/>
      <c r="T19" s="99"/>
      <c r="U19" s="99"/>
      <c r="V19" s="99"/>
      <c r="W19" s="99"/>
      <c r="X19" s="99"/>
      <c r="Y19" s="100"/>
      <c r="Z19" s="19"/>
      <c r="AA19" s="128"/>
      <c r="AB19" s="129"/>
      <c r="AC19" s="129"/>
      <c r="AD19" s="129"/>
      <c r="AE19" s="129"/>
      <c r="AF19" s="129"/>
      <c r="AG19" s="129"/>
      <c r="AH19" s="129"/>
      <c r="AI19" s="129"/>
      <c r="AJ19" s="128"/>
      <c r="AK19" s="20"/>
      <c r="AL19" s="11"/>
      <c r="AM19" s="21"/>
      <c r="AN19" s="22"/>
      <c r="AO19" s="22"/>
      <c r="AP19" s="150"/>
      <c r="AQ19" s="148"/>
      <c r="AR19" s="145"/>
      <c r="AS19" s="148"/>
      <c r="AT19" s="145"/>
      <c r="AU19" s="148"/>
      <c r="AV19" s="145"/>
      <c r="AW19" s="148"/>
      <c r="AX19" s="145"/>
      <c r="AY19" s="148"/>
      <c r="AZ19" s="145"/>
      <c r="BA19" s="128"/>
      <c r="BB19" s="150"/>
      <c r="BC19" s="167"/>
      <c r="BD19" s="98"/>
      <c r="BE19" s="99"/>
      <c r="BF19" s="99"/>
      <c r="BG19" s="99"/>
      <c r="BH19" s="99"/>
      <c r="BI19" s="99"/>
      <c r="BJ19" s="99"/>
      <c r="BK19" s="100"/>
      <c r="BL19" s="22"/>
      <c r="BM19" s="128"/>
      <c r="BN19" s="129"/>
      <c r="BO19" s="129"/>
      <c r="BP19" s="129"/>
      <c r="BQ19" s="129"/>
      <c r="BR19" s="129"/>
      <c r="BS19" s="129"/>
      <c r="BT19" s="129"/>
      <c r="BU19" s="129"/>
      <c r="BV19" s="128"/>
      <c r="BW19" s="23"/>
      <c r="BX19" s="16"/>
      <c r="BY19" s="58"/>
      <c r="BZ19" s="39"/>
      <c r="CA19" s="18"/>
      <c r="CB19" s="18"/>
      <c r="CC19" s="18"/>
      <c r="CD19" s="16"/>
    </row>
    <row r="20" spans="1:82" ht="12" customHeight="1">
      <c r="A20" s="17"/>
      <c r="B20" s="19"/>
      <c r="C20" s="19"/>
      <c r="D20" s="150"/>
      <c r="E20" s="148"/>
      <c r="F20" s="145"/>
      <c r="G20" s="148"/>
      <c r="H20" s="145"/>
      <c r="I20" s="148"/>
      <c r="J20" s="145"/>
      <c r="K20" s="148"/>
      <c r="L20" s="145"/>
      <c r="M20" s="148"/>
      <c r="N20" s="145"/>
      <c r="O20" s="128"/>
      <c r="P20" s="150"/>
      <c r="Q20" s="167"/>
      <c r="R20" s="163" t="s">
        <v>69</v>
      </c>
      <c r="S20" s="102"/>
      <c r="T20" s="161" t="s">
        <v>70</v>
      </c>
      <c r="U20" s="102"/>
      <c r="V20" s="161" t="s">
        <v>71</v>
      </c>
      <c r="W20" s="102"/>
      <c r="X20" s="161" t="s">
        <v>72</v>
      </c>
      <c r="Y20" s="97"/>
      <c r="Z20" s="19"/>
      <c r="AA20" s="113"/>
      <c r="AB20" s="113"/>
      <c r="AC20" s="113"/>
      <c r="AD20" s="113"/>
      <c r="AE20" s="113"/>
      <c r="AF20" s="113"/>
      <c r="AG20" s="113"/>
      <c r="AH20" s="113"/>
      <c r="AI20" s="113"/>
      <c r="AJ20" s="113"/>
      <c r="AK20" s="20"/>
      <c r="AL20" s="11"/>
      <c r="AM20" s="21"/>
      <c r="AN20" s="22"/>
      <c r="AO20" s="22"/>
      <c r="AP20" s="150"/>
      <c r="AQ20" s="148"/>
      <c r="AR20" s="145"/>
      <c r="AS20" s="148"/>
      <c r="AT20" s="145"/>
      <c r="AU20" s="148"/>
      <c r="AV20" s="145"/>
      <c r="AW20" s="148"/>
      <c r="AX20" s="145"/>
      <c r="AY20" s="148"/>
      <c r="AZ20" s="145"/>
      <c r="BA20" s="128"/>
      <c r="BB20" s="150"/>
      <c r="BC20" s="167"/>
      <c r="BD20" s="190" t="s">
        <v>69</v>
      </c>
      <c r="BE20" s="102"/>
      <c r="BF20" s="189" t="s">
        <v>70</v>
      </c>
      <c r="BG20" s="102"/>
      <c r="BH20" s="189" t="s">
        <v>71</v>
      </c>
      <c r="BI20" s="102"/>
      <c r="BJ20" s="189" t="s">
        <v>72</v>
      </c>
      <c r="BK20" s="97"/>
      <c r="BL20" s="22"/>
      <c r="BM20" s="113"/>
      <c r="BN20" s="113"/>
      <c r="BO20" s="113"/>
      <c r="BP20" s="113"/>
      <c r="BQ20" s="113"/>
      <c r="BR20" s="113"/>
      <c r="BS20" s="113"/>
      <c r="BT20" s="113"/>
      <c r="BU20" s="113"/>
      <c r="BV20" s="113"/>
      <c r="BW20" s="23"/>
      <c r="BX20" s="16"/>
      <c r="BY20" s="51" t="s">
        <v>73</v>
      </c>
      <c r="BZ20" s="39"/>
      <c r="CA20" s="18"/>
      <c r="CB20" s="18"/>
      <c r="CC20" s="18"/>
      <c r="CD20" s="16"/>
    </row>
    <row r="21" spans="1:82" ht="9" customHeight="1">
      <c r="A21" s="17"/>
      <c r="B21" s="171" t="s">
        <v>74</v>
      </c>
      <c r="C21" s="125"/>
      <c r="D21" s="150"/>
      <c r="E21" s="148"/>
      <c r="F21" s="145"/>
      <c r="G21" s="148"/>
      <c r="H21" s="145"/>
      <c r="I21" s="148"/>
      <c r="J21" s="145"/>
      <c r="K21" s="148"/>
      <c r="L21" s="145"/>
      <c r="M21" s="148"/>
      <c r="N21" s="145"/>
      <c r="O21" s="128"/>
      <c r="P21" s="150"/>
      <c r="Q21" s="167"/>
      <c r="R21" s="150"/>
      <c r="S21" s="148"/>
      <c r="T21" s="145"/>
      <c r="U21" s="148"/>
      <c r="V21" s="145"/>
      <c r="W21" s="148"/>
      <c r="X21" s="145"/>
      <c r="Y21" s="167"/>
      <c r="Z21" s="162" t="s">
        <v>75</v>
      </c>
      <c r="AA21" s="124"/>
      <c r="AB21" s="124"/>
      <c r="AC21" s="124"/>
      <c r="AD21" s="124"/>
      <c r="AE21" s="124"/>
      <c r="AF21" s="124"/>
      <c r="AG21" s="124"/>
      <c r="AH21" s="124"/>
      <c r="AI21" s="124"/>
      <c r="AJ21" s="125"/>
      <c r="AK21" s="20"/>
      <c r="AL21" s="11"/>
      <c r="AM21" s="21"/>
      <c r="AN21" s="170" t="s">
        <v>74</v>
      </c>
      <c r="AO21" s="125"/>
      <c r="AP21" s="150"/>
      <c r="AQ21" s="148"/>
      <c r="AR21" s="145"/>
      <c r="AS21" s="148"/>
      <c r="AT21" s="145"/>
      <c r="AU21" s="148"/>
      <c r="AV21" s="145"/>
      <c r="AW21" s="148"/>
      <c r="AX21" s="145"/>
      <c r="AY21" s="148"/>
      <c r="AZ21" s="145"/>
      <c r="BA21" s="128"/>
      <c r="BB21" s="150"/>
      <c r="BC21" s="167"/>
      <c r="BD21" s="150"/>
      <c r="BE21" s="148"/>
      <c r="BF21" s="145"/>
      <c r="BG21" s="148"/>
      <c r="BH21" s="145"/>
      <c r="BI21" s="148"/>
      <c r="BJ21" s="145"/>
      <c r="BK21" s="167"/>
      <c r="BL21" s="188" t="s">
        <v>75</v>
      </c>
      <c r="BM21" s="124"/>
      <c r="BN21" s="124"/>
      <c r="BO21" s="124"/>
      <c r="BP21" s="124"/>
      <c r="BQ21" s="124"/>
      <c r="BR21" s="124"/>
      <c r="BS21" s="124"/>
      <c r="BT21" s="124"/>
      <c r="BU21" s="124"/>
      <c r="BV21" s="125"/>
      <c r="BW21" s="23"/>
      <c r="BX21" s="16"/>
      <c r="BY21" s="58"/>
      <c r="BZ21" s="39"/>
      <c r="CA21" s="18"/>
      <c r="CB21" s="18"/>
      <c r="CC21" s="18"/>
      <c r="CD21" s="16"/>
    </row>
    <row r="22" spans="1:82" ht="9" customHeight="1">
      <c r="A22" s="17"/>
      <c r="B22" s="112"/>
      <c r="C22" s="114"/>
      <c r="D22" s="112"/>
      <c r="E22" s="104"/>
      <c r="F22" s="103"/>
      <c r="G22" s="104"/>
      <c r="H22" s="103"/>
      <c r="I22" s="104"/>
      <c r="J22" s="103"/>
      <c r="K22" s="104"/>
      <c r="L22" s="103"/>
      <c r="M22" s="104"/>
      <c r="N22" s="103"/>
      <c r="O22" s="113"/>
      <c r="P22" s="112"/>
      <c r="Q22" s="114"/>
      <c r="R22" s="112"/>
      <c r="S22" s="104"/>
      <c r="T22" s="103"/>
      <c r="U22" s="104"/>
      <c r="V22" s="103"/>
      <c r="W22" s="104"/>
      <c r="X22" s="103"/>
      <c r="Y22" s="114"/>
      <c r="Z22" s="112"/>
      <c r="AA22" s="113"/>
      <c r="AB22" s="113"/>
      <c r="AC22" s="113"/>
      <c r="AD22" s="113"/>
      <c r="AE22" s="113"/>
      <c r="AF22" s="113"/>
      <c r="AG22" s="113"/>
      <c r="AH22" s="113"/>
      <c r="AI22" s="113"/>
      <c r="AJ22" s="114"/>
      <c r="AK22" s="20"/>
      <c r="AL22" s="11"/>
      <c r="AM22" s="21"/>
      <c r="AN22" s="112"/>
      <c r="AO22" s="114"/>
      <c r="AP22" s="112"/>
      <c r="AQ22" s="104"/>
      <c r="AR22" s="103"/>
      <c r="AS22" s="104"/>
      <c r="AT22" s="103"/>
      <c r="AU22" s="104"/>
      <c r="AV22" s="103"/>
      <c r="AW22" s="104"/>
      <c r="AX22" s="103"/>
      <c r="AY22" s="104"/>
      <c r="AZ22" s="103"/>
      <c r="BA22" s="113"/>
      <c r="BB22" s="112"/>
      <c r="BC22" s="114"/>
      <c r="BD22" s="112"/>
      <c r="BE22" s="104"/>
      <c r="BF22" s="103"/>
      <c r="BG22" s="104"/>
      <c r="BH22" s="103"/>
      <c r="BI22" s="104"/>
      <c r="BJ22" s="103"/>
      <c r="BK22" s="114"/>
      <c r="BL22" s="112"/>
      <c r="BM22" s="113"/>
      <c r="BN22" s="113"/>
      <c r="BO22" s="113"/>
      <c r="BP22" s="113"/>
      <c r="BQ22" s="113"/>
      <c r="BR22" s="113"/>
      <c r="BS22" s="113"/>
      <c r="BT22" s="113"/>
      <c r="BU22" s="113"/>
      <c r="BV22" s="114"/>
      <c r="BW22" s="23"/>
      <c r="BX22" s="16"/>
      <c r="BY22" s="58" t="s">
        <v>76</v>
      </c>
      <c r="BZ22" s="39"/>
      <c r="CA22" s="18"/>
      <c r="CB22" s="18"/>
      <c r="CC22" s="18"/>
      <c r="CD22" s="16"/>
    </row>
    <row r="23" spans="1:82" ht="9" customHeight="1">
      <c r="A23" s="17"/>
      <c r="B23" s="172">
        <v>1</v>
      </c>
      <c r="C23" s="124"/>
      <c r="D23" s="151"/>
      <c r="E23" s="147"/>
      <c r="F23" s="146">
        <v>2</v>
      </c>
      <c r="G23" s="147"/>
      <c r="H23" s="146"/>
      <c r="I23" s="147"/>
      <c r="J23" s="146"/>
      <c r="K23" s="147"/>
      <c r="L23" s="146"/>
      <c r="M23" s="147"/>
      <c r="N23" s="146"/>
      <c r="O23" s="147"/>
      <c r="P23" s="166">
        <f>IF(B3="","",(SUM(D23+(F23*3)+(H23*2)+(J23*2)+(N23*5))))</f>
        <v>6</v>
      </c>
      <c r="Q23" s="125"/>
      <c r="R23" s="182"/>
      <c r="S23" s="147"/>
      <c r="T23" s="146"/>
      <c r="U23" s="147"/>
      <c r="V23" s="146"/>
      <c r="W23" s="147"/>
      <c r="X23" s="173"/>
      <c r="Y23" s="125"/>
      <c r="Z23" s="180"/>
      <c r="AA23" s="124"/>
      <c r="AB23" s="124"/>
      <c r="AC23" s="124"/>
      <c r="AD23" s="124"/>
      <c r="AE23" s="124"/>
      <c r="AF23" s="124"/>
      <c r="AG23" s="124"/>
      <c r="AH23" s="124"/>
      <c r="AI23" s="124"/>
      <c r="AJ23" s="125"/>
      <c r="AK23" s="20"/>
      <c r="AL23" s="11"/>
      <c r="AM23" s="21"/>
      <c r="AN23" s="152">
        <v>1</v>
      </c>
      <c r="AO23" s="124"/>
      <c r="AP23" s="151"/>
      <c r="AQ23" s="147"/>
      <c r="AR23" s="146"/>
      <c r="AS23" s="147"/>
      <c r="AT23" s="146"/>
      <c r="AU23" s="147"/>
      <c r="AV23" s="146"/>
      <c r="AW23" s="147"/>
      <c r="AX23" s="146"/>
      <c r="AY23" s="147"/>
      <c r="AZ23" s="146"/>
      <c r="BA23" s="147"/>
      <c r="BB23" s="166">
        <f>IF(AN3="","",(SUM(AP23+(AR23*3)+(AT23*2)+(AV23*2)+(AZ23*5))))</f>
        <v>0</v>
      </c>
      <c r="BC23" s="125"/>
      <c r="BD23" s="182"/>
      <c r="BE23" s="147"/>
      <c r="BF23" s="146"/>
      <c r="BG23" s="147"/>
      <c r="BH23" s="146"/>
      <c r="BI23" s="147"/>
      <c r="BJ23" s="173"/>
      <c r="BK23" s="125"/>
      <c r="BL23" s="180"/>
      <c r="BM23" s="124"/>
      <c r="BN23" s="124"/>
      <c r="BO23" s="124"/>
      <c r="BP23" s="124"/>
      <c r="BQ23" s="124"/>
      <c r="BR23" s="124"/>
      <c r="BS23" s="124"/>
      <c r="BT23" s="124"/>
      <c r="BU23" s="124"/>
      <c r="BV23" s="125"/>
      <c r="BW23" s="23"/>
      <c r="BX23" s="16"/>
      <c r="BY23" s="58"/>
      <c r="BZ23" s="39"/>
      <c r="CA23" s="18"/>
      <c r="CB23" s="18"/>
      <c r="CC23" s="18"/>
      <c r="CD23" s="16"/>
    </row>
    <row r="24" spans="1:82" ht="9" customHeight="1">
      <c r="A24" s="17"/>
      <c r="B24" s="150"/>
      <c r="C24" s="128"/>
      <c r="D24" s="150"/>
      <c r="E24" s="148"/>
      <c r="F24" s="145"/>
      <c r="G24" s="148"/>
      <c r="H24" s="145"/>
      <c r="I24" s="148"/>
      <c r="J24" s="145"/>
      <c r="K24" s="148"/>
      <c r="L24" s="145"/>
      <c r="M24" s="148"/>
      <c r="N24" s="145"/>
      <c r="O24" s="148"/>
      <c r="P24" s="150"/>
      <c r="Q24" s="167"/>
      <c r="R24" s="129"/>
      <c r="S24" s="148"/>
      <c r="T24" s="145"/>
      <c r="U24" s="148"/>
      <c r="V24" s="145"/>
      <c r="W24" s="148"/>
      <c r="X24" s="145"/>
      <c r="Y24" s="167"/>
      <c r="Z24" s="150"/>
      <c r="AA24" s="129"/>
      <c r="AB24" s="129"/>
      <c r="AC24" s="129"/>
      <c r="AD24" s="129"/>
      <c r="AE24" s="129"/>
      <c r="AF24" s="129"/>
      <c r="AG24" s="129"/>
      <c r="AH24" s="129"/>
      <c r="AI24" s="129"/>
      <c r="AJ24" s="167"/>
      <c r="AK24" s="20"/>
      <c r="AL24" s="11"/>
      <c r="AM24" s="21"/>
      <c r="AN24" s="150"/>
      <c r="AO24" s="128"/>
      <c r="AP24" s="150"/>
      <c r="AQ24" s="148"/>
      <c r="AR24" s="145"/>
      <c r="AS24" s="148"/>
      <c r="AT24" s="145"/>
      <c r="AU24" s="148"/>
      <c r="AV24" s="145"/>
      <c r="AW24" s="148"/>
      <c r="AX24" s="145"/>
      <c r="AY24" s="148"/>
      <c r="AZ24" s="145"/>
      <c r="BA24" s="148"/>
      <c r="BB24" s="98"/>
      <c r="BC24" s="100"/>
      <c r="BD24" s="129"/>
      <c r="BE24" s="148"/>
      <c r="BF24" s="145"/>
      <c r="BG24" s="148"/>
      <c r="BH24" s="145"/>
      <c r="BI24" s="148"/>
      <c r="BJ24" s="145"/>
      <c r="BK24" s="167"/>
      <c r="BL24" s="150"/>
      <c r="BM24" s="129"/>
      <c r="BN24" s="129"/>
      <c r="BO24" s="129"/>
      <c r="BP24" s="129"/>
      <c r="BQ24" s="129"/>
      <c r="BR24" s="129"/>
      <c r="BS24" s="129"/>
      <c r="BT24" s="129"/>
      <c r="BU24" s="129"/>
      <c r="BV24" s="167"/>
      <c r="BW24" s="23"/>
      <c r="BX24" s="16"/>
      <c r="BY24" s="51" t="s">
        <v>78</v>
      </c>
      <c r="BZ24" s="39"/>
      <c r="CA24" s="18"/>
      <c r="CB24" s="18"/>
      <c r="CC24" s="18"/>
      <c r="CD24" s="16"/>
    </row>
    <row r="25" spans="1:82" ht="9" customHeight="1">
      <c r="A25" s="17"/>
      <c r="B25" s="168">
        <v>2</v>
      </c>
      <c r="C25" s="96"/>
      <c r="D25" s="165"/>
      <c r="E25" s="102"/>
      <c r="F25" s="158"/>
      <c r="G25" s="102"/>
      <c r="H25" s="158"/>
      <c r="I25" s="102"/>
      <c r="J25" s="158"/>
      <c r="K25" s="102"/>
      <c r="L25" s="158"/>
      <c r="M25" s="102"/>
      <c r="N25" s="158"/>
      <c r="O25" s="96"/>
      <c r="P25" s="155">
        <f>IF(B3="","",(SUM(D25+(F25*3)+(H25*2)+(J25*2)+(N25*5))))</f>
        <v>0</v>
      </c>
      <c r="Q25" s="97"/>
      <c r="R25" s="164"/>
      <c r="S25" s="102"/>
      <c r="T25" s="158"/>
      <c r="U25" s="102"/>
      <c r="V25" s="158"/>
      <c r="W25" s="102"/>
      <c r="X25" s="157"/>
      <c r="Y25" s="97"/>
      <c r="Z25" s="95"/>
      <c r="AA25" s="96"/>
      <c r="AB25" s="96"/>
      <c r="AC25" s="96"/>
      <c r="AD25" s="96"/>
      <c r="AE25" s="96"/>
      <c r="AF25" s="96"/>
      <c r="AG25" s="96"/>
      <c r="AH25" s="96"/>
      <c r="AI25" s="96"/>
      <c r="AJ25" s="97"/>
      <c r="AK25" s="20"/>
      <c r="AL25" s="11"/>
      <c r="AM25" s="21"/>
      <c r="AN25" s="109">
        <v>2</v>
      </c>
      <c r="AO25" s="96"/>
      <c r="AP25" s="110"/>
      <c r="AQ25" s="102"/>
      <c r="AR25" s="101"/>
      <c r="AS25" s="102"/>
      <c r="AT25" s="101"/>
      <c r="AU25" s="102"/>
      <c r="AV25" s="101"/>
      <c r="AW25" s="102"/>
      <c r="AX25" s="101"/>
      <c r="AY25" s="102"/>
      <c r="AZ25" s="101"/>
      <c r="BA25" s="96"/>
      <c r="BB25" s="155">
        <f>IF(AN3="","",(SUM(AP25+(AR25*3)+(AT25*2)+(AV25*2)+(AZ25*5))))</f>
        <v>0</v>
      </c>
      <c r="BC25" s="97"/>
      <c r="BD25" s="116"/>
      <c r="BE25" s="102"/>
      <c r="BF25" s="101"/>
      <c r="BG25" s="102"/>
      <c r="BH25" s="101"/>
      <c r="BI25" s="102"/>
      <c r="BJ25" s="143"/>
      <c r="BK25" s="97"/>
      <c r="BL25" s="156"/>
      <c r="BM25" s="96"/>
      <c r="BN25" s="96"/>
      <c r="BO25" s="96"/>
      <c r="BP25" s="96"/>
      <c r="BQ25" s="96"/>
      <c r="BR25" s="96"/>
      <c r="BS25" s="96"/>
      <c r="BT25" s="96"/>
      <c r="BU25" s="96"/>
      <c r="BV25" s="97"/>
      <c r="BW25" s="23"/>
      <c r="BX25" s="16"/>
      <c r="BY25" s="58"/>
      <c r="BZ25" s="39"/>
      <c r="CA25" s="18"/>
      <c r="CB25" s="18"/>
      <c r="CC25" s="18"/>
      <c r="CD25" s="16"/>
    </row>
    <row r="26" spans="1:82" ht="9" customHeight="1">
      <c r="A26" s="17"/>
      <c r="B26" s="98"/>
      <c r="C26" s="99"/>
      <c r="D26" s="98"/>
      <c r="E26" s="107"/>
      <c r="F26" s="106"/>
      <c r="G26" s="107"/>
      <c r="H26" s="106"/>
      <c r="I26" s="107"/>
      <c r="J26" s="106"/>
      <c r="K26" s="107"/>
      <c r="L26" s="106"/>
      <c r="M26" s="107"/>
      <c r="N26" s="106"/>
      <c r="O26" s="99"/>
      <c r="P26" s="98"/>
      <c r="Q26" s="100"/>
      <c r="R26" s="99"/>
      <c r="S26" s="107"/>
      <c r="T26" s="106"/>
      <c r="U26" s="107"/>
      <c r="V26" s="106"/>
      <c r="W26" s="107"/>
      <c r="X26" s="106"/>
      <c r="Y26" s="100"/>
      <c r="Z26" s="98"/>
      <c r="AA26" s="99"/>
      <c r="AB26" s="99"/>
      <c r="AC26" s="99"/>
      <c r="AD26" s="99"/>
      <c r="AE26" s="99"/>
      <c r="AF26" s="99"/>
      <c r="AG26" s="99"/>
      <c r="AH26" s="99"/>
      <c r="AI26" s="99"/>
      <c r="AJ26" s="100"/>
      <c r="AK26" s="20"/>
      <c r="AL26" s="11"/>
      <c r="AM26" s="21"/>
      <c r="AN26" s="98"/>
      <c r="AO26" s="99"/>
      <c r="AP26" s="98"/>
      <c r="AQ26" s="107"/>
      <c r="AR26" s="106"/>
      <c r="AS26" s="107"/>
      <c r="AT26" s="106"/>
      <c r="AU26" s="107"/>
      <c r="AV26" s="106"/>
      <c r="AW26" s="107"/>
      <c r="AX26" s="106"/>
      <c r="AY26" s="107"/>
      <c r="AZ26" s="106"/>
      <c r="BA26" s="99"/>
      <c r="BB26" s="98"/>
      <c r="BC26" s="100"/>
      <c r="BD26" s="99"/>
      <c r="BE26" s="107"/>
      <c r="BF26" s="106"/>
      <c r="BG26" s="107"/>
      <c r="BH26" s="106"/>
      <c r="BI26" s="107"/>
      <c r="BJ26" s="106"/>
      <c r="BK26" s="100"/>
      <c r="BL26" s="98"/>
      <c r="BM26" s="99"/>
      <c r="BN26" s="99"/>
      <c r="BO26" s="99"/>
      <c r="BP26" s="99"/>
      <c r="BQ26" s="99"/>
      <c r="BR26" s="99"/>
      <c r="BS26" s="99"/>
      <c r="BT26" s="99"/>
      <c r="BU26" s="99"/>
      <c r="BV26" s="100"/>
      <c r="BW26" s="23"/>
      <c r="BX26" s="16"/>
      <c r="BY26" s="58" t="s">
        <v>79</v>
      </c>
      <c r="BZ26" s="39"/>
      <c r="CA26" s="18"/>
      <c r="CB26" s="18"/>
      <c r="CC26" s="18"/>
      <c r="CD26" s="16"/>
    </row>
    <row r="27" spans="1:82" ht="9" customHeight="1">
      <c r="A27" s="17"/>
      <c r="B27" s="168">
        <v>3</v>
      </c>
      <c r="C27" s="96"/>
      <c r="D27" s="111"/>
      <c r="E27" s="102"/>
      <c r="F27" s="105"/>
      <c r="G27" s="102"/>
      <c r="H27" s="105"/>
      <c r="I27" s="102"/>
      <c r="J27" s="105"/>
      <c r="K27" s="102"/>
      <c r="L27" s="105"/>
      <c r="M27" s="102"/>
      <c r="N27" s="105"/>
      <c r="O27" s="102"/>
      <c r="P27" s="142">
        <f>IF(B3="","",(SUM(D27+(F27*3)+(H27*2)+(J27*2)+(N27*5))))</f>
        <v>0</v>
      </c>
      <c r="Q27" s="97"/>
      <c r="R27" s="115"/>
      <c r="S27" s="102"/>
      <c r="T27" s="105"/>
      <c r="U27" s="102"/>
      <c r="V27" s="105"/>
      <c r="W27" s="102"/>
      <c r="X27" s="154"/>
      <c r="Y27" s="97"/>
      <c r="Z27" s="108"/>
      <c r="AA27" s="96"/>
      <c r="AB27" s="96"/>
      <c r="AC27" s="96"/>
      <c r="AD27" s="96"/>
      <c r="AE27" s="96"/>
      <c r="AF27" s="96"/>
      <c r="AG27" s="96"/>
      <c r="AH27" s="96"/>
      <c r="AI27" s="96"/>
      <c r="AJ27" s="97"/>
      <c r="AK27" s="20"/>
      <c r="AL27" s="11"/>
      <c r="AM27" s="21"/>
      <c r="AN27" s="109">
        <v>3</v>
      </c>
      <c r="AO27" s="96"/>
      <c r="AP27" s="111"/>
      <c r="AQ27" s="102"/>
      <c r="AR27" s="105"/>
      <c r="AS27" s="102"/>
      <c r="AT27" s="105"/>
      <c r="AU27" s="102"/>
      <c r="AV27" s="105"/>
      <c r="AW27" s="102"/>
      <c r="AX27" s="105"/>
      <c r="AY27" s="102"/>
      <c r="AZ27" s="105">
        <v>1</v>
      </c>
      <c r="BA27" s="102"/>
      <c r="BB27" s="142">
        <f>IF(AN3="","",(SUM(AP27+(AR27*3)+(AT27*2)+(AV27*2)+(AZ27*5))))</f>
        <v>5</v>
      </c>
      <c r="BC27" s="97"/>
      <c r="BD27" s="115"/>
      <c r="BE27" s="102"/>
      <c r="BF27" s="105"/>
      <c r="BG27" s="102"/>
      <c r="BH27" s="105"/>
      <c r="BI27" s="102"/>
      <c r="BJ27" s="154"/>
      <c r="BK27" s="97"/>
      <c r="BL27" s="108"/>
      <c r="BM27" s="96"/>
      <c r="BN27" s="96"/>
      <c r="BO27" s="96"/>
      <c r="BP27" s="96"/>
      <c r="BQ27" s="96"/>
      <c r="BR27" s="96"/>
      <c r="BS27" s="96"/>
      <c r="BT27" s="96"/>
      <c r="BU27" s="96"/>
      <c r="BV27" s="97"/>
      <c r="BW27" s="23"/>
      <c r="BX27" s="16"/>
      <c r="BY27" s="58" t="s">
        <v>80</v>
      </c>
      <c r="BZ27" s="39"/>
      <c r="CA27" s="18"/>
      <c r="CB27" s="18"/>
      <c r="CC27" s="18"/>
      <c r="CD27" s="16"/>
    </row>
    <row r="28" spans="1:82" ht="9" customHeight="1">
      <c r="A28" s="17"/>
      <c r="B28" s="98"/>
      <c r="C28" s="99"/>
      <c r="D28" s="98"/>
      <c r="E28" s="107"/>
      <c r="F28" s="106"/>
      <c r="G28" s="107"/>
      <c r="H28" s="106"/>
      <c r="I28" s="107"/>
      <c r="J28" s="106"/>
      <c r="K28" s="107"/>
      <c r="L28" s="106"/>
      <c r="M28" s="107"/>
      <c r="N28" s="106"/>
      <c r="O28" s="107"/>
      <c r="P28" s="98"/>
      <c r="Q28" s="100"/>
      <c r="R28" s="99"/>
      <c r="S28" s="107"/>
      <c r="T28" s="106"/>
      <c r="U28" s="107"/>
      <c r="V28" s="106"/>
      <c r="W28" s="107"/>
      <c r="X28" s="106"/>
      <c r="Y28" s="100"/>
      <c r="Z28" s="98"/>
      <c r="AA28" s="99"/>
      <c r="AB28" s="99"/>
      <c r="AC28" s="99"/>
      <c r="AD28" s="99"/>
      <c r="AE28" s="99"/>
      <c r="AF28" s="99"/>
      <c r="AG28" s="99"/>
      <c r="AH28" s="99"/>
      <c r="AI28" s="99"/>
      <c r="AJ28" s="100"/>
      <c r="AK28" s="20"/>
      <c r="AL28" s="11"/>
      <c r="AM28" s="21"/>
      <c r="AN28" s="98"/>
      <c r="AO28" s="99"/>
      <c r="AP28" s="98"/>
      <c r="AQ28" s="107"/>
      <c r="AR28" s="106"/>
      <c r="AS28" s="107"/>
      <c r="AT28" s="106"/>
      <c r="AU28" s="107"/>
      <c r="AV28" s="106"/>
      <c r="AW28" s="107"/>
      <c r="AX28" s="106"/>
      <c r="AY28" s="107"/>
      <c r="AZ28" s="106"/>
      <c r="BA28" s="107"/>
      <c r="BB28" s="98"/>
      <c r="BC28" s="100"/>
      <c r="BD28" s="99"/>
      <c r="BE28" s="107"/>
      <c r="BF28" s="106"/>
      <c r="BG28" s="107"/>
      <c r="BH28" s="106"/>
      <c r="BI28" s="107"/>
      <c r="BJ28" s="106"/>
      <c r="BK28" s="100"/>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68">
        <v>4</v>
      </c>
      <c r="C29" s="96"/>
      <c r="D29" s="165"/>
      <c r="E29" s="102"/>
      <c r="F29" s="158"/>
      <c r="G29" s="102"/>
      <c r="H29" s="158"/>
      <c r="I29" s="102"/>
      <c r="J29" s="158">
        <v>2</v>
      </c>
      <c r="K29" s="102"/>
      <c r="L29" s="158"/>
      <c r="M29" s="102"/>
      <c r="N29" s="158"/>
      <c r="O29" s="96"/>
      <c r="P29" s="155">
        <f>IF(B3="","",(SUM(D29+(F29*3)+(H29*2)+(J29*2)+(N29*5))))</f>
        <v>4</v>
      </c>
      <c r="Q29" s="97"/>
      <c r="R29" s="164"/>
      <c r="S29" s="102"/>
      <c r="T29" s="158"/>
      <c r="U29" s="102"/>
      <c r="V29" s="158"/>
      <c r="W29" s="102"/>
      <c r="X29" s="157"/>
      <c r="Y29" s="97"/>
      <c r="Z29" s="95"/>
      <c r="AA29" s="96"/>
      <c r="AB29" s="96"/>
      <c r="AC29" s="96"/>
      <c r="AD29" s="96"/>
      <c r="AE29" s="96"/>
      <c r="AF29" s="96"/>
      <c r="AG29" s="96"/>
      <c r="AH29" s="96"/>
      <c r="AI29" s="96"/>
      <c r="AJ29" s="97"/>
      <c r="AK29" s="20"/>
      <c r="AL29" s="11"/>
      <c r="AM29" s="21"/>
      <c r="AN29" s="109">
        <v>4</v>
      </c>
      <c r="AO29" s="96"/>
      <c r="AP29" s="110"/>
      <c r="AQ29" s="102"/>
      <c r="AR29" s="101"/>
      <c r="AS29" s="102"/>
      <c r="AT29" s="101"/>
      <c r="AU29" s="102"/>
      <c r="AV29" s="101">
        <v>2</v>
      </c>
      <c r="AW29" s="102"/>
      <c r="AX29" s="101"/>
      <c r="AY29" s="102"/>
      <c r="AZ29" s="101"/>
      <c r="BA29" s="96"/>
      <c r="BB29" s="155">
        <f>IF(AN3="","",(SUM(AP29+(AR29*3)+(AT29*2)+(AV29*2)+(AZ29*5))))</f>
        <v>4</v>
      </c>
      <c r="BC29" s="97"/>
      <c r="BD29" s="116"/>
      <c r="BE29" s="102"/>
      <c r="BF29" s="101"/>
      <c r="BG29" s="102"/>
      <c r="BH29" s="101"/>
      <c r="BI29" s="102"/>
      <c r="BJ29" s="143"/>
      <c r="BK29" s="97"/>
      <c r="BL29" s="156"/>
      <c r="BM29" s="96"/>
      <c r="BN29" s="96"/>
      <c r="BO29" s="96"/>
      <c r="BP29" s="96"/>
      <c r="BQ29" s="96"/>
      <c r="BR29" s="96"/>
      <c r="BS29" s="96"/>
      <c r="BT29" s="96"/>
      <c r="BU29" s="96"/>
      <c r="BV29" s="97"/>
      <c r="BW29" s="23"/>
      <c r="BX29" s="16"/>
      <c r="BY29" s="58" t="s">
        <v>84</v>
      </c>
      <c r="BZ29" s="39"/>
      <c r="CA29" s="18"/>
      <c r="CB29" s="18"/>
      <c r="CC29" s="18"/>
      <c r="CD29" s="16"/>
    </row>
    <row r="30" spans="1:82" ht="9" customHeight="1">
      <c r="A30" s="17"/>
      <c r="B30" s="150"/>
      <c r="C30" s="128"/>
      <c r="D30" s="98"/>
      <c r="E30" s="107"/>
      <c r="F30" s="106"/>
      <c r="G30" s="107"/>
      <c r="H30" s="106"/>
      <c r="I30" s="107"/>
      <c r="J30" s="106"/>
      <c r="K30" s="107"/>
      <c r="L30" s="106"/>
      <c r="M30" s="107"/>
      <c r="N30" s="106"/>
      <c r="O30" s="99"/>
      <c r="P30" s="98"/>
      <c r="Q30" s="100"/>
      <c r="R30" s="99"/>
      <c r="S30" s="107"/>
      <c r="T30" s="106"/>
      <c r="U30" s="107"/>
      <c r="V30" s="106"/>
      <c r="W30" s="107"/>
      <c r="X30" s="106"/>
      <c r="Y30" s="100"/>
      <c r="Z30" s="98"/>
      <c r="AA30" s="99"/>
      <c r="AB30" s="99"/>
      <c r="AC30" s="99"/>
      <c r="AD30" s="99"/>
      <c r="AE30" s="99"/>
      <c r="AF30" s="99"/>
      <c r="AG30" s="99"/>
      <c r="AH30" s="99"/>
      <c r="AI30" s="99"/>
      <c r="AJ30" s="100"/>
      <c r="AK30" s="20"/>
      <c r="AL30" s="11"/>
      <c r="AM30" s="21"/>
      <c r="AN30" s="150"/>
      <c r="AO30" s="128"/>
      <c r="AP30" s="98"/>
      <c r="AQ30" s="107"/>
      <c r="AR30" s="106"/>
      <c r="AS30" s="107"/>
      <c r="AT30" s="106"/>
      <c r="AU30" s="107"/>
      <c r="AV30" s="106"/>
      <c r="AW30" s="107"/>
      <c r="AX30" s="106"/>
      <c r="AY30" s="107"/>
      <c r="AZ30" s="106"/>
      <c r="BA30" s="99"/>
      <c r="BB30" s="98"/>
      <c r="BC30" s="100"/>
      <c r="BD30" s="99"/>
      <c r="BE30" s="107"/>
      <c r="BF30" s="106"/>
      <c r="BG30" s="107"/>
      <c r="BH30" s="106"/>
      <c r="BI30" s="107"/>
      <c r="BJ30" s="106"/>
      <c r="BK30" s="100"/>
      <c r="BL30" s="98"/>
      <c r="BM30" s="99"/>
      <c r="BN30" s="99"/>
      <c r="BO30" s="99"/>
      <c r="BP30" s="99"/>
      <c r="BQ30" s="99"/>
      <c r="BR30" s="99"/>
      <c r="BS30" s="99"/>
      <c r="BT30" s="99"/>
      <c r="BU30" s="99"/>
      <c r="BV30" s="100"/>
      <c r="BW30" s="23"/>
      <c r="BX30" s="16"/>
      <c r="BY30" s="58"/>
      <c r="BZ30" s="39"/>
      <c r="CA30" s="18"/>
      <c r="CB30" s="18"/>
      <c r="CC30" s="18"/>
      <c r="CD30" s="16"/>
    </row>
    <row r="31" spans="1:82" ht="9" customHeight="1">
      <c r="A31" s="17"/>
      <c r="B31" s="168">
        <v>5</v>
      </c>
      <c r="C31" s="96"/>
      <c r="D31" s="111"/>
      <c r="E31" s="102"/>
      <c r="F31" s="105"/>
      <c r="G31" s="102"/>
      <c r="H31" s="105"/>
      <c r="I31" s="102"/>
      <c r="J31" s="105"/>
      <c r="K31" s="102"/>
      <c r="L31" s="105"/>
      <c r="M31" s="102"/>
      <c r="N31" s="105"/>
      <c r="O31" s="102"/>
      <c r="P31" s="142">
        <f>IF(B3="","",(SUM(D31+(F31*3)+(H31*2)+(J31*2)+(N31*5))))</f>
        <v>0</v>
      </c>
      <c r="Q31" s="97"/>
      <c r="R31" s="115"/>
      <c r="S31" s="102"/>
      <c r="T31" s="105"/>
      <c r="U31" s="102"/>
      <c r="V31" s="105"/>
      <c r="W31" s="102"/>
      <c r="X31" s="154"/>
      <c r="Y31" s="97"/>
      <c r="Z31" s="108"/>
      <c r="AA31" s="96"/>
      <c r="AB31" s="96"/>
      <c r="AC31" s="96"/>
      <c r="AD31" s="96"/>
      <c r="AE31" s="96"/>
      <c r="AF31" s="96"/>
      <c r="AG31" s="96"/>
      <c r="AH31" s="96"/>
      <c r="AI31" s="96"/>
      <c r="AJ31" s="97"/>
      <c r="AK31" s="20"/>
      <c r="AL31" s="11"/>
      <c r="AM31" s="21"/>
      <c r="AN31" s="109">
        <v>5</v>
      </c>
      <c r="AO31" s="96"/>
      <c r="AP31" s="111"/>
      <c r="AQ31" s="102"/>
      <c r="AR31" s="105"/>
      <c r="AS31" s="102"/>
      <c r="AT31" s="105"/>
      <c r="AU31" s="102"/>
      <c r="AV31" s="105"/>
      <c r="AW31" s="102"/>
      <c r="AX31" s="105"/>
      <c r="AY31" s="102"/>
      <c r="AZ31" s="105"/>
      <c r="BA31" s="102"/>
      <c r="BB31" s="142">
        <f>IF(AN3="","",(SUM(AP31+(AR31*3)+(AT31*2)+(AV31*2)+(AZ31*5))))</f>
        <v>0</v>
      </c>
      <c r="BC31" s="97"/>
      <c r="BD31" s="115"/>
      <c r="BE31" s="102"/>
      <c r="BF31" s="105"/>
      <c r="BG31" s="102"/>
      <c r="BH31" s="105"/>
      <c r="BI31" s="102"/>
      <c r="BJ31" s="154"/>
      <c r="BK31" s="97"/>
      <c r="BL31" s="108"/>
      <c r="BM31" s="96"/>
      <c r="BN31" s="96"/>
      <c r="BO31" s="96"/>
      <c r="BP31" s="96"/>
      <c r="BQ31" s="96"/>
      <c r="BR31" s="96"/>
      <c r="BS31" s="96"/>
      <c r="BT31" s="96"/>
      <c r="BU31" s="96"/>
      <c r="BV31" s="97"/>
      <c r="BW31" s="23"/>
      <c r="BX31" s="16"/>
      <c r="BY31" s="51" t="s">
        <v>85</v>
      </c>
      <c r="BZ31" s="39"/>
      <c r="CA31" s="18"/>
      <c r="CB31" s="18"/>
      <c r="CC31" s="18"/>
      <c r="CD31" s="16"/>
    </row>
    <row r="32" spans="1:82" ht="9" customHeight="1">
      <c r="A32" s="17"/>
      <c r="B32" s="98"/>
      <c r="C32" s="99"/>
      <c r="D32" s="98"/>
      <c r="E32" s="107"/>
      <c r="F32" s="106"/>
      <c r="G32" s="107"/>
      <c r="H32" s="106"/>
      <c r="I32" s="107"/>
      <c r="J32" s="106"/>
      <c r="K32" s="107"/>
      <c r="L32" s="106"/>
      <c r="M32" s="107"/>
      <c r="N32" s="106"/>
      <c r="O32" s="107"/>
      <c r="P32" s="98"/>
      <c r="Q32" s="100"/>
      <c r="R32" s="99"/>
      <c r="S32" s="107"/>
      <c r="T32" s="106"/>
      <c r="U32" s="107"/>
      <c r="V32" s="106"/>
      <c r="W32" s="107"/>
      <c r="X32" s="106"/>
      <c r="Y32" s="100"/>
      <c r="Z32" s="98"/>
      <c r="AA32" s="99"/>
      <c r="AB32" s="99"/>
      <c r="AC32" s="99"/>
      <c r="AD32" s="99"/>
      <c r="AE32" s="99"/>
      <c r="AF32" s="99"/>
      <c r="AG32" s="99"/>
      <c r="AH32" s="99"/>
      <c r="AI32" s="99"/>
      <c r="AJ32" s="100"/>
      <c r="AK32" s="20"/>
      <c r="AL32" s="11"/>
      <c r="AM32" s="21"/>
      <c r="AN32" s="98"/>
      <c r="AO32" s="99"/>
      <c r="AP32" s="98"/>
      <c r="AQ32" s="107"/>
      <c r="AR32" s="106"/>
      <c r="AS32" s="107"/>
      <c r="AT32" s="106"/>
      <c r="AU32" s="107"/>
      <c r="AV32" s="106"/>
      <c r="AW32" s="107"/>
      <c r="AX32" s="106"/>
      <c r="AY32" s="107"/>
      <c r="AZ32" s="106"/>
      <c r="BA32" s="107"/>
      <c r="BB32" s="98"/>
      <c r="BC32" s="100"/>
      <c r="BD32" s="99"/>
      <c r="BE32" s="107"/>
      <c r="BF32" s="106"/>
      <c r="BG32" s="107"/>
      <c r="BH32" s="106"/>
      <c r="BI32" s="107"/>
      <c r="BJ32" s="106"/>
      <c r="BK32" s="100"/>
      <c r="BL32" s="98"/>
      <c r="BM32" s="99"/>
      <c r="BN32" s="99"/>
      <c r="BO32" s="99"/>
      <c r="BP32" s="99"/>
      <c r="BQ32" s="99"/>
      <c r="BR32" s="99"/>
      <c r="BS32" s="99"/>
      <c r="BT32" s="99"/>
      <c r="BU32" s="99"/>
      <c r="BV32" s="100"/>
      <c r="BW32" s="23"/>
      <c r="BX32" s="16"/>
      <c r="BY32" s="58"/>
      <c r="BZ32" s="39"/>
      <c r="CA32" s="18"/>
      <c r="CB32" s="18"/>
      <c r="CC32" s="18"/>
      <c r="CD32" s="16"/>
    </row>
    <row r="33" spans="1:82" ht="9" customHeight="1">
      <c r="A33" s="17"/>
      <c r="B33" s="168">
        <v>6</v>
      </c>
      <c r="C33" s="96"/>
      <c r="D33" s="165"/>
      <c r="E33" s="102"/>
      <c r="F33" s="158"/>
      <c r="G33" s="102"/>
      <c r="H33" s="158"/>
      <c r="I33" s="102"/>
      <c r="J33" s="158"/>
      <c r="K33" s="102"/>
      <c r="L33" s="158"/>
      <c r="M33" s="102"/>
      <c r="N33" s="158"/>
      <c r="O33" s="96"/>
      <c r="P33" s="155">
        <f>IF(B3="","",(SUM(D33+(F33*3)+(H33*2)+(J33*2)+(N33*5))))</f>
        <v>0</v>
      </c>
      <c r="Q33" s="97"/>
      <c r="R33" s="164"/>
      <c r="S33" s="102"/>
      <c r="T33" s="158"/>
      <c r="U33" s="102"/>
      <c r="V33" s="158"/>
      <c r="W33" s="102"/>
      <c r="X33" s="157"/>
      <c r="Y33" s="97"/>
      <c r="Z33" s="95" t="s">
        <v>701</v>
      </c>
      <c r="AA33" s="96"/>
      <c r="AB33" s="96"/>
      <c r="AC33" s="96"/>
      <c r="AD33" s="96"/>
      <c r="AE33" s="96"/>
      <c r="AF33" s="96"/>
      <c r="AG33" s="96"/>
      <c r="AH33" s="96"/>
      <c r="AI33" s="96"/>
      <c r="AJ33" s="97"/>
      <c r="AK33" s="20"/>
      <c r="AL33" s="11"/>
      <c r="AM33" s="21"/>
      <c r="AN33" s="109">
        <v>6</v>
      </c>
      <c r="AO33" s="96"/>
      <c r="AP33" s="110"/>
      <c r="AQ33" s="102"/>
      <c r="AR33" s="101"/>
      <c r="AS33" s="102"/>
      <c r="AT33" s="101"/>
      <c r="AU33" s="102"/>
      <c r="AV33" s="101"/>
      <c r="AW33" s="102"/>
      <c r="AX33" s="101"/>
      <c r="AY33" s="102"/>
      <c r="AZ33" s="101"/>
      <c r="BA33" s="96"/>
      <c r="BB33" s="155">
        <f>IF(AN3="","",(SUM(AP33+(AR33*3)+(AT33*2)+(AV33*2)+(AZ33*5))))</f>
        <v>0</v>
      </c>
      <c r="BC33" s="97"/>
      <c r="BD33" s="116"/>
      <c r="BE33" s="102"/>
      <c r="BF33" s="101"/>
      <c r="BG33" s="102"/>
      <c r="BH33" s="101"/>
      <c r="BI33" s="102"/>
      <c r="BJ33" s="143"/>
      <c r="BK33" s="97"/>
      <c r="BL33" s="156"/>
      <c r="BM33" s="96"/>
      <c r="BN33" s="96"/>
      <c r="BO33" s="96"/>
      <c r="BP33" s="96"/>
      <c r="BQ33" s="96"/>
      <c r="BR33" s="96"/>
      <c r="BS33" s="96"/>
      <c r="BT33" s="96"/>
      <c r="BU33" s="96"/>
      <c r="BV33" s="97"/>
      <c r="BW33" s="23"/>
      <c r="BX33" s="16"/>
      <c r="BY33" s="58" t="s">
        <v>86</v>
      </c>
      <c r="BZ33" s="39"/>
      <c r="CA33" s="18"/>
      <c r="CB33" s="18"/>
      <c r="CC33" s="18"/>
      <c r="CD33" s="16"/>
    </row>
    <row r="34" spans="1:82" ht="9" customHeight="1">
      <c r="A34" s="17"/>
      <c r="B34" s="98"/>
      <c r="C34" s="99"/>
      <c r="D34" s="98"/>
      <c r="E34" s="107"/>
      <c r="F34" s="106"/>
      <c r="G34" s="107"/>
      <c r="H34" s="106"/>
      <c r="I34" s="107"/>
      <c r="J34" s="106"/>
      <c r="K34" s="107"/>
      <c r="L34" s="106"/>
      <c r="M34" s="107"/>
      <c r="N34" s="106"/>
      <c r="O34" s="99"/>
      <c r="P34" s="98"/>
      <c r="Q34" s="100"/>
      <c r="R34" s="99"/>
      <c r="S34" s="107"/>
      <c r="T34" s="106"/>
      <c r="U34" s="107"/>
      <c r="V34" s="106"/>
      <c r="W34" s="107"/>
      <c r="X34" s="106"/>
      <c r="Y34" s="100"/>
      <c r="Z34" s="98"/>
      <c r="AA34" s="99"/>
      <c r="AB34" s="99"/>
      <c r="AC34" s="99"/>
      <c r="AD34" s="99"/>
      <c r="AE34" s="99"/>
      <c r="AF34" s="99"/>
      <c r="AG34" s="99"/>
      <c r="AH34" s="99"/>
      <c r="AI34" s="99"/>
      <c r="AJ34" s="100"/>
      <c r="AK34" s="20"/>
      <c r="AL34" s="11"/>
      <c r="AM34" s="21"/>
      <c r="AN34" s="98"/>
      <c r="AO34" s="99"/>
      <c r="AP34" s="98"/>
      <c r="AQ34" s="107"/>
      <c r="AR34" s="106"/>
      <c r="AS34" s="107"/>
      <c r="AT34" s="106"/>
      <c r="AU34" s="107"/>
      <c r="AV34" s="106"/>
      <c r="AW34" s="107"/>
      <c r="AX34" s="106"/>
      <c r="AY34" s="107"/>
      <c r="AZ34" s="106"/>
      <c r="BA34" s="99"/>
      <c r="BB34" s="98"/>
      <c r="BC34" s="100"/>
      <c r="BD34" s="99"/>
      <c r="BE34" s="107"/>
      <c r="BF34" s="106"/>
      <c r="BG34" s="107"/>
      <c r="BH34" s="106"/>
      <c r="BI34" s="107"/>
      <c r="BJ34" s="106"/>
      <c r="BK34" s="100"/>
      <c r="BL34" s="98"/>
      <c r="BM34" s="99"/>
      <c r="BN34" s="99"/>
      <c r="BO34" s="99"/>
      <c r="BP34" s="99"/>
      <c r="BQ34" s="99"/>
      <c r="BR34" s="99"/>
      <c r="BS34" s="99"/>
      <c r="BT34" s="99"/>
      <c r="BU34" s="99"/>
      <c r="BV34" s="100"/>
      <c r="BW34" s="23"/>
      <c r="BX34" s="16"/>
      <c r="BY34" s="58"/>
      <c r="BZ34" s="39"/>
      <c r="CA34" s="18"/>
      <c r="CB34" s="18"/>
      <c r="CC34" s="18"/>
      <c r="CD34" s="16"/>
    </row>
    <row r="35" spans="1:82" ht="9" customHeight="1">
      <c r="A35" s="17"/>
      <c r="B35" s="168">
        <v>7</v>
      </c>
      <c r="C35" s="96"/>
      <c r="D35" s="111">
        <v>1</v>
      </c>
      <c r="E35" s="102"/>
      <c r="F35" s="105"/>
      <c r="G35" s="102"/>
      <c r="H35" s="105"/>
      <c r="I35" s="102"/>
      <c r="J35" s="105"/>
      <c r="K35" s="102"/>
      <c r="L35" s="105"/>
      <c r="M35" s="102"/>
      <c r="N35" s="105">
        <v>1</v>
      </c>
      <c r="O35" s="102"/>
      <c r="P35" s="142">
        <f>IF(B3="","",(SUM(D35+(F35*3)+(H35*2)+(J35*2)+(N35*5))))</f>
        <v>6</v>
      </c>
      <c r="Q35" s="97"/>
      <c r="R35" s="115"/>
      <c r="S35" s="102"/>
      <c r="T35" s="105"/>
      <c r="U35" s="102"/>
      <c r="V35" s="105"/>
      <c r="W35" s="102"/>
      <c r="X35" s="154"/>
      <c r="Y35" s="97"/>
      <c r="Z35" s="108"/>
      <c r="AA35" s="96"/>
      <c r="AB35" s="96"/>
      <c r="AC35" s="96"/>
      <c r="AD35" s="96"/>
      <c r="AE35" s="96"/>
      <c r="AF35" s="96"/>
      <c r="AG35" s="96"/>
      <c r="AH35" s="96"/>
      <c r="AI35" s="96"/>
      <c r="AJ35" s="97"/>
      <c r="AK35" s="20"/>
      <c r="AL35" s="11"/>
      <c r="AM35" s="21"/>
      <c r="AN35" s="109">
        <v>7</v>
      </c>
      <c r="AO35" s="96"/>
      <c r="AP35" s="111"/>
      <c r="AQ35" s="102"/>
      <c r="AR35" s="105"/>
      <c r="AS35" s="102"/>
      <c r="AT35" s="105"/>
      <c r="AU35" s="102"/>
      <c r="AV35" s="105"/>
      <c r="AW35" s="102"/>
      <c r="AX35" s="105"/>
      <c r="AY35" s="102"/>
      <c r="AZ35" s="105"/>
      <c r="BA35" s="102"/>
      <c r="BB35" s="142">
        <f>IF(AN3="","",(SUM(AP35+(AR35*3)+(AT35*2)+(AV35*2)+(AZ35*5))))</f>
        <v>0</v>
      </c>
      <c r="BC35" s="97"/>
      <c r="BD35" s="115"/>
      <c r="BE35" s="102"/>
      <c r="BF35" s="105"/>
      <c r="BG35" s="102"/>
      <c r="BH35" s="105"/>
      <c r="BI35" s="102"/>
      <c r="BJ35" s="154"/>
      <c r="BK35" s="97"/>
      <c r="BL35" s="108"/>
      <c r="BM35" s="96"/>
      <c r="BN35" s="96"/>
      <c r="BO35" s="96"/>
      <c r="BP35" s="96"/>
      <c r="BQ35" s="96"/>
      <c r="BR35" s="96"/>
      <c r="BS35" s="96"/>
      <c r="BT35" s="96"/>
      <c r="BU35" s="96"/>
      <c r="BV35" s="97"/>
      <c r="BW35" s="23"/>
      <c r="BX35" s="16"/>
      <c r="BY35" s="51" t="s">
        <v>87</v>
      </c>
      <c r="BZ35" s="39"/>
      <c r="CA35" s="18"/>
      <c r="CB35" s="18"/>
      <c r="CC35" s="18"/>
      <c r="CD35" s="16"/>
    </row>
    <row r="36" spans="1:82" ht="9" customHeight="1">
      <c r="A36" s="17"/>
      <c r="B36" s="98"/>
      <c r="C36" s="99"/>
      <c r="D36" s="98"/>
      <c r="E36" s="107"/>
      <c r="F36" s="106"/>
      <c r="G36" s="107"/>
      <c r="H36" s="106"/>
      <c r="I36" s="107"/>
      <c r="J36" s="106"/>
      <c r="K36" s="107"/>
      <c r="L36" s="106"/>
      <c r="M36" s="107"/>
      <c r="N36" s="106"/>
      <c r="O36" s="107"/>
      <c r="P36" s="98"/>
      <c r="Q36" s="100"/>
      <c r="R36" s="99"/>
      <c r="S36" s="107"/>
      <c r="T36" s="106"/>
      <c r="U36" s="107"/>
      <c r="V36" s="106"/>
      <c r="W36" s="107"/>
      <c r="X36" s="106"/>
      <c r="Y36" s="100"/>
      <c r="Z36" s="98"/>
      <c r="AA36" s="99"/>
      <c r="AB36" s="99"/>
      <c r="AC36" s="99"/>
      <c r="AD36" s="99"/>
      <c r="AE36" s="99"/>
      <c r="AF36" s="99"/>
      <c r="AG36" s="99"/>
      <c r="AH36" s="99"/>
      <c r="AI36" s="99"/>
      <c r="AJ36" s="100"/>
      <c r="AK36" s="20"/>
      <c r="AL36" s="11"/>
      <c r="AM36" s="21"/>
      <c r="AN36" s="98"/>
      <c r="AO36" s="99"/>
      <c r="AP36" s="98"/>
      <c r="AQ36" s="107"/>
      <c r="AR36" s="106"/>
      <c r="AS36" s="107"/>
      <c r="AT36" s="106"/>
      <c r="AU36" s="107"/>
      <c r="AV36" s="106"/>
      <c r="AW36" s="107"/>
      <c r="AX36" s="106"/>
      <c r="AY36" s="107"/>
      <c r="AZ36" s="106"/>
      <c r="BA36" s="107"/>
      <c r="BB36" s="98"/>
      <c r="BC36" s="100"/>
      <c r="BD36" s="99"/>
      <c r="BE36" s="107"/>
      <c r="BF36" s="106"/>
      <c r="BG36" s="107"/>
      <c r="BH36" s="106"/>
      <c r="BI36" s="107"/>
      <c r="BJ36" s="106"/>
      <c r="BK36" s="100"/>
      <c r="BL36" s="98"/>
      <c r="BM36" s="99"/>
      <c r="BN36" s="99"/>
      <c r="BO36" s="99"/>
      <c r="BP36" s="99"/>
      <c r="BQ36" s="99"/>
      <c r="BR36" s="99"/>
      <c r="BS36" s="99"/>
      <c r="BT36" s="99"/>
      <c r="BU36" s="99"/>
      <c r="BV36" s="100"/>
      <c r="BW36" s="23"/>
      <c r="BX36" s="16"/>
      <c r="BY36" s="58"/>
      <c r="BZ36" s="39"/>
      <c r="CA36" s="18"/>
      <c r="CB36" s="18"/>
      <c r="CC36" s="18"/>
      <c r="CD36" s="16"/>
    </row>
    <row r="37" spans="1:82" ht="9" customHeight="1">
      <c r="A37" s="17"/>
      <c r="B37" s="168">
        <v>8</v>
      </c>
      <c r="C37" s="96"/>
      <c r="D37" s="165"/>
      <c r="E37" s="102"/>
      <c r="F37" s="158"/>
      <c r="G37" s="102"/>
      <c r="H37" s="158"/>
      <c r="I37" s="102"/>
      <c r="J37" s="158"/>
      <c r="K37" s="102"/>
      <c r="L37" s="158"/>
      <c r="M37" s="102"/>
      <c r="N37" s="158"/>
      <c r="O37" s="96"/>
      <c r="P37" s="155">
        <f>IF(B3="","",(SUM(D37+(F37*3)+(H37*2)+(J37*2)+(N37*5))))</f>
        <v>0</v>
      </c>
      <c r="Q37" s="97"/>
      <c r="R37" s="164"/>
      <c r="S37" s="102"/>
      <c r="T37" s="158"/>
      <c r="U37" s="102"/>
      <c r="V37" s="158"/>
      <c r="W37" s="102"/>
      <c r="X37" s="157"/>
      <c r="Y37" s="97"/>
      <c r="Z37" s="95"/>
      <c r="AA37" s="96"/>
      <c r="AB37" s="96"/>
      <c r="AC37" s="96"/>
      <c r="AD37" s="96"/>
      <c r="AE37" s="96"/>
      <c r="AF37" s="96"/>
      <c r="AG37" s="96"/>
      <c r="AH37" s="96"/>
      <c r="AI37" s="96"/>
      <c r="AJ37" s="97"/>
      <c r="AK37" s="20"/>
      <c r="AL37" s="11"/>
      <c r="AM37" s="21"/>
      <c r="AN37" s="109">
        <v>8</v>
      </c>
      <c r="AO37" s="96"/>
      <c r="AP37" s="110"/>
      <c r="AQ37" s="102"/>
      <c r="AR37" s="101"/>
      <c r="AS37" s="102"/>
      <c r="AT37" s="101"/>
      <c r="AU37" s="102"/>
      <c r="AV37" s="101"/>
      <c r="AW37" s="102"/>
      <c r="AX37" s="101"/>
      <c r="AY37" s="102"/>
      <c r="AZ37" s="101"/>
      <c r="BA37" s="96"/>
      <c r="BB37" s="155">
        <f>IF(AN3="","",(SUM(AP37+(AR37*3)+(AT37*2)+(AV37*2)+(AZ37*5))))</f>
        <v>0</v>
      </c>
      <c r="BC37" s="97"/>
      <c r="BD37" s="116"/>
      <c r="BE37" s="102"/>
      <c r="BF37" s="101"/>
      <c r="BG37" s="102"/>
      <c r="BH37" s="101"/>
      <c r="BI37" s="102"/>
      <c r="BJ37" s="143"/>
      <c r="BK37" s="97"/>
      <c r="BL37" s="156"/>
      <c r="BM37" s="96"/>
      <c r="BN37" s="96"/>
      <c r="BO37" s="96"/>
      <c r="BP37" s="96"/>
      <c r="BQ37" s="96"/>
      <c r="BR37" s="96"/>
      <c r="BS37" s="96"/>
      <c r="BT37" s="96"/>
      <c r="BU37" s="96"/>
      <c r="BV37" s="97"/>
      <c r="BW37" s="23"/>
      <c r="BX37" s="16"/>
      <c r="BY37" s="58">
        <v>0</v>
      </c>
      <c r="BZ37" s="39"/>
      <c r="CA37" s="18"/>
      <c r="CB37" s="18"/>
      <c r="CC37" s="18"/>
      <c r="CD37" s="16"/>
    </row>
    <row r="38" spans="1:82" ht="9" customHeight="1">
      <c r="A38" s="17"/>
      <c r="B38" s="150"/>
      <c r="C38" s="128"/>
      <c r="D38" s="98"/>
      <c r="E38" s="107"/>
      <c r="F38" s="106"/>
      <c r="G38" s="107"/>
      <c r="H38" s="106"/>
      <c r="I38" s="107"/>
      <c r="J38" s="106"/>
      <c r="K38" s="107"/>
      <c r="L38" s="106"/>
      <c r="M38" s="107"/>
      <c r="N38" s="106"/>
      <c r="O38" s="99"/>
      <c r="P38" s="98"/>
      <c r="Q38" s="100"/>
      <c r="R38" s="99"/>
      <c r="S38" s="107"/>
      <c r="T38" s="106"/>
      <c r="U38" s="107"/>
      <c r="V38" s="106"/>
      <c r="W38" s="107"/>
      <c r="X38" s="106"/>
      <c r="Y38" s="100"/>
      <c r="Z38" s="98"/>
      <c r="AA38" s="99"/>
      <c r="AB38" s="99"/>
      <c r="AC38" s="99"/>
      <c r="AD38" s="99"/>
      <c r="AE38" s="99"/>
      <c r="AF38" s="99"/>
      <c r="AG38" s="99"/>
      <c r="AH38" s="99"/>
      <c r="AI38" s="99"/>
      <c r="AJ38" s="100"/>
      <c r="AK38" s="20"/>
      <c r="AL38" s="11"/>
      <c r="AM38" s="21"/>
      <c r="AN38" s="150"/>
      <c r="AO38" s="128"/>
      <c r="AP38" s="98"/>
      <c r="AQ38" s="107"/>
      <c r="AR38" s="106"/>
      <c r="AS38" s="107"/>
      <c r="AT38" s="106"/>
      <c r="AU38" s="107"/>
      <c r="AV38" s="106"/>
      <c r="AW38" s="107"/>
      <c r="AX38" s="106"/>
      <c r="AY38" s="107"/>
      <c r="AZ38" s="106"/>
      <c r="BA38" s="99"/>
      <c r="BB38" s="98"/>
      <c r="BC38" s="100"/>
      <c r="BD38" s="99"/>
      <c r="BE38" s="107"/>
      <c r="BF38" s="106"/>
      <c r="BG38" s="107"/>
      <c r="BH38" s="106"/>
      <c r="BI38" s="107"/>
      <c r="BJ38" s="106"/>
      <c r="BK38" s="100"/>
      <c r="BL38" s="98"/>
      <c r="BM38" s="99"/>
      <c r="BN38" s="99"/>
      <c r="BO38" s="99"/>
      <c r="BP38" s="99"/>
      <c r="BQ38" s="99"/>
      <c r="BR38" s="99"/>
      <c r="BS38" s="99"/>
      <c r="BT38" s="99"/>
      <c r="BU38" s="99"/>
      <c r="BV38" s="100"/>
      <c r="BW38" s="23"/>
      <c r="BX38" s="16"/>
      <c r="BY38" s="58">
        <v>1</v>
      </c>
      <c r="BZ38" s="39"/>
      <c r="CA38" s="18"/>
      <c r="CB38" s="18"/>
      <c r="CC38" s="18"/>
      <c r="CD38" s="16"/>
    </row>
    <row r="39" spans="1:82" ht="9" customHeight="1">
      <c r="A39" s="17"/>
      <c r="B39" s="168">
        <v>9</v>
      </c>
      <c r="C39" s="96"/>
      <c r="D39" s="111"/>
      <c r="E39" s="102"/>
      <c r="F39" s="105"/>
      <c r="G39" s="102"/>
      <c r="H39" s="105"/>
      <c r="I39" s="102"/>
      <c r="J39" s="105"/>
      <c r="K39" s="102"/>
      <c r="L39" s="105"/>
      <c r="M39" s="102"/>
      <c r="N39" s="105"/>
      <c r="O39" s="102"/>
      <c r="P39" s="142">
        <f>IF(B3="","",(SUM(D39+(F39*3)+(H39*2)+(J39*2)+(N39*5))))</f>
        <v>0</v>
      </c>
      <c r="Q39" s="97"/>
      <c r="R39" s="115"/>
      <c r="S39" s="102"/>
      <c r="T39" s="105"/>
      <c r="U39" s="102"/>
      <c r="V39" s="105"/>
      <c r="W39" s="102"/>
      <c r="X39" s="154"/>
      <c r="Y39" s="97"/>
      <c r="Z39" s="108"/>
      <c r="AA39" s="96"/>
      <c r="AB39" s="96"/>
      <c r="AC39" s="96"/>
      <c r="AD39" s="96"/>
      <c r="AE39" s="96"/>
      <c r="AF39" s="96"/>
      <c r="AG39" s="96"/>
      <c r="AH39" s="96"/>
      <c r="AI39" s="96"/>
      <c r="AJ39" s="97"/>
      <c r="AK39" s="20"/>
      <c r="AL39" s="11"/>
      <c r="AM39" s="21"/>
      <c r="AN39" s="109">
        <v>9</v>
      </c>
      <c r="AO39" s="96"/>
      <c r="AP39" s="111"/>
      <c r="AQ39" s="102"/>
      <c r="AR39" s="105"/>
      <c r="AS39" s="102"/>
      <c r="AT39" s="105"/>
      <c r="AU39" s="102"/>
      <c r="AV39" s="105"/>
      <c r="AW39" s="102"/>
      <c r="AX39" s="105"/>
      <c r="AY39" s="102"/>
      <c r="AZ39" s="105"/>
      <c r="BA39" s="102"/>
      <c r="BB39" s="142">
        <f>IF(AN3="","",(SUM(AP39+(AR39*3)+(AT39*2)+(AV39*2)+(AZ39*5))))</f>
        <v>0</v>
      </c>
      <c r="BC39" s="97"/>
      <c r="BD39" s="115"/>
      <c r="BE39" s="102"/>
      <c r="BF39" s="105"/>
      <c r="BG39" s="102"/>
      <c r="BH39" s="105"/>
      <c r="BI39" s="102"/>
      <c r="BJ39" s="154"/>
      <c r="BK39" s="97"/>
      <c r="BL39" s="108"/>
      <c r="BM39" s="96"/>
      <c r="BN39" s="96"/>
      <c r="BO39" s="96"/>
      <c r="BP39" s="96"/>
      <c r="BQ39" s="96"/>
      <c r="BR39" s="96"/>
      <c r="BS39" s="96"/>
      <c r="BT39" s="96"/>
      <c r="BU39" s="96"/>
      <c r="BV39" s="97"/>
      <c r="BW39" s="23"/>
      <c r="BX39" s="16"/>
      <c r="BY39" s="58">
        <v>2</v>
      </c>
      <c r="BZ39" s="59"/>
      <c r="CA39" s="16"/>
      <c r="CB39" s="16"/>
      <c r="CC39" s="16"/>
      <c r="CD39" s="16"/>
    </row>
    <row r="40" spans="1:82" ht="9" customHeight="1">
      <c r="A40" s="17"/>
      <c r="B40" s="98"/>
      <c r="C40" s="99"/>
      <c r="D40" s="98"/>
      <c r="E40" s="107"/>
      <c r="F40" s="106"/>
      <c r="G40" s="107"/>
      <c r="H40" s="106"/>
      <c r="I40" s="107"/>
      <c r="J40" s="106"/>
      <c r="K40" s="107"/>
      <c r="L40" s="106"/>
      <c r="M40" s="107"/>
      <c r="N40" s="106"/>
      <c r="O40" s="107"/>
      <c r="P40" s="98"/>
      <c r="Q40" s="100"/>
      <c r="R40" s="99"/>
      <c r="S40" s="107"/>
      <c r="T40" s="106"/>
      <c r="U40" s="107"/>
      <c r="V40" s="106"/>
      <c r="W40" s="107"/>
      <c r="X40" s="106"/>
      <c r="Y40" s="100"/>
      <c r="Z40" s="98"/>
      <c r="AA40" s="99"/>
      <c r="AB40" s="99"/>
      <c r="AC40" s="99"/>
      <c r="AD40" s="99"/>
      <c r="AE40" s="99"/>
      <c r="AF40" s="99"/>
      <c r="AG40" s="99"/>
      <c r="AH40" s="99"/>
      <c r="AI40" s="99"/>
      <c r="AJ40" s="100"/>
      <c r="AK40" s="20"/>
      <c r="AL40" s="11"/>
      <c r="AM40" s="21"/>
      <c r="AN40" s="98"/>
      <c r="AO40" s="99"/>
      <c r="AP40" s="98"/>
      <c r="AQ40" s="107"/>
      <c r="AR40" s="106"/>
      <c r="AS40" s="107"/>
      <c r="AT40" s="106"/>
      <c r="AU40" s="107"/>
      <c r="AV40" s="106"/>
      <c r="AW40" s="107"/>
      <c r="AX40" s="106"/>
      <c r="AY40" s="107"/>
      <c r="AZ40" s="106"/>
      <c r="BA40" s="107"/>
      <c r="BB40" s="98"/>
      <c r="BC40" s="100"/>
      <c r="BD40" s="99"/>
      <c r="BE40" s="107"/>
      <c r="BF40" s="106"/>
      <c r="BG40" s="107"/>
      <c r="BH40" s="106"/>
      <c r="BI40" s="107"/>
      <c r="BJ40" s="106"/>
      <c r="BK40" s="100"/>
      <c r="BL40" s="98"/>
      <c r="BM40" s="99"/>
      <c r="BN40" s="99"/>
      <c r="BO40" s="99"/>
      <c r="BP40" s="99"/>
      <c r="BQ40" s="99"/>
      <c r="BR40" s="99"/>
      <c r="BS40" s="99"/>
      <c r="BT40" s="99"/>
      <c r="BU40" s="99"/>
      <c r="BV40" s="100"/>
      <c r="BW40" s="23"/>
      <c r="BX40" s="16"/>
      <c r="BY40" s="58">
        <v>3</v>
      </c>
      <c r="BZ40" s="59"/>
      <c r="CA40" s="16"/>
      <c r="CB40" s="16"/>
      <c r="CC40" s="16"/>
      <c r="CD40" s="16"/>
    </row>
    <row r="41" spans="1:82" ht="9" customHeight="1">
      <c r="A41" s="17"/>
      <c r="B41" s="168">
        <v>10</v>
      </c>
      <c r="C41" s="96"/>
      <c r="D41" s="165"/>
      <c r="E41" s="102"/>
      <c r="F41" s="158"/>
      <c r="G41" s="102"/>
      <c r="H41" s="158"/>
      <c r="I41" s="102"/>
      <c r="J41" s="158"/>
      <c r="K41" s="102"/>
      <c r="L41" s="158"/>
      <c r="M41" s="102"/>
      <c r="N41" s="158"/>
      <c r="O41" s="96"/>
      <c r="P41" s="155">
        <f>IF(B3="","",(SUM(D41+(F41*3)+(H41*2)+(J41*2)+(N41*5))))</f>
        <v>0</v>
      </c>
      <c r="Q41" s="97"/>
      <c r="R41" s="164"/>
      <c r="S41" s="102"/>
      <c r="T41" s="158"/>
      <c r="U41" s="102"/>
      <c r="V41" s="158"/>
      <c r="W41" s="102"/>
      <c r="X41" s="157"/>
      <c r="Y41" s="97"/>
      <c r="Z41" s="95"/>
      <c r="AA41" s="96"/>
      <c r="AB41" s="96"/>
      <c r="AC41" s="96"/>
      <c r="AD41" s="96"/>
      <c r="AE41" s="96"/>
      <c r="AF41" s="96"/>
      <c r="AG41" s="96"/>
      <c r="AH41" s="96"/>
      <c r="AI41" s="96"/>
      <c r="AJ41" s="97"/>
      <c r="AK41" s="20"/>
      <c r="AL41" s="11"/>
      <c r="AM41" s="21"/>
      <c r="AN41" s="109">
        <v>10</v>
      </c>
      <c r="AO41" s="96"/>
      <c r="AP41" s="110"/>
      <c r="AQ41" s="102"/>
      <c r="AR41" s="101"/>
      <c r="AS41" s="102"/>
      <c r="AT41" s="101"/>
      <c r="AU41" s="102"/>
      <c r="AV41" s="101"/>
      <c r="AW41" s="102"/>
      <c r="AX41" s="101"/>
      <c r="AY41" s="102"/>
      <c r="AZ41" s="101"/>
      <c r="BA41" s="96"/>
      <c r="BB41" s="155">
        <f>IF(AN3="","",(SUM(AP41+(AR41*3)+(AT41*2)+(AV41*2)+(AZ41*5))))</f>
        <v>0</v>
      </c>
      <c r="BC41" s="97"/>
      <c r="BD41" s="116"/>
      <c r="BE41" s="102"/>
      <c r="BF41" s="101"/>
      <c r="BG41" s="102"/>
      <c r="BH41" s="101"/>
      <c r="BI41" s="102"/>
      <c r="BJ41" s="143"/>
      <c r="BK41" s="97"/>
      <c r="BL41" s="156"/>
      <c r="BM41" s="96"/>
      <c r="BN41" s="96"/>
      <c r="BO41" s="96"/>
      <c r="BP41" s="96"/>
      <c r="BQ41" s="96"/>
      <c r="BR41" s="96"/>
      <c r="BS41" s="96"/>
      <c r="BT41" s="96"/>
      <c r="BU41" s="96"/>
      <c r="BV41" s="97"/>
      <c r="BW41" s="23"/>
      <c r="BX41" s="16"/>
      <c r="BY41" s="58"/>
      <c r="BZ41" s="59"/>
      <c r="CA41" s="16"/>
      <c r="CB41" s="16"/>
      <c r="CC41" s="16"/>
      <c r="CD41" s="16"/>
    </row>
    <row r="42" spans="1:82" ht="9" customHeight="1">
      <c r="A42" s="17"/>
      <c r="B42" s="98"/>
      <c r="C42" s="99"/>
      <c r="D42" s="98"/>
      <c r="E42" s="107"/>
      <c r="F42" s="106"/>
      <c r="G42" s="107"/>
      <c r="H42" s="106"/>
      <c r="I42" s="107"/>
      <c r="J42" s="106"/>
      <c r="K42" s="107"/>
      <c r="L42" s="106"/>
      <c r="M42" s="107"/>
      <c r="N42" s="106"/>
      <c r="O42" s="99"/>
      <c r="P42" s="98"/>
      <c r="Q42" s="100"/>
      <c r="R42" s="99"/>
      <c r="S42" s="107"/>
      <c r="T42" s="106"/>
      <c r="U42" s="107"/>
      <c r="V42" s="106"/>
      <c r="W42" s="107"/>
      <c r="X42" s="106"/>
      <c r="Y42" s="100"/>
      <c r="Z42" s="98"/>
      <c r="AA42" s="99"/>
      <c r="AB42" s="99"/>
      <c r="AC42" s="99"/>
      <c r="AD42" s="99"/>
      <c r="AE42" s="99"/>
      <c r="AF42" s="99"/>
      <c r="AG42" s="99"/>
      <c r="AH42" s="99"/>
      <c r="AI42" s="99"/>
      <c r="AJ42" s="100"/>
      <c r="AK42" s="20"/>
      <c r="AL42" s="11"/>
      <c r="AM42" s="21"/>
      <c r="AN42" s="98"/>
      <c r="AO42" s="99"/>
      <c r="AP42" s="98"/>
      <c r="AQ42" s="107"/>
      <c r="AR42" s="106"/>
      <c r="AS42" s="107"/>
      <c r="AT42" s="106"/>
      <c r="AU42" s="107"/>
      <c r="AV42" s="106"/>
      <c r="AW42" s="107"/>
      <c r="AX42" s="106"/>
      <c r="AY42" s="107"/>
      <c r="AZ42" s="106"/>
      <c r="BA42" s="99"/>
      <c r="BB42" s="98"/>
      <c r="BC42" s="100"/>
      <c r="BD42" s="99"/>
      <c r="BE42" s="107"/>
      <c r="BF42" s="106"/>
      <c r="BG42" s="107"/>
      <c r="BH42" s="106"/>
      <c r="BI42" s="107"/>
      <c r="BJ42" s="106"/>
      <c r="BK42" s="100"/>
      <c r="BL42" s="98"/>
      <c r="BM42" s="99"/>
      <c r="BN42" s="99"/>
      <c r="BO42" s="99"/>
      <c r="BP42" s="99"/>
      <c r="BQ42" s="99"/>
      <c r="BR42" s="99"/>
      <c r="BS42" s="99"/>
      <c r="BT42" s="99"/>
      <c r="BU42" s="99"/>
      <c r="BV42" s="100"/>
      <c r="BW42" s="23"/>
      <c r="BX42" s="16"/>
      <c r="BY42" s="58"/>
      <c r="BZ42" s="59"/>
      <c r="CA42" s="16"/>
      <c r="CB42" s="16"/>
      <c r="CC42" s="16"/>
      <c r="CD42" s="16"/>
    </row>
    <row r="43" spans="1:82" ht="9" customHeight="1">
      <c r="A43" s="17"/>
      <c r="B43" s="168">
        <v>11</v>
      </c>
      <c r="C43" s="96"/>
      <c r="D43" s="111"/>
      <c r="E43" s="102"/>
      <c r="F43" s="105"/>
      <c r="G43" s="102"/>
      <c r="H43" s="105"/>
      <c r="I43" s="102"/>
      <c r="J43" s="105"/>
      <c r="K43" s="102"/>
      <c r="L43" s="105"/>
      <c r="M43" s="102"/>
      <c r="N43" s="105"/>
      <c r="O43" s="102"/>
      <c r="P43" s="142">
        <f>IF(B3="","",(SUM(D43+(F43*3)+(H43*2)+(J43*2)+(N43*5))))</f>
        <v>0</v>
      </c>
      <c r="Q43" s="97"/>
      <c r="R43" s="115"/>
      <c r="S43" s="102"/>
      <c r="T43" s="105"/>
      <c r="U43" s="102"/>
      <c r="V43" s="105"/>
      <c r="W43" s="102"/>
      <c r="X43" s="154"/>
      <c r="Y43" s="97"/>
      <c r="Z43" s="108"/>
      <c r="AA43" s="96"/>
      <c r="AB43" s="96"/>
      <c r="AC43" s="96"/>
      <c r="AD43" s="96"/>
      <c r="AE43" s="96"/>
      <c r="AF43" s="96"/>
      <c r="AG43" s="96"/>
      <c r="AH43" s="96"/>
      <c r="AI43" s="96"/>
      <c r="AJ43" s="97"/>
      <c r="AK43" s="20"/>
      <c r="AL43" s="11"/>
      <c r="AM43" s="21"/>
      <c r="AN43" s="109">
        <v>11</v>
      </c>
      <c r="AO43" s="96"/>
      <c r="AP43" s="111"/>
      <c r="AQ43" s="102"/>
      <c r="AR43" s="105">
        <v>1</v>
      </c>
      <c r="AS43" s="102"/>
      <c r="AT43" s="105"/>
      <c r="AU43" s="102"/>
      <c r="AV43" s="105"/>
      <c r="AW43" s="102"/>
      <c r="AX43" s="105"/>
      <c r="AY43" s="102"/>
      <c r="AZ43" s="105"/>
      <c r="BA43" s="102"/>
      <c r="BB43" s="142">
        <f>IF(AN3="","",(SUM(AP43+(AR43*3)+(AT43*2)+(AV43*2)+(AZ43*5))))</f>
        <v>3</v>
      </c>
      <c r="BC43" s="97"/>
      <c r="BD43" s="115"/>
      <c r="BE43" s="102"/>
      <c r="BF43" s="105"/>
      <c r="BG43" s="102"/>
      <c r="BH43" s="105"/>
      <c r="BI43" s="102"/>
      <c r="BJ43" s="154"/>
      <c r="BK43" s="97"/>
      <c r="BL43" s="108"/>
      <c r="BM43" s="96"/>
      <c r="BN43" s="96"/>
      <c r="BO43" s="96"/>
      <c r="BP43" s="96"/>
      <c r="BQ43" s="96"/>
      <c r="BR43" s="96"/>
      <c r="BS43" s="96"/>
      <c r="BT43" s="96"/>
      <c r="BU43" s="96"/>
      <c r="BV43" s="97"/>
      <c r="BW43" s="23"/>
      <c r="BX43" s="16"/>
      <c r="BY43" s="58"/>
      <c r="BZ43" s="59"/>
      <c r="CA43" s="16"/>
      <c r="CB43" s="16"/>
      <c r="CC43" s="16"/>
      <c r="CD43" s="16"/>
    </row>
    <row r="44" spans="1:82" ht="9" customHeight="1">
      <c r="A44" s="17"/>
      <c r="B44" s="98"/>
      <c r="C44" s="99"/>
      <c r="D44" s="98"/>
      <c r="E44" s="107"/>
      <c r="F44" s="106"/>
      <c r="G44" s="107"/>
      <c r="H44" s="106"/>
      <c r="I44" s="107"/>
      <c r="J44" s="106"/>
      <c r="K44" s="107"/>
      <c r="L44" s="106"/>
      <c r="M44" s="107"/>
      <c r="N44" s="106"/>
      <c r="O44" s="107"/>
      <c r="P44" s="98"/>
      <c r="Q44" s="100"/>
      <c r="R44" s="99"/>
      <c r="S44" s="107"/>
      <c r="T44" s="106"/>
      <c r="U44" s="107"/>
      <c r="V44" s="106"/>
      <c r="W44" s="107"/>
      <c r="X44" s="106"/>
      <c r="Y44" s="100"/>
      <c r="Z44" s="98"/>
      <c r="AA44" s="99"/>
      <c r="AB44" s="99"/>
      <c r="AC44" s="99"/>
      <c r="AD44" s="99"/>
      <c r="AE44" s="99"/>
      <c r="AF44" s="99"/>
      <c r="AG44" s="99"/>
      <c r="AH44" s="99"/>
      <c r="AI44" s="99"/>
      <c r="AJ44" s="100"/>
      <c r="AK44" s="20"/>
      <c r="AL44" s="11"/>
      <c r="AM44" s="21"/>
      <c r="AN44" s="98"/>
      <c r="AO44" s="99"/>
      <c r="AP44" s="98"/>
      <c r="AQ44" s="107"/>
      <c r="AR44" s="106"/>
      <c r="AS44" s="107"/>
      <c r="AT44" s="106"/>
      <c r="AU44" s="107"/>
      <c r="AV44" s="106"/>
      <c r="AW44" s="107"/>
      <c r="AX44" s="106"/>
      <c r="AY44" s="107"/>
      <c r="AZ44" s="106"/>
      <c r="BA44" s="107"/>
      <c r="BB44" s="98"/>
      <c r="BC44" s="100"/>
      <c r="BD44" s="99"/>
      <c r="BE44" s="107"/>
      <c r="BF44" s="106"/>
      <c r="BG44" s="107"/>
      <c r="BH44" s="106"/>
      <c r="BI44" s="107"/>
      <c r="BJ44" s="106"/>
      <c r="BK44" s="100"/>
      <c r="BL44" s="98"/>
      <c r="BM44" s="99"/>
      <c r="BN44" s="99"/>
      <c r="BO44" s="99"/>
      <c r="BP44" s="99"/>
      <c r="BQ44" s="99"/>
      <c r="BR44" s="99"/>
      <c r="BS44" s="99"/>
      <c r="BT44" s="99"/>
      <c r="BU44" s="99"/>
      <c r="BV44" s="100"/>
      <c r="BW44" s="23"/>
      <c r="BX44" s="16"/>
      <c r="BY44" s="58"/>
      <c r="BZ44" s="59"/>
      <c r="CA44" s="16"/>
      <c r="CB44" s="16"/>
      <c r="CC44" s="16"/>
      <c r="CD44" s="16"/>
    </row>
    <row r="45" spans="1:82" ht="9" customHeight="1">
      <c r="A45" s="17"/>
      <c r="B45" s="168">
        <v>12</v>
      </c>
      <c r="C45" s="96"/>
      <c r="D45" s="165"/>
      <c r="E45" s="102"/>
      <c r="F45" s="158"/>
      <c r="G45" s="102"/>
      <c r="H45" s="158"/>
      <c r="I45" s="102"/>
      <c r="J45" s="158"/>
      <c r="K45" s="102"/>
      <c r="L45" s="158"/>
      <c r="M45" s="102"/>
      <c r="N45" s="158"/>
      <c r="O45" s="96"/>
      <c r="P45" s="155">
        <f>IF(B3="","",(SUM(D45+(F45*3)+(H45*2)+(J45*2)+(N45*5))))</f>
        <v>0</v>
      </c>
      <c r="Q45" s="97"/>
      <c r="R45" s="164"/>
      <c r="S45" s="102"/>
      <c r="T45" s="158"/>
      <c r="U45" s="102"/>
      <c r="V45" s="158"/>
      <c r="W45" s="102"/>
      <c r="X45" s="157"/>
      <c r="Y45" s="97"/>
      <c r="Z45" s="95"/>
      <c r="AA45" s="96"/>
      <c r="AB45" s="96"/>
      <c r="AC45" s="96"/>
      <c r="AD45" s="96"/>
      <c r="AE45" s="96"/>
      <c r="AF45" s="96"/>
      <c r="AG45" s="96"/>
      <c r="AH45" s="96"/>
      <c r="AI45" s="96"/>
      <c r="AJ45" s="97"/>
      <c r="AK45" s="20"/>
      <c r="AL45" s="11"/>
      <c r="AM45" s="21"/>
      <c r="AN45" s="109">
        <v>12</v>
      </c>
      <c r="AO45" s="96"/>
      <c r="AP45" s="110"/>
      <c r="AQ45" s="102"/>
      <c r="AR45" s="101"/>
      <c r="AS45" s="102"/>
      <c r="AT45" s="101"/>
      <c r="AU45" s="102"/>
      <c r="AV45" s="101"/>
      <c r="AW45" s="102"/>
      <c r="AX45" s="101"/>
      <c r="AY45" s="102"/>
      <c r="AZ45" s="101"/>
      <c r="BA45" s="96"/>
      <c r="BB45" s="155">
        <f>IF(AN3="","",(SUM(AP45+(AR45*3)+(AT45*2)+(AV45*2)+(AZ45*5))))</f>
        <v>0</v>
      </c>
      <c r="BC45" s="97"/>
      <c r="BD45" s="116"/>
      <c r="BE45" s="102"/>
      <c r="BF45" s="101"/>
      <c r="BG45" s="102"/>
      <c r="BH45" s="101"/>
      <c r="BI45" s="102"/>
      <c r="BJ45" s="143"/>
      <c r="BK45" s="97"/>
      <c r="BL45" s="156"/>
      <c r="BM45" s="96"/>
      <c r="BN45" s="96"/>
      <c r="BO45" s="96"/>
      <c r="BP45" s="96"/>
      <c r="BQ45" s="96"/>
      <c r="BR45" s="96"/>
      <c r="BS45" s="96"/>
      <c r="BT45" s="96"/>
      <c r="BU45" s="96"/>
      <c r="BV45" s="97"/>
      <c r="BW45" s="23"/>
      <c r="BX45" s="16"/>
      <c r="BY45" s="58"/>
      <c r="BZ45" s="59"/>
      <c r="CA45" s="16"/>
      <c r="CB45" s="16"/>
      <c r="CC45" s="16"/>
      <c r="CD45" s="16"/>
    </row>
    <row r="46" spans="1:82" ht="9" customHeight="1">
      <c r="A46" s="17"/>
      <c r="B46" s="150"/>
      <c r="C46" s="128"/>
      <c r="D46" s="98"/>
      <c r="E46" s="107"/>
      <c r="F46" s="106"/>
      <c r="G46" s="107"/>
      <c r="H46" s="106"/>
      <c r="I46" s="107"/>
      <c r="J46" s="106"/>
      <c r="K46" s="107"/>
      <c r="L46" s="106"/>
      <c r="M46" s="107"/>
      <c r="N46" s="106"/>
      <c r="O46" s="99"/>
      <c r="P46" s="98"/>
      <c r="Q46" s="100"/>
      <c r="R46" s="99"/>
      <c r="S46" s="107"/>
      <c r="T46" s="106"/>
      <c r="U46" s="107"/>
      <c r="V46" s="106"/>
      <c r="W46" s="107"/>
      <c r="X46" s="106"/>
      <c r="Y46" s="100"/>
      <c r="Z46" s="98"/>
      <c r="AA46" s="99"/>
      <c r="AB46" s="99"/>
      <c r="AC46" s="99"/>
      <c r="AD46" s="99"/>
      <c r="AE46" s="99"/>
      <c r="AF46" s="99"/>
      <c r="AG46" s="99"/>
      <c r="AH46" s="99"/>
      <c r="AI46" s="99"/>
      <c r="AJ46" s="100"/>
      <c r="AK46" s="20"/>
      <c r="AL46" s="11"/>
      <c r="AM46" s="21"/>
      <c r="AN46" s="150"/>
      <c r="AO46" s="128"/>
      <c r="AP46" s="98"/>
      <c r="AQ46" s="107"/>
      <c r="AR46" s="106"/>
      <c r="AS46" s="107"/>
      <c r="AT46" s="106"/>
      <c r="AU46" s="107"/>
      <c r="AV46" s="106"/>
      <c r="AW46" s="107"/>
      <c r="AX46" s="106"/>
      <c r="AY46" s="107"/>
      <c r="AZ46" s="106"/>
      <c r="BA46" s="99"/>
      <c r="BB46" s="98"/>
      <c r="BC46" s="100"/>
      <c r="BD46" s="99"/>
      <c r="BE46" s="107"/>
      <c r="BF46" s="106"/>
      <c r="BG46" s="107"/>
      <c r="BH46" s="106"/>
      <c r="BI46" s="107"/>
      <c r="BJ46" s="106"/>
      <c r="BK46" s="100"/>
      <c r="BL46" s="98"/>
      <c r="BM46" s="99"/>
      <c r="BN46" s="99"/>
      <c r="BO46" s="99"/>
      <c r="BP46" s="99"/>
      <c r="BQ46" s="99"/>
      <c r="BR46" s="99"/>
      <c r="BS46" s="99"/>
      <c r="BT46" s="99"/>
      <c r="BU46" s="99"/>
      <c r="BV46" s="100"/>
      <c r="BW46" s="23"/>
      <c r="BX46" s="16"/>
      <c r="BY46" s="58"/>
      <c r="BZ46" s="59"/>
      <c r="CA46" s="16"/>
      <c r="CB46" s="16"/>
      <c r="CC46" s="16"/>
      <c r="CD46" s="16"/>
    </row>
    <row r="47" spans="1:82" ht="9" customHeight="1">
      <c r="A47" s="17"/>
      <c r="B47" s="168">
        <v>13</v>
      </c>
      <c r="C47" s="96"/>
      <c r="D47" s="111"/>
      <c r="E47" s="102"/>
      <c r="F47" s="105"/>
      <c r="G47" s="102"/>
      <c r="H47" s="105"/>
      <c r="I47" s="102"/>
      <c r="J47" s="105"/>
      <c r="K47" s="102"/>
      <c r="L47" s="105"/>
      <c r="M47" s="102"/>
      <c r="N47" s="105"/>
      <c r="O47" s="102"/>
      <c r="P47" s="142">
        <f>IF(B3="","",(SUM(D47+(F47*3)+(H47*2)+(J47*2)+(N47*5))))</f>
        <v>0</v>
      </c>
      <c r="Q47" s="97"/>
      <c r="R47" s="115"/>
      <c r="S47" s="102"/>
      <c r="T47" s="105"/>
      <c r="U47" s="102"/>
      <c r="V47" s="105"/>
      <c r="W47" s="102"/>
      <c r="X47" s="154"/>
      <c r="Y47" s="97"/>
      <c r="Z47" s="108"/>
      <c r="AA47" s="96"/>
      <c r="AB47" s="96"/>
      <c r="AC47" s="96"/>
      <c r="AD47" s="96"/>
      <c r="AE47" s="96"/>
      <c r="AF47" s="96"/>
      <c r="AG47" s="96"/>
      <c r="AH47" s="96"/>
      <c r="AI47" s="96"/>
      <c r="AJ47" s="97"/>
      <c r="AK47" s="20"/>
      <c r="AL47" s="11"/>
      <c r="AM47" s="21"/>
      <c r="AN47" s="109">
        <v>13</v>
      </c>
      <c r="AO47" s="96"/>
      <c r="AP47" s="111"/>
      <c r="AQ47" s="102"/>
      <c r="AR47" s="105"/>
      <c r="AS47" s="102"/>
      <c r="AT47" s="105"/>
      <c r="AU47" s="102"/>
      <c r="AV47" s="105"/>
      <c r="AW47" s="102"/>
      <c r="AX47" s="105"/>
      <c r="AY47" s="102"/>
      <c r="AZ47" s="105"/>
      <c r="BA47" s="102"/>
      <c r="BB47" s="142">
        <f>IF(AN3="","",(SUM(AP47+(AR47*3)+(AT47*2)+(AV47*2)+(AZ47*5))))</f>
        <v>0</v>
      </c>
      <c r="BC47" s="97"/>
      <c r="BD47" s="115"/>
      <c r="BE47" s="102"/>
      <c r="BF47" s="105"/>
      <c r="BG47" s="102"/>
      <c r="BH47" s="105"/>
      <c r="BI47" s="102"/>
      <c r="BJ47" s="154"/>
      <c r="BK47" s="97"/>
      <c r="BL47" s="108"/>
      <c r="BM47" s="96"/>
      <c r="BN47" s="96"/>
      <c r="BO47" s="96"/>
      <c r="BP47" s="96"/>
      <c r="BQ47" s="96"/>
      <c r="BR47" s="96"/>
      <c r="BS47" s="96"/>
      <c r="BT47" s="96"/>
      <c r="BU47" s="96"/>
      <c r="BV47" s="97"/>
      <c r="BW47" s="23"/>
      <c r="BX47" s="16"/>
      <c r="BY47" s="58"/>
      <c r="BZ47" s="59"/>
      <c r="CA47" s="16"/>
      <c r="CB47" s="16"/>
      <c r="CC47" s="16"/>
      <c r="CD47" s="16"/>
    </row>
    <row r="48" spans="1:82" ht="9" customHeight="1">
      <c r="A48" s="17"/>
      <c r="B48" s="98"/>
      <c r="C48" s="99"/>
      <c r="D48" s="98"/>
      <c r="E48" s="107"/>
      <c r="F48" s="106"/>
      <c r="G48" s="107"/>
      <c r="H48" s="106"/>
      <c r="I48" s="107"/>
      <c r="J48" s="106"/>
      <c r="K48" s="107"/>
      <c r="L48" s="106"/>
      <c r="M48" s="107"/>
      <c r="N48" s="106"/>
      <c r="O48" s="107"/>
      <c r="P48" s="98"/>
      <c r="Q48" s="100"/>
      <c r="R48" s="99"/>
      <c r="S48" s="107"/>
      <c r="T48" s="106"/>
      <c r="U48" s="107"/>
      <c r="V48" s="106"/>
      <c r="W48" s="107"/>
      <c r="X48" s="106"/>
      <c r="Y48" s="100"/>
      <c r="Z48" s="98"/>
      <c r="AA48" s="99"/>
      <c r="AB48" s="99"/>
      <c r="AC48" s="99"/>
      <c r="AD48" s="99"/>
      <c r="AE48" s="99"/>
      <c r="AF48" s="99"/>
      <c r="AG48" s="99"/>
      <c r="AH48" s="99"/>
      <c r="AI48" s="99"/>
      <c r="AJ48" s="100"/>
      <c r="AK48" s="20"/>
      <c r="AL48" s="11"/>
      <c r="AM48" s="21"/>
      <c r="AN48" s="98"/>
      <c r="AO48" s="99"/>
      <c r="AP48" s="98"/>
      <c r="AQ48" s="107"/>
      <c r="AR48" s="106"/>
      <c r="AS48" s="107"/>
      <c r="AT48" s="106"/>
      <c r="AU48" s="107"/>
      <c r="AV48" s="106"/>
      <c r="AW48" s="107"/>
      <c r="AX48" s="106"/>
      <c r="AY48" s="107"/>
      <c r="AZ48" s="106"/>
      <c r="BA48" s="107"/>
      <c r="BB48" s="98"/>
      <c r="BC48" s="100"/>
      <c r="BD48" s="99"/>
      <c r="BE48" s="107"/>
      <c r="BF48" s="106"/>
      <c r="BG48" s="107"/>
      <c r="BH48" s="106"/>
      <c r="BI48" s="107"/>
      <c r="BJ48" s="106"/>
      <c r="BK48" s="100"/>
      <c r="BL48" s="98"/>
      <c r="BM48" s="99"/>
      <c r="BN48" s="99"/>
      <c r="BO48" s="99"/>
      <c r="BP48" s="99"/>
      <c r="BQ48" s="99"/>
      <c r="BR48" s="99"/>
      <c r="BS48" s="99"/>
      <c r="BT48" s="99"/>
      <c r="BU48" s="99"/>
      <c r="BV48" s="100"/>
      <c r="BW48" s="23"/>
      <c r="BX48" s="16"/>
      <c r="BY48" s="58"/>
      <c r="BZ48" s="59"/>
      <c r="CA48" s="16"/>
      <c r="CB48" s="16"/>
      <c r="CC48" s="16"/>
      <c r="CD48" s="16"/>
    </row>
    <row r="49" spans="1:82" ht="9" customHeight="1">
      <c r="A49" s="17"/>
      <c r="B49" s="168">
        <v>14</v>
      </c>
      <c r="C49" s="96"/>
      <c r="D49" s="165"/>
      <c r="E49" s="102"/>
      <c r="F49" s="158"/>
      <c r="G49" s="102"/>
      <c r="H49" s="158"/>
      <c r="I49" s="102"/>
      <c r="J49" s="158"/>
      <c r="K49" s="102"/>
      <c r="L49" s="158"/>
      <c r="M49" s="102"/>
      <c r="N49" s="158"/>
      <c r="O49" s="96"/>
      <c r="P49" s="155">
        <f>IF(B3="","",(SUM(D49+(F49*3)+(H49*2)+(J49*2)+(N49*5))))</f>
        <v>0</v>
      </c>
      <c r="Q49" s="97"/>
      <c r="R49" s="164"/>
      <c r="S49" s="102"/>
      <c r="T49" s="158"/>
      <c r="U49" s="102"/>
      <c r="V49" s="158"/>
      <c r="W49" s="102"/>
      <c r="X49" s="157"/>
      <c r="Y49" s="97"/>
      <c r="Z49" s="95" t="s">
        <v>708</v>
      </c>
      <c r="AA49" s="96"/>
      <c r="AB49" s="96"/>
      <c r="AC49" s="96"/>
      <c r="AD49" s="96"/>
      <c r="AE49" s="96"/>
      <c r="AF49" s="96"/>
      <c r="AG49" s="96"/>
      <c r="AH49" s="96"/>
      <c r="AI49" s="96"/>
      <c r="AJ49" s="97"/>
      <c r="AK49" s="20"/>
      <c r="AL49" s="11"/>
      <c r="AM49" s="21"/>
      <c r="AN49" s="109">
        <v>14</v>
      </c>
      <c r="AO49" s="96"/>
      <c r="AP49" s="110"/>
      <c r="AQ49" s="102"/>
      <c r="AR49" s="101"/>
      <c r="AS49" s="102"/>
      <c r="AT49" s="101"/>
      <c r="AU49" s="102"/>
      <c r="AV49" s="101"/>
      <c r="AW49" s="102"/>
      <c r="AX49" s="101"/>
      <c r="AY49" s="102"/>
      <c r="AZ49" s="101"/>
      <c r="BA49" s="96"/>
      <c r="BB49" s="155">
        <f>IF(AN3="","",(SUM(AP49+(AR49*3)+(AT49*2)+(AV49*2)+(AZ49*5))))</f>
        <v>0</v>
      </c>
      <c r="BC49" s="97"/>
      <c r="BD49" s="116"/>
      <c r="BE49" s="102"/>
      <c r="BF49" s="101"/>
      <c r="BG49" s="102"/>
      <c r="BH49" s="101"/>
      <c r="BI49" s="102"/>
      <c r="BJ49" s="143"/>
      <c r="BK49" s="97"/>
      <c r="BL49" s="156"/>
      <c r="BM49" s="96"/>
      <c r="BN49" s="96"/>
      <c r="BO49" s="96"/>
      <c r="BP49" s="96"/>
      <c r="BQ49" s="96"/>
      <c r="BR49" s="96"/>
      <c r="BS49" s="96"/>
      <c r="BT49" s="96"/>
      <c r="BU49" s="96"/>
      <c r="BV49" s="97"/>
      <c r="BW49" s="23"/>
      <c r="BX49" s="16"/>
      <c r="BY49" s="58"/>
      <c r="BZ49" s="59"/>
      <c r="CA49" s="16"/>
      <c r="CB49" s="16"/>
      <c r="CC49" s="16"/>
      <c r="CD49" s="16"/>
    </row>
    <row r="50" spans="1:82" ht="9" customHeight="1">
      <c r="A50" s="17"/>
      <c r="B50" s="98"/>
      <c r="C50" s="99"/>
      <c r="D50" s="98"/>
      <c r="E50" s="107"/>
      <c r="F50" s="106"/>
      <c r="G50" s="107"/>
      <c r="H50" s="106"/>
      <c r="I50" s="107"/>
      <c r="J50" s="106"/>
      <c r="K50" s="107"/>
      <c r="L50" s="106"/>
      <c r="M50" s="107"/>
      <c r="N50" s="106"/>
      <c r="O50" s="99"/>
      <c r="P50" s="98"/>
      <c r="Q50" s="100"/>
      <c r="R50" s="99"/>
      <c r="S50" s="107"/>
      <c r="T50" s="106"/>
      <c r="U50" s="107"/>
      <c r="V50" s="106"/>
      <c r="W50" s="107"/>
      <c r="X50" s="106"/>
      <c r="Y50" s="100"/>
      <c r="Z50" s="98"/>
      <c r="AA50" s="99"/>
      <c r="AB50" s="99"/>
      <c r="AC50" s="99"/>
      <c r="AD50" s="99"/>
      <c r="AE50" s="99"/>
      <c r="AF50" s="99"/>
      <c r="AG50" s="99"/>
      <c r="AH50" s="99"/>
      <c r="AI50" s="99"/>
      <c r="AJ50" s="100"/>
      <c r="AK50" s="20"/>
      <c r="AL50" s="11"/>
      <c r="AM50" s="21"/>
      <c r="AN50" s="98"/>
      <c r="AO50" s="99"/>
      <c r="AP50" s="98"/>
      <c r="AQ50" s="107"/>
      <c r="AR50" s="106"/>
      <c r="AS50" s="107"/>
      <c r="AT50" s="106"/>
      <c r="AU50" s="107"/>
      <c r="AV50" s="106"/>
      <c r="AW50" s="107"/>
      <c r="AX50" s="106"/>
      <c r="AY50" s="107"/>
      <c r="AZ50" s="106"/>
      <c r="BA50" s="99"/>
      <c r="BB50" s="98"/>
      <c r="BC50" s="100"/>
      <c r="BD50" s="99"/>
      <c r="BE50" s="107"/>
      <c r="BF50" s="106"/>
      <c r="BG50" s="107"/>
      <c r="BH50" s="106"/>
      <c r="BI50" s="107"/>
      <c r="BJ50" s="106"/>
      <c r="BK50" s="100"/>
      <c r="BL50" s="98"/>
      <c r="BM50" s="99"/>
      <c r="BN50" s="99"/>
      <c r="BO50" s="99"/>
      <c r="BP50" s="99"/>
      <c r="BQ50" s="99"/>
      <c r="BR50" s="99"/>
      <c r="BS50" s="99"/>
      <c r="BT50" s="99"/>
      <c r="BU50" s="99"/>
      <c r="BV50" s="100"/>
      <c r="BW50" s="23"/>
      <c r="BX50" s="16"/>
      <c r="BY50" s="58"/>
      <c r="BZ50" s="59"/>
      <c r="CA50" s="16"/>
      <c r="CB50" s="16"/>
      <c r="CC50" s="16"/>
      <c r="CD50" s="16"/>
    </row>
    <row r="51" spans="1:82" ht="9" customHeight="1">
      <c r="A51" s="17"/>
      <c r="B51" s="168">
        <v>15</v>
      </c>
      <c r="C51" s="96"/>
      <c r="D51" s="111"/>
      <c r="E51" s="102"/>
      <c r="F51" s="105"/>
      <c r="G51" s="102"/>
      <c r="H51" s="105"/>
      <c r="I51" s="102"/>
      <c r="J51" s="105">
        <v>1</v>
      </c>
      <c r="K51" s="102"/>
      <c r="L51" s="105"/>
      <c r="M51" s="102"/>
      <c r="N51" s="105"/>
      <c r="O51" s="102"/>
      <c r="P51" s="142">
        <f>IF(B3="","",(SUM(D51+(F51*3)+(H51*2)+(J51*2)+(N51*5))))</f>
        <v>2</v>
      </c>
      <c r="Q51" s="97"/>
      <c r="R51" s="115"/>
      <c r="S51" s="102"/>
      <c r="T51" s="105"/>
      <c r="U51" s="102"/>
      <c r="V51" s="105"/>
      <c r="W51" s="102"/>
      <c r="X51" s="154" t="s">
        <v>86</v>
      </c>
      <c r="Y51" s="97"/>
      <c r="Z51" s="108"/>
      <c r="AA51" s="96"/>
      <c r="AB51" s="96"/>
      <c r="AC51" s="96"/>
      <c r="AD51" s="96"/>
      <c r="AE51" s="96"/>
      <c r="AF51" s="96"/>
      <c r="AG51" s="96"/>
      <c r="AH51" s="96"/>
      <c r="AI51" s="96"/>
      <c r="AJ51" s="97"/>
      <c r="AK51" s="20"/>
      <c r="AL51" s="11"/>
      <c r="AM51" s="21"/>
      <c r="AN51" s="109">
        <v>15</v>
      </c>
      <c r="AO51" s="96"/>
      <c r="AP51" s="111"/>
      <c r="AQ51" s="102"/>
      <c r="AR51" s="105"/>
      <c r="AS51" s="102"/>
      <c r="AT51" s="105"/>
      <c r="AU51" s="102"/>
      <c r="AV51" s="105"/>
      <c r="AW51" s="102"/>
      <c r="AX51" s="105"/>
      <c r="AY51" s="102"/>
      <c r="AZ51" s="105"/>
      <c r="BA51" s="102"/>
      <c r="BB51" s="142">
        <f>IF(AN3="","",(SUM(AP51+(AR51*3)+(AT51*2)+(AV51*2)+(AZ51*5))))</f>
        <v>0</v>
      </c>
      <c r="BC51" s="97"/>
      <c r="BD51" s="115"/>
      <c r="BE51" s="102"/>
      <c r="BF51" s="105"/>
      <c r="BG51" s="102"/>
      <c r="BH51" s="105"/>
      <c r="BI51" s="102"/>
      <c r="BJ51" s="154"/>
      <c r="BK51" s="97"/>
      <c r="BL51" s="108"/>
      <c r="BM51" s="96"/>
      <c r="BN51" s="96"/>
      <c r="BO51" s="96"/>
      <c r="BP51" s="96"/>
      <c r="BQ51" s="96"/>
      <c r="BR51" s="96"/>
      <c r="BS51" s="96"/>
      <c r="BT51" s="96"/>
      <c r="BU51" s="96"/>
      <c r="BV51" s="97"/>
      <c r="BW51" s="23"/>
      <c r="BX51" s="16"/>
      <c r="BY51" s="58"/>
      <c r="BZ51" s="59"/>
      <c r="CA51" s="16"/>
      <c r="CB51" s="16"/>
      <c r="CC51" s="16"/>
      <c r="CD51" s="16"/>
    </row>
    <row r="52" spans="1:82" ht="9" customHeight="1">
      <c r="A52" s="17"/>
      <c r="B52" s="98"/>
      <c r="C52" s="99"/>
      <c r="D52" s="98"/>
      <c r="E52" s="107"/>
      <c r="F52" s="106"/>
      <c r="G52" s="107"/>
      <c r="H52" s="106"/>
      <c r="I52" s="107"/>
      <c r="J52" s="106"/>
      <c r="K52" s="107"/>
      <c r="L52" s="106"/>
      <c r="M52" s="107"/>
      <c r="N52" s="106"/>
      <c r="O52" s="107"/>
      <c r="P52" s="98"/>
      <c r="Q52" s="100"/>
      <c r="R52" s="99"/>
      <c r="S52" s="107"/>
      <c r="T52" s="106"/>
      <c r="U52" s="107"/>
      <c r="V52" s="106"/>
      <c r="W52" s="107"/>
      <c r="X52" s="106"/>
      <c r="Y52" s="100"/>
      <c r="Z52" s="98"/>
      <c r="AA52" s="99"/>
      <c r="AB52" s="99"/>
      <c r="AC52" s="99"/>
      <c r="AD52" s="99"/>
      <c r="AE52" s="99"/>
      <c r="AF52" s="99"/>
      <c r="AG52" s="99"/>
      <c r="AH52" s="99"/>
      <c r="AI52" s="99"/>
      <c r="AJ52" s="100"/>
      <c r="AK52" s="20"/>
      <c r="AL52" s="11"/>
      <c r="AM52" s="21"/>
      <c r="AN52" s="98"/>
      <c r="AO52" s="99"/>
      <c r="AP52" s="98"/>
      <c r="AQ52" s="107"/>
      <c r="AR52" s="106"/>
      <c r="AS52" s="107"/>
      <c r="AT52" s="106"/>
      <c r="AU52" s="107"/>
      <c r="AV52" s="106"/>
      <c r="AW52" s="107"/>
      <c r="AX52" s="106"/>
      <c r="AY52" s="107"/>
      <c r="AZ52" s="106"/>
      <c r="BA52" s="107"/>
      <c r="BB52" s="98"/>
      <c r="BC52" s="100"/>
      <c r="BD52" s="99"/>
      <c r="BE52" s="107"/>
      <c r="BF52" s="106"/>
      <c r="BG52" s="107"/>
      <c r="BH52" s="106"/>
      <c r="BI52" s="107"/>
      <c r="BJ52" s="106"/>
      <c r="BK52" s="100"/>
      <c r="BL52" s="98"/>
      <c r="BM52" s="99"/>
      <c r="BN52" s="99"/>
      <c r="BO52" s="99"/>
      <c r="BP52" s="99"/>
      <c r="BQ52" s="99"/>
      <c r="BR52" s="99"/>
      <c r="BS52" s="99"/>
      <c r="BT52" s="99"/>
      <c r="BU52" s="99"/>
      <c r="BV52" s="100"/>
      <c r="BW52" s="23"/>
      <c r="BX52" s="16"/>
      <c r="BY52" s="58"/>
      <c r="BZ52" s="59"/>
      <c r="CA52" s="16"/>
      <c r="CB52" s="16"/>
      <c r="CC52" s="16"/>
      <c r="CD52" s="16"/>
    </row>
    <row r="53" spans="1:82" ht="9" customHeight="1">
      <c r="A53" s="17"/>
      <c r="B53" s="168">
        <v>16</v>
      </c>
      <c r="C53" s="96"/>
      <c r="D53" s="165"/>
      <c r="E53" s="102"/>
      <c r="F53" s="158"/>
      <c r="G53" s="102"/>
      <c r="H53" s="158"/>
      <c r="I53" s="102"/>
      <c r="J53" s="158"/>
      <c r="K53" s="102"/>
      <c r="L53" s="158"/>
      <c r="M53" s="102"/>
      <c r="N53" s="158"/>
      <c r="O53" s="96"/>
      <c r="P53" s="155">
        <f>IF(B3="","",(SUM(D53+(F53*3)+(H53*2)+(J53*2)+(N53*5))))</f>
        <v>0</v>
      </c>
      <c r="Q53" s="97"/>
      <c r="R53" s="164"/>
      <c r="S53" s="102"/>
      <c r="T53" s="158"/>
      <c r="U53" s="102"/>
      <c r="V53" s="158"/>
      <c r="W53" s="102"/>
      <c r="X53" s="157"/>
      <c r="Y53" s="97"/>
      <c r="Z53" s="95"/>
      <c r="AA53" s="96"/>
      <c r="AB53" s="96"/>
      <c r="AC53" s="96"/>
      <c r="AD53" s="96"/>
      <c r="AE53" s="96"/>
      <c r="AF53" s="96"/>
      <c r="AG53" s="96"/>
      <c r="AH53" s="96"/>
      <c r="AI53" s="96"/>
      <c r="AJ53" s="97"/>
      <c r="AK53" s="20"/>
      <c r="AL53" s="11"/>
      <c r="AM53" s="21"/>
      <c r="AN53" s="109">
        <v>16</v>
      </c>
      <c r="AO53" s="96"/>
      <c r="AP53" s="110"/>
      <c r="AQ53" s="102"/>
      <c r="AR53" s="101"/>
      <c r="AS53" s="102"/>
      <c r="AT53" s="101"/>
      <c r="AU53" s="102"/>
      <c r="AV53" s="101"/>
      <c r="AW53" s="102"/>
      <c r="AX53" s="101"/>
      <c r="AY53" s="102"/>
      <c r="AZ53" s="101"/>
      <c r="BA53" s="96"/>
      <c r="BB53" s="155">
        <f>IF(AN3="","",(SUM(AP53+(AR53*3)+(AT53*2)+(AV53*2)+(AZ53*5))))</f>
        <v>0</v>
      </c>
      <c r="BC53" s="97"/>
      <c r="BD53" s="116"/>
      <c r="BE53" s="102"/>
      <c r="BF53" s="101"/>
      <c r="BG53" s="102"/>
      <c r="BH53" s="101"/>
      <c r="BI53" s="102"/>
      <c r="BJ53" s="143"/>
      <c r="BK53" s="97"/>
      <c r="BL53" s="156"/>
      <c r="BM53" s="96"/>
      <c r="BN53" s="96"/>
      <c r="BO53" s="96"/>
      <c r="BP53" s="96"/>
      <c r="BQ53" s="96"/>
      <c r="BR53" s="96"/>
      <c r="BS53" s="96"/>
      <c r="BT53" s="96"/>
      <c r="BU53" s="96"/>
      <c r="BV53" s="97"/>
      <c r="BW53" s="23"/>
      <c r="BX53" s="16"/>
      <c r="BY53" s="58"/>
      <c r="BZ53" s="59"/>
      <c r="CA53" s="16"/>
      <c r="CB53" s="16"/>
      <c r="CC53" s="16"/>
      <c r="CD53" s="16"/>
    </row>
    <row r="54" spans="1:82" ht="9" customHeight="1">
      <c r="A54" s="17"/>
      <c r="B54" s="112"/>
      <c r="C54" s="113"/>
      <c r="D54" s="112"/>
      <c r="E54" s="104"/>
      <c r="F54" s="103"/>
      <c r="G54" s="104"/>
      <c r="H54" s="103"/>
      <c r="I54" s="104"/>
      <c r="J54" s="103"/>
      <c r="K54" s="104"/>
      <c r="L54" s="103"/>
      <c r="M54" s="104"/>
      <c r="N54" s="103"/>
      <c r="O54" s="113"/>
      <c r="P54" s="112"/>
      <c r="Q54" s="114"/>
      <c r="R54" s="113"/>
      <c r="S54" s="104"/>
      <c r="T54" s="103"/>
      <c r="U54" s="104"/>
      <c r="V54" s="103"/>
      <c r="W54" s="104"/>
      <c r="X54" s="103"/>
      <c r="Y54" s="114"/>
      <c r="Z54" s="112"/>
      <c r="AA54" s="113"/>
      <c r="AB54" s="113"/>
      <c r="AC54" s="113"/>
      <c r="AD54" s="113"/>
      <c r="AE54" s="113"/>
      <c r="AF54" s="113"/>
      <c r="AG54" s="113"/>
      <c r="AH54" s="113"/>
      <c r="AI54" s="113"/>
      <c r="AJ54" s="114"/>
      <c r="AK54" s="20"/>
      <c r="AL54" s="11"/>
      <c r="AM54" s="21"/>
      <c r="AN54" s="112"/>
      <c r="AO54" s="113"/>
      <c r="AP54" s="112"/>
      <c r="AQ54" s="104"/>
      <c r="AR54" s="103"/>
      <c r="AS54" s="104"/>
      <c r="AT54" s="103"/>
      <c r="AU54" s="104"/>
      <c r="AV54" s="103"/>
      <c r="AW54" s="104"/>
      <c r="AX54" s="103"/>
      <c r="AY54" s="104"/>
      <c r="AZ54" s="103"/>
      <c r="BA54" s="113"/>
      <c r="BB54" s="112"/>
      <c r="BC54" s="114"/>
      <c r="BD54" s="113"/>
      <c r="BE54" s="104"/>
      <c r="BF54" s="103"/>
      <c r="BG54" s="104"/>
      <c r="BH54" s="103"/>
      <c r="BI54" s="104"/>
      <c r="BJ54" s="103"/>
      <c r="BK54" s="114"/>
      <c r="BL54" s="112"/>
      <c r="BM54" s="113"/>
      <c r="BN54" s="113"/>
      <c r="BO54" s="113"/>
      <c r="BP54" s="113"/>
      <c r="BQ54" s="113"/>
      <c r="BR54" s="113"/>
      <c r="BS54" s="113"/>
      <c r="BT54" s="113"/>
      <c r="BU54" s="113"/>
      <c r="BV54" s="114"/>
      <c r="BW54" s="23"/>
      <c r="BX54" s="16"/>
      <c r="BY54" s="58"/>
      <c r="BZ54" s="59"/>
      <c r="CA54" s="16"/>
      <c r="CB54" s="16"/>
      <c r="CC54" s="16"/>
      <c r="CD54" s="16"/>
    </row>
    <row r="55" spans="1:82" ht="6" customHeight="1">
      <c r="A55" s="17"/>
      <c r="B55" s="135" t="s">
        <v>89</v>
      </c>
      <c r="C55" s="124"/>
      <c r="D55" s="124"/>
      <c r="E55" s="124"/>
      <c r="F55" s="124"/>
      <c r="G55" s="124"/>
      <c r="H55" s="124"/>
      <c r="I55" s="124"/>
      <c r="J55" s="124"/>
      <c r="K55" s="124"/>
      <c r="L55" s="124"/>
      <c r="M55" s="124"/>
      <c r="N55" s="45"/>
      <c r="O55" s="135" t="s">
        <v>90</v>
      </c>
      <c r="P55" s="124"/>
      <c r="Q55" s="124"/>
      <c r="R55" s="124"/>
      <c r="S55" s="124"/>
      <c r="T55" s="124"/>
      <c r="U55" s="124"/>
      <c r="V55" s="124"/>
      <c r="W55" s="124"/>
      <c r="X55" s="124"/>
      <c r="Y55" s="124"/>
      <c r="Z55" s="124"/>
      <c r="AA55" s="19"/>
      <c r="AB55" s="194" t="s">
        <v>91</v>
      </c>
      <c r="AC55" s="124"/>
      <c r="AD55" s="124"/>
      <c r="AE55" s="124"/>
      <c r="AF55" s="124"/>
      <c r="AG55" s="124"/>
      <c r="AH55" s="124"/>
      <c r="AI55" s="124"/>
      <c r="AJ55" s="124"/>
      <c r="AK55" s="20"/>
      <c r="AL55" s="11"/>
      <c r="AM55" s="21"/>
      <c r="AN55" s="126" t="s">
        <v>89</v>
      </c>
      <c r="AO55" s="124"/>
      <c r="AP55" s="124"/>
      <c r="AQ55" s="124"/>
      <c r="AR55" s="124"/>
      <c r="AS55" s="124"/>
      <c r="AT55" s="124"/>
      <c r="AU55" s="124"/>
      <c r="AV55" s="124"/>
      <c r="AW55" s="124"/>
      <c r="AX55" s="124"/>
      <c r="AY55" s="124"/>
      <c r="AZ55" s="22"/>
      <c r="BA55" s="126" t="s">
        <v>90</v>
      </c>
      <c r="BB55" s="124"/>
      <c r="BC55" s="124"/>
      <c r="BD55" s="124"/>
      <c r="BE55" s="124"/>
      <c r="BF55" s="124"/>
      <c r="BG55" s="124"/>
      <c r="BH55" s="124"/>
      <c r="BI55" s="124"/>
      <c r="BJ55" s="124"/>
      <c r="BK55" s="124"/>
      <c r="BL55" s="124"/>
      <c r="BM55" s="22"/>
      <c r="BN55" s="126" t="s">
        <v>91</v>
      </c>
      <c r="BO55" s="124"/>
      <c r="BP55" s="124"/>
      <c r="BQ55" s="124"/>
      <c r="BR55" s="124"/>
      <c r="BS55" s="124"/>
      <c r="BT55" s="124"/>
      <c r="BU55" s="124"/>
      <c r="BV55" s="124"/>
      <c r="BW55" s="23"/>
      <c r="BX55" s="16"/>
      <c r="BY55" s="58"/>
      <c r="BZ55" s="59"/>
      <c r="CA55" s="16"/>
      <c r="CB55" s="16"/>
      <c r="CC55" s="16"/>
      <c r="CD55" s="16"/>
    </row>
    <row r="56" spans="1:82" ht="9" customHeight="1">
      <c r="A56" s="17"/>
      <c r="B56" s="113"/>
      <c r="C56" s="113"/>
      <c r="D56" s="113"/>
      <c r="E56" s="113"/>
      <c r="F56" s="113"/>
      <c r="G56" s="113"/>
      <c r="H56" s="113"/>
      <c r="I56" s="113"/>
      <c r="J56" s="113"/>
      <c r="K56" s="113"/>
      <c r="L56" s="113"/>
      <c r="M56" s="113"/>
      <c r="N56" s="19"/>
      <c r="O56" s="113"/>
      <c r="P56" s="113"/>
      <c r="Q56" s="113"/>
      <c r="R56" s="113"/>
      <c r="S56" s="113"/>
      <c r="T56" s="113"/>
      <c r="U56" s="113"/>
      <c r="V56" s="113"/>
      <c r="W56" s="113"/>
      <c r="X56" s="113"/>
      <c r="Y56" s="113"/>
      <c r="Z56" s="113"/>
      <c r="AA56" s="19"/>
      <c r="AB56" s="113"/>
      <c r="AC56" s="113"/>
      <c r="AD56" s="113"/>
      <c r="AE56" s="113"/>
      <c r="AF56" s="113"/>
      <c r="AG56" s="113"/>
      <c r="AH56" s="113"/>
      <c r="AI56" s="113"/>
      <c r="AJ56" s="113"/>
      <c r="AK56" s="20"/>
      <c r="AL56" s="11"/>
      <c r="AM56" s="21"/>
      <c r="AN56" s="113"/>
      <c r="AO56" s="113"/>
      <c r="AP56" s="113"/>
      <c r="AQ56" s="113"/>
      <c r="AR56" s="113"/>
      <c r="AS56" s="113"/>
      <c r="AT56" s="113"/>
      <c r="AU56" s="113"/>
      <c r="AV56" s="113"/>
      <c r="AW56" s="113"/>
      <c r="AX56" s="113"/>
      <c r="AY56" s="113"/>
      <c r="AZ56" s="22"/>
      <c r="BA56" s="113"/>
      <c r="BB56" s="113"/>
      <c r="BC56" s="113"/>
      <c r="BD56" s="113"/>
      <c r="BE56" s="113"/>
      <c r="BF56" s="113"/>
      <c r="BG56" s="113"/>
      <c r="BH56" s="113"/>
      <c r="BI56" s="113"/>
      <c r="BJ56" s="113"/>
      <c r="BK56" s="113"/>
      <c r="BL56" s="113"/>
      <c r="BM56" s="22"/>
      <c r="BN56" s="113"/>
      <c r="BO56" s="113"/>
      <c r="BP56" s="113"/>
      <c r="BQ56" s="113"/>
      <c r="BR56" s="113"/>
      <c r="BS56" s="113"/>
      <c r="BT56" s="113"/>
      <c r="BU56" s="113"/>
      <c r="BV56" s="113"/>
      <c r="BW56" s="23"/>
      <c r="BX56" s="16"/>
      <c r="BY56" s="58"/>
      <c r="BZ56" s="59"/>
      <c r="CA56" s="16"/>
      <c r="CB56" s="16"/>
      <c r="CC56" s="16"/>
      <c r="CD56" s="16"/>
    </row>
    <row r="57" spans="1:82" ht="9" customHeight="1">
      <c r="A57" s="63"/>
      <c r="B57" s="184">
        <v>60000</v>
      </c>
      <c r="C57" s="124"/>
      <c r="D57" s="124"/>
      <c r="E57" s="124"/>
      <c r="F57" s="124"/>
      <c r="G57" s="124"/>
      <c r="H57" s="124"/>
      <c r="I57" s="124"/>
      <c r="J57" s="124"/>
      <c r="K57" s="124"/>
      <c r="L57" s="124"/>
      <c r="M57" s="125"/>
      <c r="N57" s="64"/>
      <c r="O57" s="184"/>
      <c r="P57" s="124"/>
      <c r="Q57" s="124"/>
      <c r="R57" s="124"/>
      <c r="S57" s="124"/>
      <c r="T57" s="124"/>
      <c r="U57" s="124"/>
      <c r="V57" s="124"/>
      <c r="W57" s="124"/>
      <c r="X57" s="124"/>
      <c r="Y57" s="124"/>
      <c r="Z57" s="125"/>
      <c r="AA57" s="64"/>
      <c r="AB57" s="186">
        <v>1</v>
      </c>
      <c r="AC57" s="124"/>
      <c r="AD57" s="124"/>
      <c r="AE57" s="124"/>
      <c r="AF57" s="124"/>
      <c r="AG57" s="124"/>
      <c r="AH57" s="124"/>
      <c r="AI57" s="124"/>
      <c r="AJ57" s="125"/>
      <c r="AK57" s="65"/>
      <c r="AL57" s="66"/>
      <c r="AM57" s="67"/>
      <c r="AN57" s="184">
        <v>120000</v>
      </c>
      <c r="AO57" s="124"/>
      <c r="AP57" s="124"/>
      <c r="AQ57" s="124"/>
      <c r="AR57" s="124"/>
      <c r="AS57" s="124"/>
      <c r="AT57" s="124"/>
      <c r="AU57" s="124"/>
      <c r="AV57" s="124"/>
      <c r="AW57" s="124"/>
      <c r="AX57" s="124"/>
      <c r="AY57" s="125"/>
      <c r="AZ57" s="68"/>
      <c r="BA57" s="184"/>
      <c r="BB57" s="124"/>
      <c r="BC57" s="124"/>
      <c r="BD57" s="124"/>
      <c r="BE57" s="124"/>
      <c r="BF57" s="124"/>
      <c r="BG57" s="124"/>
      <c r="BH57" s="124"/>
      <c r="BI57" s="124"/>
      <c r="BJ57" s="124"/>
      <c r="BK57" s="124"/>
      <c r="BL57" s="125"/>
      <c r="BM57" s="68"/>
      <c r="BN57" s="186">
        <v>-1</v>
      </c>
      <c r="BO57" s="124"/>
      <c r="BP57" s="124"/>
      <c r="BQ57" s="124"/>
      <c r="BR57" s="124"/>
      <c r="BS57" s="124"/>
      <c r="BT57" s="124"/>
      <c r="BU57" s="124"/>
      <c r="BV57" s="125"/>
      <c r="BW57" s="69"/>
      <c r="BX57" s="70"/>
      <c r="BY57" s="70"/>
      <c r="BZ57" s="70"/>
      <c r="CA57" s="70"/>
      <c r="CB57" s="70"/>
      <c r="CC57" s="70"/>
      <c r="CD57" s="70"/>
    </row>
    <row r="58" spans="1:82" ht="9" customHeight="1">
      <c r="A58" s="63"/>
      <c r="B58" s="112"/>
      <c r="C58" s="113"/>
      <c r="D58" s="113"/>
      <c r="E58" s="113"/>
      <c r="F58" s="113"/>
      <c r="G58" s="113"/>
      <c r="H58" s="113"/>
      <c r="I58" s="113"/>
      <c r="J58" s="113"/>
      <c r="K58" s="113"/>
      <c r="L58" s="113"/>
      <c r="M58" s="114"/>
      <c r="N58" s="64"/>
      <c r="O58" s="112"/>
      <c r="P58" s="113"/>
      <c r="Q58" s="113"/>
      <c r="R58" s="113"/>
      <c r="S58" s="113"/>
      <c r="T58" s="113"/>
      <c r="U58" s="113"/>
      <c r="V58" s="113"/>
      <c r="W58" s="113"/>
      <c r="X58" s="113"/>
      <c r="Y58" s="113"/>
      <c r="Z58" s="114"/>
      <c r="AA58" s="64"/>
      <c r="AB58" s="112"/>
      <c r="AC58" s="113"/>
      <c r="AD58" s="113"/>
      <c r="AE58" s="113"/>
      <c r="AF58" s="113"/>
      <c r="AG58" s="113"/>
      <c r="AH58" s="113"/>
      <c r="AI58" s="113"/>
      <c r="AJ58" s="114"/>
      <c r="AK58" s="65"/>
      <c r="AL58" s="66"/>
      <c r="AM58" s="67"/>
      <c r="AN58" s="112"/>
      <c r="AO58" s="113"/>
      <c r="AP58" s="113"/>
      <c r="AQ58" s="113"/>
      <c r="AR58" s="113"/>
      <c r="AS58" s="113"/>
      <c r="AT58" s="113"/>
      <c r="AU58" s="113"/>
      <c r="AV58" s="113"/>
      <c r="AW58" s="113"/>
      <c r="AX58" s="113"/>
      <c r="AY58" s="114"/>
      <c r="AZ58" s="68"/>
      <c r="BA58" s="112"/>
      <c r="BB58" s="113"/>
      <c r="BC58" s="113"/>
      <c r="BD58" s="113"/>
      <c r="BE58" s="113"/>
      <c r="BF58" s="113"/>
      <c r="BG58" s="113"/>
      <c r="BH58" s="113"/>
      <c r="BI58" s="113"/>
      <c r="BJ58" s="113"/>
      <c r="BK58" s="113"/>
      <c r="BL58" s="114"/>
      <c r="BM58" s="68"/>
      <c r="BN58" s="112"/>
      <c r="BO58" s="113"/>
      <c r="BP58" s="113"/>
      <c r="BQ58" s="113"/>
      <c r="BR58" s="113"/>
      <c r="BS58" s="113"/>
      <c r="BT58" s="113"/>
      <c r="BU58" s="113"/>
      <c r="BV58" s="114"/>
      <c r="BW58" s="69"/>
      <c r="BX58" s="70"/>
      <c r="BY58" s="70"/>
      <c r="BZ58" s="70"/>
      <c r="CA58" s="70"/>
      <c r="CB58" s="70"/>
      <c r="CC58" s="70"/>
      <c r="CD58" s="70"/>
    </row>
    <row r="59" spans="1:82" ht="9" customHeight="1">
      <c r="A59" s="17"/>
      <c r="B59" s="192" t="s">
        <v>92</v>
      </c>
      <c r="C59" s="128"/>
      <c r="D59" s="128"/>
      <c r="E59" s="128"/>
      <c r="F59" s="128"/>
      <c r="G59" s="128"/>
      <c r="H59" s="128"/>
      <c r="I59" s="128"/>
      <c r="J59" s="128"/>
      <c r="K59" s="128"/>
      <c r="L59" s="128"/>
      <c r="M59" s="128"/>
      <c r="N59" s="128"/>
      <c r="O59" s="128"/>
      <c r="P59" s="128"/>
      <c r="Q59" s="128"/>
      <c r="R59" s="128"/>
      <c r="S59" s="19"/>
      <c r="T59" s="192" t="s">
        <v>93</v>
      </c>
      <c r="U59" s="128"/>
      <c r="V59" s="128"/>
      <c r="W59" s="128"/>
      <c r="X59" s="128"/>
      <c r="Y59" s="128"/>
      <c r="Z59" s="128"/>
      <c r="AA59" s="128"/>
      <c r="AB59" s="128"/>
      <c r="AC59" s="128"/>
      <c r="AD59" s="128"/>
      <c r="AE59" s="128"/>
      <c r="AF59" s="128"/>
      <c r="AG59" s="128"/>
      <c r="AH59" s="128"/>
      <c r="AI59" s="128"/>
      <c r="AJ59" s="128"/>
      <c r="AK59" s="20"/>
      <c r="AL59" s="11"/>
      <c r="AM59" s="21"/>
      <c r="AN59" s="185" t="s">
        <v>92</v>
      </c>
      <c r="AO59" s="128"/>
      <c r="AP59" s="128"/>
      <c r="AQ59" s="128"/>
      <c r="AR59" s="128"/>
      <c r="AS59" s="128"/>
      <c r="AT59" s="128"/>
      <c r="AU59" s="128"/>
      <c r="AV59" s="128"/>
      <c r="AW59" s="128"/>
      <c r="AX59" s="128"/>
      <c r="AY59" s="128"/>
      <c r="AZ59" s="128"/>
      <c r="BA59" s="128"/>
      <c r="BB59" s="128"/>
      <c r="BC59" s="128"/>
      <c r="BD59" s="128"/>
      <c r="BE59" s="22"/>
      <c r="BF59" s="185" t="s">
        <v>93</v>
      </c>
      <c r="BG59" s="128"/>
      <c r="BH59" s="128"/>
      <c r="BI59" s="128"/>
      <c r="BJ59" s="128"/>
      <c r="BK59" s="128"/>
      <c r="BL59" s="128"/>
      <c r="BM59" s="128"/>
      <c r="BN59" s="128"/>
      <c r="BO59" s="128"/>
      <c r="BP59" s="128"/>
      <c r="BQ59" s="128"/>
      <c r="BR59" s="128"/>
      <c r="BS59" s="128"/>
      <c r="BT59" s="128"/>
      <c r="BU59" s="128"/>
      <c r="BV59" s="128"/>
      <c r="BW59" s="23"/>
      <c r="BX59" s="16"/>
      <c r="BY59" s="58"/>
      <c r="BZ59" s="59"/>
      <c r="CA59" s="16"/>
      <c r="CB59" s="16"/>
      <c r="CC59" s="16"/>
      <c r="CD59" s="16"/>
    </row>
    <row r="60" spans="1:82" ht="9" customHeight="1">
      <c r="A60" s="17"/>
      <c r="B60" s="113"/>
      <c r="C60" s="113"/>
      <c r="D60" s="113"/>
      <c r="E60" s="113"/>
      <c r="F60" s="113"/>
      <c r="G60" s="113"/>
      <c r="H60" s="113"/>
      <c r="I60" s="113"/>
      <c r="J60" s="113"/>
      <c r="K60" s="113"/>
      <c r="L60" s="113"/>
      <c r="M60" s="113"/>
      <c r="N60" s="113"/>
      <c r="O60" s="113"/>
      <c r="P60" s="113"/>
      <c r="Q60" s="113"/>
      <c r="R60" s="113"/>
      <c r="S60" s="19"/>
      <c r="T60" s="113"/>
      <c r="U60" s="113"/>
      <c r="V60" s="113"/>
      <c r="W60" s="113"/>
      <c r="X60" s="113"/>
      <c r="Y60" s="113"/>
      <c r="Z60" s="113"/>
      <c r="AA60" s="113"/>
      <c r="AB60" s="113"/>
      <c r="AC60" s="113"/>
      <c r="AD60" s="113"/>
      <c r="AE60" s="113"/>
      <c r="AF60" s="113"/>
      <c r="AG60" s="113"/>
      <c r="AH60" s="113"/>
      <c r="AI60" s="113"/>
      <c r="AJ60" s="113"/>
      <c r="AK60" s="20"/>
      <c r="AL60" s="11"/>
      <c r="AM60" s="21"/>
      <c r="AN60" s="113"/>
      <c r="AO60" s="113"/>
      <c r="AP60" s="113"/>
      <c r="AQ60" s="113"/>
      <c r="AR60" s="113"/>
      <c r="AS60" s="113"/>
      <c r="AT60" s="113"/>
      <c r="AU60" s="113"/>
      <c r="AV60" s="113"/>
      <c r="AW60" s="113"/>
      <c r="AX60" s="113"/>
      <c r="AY60" s="113"/>
      <c r="AZ60" s="113"/>
      <c r="BA60" s="113"/>
      <c r="BB60" s="113"/>
      <c r="BC60" s="113"/>
      <c r="BD60" s="113"/>
      <c r="BE60" s="22"/>
      <c r="BF60" s="113"/>
      <c r="BG60" s="113"/>
      <c r="BH60" s="113"/>
      <c r="BI60" s="113"/>
      <c r="BJ60" s="113"/>
      <c r="BK60" s="113"/>
      <c r="BL60" s="113"/>
      <c r="BM60" s="113"/>
      <c r="BN60" s="113"/>
      <c r="BO60" s="113"/>
      <c r="BP60" s="113"/>
      <c r="BQ60" s="113"/>
      <c r="BR60" s="113"/>
      <c r="BS60" s="113"/>
      <c r="BT60" s="113"/>
      <c r="BU60" s="113"/>
      <c r="BV60" s="113"/>
      <c r="BW60" s="23"/>
      <c r="BX60" s="16"/>
      <c r="BY60" s="58"/>
      <c r="BZ60" s="59"/>
      <c r="CA60" s="16"/>
      <c r="CB60" s="16"/>
      <c r="CC60" s="16"/>
      <c r="CD60" s="16"/>
    </row>
    <row r="61" spans="1:82" ht="9" customHeight="1">
      <c r="A61" s="72"/>
      <c r="B61" s="183"/>
      <c r="C61" s="124"/>
      <c r="D61" s="124"/>
      <c r="E61" s="124"/>
      <c r="F61" s="124"/>
      <c r="G61" s="124"/>
      <c r="H61" s="124"/>
      <c r="I61" s="124"/>
      <c r="J61" s="124"/>
      <c r="K61" s="124"/>
      <c r="L61" s="124"/>
      <c r="M61" s="124"/>
      <c r="N61" s="124"/>
      <c r="O61" s="124"/>
      <c r="P61" s="124"/>
      <c r="Q61" s="124"/>
      <c r="R61" s="125"/>
      <c r="S61" s="73"/>
      <c r="T61" s="199" t="s">
        <v>704</v>
      </c>
      <c r="U61" s="124"/>
      <c r="V61" s="124"/>
      <c r="W61" s="124"/>
      <c r="X61" s="124"/>
      <c r="Y61" s="124"/>
      <c r="Z61" s="124"/>
      <c r="AA61" s="124"/>
      <c r="AB61" s="124"/>
      <c r="AC61" s="124"/>
      <c r="AD61" s="124"/>
      <c r="AE61" s="124"/>
      <c r="AF61" s="124"/>
      <c r="AG61" s="124"/>
      <c r="AH61" s="124"/>
      <c r="AI61" s="124"/>
      <c r="AJ61" s="125"/>
      <c r="AK61" s="74"/>
      <c r="AL61" s="75"/>
      <c r="AM61" s="76"/>
      <c r="AN61" s="183"/>
      <c r="AO61" s="124"/>
      <c r="AP61" s="124"/>
      <c r="AQ61" s="124"/>
      <c r="AR61" s="124"/>
      <c r="AS61" s="124"/>
      <c r="AT61" s="124"/>
      <c r="AU61" s="124"/>
      <c r="AV61" s="124"/>
      <c r="AW61" s="124"/>
      <c r="AX61" s="124"/>
      <c r="AY61" s="124"/>
      <c r="AZ61" s="124"/>
      <c r="BA61" s="124"/>
      <c r="BB61" s="124"/>
      <c r="BC61" s="124"/>
      <c r="BD61" s="125"/>
      <c r="BE61" s="77"/>
      <c r="BF61" s="183" t="s">
        <v>705</v>
      </c>
      <c r="BG61" s="124"/>
      <c r="BH61" s="124"/>
      <c r="BI61" s="124"/>
      <c r="BJ61" s="124"/>
      <c r="BK61" s="124"/>
      <c r="BL61" s="124"/>
      <c r="BM61" s="124"/>
      <c r="BN61" s="124"/>
      <c r="BO61" s="124"/>
      <c r="BP61" s="124"/>
      <c r="BQ61" s="124"/>
      <c r="BR61" s="124"/>
      <c r="BS61" s="124"/>
      <c r="BT61" s="124"/>
      <c r="BU61" s="124"/>
      <c r="BV61" s="125"/>
      <c r="BW61" s="78"/>
      <c r="BX61" s="79"/>
      <c r="BY61" s="82"/>
      <c r="BZ61" s="82"/>
      <c r="CA61" s="79"/>
      <c r="CB61" s="79"/>
      <c r="CC61" s="79"/>
      <c r="CD61" s="79"/>
    </row>
    <row r="62" spans="1:82" ht="9" customHeight="1">
      <c r="A62" s="72"/>
      <c r="B62" s="150"/>
      <c r="C62" s="129"/>
      <c r="D62" s="129"/>
      <c r="E62" s="129"/>
      <c r="F62" s="129"/>
      <c r="G62" s="129"/>
      <c r="H62" s="129"/>
      <c r="I62" s="129"/>
      <c r="J62" s="129"/>
      <c r="K62" s="129"/>
      <c r="L62" s="129"/>
      <c r="M62" s="129"/>
      <c r="N62" s="129"/>
      <c r="O62" s="129"/>
      <c r="P62" s="129"/>
      <c r="Q62" s="129"/>
      <c r="R62" s="167"/>
      <c r="S62" s="73"/>
      <c r="T62" s="150"/>
      <c r="U62" s="129"/>
      <c r="V62" s="129"/>
      <c r="W62" s="129"/>
      <c r="X62" s="129"/>
      <c r="Y62" s="129"/>
      <c r="Z62" s="129"/>
      <c r="AA62" s="129"/>
      <c r="AB62" s="129"/>
      <c r="AC62" s="129"/>
      <c r="AD62" s="129"/>
      <c r="AE62" s="129"/>
      <c r="AF62" s="129"/>
      <c r="AG62" s="129"/>
      <c r="AH62" s="129"/>
      <c r="AI62" s="129"/>
      <c r="AJ62" s="167"/>
      <c r="AK62" s="74"/>
      <c r="AL62" s="75"/>
      <c r="AM62" s="76"/>
      <c r="AN62" s="150"/>
      <c r="AO62" s="129"/>
      <c r="AP62" s="129"/>
      <c r="AQ62" s="129"/>
      <c r="AR62" s="129"/>
      <c r="AS62" s="129"/>
      <c r="AT62" s="129"/>
      <c r="AU62" s="129"/>
      <c r="AV62" s="129"/>
      <c r="AW62" s="129"/>
      <c r="AX62" s="129"/>
      <c r="AY62" s="129"/>
      <c r="AZ62" s="129"/>
      <c r="BA62" s="129"/>
      <c r="BB62" s="129"/>
      <c r="BC62" s="129"/>
      <c r="BD62" s="167"/>
      <c r="BE62" s="77"/>
      <c r="BF62" s="150"/>
      <c r="BG62" s="129"/>
      <c r="BH62" s="129"/>
      <c r="BI62" s="129"/>
      <c r="BJ62" s="129"/>
      <c r="BK62" s="129"/>
      <c r="BL62" s="129"/>
      <c r="BM62" s="129"/>
      <c r="BN62" s="129"/>
      <c r="BO62" s="129"/>
      <c r="BP62" s="129"/>
      <c r="BQ62" s="129"/>
      <c r="BR62" s="129"/>
      <c r="BS62" s="129"/>
      <c r="BT62" s="129"/>
      <c r="BU62" s="129"/>
      <c r="BV62" s="167"/>
      <c r="BW62" s="78"/>
      <c r="BX62" s="79"/>
      <c r="BY62" s="82"/>
      <c r="BZ62" s="82"/>
      <c r="CA62" s="79"/>
      <c r="CB62" s="79"/>
      <c r="CC62" s="79"/>
      <c r="CD62" s="79"/>
    </row>
    <row r="63" spans="1:82" ht="9" customHeight="1">
      <c r="A63" s="72"/>
      <c r="B63" s="150"/>
      <c r="C63" s="129"/>
      <c r="D63" s="129"/>
      <c r="E63" s="129"/>
      <c r="F63" s="129"/>
      <c r="G63" s="129"/>
      <c r="H63" s="129"/>
      <c r="I63" s="129"/>
      <c r="J63" s="129"/>
      <c r="K63" s="129"/>
      <c r="L63" s="129"/>
      <c r="M63" s="129"/>
      <c r="N63" s="129"/>
      <c r="O63" s="129"/>
      <c r="P63" s="129"/>
      <c r="Q63" s="129"/>
      <c r="R63" s="167"/>
      <c r="S63" s="73"/>
      <c r="T63" s="150"/>
      <c r="U63" s="129"/>
      <c r="V63" s="129"/>
      <c r="W63" s="129"/>
      <c r="X63" s="129"/>
      <c r="Y63" s="129"/>
      <c r="Z63" s="129"/>
      <c r="AA63" s="129"/>
      <c r="AB63" s="129"/>
      <c r="AC63" s="129"/>
      <c r="AD63" s="129"/>
      <c r="AE63" s="129"/>
      <c r="AF63" s="129"/>
      <c r="AG63" s="129"/>
      <c r="AH63" s="129"/>
      <c r="AI63" s="129"/>
      <c r="AJ63" s="167"/>
      <c r="AK63" s="74"/>
      <c r="AL63" s="75"/>
      <c r="AM63" s="76"/>
      <c r="AN63" s="150"/>
      <c r="AO63" s="129"/>
      <c r="AP63" s="129"/>
      <c r="AQ63" s="129"/>
      <c r="AR63" s="129"/>
      <c r="AS63" s="129"/>
      <c r="AT63" s="129"/>
      <c r="AU63" s="129"/>
      <c r="AV63" s="129"/>
      <c r="AW63" s="129"/>
      <c r="AX63" s="129"/>
      <c r="AY63" s="129"/>
      <c r="AZ63" s="129"/>
      <c r="BA63" s="129"/>
      <c r="BB63" s="129"/>
      <c r="BC63" s="129"/>
      <c r="BD63" s="167"/>
      <c r="BE63" s="77"/>
      <c r="BF63" s="150"/>
      <c r="BG63" s="129"/>
      <c r="BH63" s="129"/>
      <c r="BI63" s="129"/>
      <c r="BJ63" s="129"/>
      <c r="BK63" s="129"/>
      <c r="BL63" s="129"/>
      <c r="BM63" s="129"/>
      <c r="BN63" s="129"/>
      <c r="BO63" s="129"/>
      <c r="BP63" s="129"/>
      <c r="BQ63" s="129"/>
      <c r="BR63" s="129"/>
      <c r="BS63" s="129"/>
      <c r="BT63" s="129"/>
      <c r="BU63" s="129"/>
      <c r="BV63" s="167"/>
      <c r="BW63" s="78"/>
      <c r="BX63" s="79"/>
      <c r="BY63" s="82"/>
      <c r="BZ63" s="82"/>
      <c r="CA63" s="79"/>
      <c r="CB63" s="79"/>
      <c r="CC63" s="79"/>
      <c r="CD63" s="79"/>
    </row>
    <row r="64" spans="1:82" ht="9" customHeight="1">
      <c r="A64" s="72"/>
      <c r="B64" s="112"/>
      <c r="C64" s="113"/>
      <c r="D64" s="113"/>
      <c r="E64" s="113"/>
      <c r="F64" s="113"/>
      <c r="G64" s="113"/>
      <c r="H64" s="113"/>
      <c r="I64" s="113"/>
      <c r="J64" s="113"/>
      <c r="K64" s="113"/>
      <c r="L64" s="113"/>
      <c r="M64" s="113"/>
      <c r="N64" s="113"/>
      <c r="O64" s="113"/>
      <c r="P64" s="113"/>
      <c r="Q64" s="113"/>
      <c r="R64" s="114"/>
      <c r="S64" s="73"/>
      <c r="T64" s="112"/>
      <c r="U64" s="113"/>
      <c r="V64" s="113"/>
      <c r="W64" s="113"/>
      <c r="X64" s="113"/>
      <c r="Y64" s="113"/>
      <c r="Z64" s="113"/>
      <c r="AA64" s="113"/>
      <c r="AB64" s="113"/>
      <c r="AC64" s="113"/>
      <c r="AD64" s="113"/>
      <c r="AE64" s="113"/>
      <c r="AF64" s="113"/>
      <c r="AG64" s="113"/>
      <c r="AH64" s="113"/>
      <c r="AI64" s="113"/>
      <c r="AJ64" s="114"/>
      <c r="AK64" s="74"/>
      <c r="AL64" s="75"/>
      <c r="AM64" s="76"/>
      <c r="AN64" s="112"/>
      <c r="AO64" s="113"/>
      <c r="AP64" s="113"/>
      <c r="AQ64" s="113"/>
      <c r="AR64" s="113"/>
      <c r="AS64" s="113"/>
      <c r="AT64" s="113"/>
      <c r="AU64" s="113"/>
      <c r="AV64" s="113"/>
      <c r="AW64" s="113"/>
      <c r="AX64" s="113"/>
      <c r="AY64" s="113"/>
      <c r="AZ64" s="113"/>
      <c r="BA64" s="113"/>
      <c r="BB64" s="113"/>
      <c r="BC64" s="113"/>
      <c r="BD64" s="114"/>
      <c r="BE64" s="77"/>
      <c r="BF64" s="112"/>
      <c r="BG64" s="113"/>
      <c r="BH64" s="113"/>
      <c r="BI64" s="113"/>
      <c r="BJ64" s="113"/>
      <c r="BK64" s="113"/>
      <c r="BL64" s="113"/>
      <c r="BM64" s="113"/>
      <c r="BN64" s="113"/>
      <c r="BO64" s="113"/>
      <c r="BP64" s="113"/>
      <c r="BQ64" s="113"/>
      <c r="BR64" s="113"/>
      <c r="BS64" s="113"/>
      <c r="BT64" s="113"/>
      <c r="BU64" s="113"/>
      <c r="BV64" s="114"/>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20:U22"/>
    <mergeCell ref="R18:Y19"/>
    <mergeCell ref="N14:X14"/>
    <mergeCell ref="N25:O26"/>
    <mergeCell ref="R25:S26"/>
    <mergeCell ref="R27:S28"/>
    <mergeCell ref="P18:Q22"/>
    <mergeCell ref="V27:W28"/>
    <mergeCell ref="R23:S24"/>
    <mergeCell ref="R20:S22"/>
    <mergeCell ref="N23:O24"/>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37:U38"/>
    <mergeCell ref="V39:W40"/>
    <mergeCell ref="V41:W42"/>
    <mergeCell ref="T47:U48"/>
    <mergeCell ref="Z47:AJ48"/>
    <mergeCell ref="X47:Y48"/>
    <mergeCell ref="X45:Y46"/>
    <mergeCell ref="Z45:AJ46"/>
    <mergeCell ref="R37:S38"/>
    <mergeCell ref="R39:S40"/>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3:X4"/>
    <mergeCell ref="B1:X2"/>
    <mergeCell ref="N11:X11"/>
    <mergeCell ref="B11:L11"/>
    <mergeCell ref="B10:L10"/>
    <mergeCell ref="N10:X10"/>
    <mergeCell ref="B7:L8"/>
    <mergeCell ref="B5:I6"/>
    <mergeCell ref="N7:X8"/>
    <mergeCell ref="N5:X6"/>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Z31:AJ32"/>
    <mergeCell ref="Z29:AJ30"/>
    <mergeCell ref="X29:Y30"/>
    <mergeCell ref="H29:I30"/>
    <mergeCell ref="J29:K30"/>
    <mergeCell ref="F29:G30"/>
    <mergeCell ref="P25:Q26"/>
    <mergeCell ref="T31:U32"/>
    <mergeCell ref="V31:W32"/>
    <mergeCell ref="R31:S32"/>
    <mergeCell ref="P31:Q32"/>
    <mergeCell ref="L25:M26"/>
    <mergeCell ref="N27:O28"/>
    <mergeCell ref="D33:E34"/>
    <mergeCell ref="F33:G34"/>
    <mergeCell ref="H33:I34"/>
    <mergeCell ref="B33:C34"/>
    <mergeCell ref="B31:C32"/>
    <mergeCell ref="N31:O32"/>
    <mergeCell ref="N29:O30"/>
    <mergeCell ref="R29:S30"/>
    <mergeCell ref="J31:K32"/>
    <mergeCell ref="H31:I32"/>
    <mergeCell ref="L31:M32"/>
    <mergeCell ref="B29:C3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Instructions</vt:lpstr>
      <vt:lpstr>Sample</vt:lpstr>
      <vt:lpstr>Blank</vt:lpstr>
      <vt:lpstr>Match 1</vt:lpstr>
      <vt:lpstr>Match 2</vt:lpstr>
      <vt:lpstr>Match 3</vt:lpstr>
      <vt:lpstr>Match 4</vt:lpstr>
      <vt:lpstr>Match 5</vt:lpstr>
      <vt:lpstr>Match 6</vt:lpstr>
      <vt:lpstr>Match 7</vt:lpstr>
      <vt:lpstr>Match 8</vt:lpstr>
      <vt:lpstr>Match 9</vt:lpstr>
      <vt:lpstr>Match 10</vt:lpstr>
      <vt:lpstr>Match 11</vt:lpstr>
      <vt:lpstr>Match 12</vt:lpstr>
      <vt:lpstr>Match 13</vt:lpstr>
      <vt:lpstr>Match 14</vt:lpstr>
      <vt:lpstr>Match 15</vt:lpstr>
      <vt:lpstr>Match 16</vt:lpstr>
      <vt:lpstr>Match 17</vt:lpstr>
      <vt:lpstr>Match 18</vt:lpstr>
      <vt:lpstr>Match 19</vt:lpstr>
      <vt:lpstr>Match 20</vt:lpstr>
      <vt:lpstr>Match 21</vt:lpstr>
      <vt:lpstr>Match 22</vt:lpstr>
      <vt:lpstr>Match 23</vt:lpstr>
      <vt:lpstr>Match 24</vt:lpstr>
      <vt:lpstr>Match 25</vt:lpstr>
      <vt:lpstr>Match 26</vt:lpstr>
      <vt:lpstr>Match 27</vt:lpstr>
      <vt:lpstr>Match 28</vt:lpstr>
      <vt:lpstr>Match 29</vt:lpstr>
      <vt:lpstr>Match 30</vt:lpstr>
      <vt:lpstr>Match 31</vt:lpstr>
      <vt:lpstr>Match 32</vt:lpstr>
      <vt:lpstr>Match 33</vt:lpstr>
      <vt:lpstr>Match 34</vt:lpstr>
      <vt:lpstr>Match 35</vt:lpstr>
      <vt:lpstr>Match 36</vt:lpstr>
      <vt:lpstr>Match 37</vt:lpstr>
      <vt:lpstr>Match 38</vt:lpstr>
      <vt:lpstr>Match 39</vt:lpstr>
      <vt:lpstr>Match 40</vt:lpstr>
      <vt:lpstr>Match 41</vt:lpstr>
      <vt:lpstr>Match 42</vt:lpstr>
      <vt:lpstr>Match 43</vt:lpstr>
      <vt:lpstr>Match 44</vt:lpstr>
      <vt:lpstr>Match 45</vt:lpstr>
      <vt:lpstr>Match 46</vt:lpstr>
      <vt:lpstr>Match 47</vt:lpstr>
      <vt:lpstr>Match 48</vt:lpstr>
      <vt:lpstr>Match 49</vt:lpstr>
      <vt:lpstr>Match 50</vt:lpstr>
      <vt:lpstr>Match 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Phillip</cp:lastModifiedBy>
  <dcterms:modified xsi:type="dcterms:W3CDTF">2017-12-10T06:14:58Z</dcterms:modified>
</cp:coreProperties>
</file>