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권혜성\Desktop\사내 RPA 휴가\"/>
    </mc:Choice>
  </mc:AlternateContent>
  <bookViews>
    <workbookView xWindow="0" yWindow="0" windowWidth="20400" windowHeight="7620" tabRatio="599" firstSheet="1" activeTab="6"/>
  </bookViews>
  <sheets>
    <sheet name="2013.07~2014.06" sheetId="1" r:id="rId1"/>
    <sheet name="2014.07~2015.06" sheetId="2" r:id="rId2"/>
    <sheet name="2015.07~2016.06" sheetId="3" r:id="rId3"/>
    <sheet name="2016.07~2017.06" sheetId="4" r:id="rId4"/>
    <sheet name="2017.07~2018.06" sheetId="5" r:id="rId5"/>
    <sheet name="2018.07~2019.06" sheetId="6" r:id="rId6"/>
    <sheet name="2019.07~2020.0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3" i="7" l="1"/>
  <c r="E63" i="7"/>
  <c r="F63" i="7" s="1"/>
  <c r="D63" i="7"/>
  <c r="S62" i="7"/>
  <c r="E62" i="7"/>
  <c r="F62" i="7" s="1"/>
  <c r="D62" i="7"/>
  <c r="S61" i="7"/>
  <c r="E61" i="7"/>
  <c r="F61" i="7" s="1"/>
  <c r="D61" i="7"/>
  <c r="D60" i="7" l="1"/>
  <c r="E60" i="7"/>
  <c r="S60" i="7"/>
  <c r="F60" i="7" l="1"/>
  <c r="D59" i="7"/>
  <c r="E59" i="7"/>
  <c r="S59" i="7"/>
  <c r="F59" i="7" l="1"/>
  <c r="D58" i="7"/>
  <c r="E58" i="7"/>
  <c r="S58" i="7"/>
  <c r="F58" i="7" l="1"/>
  <c r="D54" i="7"/>
  <c r="E54" i="7"/>
  <c r="S54" i="7"/>
  <c r="D55" i="7"/>
  <c r="E55" i="7"/>
  <c r="S55" i="7"/>
  <c r="D56" i="7"/>
  <c r="E56" i="7"/>
  <c r="S56" i="7"/>
  <c r="F56" i="7" l="1"/>
  <c r="F54" i="7"/>
  <c r="F55" i="7"/>
  <c r="D57" i="7"/>
  <c r="E57" i="7"/>
  <c r="S57" i="7"/>
  <c r="F57" i="7" l="1"/>
  <c r="D53" i="7"/>
  <c r="E53" i="7"/>
  <c r="S53" i="7"/>
  <c r="F53" i="7" l="1"/>
  <c r="D52" i="7"/>
  <c r="E52" i="7"/>
  <c r="S52" i="7"/>
  <c r="F52" i="7" l="1"/>
  <c r="S51" i="7"/>
  <c r="E51" i="7"/>
  <c r="D51" i="7"/>
  <c r="S50" i="7"/>
  <c r="E50" i="7"/>
  <c r="D50" i="7"/>
  <c r="S49" i="7"/>
  <c r="E49" i="7"/>
  <c r="D49" i="7"/>
  <c r="S48" i="7"/>
  <c r="E48" i="7"/>
  <c r="D48" i="7"/>
  <c r="S47" i="7"/>
  <c r="E47" i="7"/>
  <c r="D47" i="7"/>
  <c r="S46" i="7"/>
  <c r="E46" i="7"/>
  <c r="D46" i="7"/>
  <c r="S45" i="7"/>
  <c r="E45" i="7"/>
  <c r="D45" i="7"/>
  <c r="S44" i="7"/>
  <c r="E44" i="7"/>
  <c r="D44" i="7"/>
  <c r="S43" i="7"/>
  <c r="E43" i="7"/>
  <c r="D43" i="7"/>
  <c r="S42" i="7"/>
  <c r="E42" i="7"/>
  <c r="D42" i="7"/>
  <c r="S41" i="7"/>
  <c r="E41" i="7"/>
  <c r="D41" i="7"/>
  <c r="S40" i="7"/>
  <c r="E40" i="7"/>
  <c r="D40" i="7"/>
  <c r="S39" i="7"/>
  <c r="E39" i="7"/>
  <c r="D39" i="7"/>
  <c r="S38" i="7"/>
  <c r="E38" i="7"/>
  <c r="D38" i="7"/>
  <c r="S37" i="7"/>
  <c r="E37" i="7"/>
  <c r="D37" i="7"/>
  <c r="S36" i="7"/>
  <c r="E36" i="7"/>
  <c r="D36" i="7"/>
  <c r="S35" i="7"/>
  <c r="E35" i="7"/>
  <c r="D35" i="7"/>
  <c r="S34" i="7"/>
  <c r="E34" i="7"/>
  <c r="D34" i="7"/>
  <c r="S33" i="7"/>
  <c r="E33" i="7"/>
  <c r="D33" i="7"/>
  <c r="S32" i="7"/>
  <c r="E32" i="7"/>
  <c r="D32" i="7"/>
  <c r="S31" i="7"/>
  <c r="E31" i="7"/>
  <c r="D31" i="7"/>
  <c r="S30" i="7"/>
  <c r="E30" i="7"/>
  <c r="D30" i="7"/>
  <c r="S29" i="7"/>
  <c r="E29" i="7"/>
  <c r="D29" i="7"/>
  <c r="S28" i="7"/>
  <c r="E28" i="7"/>
  <c r="D28" i="7"/>
  <c r="S27" i="7"/>
  <c r="E27" i="7"/>
  <c r="D27" i="7"/>
  <c r="S26" i="7"/>
  <c r="E26" i="7"/>
  <c r="D26" i="7"/>
  <c r="S25" i="7"/>
  <c r="E25" i="7"/>
  <c r="D25" i="7"/>
  <c r="S24" i="7"/>
  <c r="E24" i="7"/>
  <c r="D24" i="7"/>
  <c r="S23" i="7"/>
  <c r="E23" i="7"/>
  <c r="D23" i="7"/>
  <c r="S22" i="7"/>
  <c r="E22" i="7"/>
  <c r="D22" i="7"/>
  <c r="S21" i="7"/>
  <c r="E21" i="7"/>
  <c r="D21" i="7"/>
  <c r="S20" i="7"/>
  <c r="E20" i="7"/>
  <c r="D20" i="7"/>
  <c r="S19" i="7"/>
  <c r="E19" i="7"/>
  <c r="D19" i="7"/>
  <c r="S18" i="7"/>
  <c r="E18" i="7"/>
  <c r="D18" i="7"/>
  <c r="S17" i="7"/>
  <c r="E17" i="7"/>
  <c r="D17" i="7"/>
  <c r="S16" i="7"/>
  <c r="E16" i="7"/>
  <c r="D16" i="7"/>
  <c r="S15" i="7"/>
  <c r="E15" i="7"/>
  <c r="D15" i="7"/>
  <c r="S14" i="7"/>
  <c r="E14" i="7"/>
  <c r="D14" i="7"/>
  <c r="S13" i="7"/>
  <c r="E13" i="7"/>
  <c r="D13" i="7"/>
  <c r="S12" i="7"/>
  <c r="E12" i="7"/>
  <c r="D12" i="7"/>
  <c r="S11" i="7"/>
  <c r="E11" i="7"/>
  <c r="D11" i="7"/>
  <c r="S10" i="7"/>
  <c r="E10" i="7"/>
  <c r="D10" i="7"/>
  <c r="S9" i="7"/>
  <c r="E9" i="7"/>
  <c r="D9" i="7"/>
  <c r="S8" i="7"/>
  <c r="E8" i="7"/>
  <c r="D8" i="7"/>
  <c r="S7" i="7"/>
  <c r="E7" i="7"/>
  <c r="D7" i="7"/>
  <c r="S6" i="7"/>
  <c r="E6" i="7"/>
  <c r="D6" i="7"/>
  <c r="S5" i="7"/>
  <c r="E5" i="7"/>
  <c r="D5" i="7"/>
  <c r="S4" i="7"/>
  <c r="E4" i="7"/>
  <c r="D4" i="7"/>
  <c r="F14" i="7" l="1"/>
  <c r="F40" i="7"/>
  <c r="F22" i="7"/>
  <c r="F50" i="7"/>
  <c r="F46" i="7"/>
  <c r="F48" i="7"/>
  <c r="F43" i="7"/>
  <c r="F35" i="7"/>
  <c r="F6" i="7"/>
  <c r="F33" i="7"/>
  <c r="F5" i="7"/>
  <c r="F9" i="7"/>
  <c r="F42" i="7"/>
  <c r="F47" i="7"/>
  <c r="F11" i="7"/>
  <c r="F36" i="7"/>
  <c r="F23" i="7"/>
  <c r="F7" i="7"/>
  <c r="F37" i="7"/>
  <c r="F13" i="7"/>
  <c r="F15" i="7"/>
  <c r="F26" i="7"/>
  <c r="F32" i="7"/>
  <c r="F29" i="7"/>
  <c r="F30" i="7"/>
  <c r="F10" i="7"/>
  <c r="F45" i="7"/>
  <c r="F25" i="7"/>
  <c r="F39" i="7"/>
  <c r="F49" i="7"/>
  <c r="F17" i="7"/>
  <c r="F18" i="7"/>
  <c r="F19" i="7"/>
  <c r="F28" i="7"/>
  <c r="F21" i="7"/>
  <c r="F4" i="7"/>
  <c r="F8" i="7"/>
  <c r="F12" i="7"/>
  <c r="F16" i="7"/>
  <c r="F20" i="7"/>
  <c r="F24" i="7"/>
  <c r="F27" i="7"/>
  <c r="F31" i="7"/>
  <c r="F34" i="7"/>
  <c r="F38" i="7"/>
  <c r="F41" i="7"/>
  <c r="F44" i="7"/>
  <c r="F51" i="7"/>
  <c r="S51" i="6"/>
  <c r="D51" i="6"/>
  <c r="E51" i="6"/>
  <c r="F51" i="6" l="1"/>
  <c r="D50" i="6"/>
  <c r="E50" i="6" l="1"/>
  <c r="F50" i="6" s="1"/>
  <c r="S50" i="6"/>
  <c r="D48" i="6" l="1"/>
  <c r="E48" i="6"/>
  <c r="S48" i="6"/>
  <c r="D49" i="6"/>
  <c r="E49" i="6"/>
  <c r="S49" i="6"/>
  <c r="F49" i="6" l="1"/>
  <c r="F48" i="6"/>
  <c r="D47" i="6"/>
  <c r="E47" i="6"/>
  <c r="S47" i="6"/>
  <c r="F47" i="6" l="1"/>
  <c r="F8" i="3"/>
  <c r="F12" i="3"/>
  <c r="F16" i="3"/>
  <c r="F20" i="3"/>
  <c r="F24" i="3"/>
  <c r="F28" i="3"/>
  <c r="F32" i="3"/>
  <c r="F4" i="3"/>
  <c r="D4" i="2"/>
  <c r="S4" i="2"/>
  <c r="D4" i="1"/>
  <c r="D5" i="1"/>
  <c r="S46" i="6"/>
  <c r="E46" i="6"/>
  <c r="D46" i="6"/>
  <c r="S45" i="6"/>
  <c r="E45" i="6"/>
  <c r="D45" i="6"/>
  <c r="S44" i="6"/>
  <c r="E44" i="6"/>
  <c r="D44" i="6"/>
  <c r="S43" i="6"/>
  <c r="E43" i="6"/>
  <c r="D43" i="6"/>
  <c r="S42" i="6"/>
  <c r="E42" i="6"/>
  <c r="D42" i="6"/>
  <c r="S41" i="6"/>
  <c r="E41" i="6"/>
  <c r="D41" i="6"/>
  <c r="S40" i="6"/>
  <c r="E40" i="6"/>
  <c r="D40" i="6"/>
  <c r="S39" i="6"/>
  <c r="E39" i="6"/>
  <c r="D39" i="6"/>
  <c r="S38" i="6"/>
  <c r="E38" i="6"/>
  <c r="D38" i="6"/>
  <c r="S37" i="6"/>
  <c r="E37" i="6"/>
  <c r="D37" i="6"/>
  <c r="S36" i="6"/>
  <c r="E36" i="6"/>
  <c r="D36" i="6"/>
  <c r="S35" i="6"/>
  <c r="E35" i="6"/>
  <c r="D35" i="6"/>
  <c r="S34" i="6"/>
  <c r="E34" i="6"/>
  <c r="D34" i="6"/>
  <c r="S33" i="6"/>
  <c r="E33" i="6"/>
  <c r="D33" i="6"/>
  <c r="S32" i="6"/>
  <c r="E32" i="6"/>
  <c r="D32" i="6"/>
  <c r="S31" i="6"/>
  <c r="E31" i="6"/>
  <c r="D31" i="6"/>
  <c r="S30" i="6"/>
  <c r="E30" i="6"/>
  <c r="D30" i="6"/>
  <c r="S29" i="6"/>
  <c r="E29" i="6"/>
  <c r="D29" i="6"/>
  <c r="S28" i="6"/>
  <c r="E28" i="6"/>
  <c r="D28" i="6"/>
  <c r="S27" i="6"/>
  <c r="E27" i="6"/>
  <c r="D27" i="6"/>
  <c r="S26" i="6"/>
  <c r="E26" i="6"/>
  <c r="D26" i="6"/>
  <c r="S25" i="6"/>
  <c r="E25" i="6"/>
  <c r="D25" i="6"/>
  <c r="S24" i="6"/>
  <c r="E24" i="6"/>
  <c r="D24" i="6"/>
  <c r="S23" i="6"/>
  <c r="E23" i="6"/>
  <c r="D23" i="6"/>
  <c r="S22" i="6"/>
  <c r="E22" i="6"/>
  <c r="D22" i="6"/>
  <c r="S21" i="6"/>
  <c r="E21" i="6"/>
  <c r="D21" i="6"/>
  <c r="S20" i="6"/>
  <c r="E20" i="6"/>
  <c r="D20" i="6"/>
  <c r="S19" i="6"/>
  <c r="E19" i="6"/>
  <c r="D19" i="6"/>
  <c r="S18" i="6"/>
  <c r="E18" i="6"/>
  <c r="D18" i="6"/>
  <c r="S17" i="6"/>
  <c r="E17" i="6"/>
  <c r="D17" i="6"/>
  <c r="S16" i="6"/>
  <c r="E16" i="6"/>
  <c r="D16" i="6"/>
  <c r="S15" i="6"/>
  <c r="E15" i="6"/>
  <c r="D15" i="6"/>
  <c r="S14" i="6"/>
  <c r="E14" i="6"/>
  <c r="F14" i="6" s="1"/>
  <c r="D14" i="6"/>
  <c r="S13" i="6"/>
  <c r="E13" i="6"/>
  <c r="D13" i="6"/>
  <c r="S12" i="6"/>
  <c r="E12" i="6"/>
  <c r="D12" i="6"/>
  <c r="S11" i="6"/>
  <c r="E11" i="6"/>
  <c r="D11" i="6"/>
  <c r="S10" i="6"/>
  <c r="E10" i="6"/>
  <c r="D10" i="6"/>
  <c r="S9" i="6"/>
  <c r="E9" i="6"/>
  <c r="D9" i="6"/>
  <c r="S8" i="6"/>
  <c r="E8" i="6"/>
  <c r="D8" i="6"/>
  <c r="S7" i="6"/>
  <c r="E7" i="6"/>
  <c r="D7" i="6"/>
  <c r="S6" i="6"/>
  <c r="E6" i="6"/>
  <c r="D6" i="6"/>
  <c r="S5" i="6"/>
  <c r="E5" i="6"/>
  <c r="D5" i="6"/>
  <c r="S4" i="6"/>
  <c r="E4" i="6"/>
  <c r="D4" i="6"/>
  <c r="S41" i="5"/>
  <c r="E41" i="5"/>
  <c r="D41" i="5"/>
  <c r="S40" i="5"/>
  <c r="E40" i="5"/>
  <c r="F40" i="5" s="1"/>
  <c r="D40" i="5"/>
  <c r="S39" i="5"/>
  <c r="E39" i="5"/>
  <c r="D39" i="5"/>
  <c r="S38" i="5"/>
  <c r="E38" i="5"/>
  <c r="D38" i="5"/>
  <c r="S37" i="5"/>
  <c r="E37" i="5"/>
  <c r="D37" i="5"/>
  <c r="S36" i="5"/>
  <c r="E36" i="5"/>
  <c r="D36" i="5"/>
  <c r="S35" i="5"/>
  <c r="E35" i="5"/>
  <c r="D35" i="5"/>
  <c r="S34" i="5"/>
  <c r="E34" i="5"/>
  <c r="D34" i="5"/>
  <c r="S33" i="5"/>
  <c r="E33" i="5"/>
  <c r="F33" i="5" s="1"/>
  <c r="D33" i="5"/>
  <c r="S32" i="5"/>
  <c r="E32" i="5"/>
  <c r="D32" i="5"/>
  <c r="S31" i="5"/>
  <c r="E31" i="5"/>
  <c r="D31" i="5"/>
  <c r="S30" i="5"/>
  <c r="E30" i="5"/>
  <c r="D30" i="5"/>
  <c r="S29" i="5"/>
  <c r="E29" i="5"/>
  <c r="F29" i="5" s="1"/>
  <c r="D29" i="5"/>
  <c r="S28" i="5"/>
  <c r="E28" i="5"/>
  <c r="D28" i="5"/>
  <c r="S27" i="5"/>
  <c r="E27" i="5"/>
  <c r="D27" i="5"/>
  <c r="S26" i="5"/>
  <c r="E26" i="5"/>
  <c r="D26" i="5"/>
  <c r="S25" i="5"/>
  <c r="E25" i="5"/>
  <c r="D25" i="5"/>
  <c r="S24" i="5"/>
  <c r="E24" i="5"/>
  <c r="D24" i="5"/>
  <c r="S23" i="5"/>
  <c r="E23" i="5"/>
  <c r="D23" i="5"/>
  <c r="S22" i="5"/>
  <c r="E22" i="5"/>
  <c r="D22" i="5"/>
  <c r="S21" i="5"/>
  <c r="E21" i="5"/>
  <c r="D21" i="5"/>
  <c r="S20" i="5"/>
  <c r="E20" i="5"/>
  <c r="D20" i="5"/>
  <c r="S19" i="5"/>
  <c r="E19" i="5"/>
  <c r="D19" i="5"/>
  <c r="S18" i="5"/>
  <c r="E18" i="5"/>
  <c r="D18" i="5"/>
  <c r="S17" i="5"/>
  <c r="E17" i="5"/>
  <c r="D17" i="5"/>
  <c r="S16" i="5"/>
  <c r="E16" i="5"/>
  <c r="F16" i="5" s="1"/>
  <c r="D16" i="5"/>
  <c r="S15" i="5"/>
  <c r="E15" i="5"/>
  <c r="D15" i="5"/>
  <c r="S14" i="5"/>
  <c r="E14" i="5"/>
  <c r="D14" i="5"/>
  <c r="S13" i="5"/>
  <c r="E13" i="5"/>
  <c r="D13" i="5"/>
  <c r="S12" i="5"/>
  <c r="E12" i="5"/>
  <c r="F12" i="5" s="1"/>
  <c r="D12" i="5"/>
  <c r="S11" i="5"/>
  <c r="E11" i="5"/>
  <c r="D11" i="5"/>
  <c r="S10" i="5"/>
  <c r="E10" i="5"/>
  <c r="D10" i="5"/>
  <c r="S9" i="5"/>
  <c r="E9" i="5"/>
  <c r="D9" i="5"/>
  <c r="S8" i="5"/>
  <c r="E8" i="5"/>
  <c r="F8" i="5" s="1"/>
  <c r="D8" i="5"/>
  <c r="S7" i="5"/>
  <c r="E7" i="5"/>
  <c r="D7" i="5"/>
  <c r="S6" i="5"/>
  <c r="E6" i="5"/>
  <c r="D6" i="5"/>
  <c r="S5" i="5"/>
  <c r="E5" i="5"/>
  <c r="D5" i="5"/>
  <c r="S4" i="5"/>
  <c r="E4" i="5"/>
  <c r="D4" i="5"/>
  <c r="S39" i="4"/>
  <c r="E39" i="4"/>
  <c r="F39" i="4" s="1"/>
  <c r="D39" i="4"/>
  <c r="S38" i="4"/>
  <c r="E38" i="4"/>
  <c r="D38" i="4"/>
  <c r="S37" i="4"/>
  <c r="E37" i="4"/>
  <c r="D37" i="4"/>
  <c r="S36" i="4"/>
  <c r="E36" i="4"/>
  <c r="D36" i="4"/>
  <c r="S35" i="4"/>
  <c r="E35" i="4"/>
  <c r="F35" i="4" s="1"/>
  <c r="D35" i="4"/>
  <c r="S34" i="4"/>
  <c r="E34" i="4"/>
  <c r="D34" i="4"/>
  <c r="S33" i="4"/>
  <c r="E33" i="4"/>
  <c r="D33" i="4"/>
  <c r="S32" i="4"/>
  <c r="E32" i="4"/>
  <c r="D32" i="4"/>
  <c r="S31" i="4"/>
  <c r="E31" i="4"/>
  <c r="F31" i="4" s="1"/>
  <c r="D31" i="4"/>
  <c r="S30" i="4"/>
  <c r="E30" i="4"/>
  <c r="D30" i="4"/>
  <c r="S29" i="4"/>
  <c r="E29" i="4"/>
  <c r="D29" i="4"/>
  <c r="S28" i="4"/>
  <c r="E28" i="4"/>
  <c r="D28" i="4"/>
  <c r="S27" i="4"/>
  <c r="E27" i="4"/>
  <c r="F27" i="4" s="1"/>
  <c r="D27" i="4"/>
  <c r="S26" i="4"/>
  <c r="E26" i="4"/>
  <c r="D26" i="4"/>
  <c r="S25" i="4"/>
  <c r="E25" i="4"/>
  <c r="D25" i="4"/>
  <c r="S24" i="4"/>
  <c r="E24" i="4"/>
  <c r="D24" i="4"/>
  <c r="S23" i="4"/>
  <c r="E23" i="4"/>
  <c r="F23" i="4" s="1"/>
  <c r="D23" i="4"/>
  <c r="S22" i="4"/>
  <c r="E22" i="4"/>
  <c r="D22" i="4"/>
  <c r="S21" i="4"/>
  <c r="E21" i="4"/>
  <c r="D21" i="4"/>
  <c r="S20" i="4"/>
  <c r="E20" i="4"/>
  <c r="D20" i="4"/>
  <c r="S19" i="4"/>
  <c r="E19" i="4"/>
  <c r="F19" i="4" s="1"/>
  <c r="D19" i="4"/>
  <c r="S18" i="4"/>
  <c r="E18" i="4"/>
  <c r="D18" i="4"/>
  <c r="S17" i="4"/>
  <c r="E17" i="4"/>
  <c r="D17" i="4"/>
  <c r="S16" i="4"/>
  <c r="E16" i="4"/>
  <c r="D16" i="4"/>
  <c r="S15" i="4"/>
  <c r="E15" i="4"/>
  <c r="F15" i="4" s="1"/>
  <c r="D15" i="4"/>
  <c r="S14" i="4"/>
  <c r="E14" i="4"/>
  <c r="D14" i="4"/>
  <c r="S13" i="4"/>
  <c r="E13" i="4"/>
  <c r="D13" i="4"/>
  <c r="S12" i="4"/>
  <c r="E12" i="4"/>
  <c r="D12" i="4"/>
  <c r="S11" i="4"/>
  <c r="E11" i="4"/>
  <c r="F11" i="4" s="1"/>
  <c r="D11" i="4"/>
  <c r="S10" i="4"/>
  <c r="E10" i="4"/>
  <c r="D10" i="4"/>
  <c r="S9" i="4"/>
  <c r="E9" i="4"/>
  <c r="D9" i="4"/>
  <c r="S8" i="4"/>
  <c r="E8" i="4"/>
  <c r="D8" i="4"/>
  <c r="S7" i="4"/>
  <c r="E7" i="4"/>
  <c r="F7" i="4" s="1"/>
  <c r="D7" i="4"/>
  <c r="S6" i="4"/>
  <c r="E6" i="4"/>
  <c r="D6" i="4"/>
  <c r="S5" i="4"/>
  <c r="E5" i="4"/>
  <c r="D5" i="4"/>
  <c r="S4" i="4"/>
  <c r="E4" i="4"/>
  <c r="D4" i="4"/>
  <c r="S35" i="3"/>
  <c r="E35" i="3"/>
  <c r="F35" i="3" s="1"/>
  <c r="D35" i="3"/>
  <c r="S34" i="3"/>
  <c r="E34" i="3"/>
  <c r="F34" i="3" s="1"/>
  <c r="D34" i="3"/>
  <c r="S33" i="3"/>
  <c r="E33" i="3"/>
  <c r="F33" i="3" s="1"/>
  <c r="D33" i="3"/>
  <c r="S32" i="3"/>
  <c r="E32" i="3"/>
  <c r="D32" i="3"/>
  <c r="S31" i="3"/>
  <c r="E31" i="3"/>
  <c r="F31" i="3" s="1"/>
  <c r="D31" i="3"/>
  <c r="S30" i="3"/>
  <c r="E30" i="3"/>
  <c r="F30" i="3" s="1"/>
  <c r="D30" i="3"/>
  <c r="S29" i="3"/>
  <c r="E29" i="3"/>
  <c r="F29" i="3" s="1"/>
  <c r="D29" i="3"/>
  <c r="S28" i="3"/>
  <c r="E28" i="3"/>
  <c r="D28" i="3"/>
  <c r="S27" i="3"/>
  <c r="E27" i="3"/>
  <c r="F27" i="3" s="1"/>
  <c r="D27" i="3"/>
  <c r="S26" i="3"/>
  <c r="E26" i="3"/>
  <c r="F26" i="3" s="1"/>
  <c r="D26" i="3"/>
  <c r="S25" i="3"/>
  <c r="E25" i="3"/>
  <c r="F25" i="3" s="1"/>
  <c r="D25" i="3"/>
  <c r="S24" i="3"/>
  <c r="E24" i="3"/>
  <c r="D24" i="3"/>
  <c r="S23" i="3"/>
  <c r="E23" i="3"/>
  <c r="F23" i="3" s="1"/>
  <c r="D23" i="3"/>
  <c r="S22" i="3"/>
  <c r="E22" i="3"/>
  <c r="F22" i="3" s="1"/>
  <c r="D22" i="3"/>
  <c r="S21" i="3"/>
  <c r="E21" i="3"/>
  <c r="F21" i="3" s="1"/>
  <c r="D21" i="3"/>
  <c r="S20" i="3"/>
  <c r="E20" i="3"/>
  <c r="D20" i="3"/>
  <c r="S19" i="3"/>
  <c r="E19" i="3"/>
  <c r="F19" i="3" s="1"/>
  <c r="D19" i="3"/>
  <c r="S18" i="3"/>
  <c r="E18" i="3"/>
  <c r="F18" i="3" s="1"/>
  <c r="D18" i="3"/>
  <c r="S17" i="3"/>
  <c r="E17" i="3"/>
  <c r="F17" i="3" s="1"/>
  <c r="D17" i="3"/>
  <c r="S16" i="3"/>
  <c r="E16" i="3"/>
  <c r="D16" i="3"/>
  <c r="S15" i="3"/>
  <c r="E15" i="3"/>
  <c r="F15" i="3" s="1"/>
  <c r="D15" i="3"/>
  <c r="S14" i="3"/>
  <c r="E14" i="3"/>
  <c r="F14" i="3" s="1"/>
  <c r="D14" i="3"/>
  <c r="S13" i="3"/>
  <c r="E13" i="3"/>
  <c r="F13" i="3" s="1"/>
  <c r="D13" i="3"/>
  <c r="S12" i="3"/>
  <c r="E12" i="3"/>
  <c r="D12" i="3"/>
  <c r="S11" i="3"/>
  <c r="E11" i="3"/>
  <c r="F11" i="3" s="1"/>
  <c r="D11" i="3"/>
  <c r="S10" i="3"/>
  <c r="E10" i="3"/>
  <c r="F10" i="3" s="1"/>
  <c r="D10" i="3"/>
  <c r="S9" i="3"/>
  <c r="E9" i="3"/>
  <c r="F9" i="3" s="1"/>
  <c r="D9" i="3"/>
  <c r="S8" i="3"/>
  <c r="E8" i="3"/>
  <c r="D8" i="3"/>
  <c r="S7" i="3"/>
  <c r="E7" i="3"/>
  <c r="F7" i="3" s="1"/>
  <c r="D7" i="3"/>
  <c r="S6" i="3"/>
  <c r="E6" i="3"/>
  <c r="F6" i="3" s="1"/>
  <c r="D6" i="3"/>
  <c r="S5" i="3"/>
  <c r="E5" i="3"/>
  <c r="F5" i="3" s="1"/>
  <c r="D5" i="3"/>
  <c r="S4" i="3"/>
  <c r="E4" i="3"/>
  <c r="D4" i="3"/>
  <c r="S33" i="2"/>
  <c r="E33" i="2"/>
  <c r="D33" i="2"/>
  <c r="S32" i="2"/>
  <c r="E32" i="2"/>
  <c r="D32" i="2"/>
  <c r="S31" i="2"/>
  <c r="E31" i="2"/>
  <c r="D31" i="2"/>
  <c r="S30" i="2"/>
  <c r="E30" i="2"/>
  <c r="D30" i="2"/>
  <c r="S29" i="2"/>
  <c r="E29" i="2"/>
  <c r="D29" i="2"/>
  <c r="S28" i="2"/>
  <c r="E28" i="2"/>
  <c r="D28" i="2"/>
  <c r="S27" i="2"/>
  <c r="E27" i="2"/>
  <c r="D27" i="2"/>
  <c r="S26" i="2"/>
  <c r="E26" i="2"/>
  <c r="D26" i="2"/>
  <c r="S25" i="2"/>
  <c r="E25" i="2"/>
  <c r="D25" i="2"/>
  <c r="S24" i="2"/>
  <c r="E24" i="2"/>
  <c r="D24" i="2"/>
  <c r="S23" i="2"/>
  <c r="E23" i="2"/>
  <c r="D23" i="2"/>
  <c r="S22" i="2"/>
  <c r="E22" i="2"/>
  <c r="D22" i="2"/>
  <c r="S21" i="2"/>
  <c r="E21" i="2"/>
  <c r="F21" i="2" s="1"/>
  <c r="D21" i="2"/>
  <c r="S20" i="2"/>
  <c r="E20" i="2"/>
  <c r="D20" i="2"/>
  <c r="S19" i="2"/>
  <c r="E19" i="2"/>
  <c r="D19" i="2"/>
  <c r="S18" i="2"/>
  <c r="E18" i="2"/>
  <c r="D18" i="2"/>
  <c r="S17" i="2"/>
  <c r="E17" i="2"/>
  <c r="F17" i="2" s="1"/>
  <c r="D17" i="2"/>
  <c r="S16" i="2"/>
  <c r="E16" i="2"/>
  <c r="D16" i="2"/>
  <c r="S15" i="2"/>
  <c r="E15" i="2"/>
  <c r="F15" i="2" s="1"/>
  <c r="D15" i="2"/>
  <c r="S14" i="2"/>
  <c r="E14" i="2"/>
  <c r="D14" i="2"/>
  <c r="S13" i="2"/>
  <c r="E13" i="2"/>
  <c r="F13" i="2" s="1"/>
  <c r="D13" i="2"/>
  <c r="S12" i="2"/>
  <c r="E12" i="2"/>
  <c r="D12" i="2"/>
  <c r="S11" i="2"/>
  <c r="E11" i="2"/>
  <c r="F11" i="2" s="1"/>
  <c r="D11" i="2"/>
  <c r="S10" i="2"/>
  <c r="E10" i="2"/>
  <c r="D10" i="2"/>
  <c r="S9" i="2"/>
  <c r="E9" i="2"/>
  <c r="F9" i="2" s="1"/>
  <c r="D9" i="2"/>
  <c r="S8" i="2"/>
  <c r="E8" i="2"/>
  <c r="D8" i="2"/>
  <c r="S7" i="2"/>
  <c r="E7" i="2"/>
  <c r="F7" i="2" s="1"/>
  <c r="D7" i="2"/>
  <c r="S6" i="2"/>
  <c r="E6" i="2"/>
  <c r="F6" i="2" s="1"/>
  <c r="D6" i="2"/>
  <c r="S5" i="2"/>
  <c r="E5" i="2"/>
  <c r="F5" i="2" s="1"/>
  <c r="D5" i="2"/>
  <c r="E4" i="2"/>
  <c r="F4" i="2" s="1"/>
  <c r="F6" i="5" l="1"/>
  <c r="F10" i="5"/>
  <c r="F18" i="5"/>
  <c r="F22" i="5"/>
  <c r="F26" i="5"/>
  <c r="F30" i="5"/>
  <c r="F20" i="5"/>
  <c r="F24" i="5"/>
  <c r="F7" i="5"/>
  <c r="F11" i="5"/>
  <c r="F15" i="5"/>
  <c r="F19" i="5"/>
  <c r="F23" i="5"/>
  <c r="F27" i="5"/>
  <c r="F31" i="5"/>
  <c r="F35" i="5"/>
  <c r="F38" i="5"/>
  <c r="F41" i="5"/>
  <c r="F14" i="5"/>
  <c r="F5" i="5"/>
  <c r="F9" i="5"/>
  <c r="F13" i="5"/>
  <c r="F17" i="5"/>
  <c r="F21" i="5"/>
  <c r="F25" i="5"/>
  <c r="F28" i="5"/>
  <c r="F32" i="5"/>
  <c r="F38" i="6"/>
  <c r="F36" i="5"/>
  <c r="F39" i="5"/>
  <c r="F4" i="5"/>
  <c r="F34" i="5"/>
  <c r="F37" i="5"/>
  <c r="F6" i="6"/>
  <c r="F10" i="6"/>
  <c r="F21" i="6"/>
  <c r="F25" i="6"/>
  <c r="F32" i="6"/>
  <c r="F7" i="6"/>
  <c r="F11" i="6"/>
  <c r="F15" i="6"/>
  <c r="F19" i="6"/>
  <c r="F28" i="6"/>
  <c r="F35" i="6"/>
  <c r="F42" i="6"/>
  <c r="F45" i="6"/>
  <c r="F22" i="6"/>
  <c r="F29" i="6"/>
  <c r="F39" i="6"/>
  <c r="F5" i="6"/>
  <c r="F9" i="6"/>
  <c r="F17" i="6"/>
  <c r="F24" i="6"/>
  <c r="F31" i="6"/>
  <c r="F34" i="6"/>
  <c r="F37" i="6"/>
  <c r="F43" i="6"/>
  <c r="F4" i="6"/>
  <c r="F12" i="6"/>
  <c r="F16" i="6"/>
  <c r="F20" i="6"/>
  <c r="F26" i="6"/>
  <c r="F33" i="6"/>
  <c r="F46" i="6"/>
  <c r="F44" i="6"/>
  <c r="F30" i="6"/>
  <c r="F8" i="6"/>
  <c r="F13" i="6"/>
  <c r="F18" i="6"/>
  <c r="F23" i="6"/>
  <c r="F27" i="6"/>
  <c r="F36" i="6"/>
  <c r="F40" i="6"/>
  <c r="F41" i="6"/>
  <c r="F4" i="4"/>
  <c r="F8" i="4"/>
  <c r="F12" i="4"/>
  <c r="F16" i="4"/>
  <c r="F20" i="4"/>
  <c r="F24" i="4"/>
  <c r="F28" i="4"/>
  <c r="F32" i="4"/>
  <c r="F36" i="4"/>
  <c r="F6" i="4"/>
  <c r="F10" i="4"/>
  <c r="F14" i="4"/>
  <c r="F18" i="4"/>
  <c r="F22" i="4"/>
  <c r="F26" i="4"/>
  <c r="F30" i="4"/>
  <c r="F34" i="4"/>
  <c r="F38" i="4"/>
  <c r="F5" i="4"/>
  <c r="F9" i="4"/>
  <c r="F13" i="4"/>
  <c r="F17" i="4"/>
  <c r="F21" i="4"/>
  <c r="F25" i="4"/>
  <c r="F29" i="4"/>
  <c r="F33" i="4"/>
  <c r="F37" i="4"/>
  <c r="F10" i="2"/>
  <c r="F14" i="2"/>
  <c r="F18" i="2"/>
  <c r="F22" i="2"/>
  <c r="F26" i="2"/>
  <c r="F30" i="2"/>
  <c r="F25" i="2"/>
  <c r="F29" i="2"/>
  <c r="F33" i="2"/>
  <c r="F8" i="2"/>
  <c r="F12" i="2"/>
  <c r="F16" i="2"/>
  <c r="F20" i="2"/>
  <c r="F24" i="2"/>
  <c r="F28" i="2"/>
  <c r="F32" i="2"/>
  <c r="F19" i="2"/>
  <c r="F23" i="2"/>
  <c r="F27" i="2"/>
  <c r="F31" i="2"/>
  <c r="E5" i="1"/>
  <c r="E8" i="1" l="1"/>
  <c r="E9" i="1" l="1"/>
  <c r="E4" i="1" l="1"/>
  <c r="E17" i="1" l="1"/>
  <c r="D24" i="1" l="1"/>
  <c r="E28" i="1" l="1"/>
  <c r="E18" i="1" l="1"/>
  <c r="E16" i="1"/>
  <c r="D17" i="1"/>
  <c r="E22" i="1" l="1"/>
  <c r="S30" i="1" l="1"/>
  <c r="E30" i="1"/>
  <c r="F30" i="1" s="1"/>
  <c r="D30" i="1"/>
  <c r="S29" i="1"/>
  <c r="E29" i="1"/>
  <c r="F29" i="1" s="1"/>
  <c r="D29" i="1"/>
  <c r="S28" i="1"/>
  <c r="F28" i="1" s="1"/>
  <c r="D28" i="1"/>
  <c r="S27" i="1"/>
  <c r="E27" i="1"/>
  <c r="F27" i="1" s="1"/>
  <c r="D27" i="1"/>
  <c r="S26" i="1"/>
  <c r="E26" i="1"/>
  <c r="F26" i="1" s="1"/>
  <c r="D26" i="1"/>
  <c r="S25" i="1"/>
  <c r="E25" i="1"/>
  <c r="D25" i="1"/>
  <c r="S24" i="1"/>
  <c r="E24" i="1"/>
  <c r="F24" i="1" s="1"/>
  <c r="S23" i="1"/>
  <c r="E23" i="1"/>
  <c r="F23" i="1" s="1"/>
  <c r="D23" i="1"/>
  <c r="S22" i="1"/>
  <c r="F22" i="1" s="1"/>
  <c r="D22" i="1"/>
  <c r="S21" i="1"/>
  <c r="E21" i="1"/>
  <c r="D21" i="1"/>
  <c r="S20" i="1"/>
  <c r="E20" i="1"/>
  <c r="F20" i="1" s="1"/>
  <c r="D20" i="1"/>
  <c r="S19" i="1"/>
  <c r="E19" i="1"/>
  <c r="D19" i="1"/>
  <c r="S18" i="1"/>
  <c r="F18" i="1" s="1"/>
  <c r="D18" i="1"/>
  <c r="S17" i="1"/>
  <c r="F17" i="1" s="1"/>
  <c r="S16" i="1"/>
  <c r="F16" i="1" s="1"/>
  <c r="D16" i="1"/>
  <c r="S15" i="1"/>
  <c r="E15" i="1"/>
  <c r="D15" i="1"/>
  <c r="S14" i="1"/>
  <c r="E14" i="1"/>
  <c r="F14" i="1" s="1"/>
  <c r="D14" i="1"/>
  <c r="S13" i="1"/>
  <c r="E13" i="1"/>
  <c r="D13" i="1"/>
  <c r="S12" i="1"/>
  <c r="E12" i="1"/>
  <c r="F12" i="1" s="1"/>
  <c r="D12" i="1"/>
  <c r="S11" i="1"/>
  <c r="E11" i="1"/>
  <c r="D11" i="1"/>
  <c r="S10" i="1"/>
  <c r="E10" i="1"/>
  <c r="F10" i="1" s="1"/>
  <c r="D10" i="1"/>
  <c r="S9" i="1"/>
  <c r="F9" i="1" s="1"/>
  <c r="D9" i="1"/>
  <c r="S8" i="1"/>
  <c r="F8" i="1" s="1"/>
  <c r="D8" i="1"/>
  <c r="S7" i="1"/>
  <c r="E7" i="1"/>
  <c r="F7" i="1" s="1"/>
  <c r="D7" i="1"/>
  <c r="S6" i="1"/>
  <c r="E6" i="1"/>
  <c r="F6" i="1" s="1"/>
  <c r="D6" i="1"/>
  <c r="S5" i="1"/>
  <c r="F5" i="1" s="1"/>
  <c r="S4" i="1"/>
  <c r="F4" i="1" s="1"/>
  <c r="F13" i="1" l="1"/>
  <c r="F21" i="1"/>
  <c r="F11" i="1"/>
  <c r="F15" i="1"/>
  <c r="F19" i="1"/>
  <c r="F25" i="1"/>
</calcChain>
</file>

<file path=xl/comments1.xml><?xml version="1.0" encoding="utf-8"?>
<comments xmlns="http://schemas.openxmlformats.org/spreadsheetml/2006/main">
  <authors>
    <author>김은정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26,29,30,31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 xml:space="preserve">2,17
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13,14,16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16,19,20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6,7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15,16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9,10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7,8,9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15,28,29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23,24,25,26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),13,14,16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2" authorId="0" shapeId="0">
      <text>
        <r>
          <rPr>
            <b/>
            <sz val="9"/>
            <color indexed="81"/>
            <rFont val="돋움"/>
            <family val="3"/>
            <charset val="129"/>
          </rPr>
          <t>18(반),26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3,4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11,14,15,18,21(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25,28,29,30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6,7,8,9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10,23(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2,26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8,9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28,29,30,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2,3,27(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7" authorId="0" shapeId="0">
      <text>
        <r>
          <rPr>
            <b/>
            <sz val="9"/>
            <color indexed="81"/>
            <rFont val="돋움"/>
            <family val="3"/>
            <charset val="129"/>
          </rPr>
          <t>21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L17" authorId="0" shapeId="0">
      <text>
        <r>
          <rPr>
            <b/>
            <sz val="9"/>
            <color indexed="81"/>
            <rFont val="돋움"/>
            <family val="3"/>
            <charset val="129"/>
          </rPr>
          <t>11(반)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19,20(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O18" authorId="0" shapeId="0">
      <text>
        <r>
          <rPr>
            <b/>
            <sz val="9"/>
            <color indexed="81"/>
            <rFont val="돋움"/>
            <family val="3"/>
            <charset val="129"/>
          </rPr>
          <t>3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2,16,21,22,23,26,27(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22,25,26,27,28,29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7.8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H20" authorId="0" shapeId="0">
      <text>
        <r>
          <rPr>
            <b/>
            <sz val="9"/>
            <color indexed="81"/>
            <rFont val="돋움"/>
            <family val="3"/>
            <charset val="129"/>
          </rPr>
          <t>5,6,7,8,9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5,6,12(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),13,14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</t>
        </r>
      </text>
    </comment>
    <comment ref="I22" authorId="0" shapeId="0">
      <text>
        <r>
          <rPr>
            <b/>
            <sz val="9"/>
            <color indexed="81"/>
            <rFont val="돋움"/>
            <family val="3"/>
            <charset val="129"/>
          </rPr>
          <t>11(반)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17,18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I23" authorId="0" shapeId="0">
      <text>
        <r>
          <rPr>
            <b/>
            <sz val="9"/>
            <color indexed="81"/>
            <rFont val="돋움"/>
            <family val="3"/>
            <charset val="129"/>
          </rPr>
          <t>13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28,29,30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</commentList>
</comments>
</file>

<file path=xl/comments2.xml><?xml version="1.0" encoding="utf-8"?>
<comments xmlns="http://schemas.openxmlformats.org/spreadsheetml/2006/main">
  <authors>
    <author>김은정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1,4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 xml:space="preserve">7
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17,27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17,29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13,14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12,13,14,15,16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4,5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25,26,27,28,29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22,23,24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4,29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22,23,24,25,26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8" authorId="0" shapeId="0">
      <text>
        <r>
          <rPr>
            <b/>
            <sz val="9"/>
            <color indexed="81"/>
            <rFont val="돋움"/>
            <family val="3"/>
            <charset val="129"/>
          </rPr>
          <t>3,4,5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20,21,22</t>
        </r>
      </text>
    </comment>
    <comment ref="L10" authorId="0" shapeId="0">
      <text>
        <r>
          <rPr>
            <b/>
            <sz val="9"/>
            <color indexed="81"/>
            <rFont val="돋움"/>
            <family val="3"/>
            <charset val="129"/>
          </rPr>
          <t>1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11,12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19,20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14,18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1,2,3,4,5,8,9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8,12,13,14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 xml:space="preserve">27
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6,16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18,19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2,22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15,16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19,24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4,22(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19,20,21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2,30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1,20,21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4,5,6,7,8,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6,20,26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2,6,7,8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6,7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8,14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J22" authorId="0" shapeId="0">
      <text>
        <r>
          <rPr>
            <b/>
            <sz val="9"/>
            <color indexed="81"/>
            <rFont val="돋움"/>
            <family val="3"/>
            <charset val="129"/>
          </rPr>
          <t>17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23,24,25,26,27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4,21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28,29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2,23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25,26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4,26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13,27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2,6,7,8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1,4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 xml:space="preserve">7
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4,21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</commentList>
</comments>
</file>

<file path=xl/comments3.xml><?xml version="1.0" encoding="utf-8"?>
<comments xmlns="http://schemas.openxmlformats.org/spreadsheetml/2006/main">
  <authors>
    <author>김은정</author>
    <author>LeeDaNi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20,21,24,25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6,29(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20,27(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27,28,29,30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8,9,10,11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9,14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18,19,20,21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14,15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),8,9(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7,31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5,6,7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10,14,15,16</t>
        </r>
      </text>
    </comment>
    <comment ref="N11" authorId="0" shapeId="0">
      <text>
        <r>
          <rPr>
            <b/>
            <sz val="9"/>
            <color indexed="81"/>
            <rFont val="돋움"/>
            <family val="3"/>
            <charset val="129"/>
          </rPr>
          <t>22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20,21,22,23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4,20(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29,30,31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14,15,16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13,30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10,11,12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N16" authorId="0" shapeId="0">
      <text>
        <r>
          <rPr>
            <b/>
            <sz val="9"/>
            <color indexed="81"/>
            <rFont val="돋움"/>
            <family val="3"/>
            <charset val="129"/>
          </rPr>
          <t>22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2,16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16,17,18,19,20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11,27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11,12,27,28,31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 xml:space="preserve">11
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16,29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18,25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28,29</t>
        </r>
      </text>
    </comment>
    <comment ref="N19" authorId="0" shapeId="0">
      <text>
        <r>
          <rPr>
            <b/>
            <sz val="9"/>
            <color indexed="81"/>
            <rFont val="돋움"/>
            <family val="3"/>
            <charset val="129"/>
          </rPr>
          <t>19(반)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7,8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3,4,5,6,7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4,18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8,26(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18,19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J22" authorId="0" shapeId="0">
      <text>
        <r>
          <rPr>
            <b/>
            <sz val="9"/>
            <color indexed="81"/>
            <rFont val="돋움"/>
            <family val="3"/>
            <charset val="129"/>
          </rPr>
          <t>14(반),26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11,12,14,15,18,19,20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16,17,18,19,20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5,6,7,8,28(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5,11,12,23(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H25" authorId="0" shapeId="0">
      <text>
        <r>
          <rPr>
            <b/>
            <sz val="9"/>
            <color indexed="81"/>
            <rFont val="돋움"/>
            <family val="3"/>
            <charset val="129"/>
          </rPr>
          <t>17,18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24,25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15,27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I27" authorId="0" shapeId="0">
      <text>
        <r>
          <rPr>
            <sz val="9"/>
            <color indexed="81"/>
            <rFont val="Tahoma"/>
            <family val="2"/>
          </rPr>
          <t xml:space="preserve">11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12,13,14,15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10,11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2,13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13,24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10,11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3,4,5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28,29,30,31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P31" authorId="1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11,14,15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3" authorId="0" shapeId="0">
      <text>
        <r>
          <rPr>
            <b/>
            <sz val="9"/>
            <color indexed="81"/>
            <rFont val="돋움"/>
            <family val="3"/>
            <charset val="129"/>
          </rPr>
          <t>21,24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7,8,9</t>
        </r>
      </text>
    </comment>
  </commentList>
</comments>
</file>

<file path=xl/comments4.xml><?xml version="1.0" encoding="utf-8"?>
<comments xmlns="http://schemas.openxmlformats.org/spreadsheetml/2006/main">
  <authors>
    <author>김은정</author>
    <author>LeeDaNi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4,5,8,9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10,11,18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M4" authorId="1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4" authorId="1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O4" authorId="1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Q4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4" authorId="1" shapeId="0">
      <text>
        <r>
          <rPr>
            <b/>
            <sz val="9"/>
            <color indexed="81"/>
            <rFont val="Tahoma"/>
            <family val="2"/>
          </rPr>
          <t>2,5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2,28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5" authorId="1" shapeId="0">
      <text>
        <r>
          <rPr>
            <b/>
            <sz val="9"/>
            <color indexed="81"/>
            <rFont val="Tahoma"/>
            <family val="2"/>
          </rPr>
          <t>2,9,12,30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2,20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2,5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23,24,25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12,16,17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19,20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6,26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4,8</t>
        </r>
      </text>
    </comment>
    <comment ref="R7" authorId="1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11,12,13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20,21,22,23</t>
        </r>
      </text>
    </comment>
    <comment ref="P8" authorId="1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8" authorId="1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11,12,16,17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2,26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Q9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9" authorId="1" shapeId="0">
      <text>
        <r>
          <rPr>
            <b/>
            <sz val="9"/>
            <color indexed="81"/>
            <rFont val="Tahoma"/>
            <family val="2"/>
          </rPr>
          <t>2,30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11,12,13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3,4,5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19,29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10" authorId="1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1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),12,16,19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2,12(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2,4,11(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),12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7,8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2,4,26(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29,30,31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5,6</t>
        </r>
      </text>
    </comment>
    <comment ref="R14" authorId="1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17,18,19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2,4,23(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5" authorId="1" shapeId="0">
      <text>
        <r>
          <rPr>
            <b/>
            <sz val="9"/>
            <color indexed="81"/>
            <rFont val="Tahoma"/>
            <family val="2"/>
          </rPr>
          <t>2,29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),15,25(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26,30(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P16" authorId="1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R16" authorId="1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7" authorId="1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2,4,16(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7" authorId="1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5,10(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),4,28,29,30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1,2,9(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3,23(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P18" authorId="1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18" authorId="1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10,11,12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19" authorId="1" shapeId="0">
      <text>
        <r>
          <rPr>
            <b/>
            <sz val="9"/>
            <color indexed="81"/>
            <rFont val="Tahoma"/>
            <family val="2"/>
          </rPr>
          <t>2,5,26(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16,17,18,19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14,15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0" authorId="1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20" authorId="1" shapeId="0">
      <text>
        <r>
          <rPr>
            <b/>
            <sz val="9"/>
            <color indexed="81"/>
            <rFont val="Tahoma"/>
            <family val="2"/>
          </rPr>
          <t>9,29(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1,2,3,4,5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21" authorId="1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26,27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22" authorId="1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),2,5,7,8,9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10,11,12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26,27,28,29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18,25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3,17,21(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2,4,8</t>
        </r>
      </text>
    </comment>
    <comment ref="R24" authorId="1" shapeId="0">
      <text>
        <r>
          <rPr>
            <b/>
            <sz val="9"/>
            <color indexed="81"/>
            <rFont val="Tahoma"/>
            <family val="2"/>
          </rPr>
          <t>1,20(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1,2,11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2,4,26(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26" authorId="1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5,6,7,8,9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2,4,15</t>
        </r>
      </text>
    </comment>
    <comment ref="R27" authorId="1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8" authorId="1" shapeId="0">
      <text>
        <r>
          <rPr>
            <b/>
            <sz val="9"/>
            <color indexed="81"/>
            <rFont val="Tahoma"/>
            <family val="2"/>
          </rPr>
          <t>3,4,6(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),14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2,4,19(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8" authorId="1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5,8,9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Q29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27,28,29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I31" authorId="1" shapeId="0">
      <text>
        <r>
          <rPr>
            <b/>
            <sz val="9"/>
            <color indexed="81"/>
            <rFont val="Tahoma"/>
            <family val="2"/>
          </rPr>
          <t>2,8,9,20(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1" authorId="1" shapeId="0">
      <text>
        <r>
          <rPr>
            <b/>
            <sz val="9"/>
            <color indexed="81"/>
            <rFont val="Tahoma"/>
            <family val="2"/>
          </rPr>
          <t>28,29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9,10</t>
        </r>
      </text>
    </comment>
    <comment ref="Q31" authorId="1" shapeId="0">
      <text>
        <r>
          <rPr>
            <b/>
            <sz val="9"/>
            <color indexed="81"/>
            <rFont val="Tahoma"/>
            <family val="2"/>
          </rPr>
          <t>2,4,26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32" authorId="1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),27,28,29</t>
        </r>
      </text>
    </comment>
    <comment ref="Q32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3" authorId="0" shapeId="0">
      <text>
        <r>
          <rPr>
            <b/>
            <sz val="9"/>
            <color indexed="81"/>
            <rFont val="돋움"/>
            <family val="3"/>
            <charset val="129"/>
          </rPr>
          <t>2(반)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3" authorId="0" shapeId="0">
      <text>
        <r>
          <rPr>
            <b/>
            <sz val="9"/>
            <color indexed="81"/>
            <rFont val="돋움"/>
            <family val="3"/>
            <charset val="129"/>
          </rPr>
          <t>9(반)</t>
        </r>
      </text>
    </comment>
    <comment ref="P33" authorId="1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3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34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R34" authorId="1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35" authorId="1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Q35" authorId="1" shapeId="0">
      <text>
        <r>
          <rPr>
            <b/>
            <sz val="9"/>
            <color indexed="81"/>
            <rFont val="Tahoma"/>
            <family val="2"/>
          </rPr>
          <t>2,4,24</t>
        </r>
      </text>
    </comment>
    <comment ref="R35" authorId="1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Q36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Q37" authorId="1" shapeId="0">
      <text>
        <r>
          <rPr>
            <b/>
            <sz val="9"/>
            <color indexed="81"/>
            <rFont val="Tahoma"/>
            <family val="2"/>
          </rPr>
          <t>2,4</t>
        </r>
      </text>
    </comment>
    <comment ref="Q38" authorId="1" shapeId="0">
      <text>
        <r>
          <rPr>
            <b/>
            <sz val="9"/>
            <color indexed="81"/>
            <rFont val="Tahoma"/>
            <family val="2"/>
          </rPr>
          <t>2,4,26</t>
        </r>
      </text>
    </comment>
    <comment ref="R38" authorId="1" shapeId="0">
      <text>
        <r>
          <rPr>
            <b/>
            <sz val="9"/>
            <color indexed="81"/>
            <rFont val="Tahoma"/>
            <family val="2"/>
          </rPr>
          <t>23</t>
        </r>
      </text>
    </comment>
  </commentList>
</comments>
</file>

<file path=xl/comments5.xml><?xml version="1.0" encoding="utf-8"?>
<comments xmlns="http://schemas.openxmlformats.org/spreadsheetml/2006/main">
  <authors>
    <author>LeeDaNi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28,31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1,10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),14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6,9,10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25,26,27,28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8,9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15,21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14,16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),11,14,16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16,17,18,21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2,30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2,3,4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),6,7,8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23,24,25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19,20,21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17,18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1,2,3,4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2,16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1,10,11,21,22,23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16,17(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3,20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5,12,26(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10,31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1,11(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2,9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23,24,25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7,8,9,26,27,28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8,9,10,11,14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),5,20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),14,16,17,18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13,14,15,16,17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5,6,7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8,16,17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28,29,30,31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17,18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6,12,13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14,15,22(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3,4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6,7,17(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18,19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14,15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18,19,20,21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26,27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),22,28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6,7,8,18(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),11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4,21,31(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14,16,17,18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2,27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20,21,24,25,26,27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22,23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),12,13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14,16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2,19</t>
        </r>
      </text>
    </comment>
    <comment ref="R31" authorId="0" shapeId="0">
      <text>
        <r>
          <rPr>
            <b/>
            <sz val="9"/>
            <color indexed="81"/>
            <rFont val="Tahoma"/>
            <family val="2"/>
          </rPr>
          <t>7,8,11,12,28(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21,22,23,24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29,30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28,29,30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17,26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23,24,25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9,10,11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8,9,10,11,12,25(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</rPr>
          <t>29,30</t>
        </r>
      </text>
    </comment>
    <comment ref="Q37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K38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20,23,24,25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39" authorId="0" shapeId="0">
      <text>
        <r>
          <rPr>
            <b/>
            <sz val="9"/>
            <color indexed="81"/>
            <rFont val="Tahoma"/>
            <family val="2"/>
          </rPr>
          <t>27,28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</commentList>
</comments>
</file>

<file path=xl/comments6.xml><?xml version="1.0" encoding="utf-8"?>
<comments xmlns="http://schemas.openxmlformats.org/spreadsheetml/2006/main">
  <authors>
    <author>LeeDaNi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5,6,30,31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13,14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1,19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13,14,16,17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27,30,31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5,6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16,17,20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4,5,6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20,21,22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16,17,18,19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27,28,29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5,6,19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13,14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27,28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13,14,15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25,26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21,22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13,15(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1,2,3,24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1,8,11(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7,8,9,26,28(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맑은 고딕"/>
            <family val="2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),13(</t>
        </r>
        <r>
          <rPr>
            <b/>
            <sz val="9"/>
            <color indexed="81"/>
            <rFont val="맑은 고딕"/>
            <family val="2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6,13,18(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3,17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7,14,18,30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8,11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3,31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 2,3,14,16,17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23,24,25,31(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),15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22,23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5,26(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13,14,16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16,26,29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10,13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25,26,27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27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),19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7,8,11,12,13,14,15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 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19,20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6,16(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7,30(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1,2,20,21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),7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18,25(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15,29(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2,3,17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1,2,3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8,25(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8,25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10,11,12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6,11(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),23,27(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13,16(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),20,22(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3,4,5,14(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),29,30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14,16,17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24,31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30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8,11(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),21,22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31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23,24,27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13,20(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5,28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8,29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21,22,23,24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),27,28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1,7,8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>20((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16,17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R36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27,28,29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</rPr>
          <t>6,7,8</t>
        </r>
      </text>
    </comment>
    <comment ref="Q37" authorId="0" shapeId="0">
      <text>
        <r>
          <rPr>
            <b/>
            <sz val="9"/>
            <color indexed="81"/>
            <rFont val="Tahoma"/>
            <family val="2"/>
          </rPr>
          <t>17</t>
        </r>
      </text>
    </comment>
    <comment ref="R37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27(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22,25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8,9,10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17(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39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26,27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17,31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5,6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24</t>
        </r>
      </text>
    </comment>
    <comment ref="M40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18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P41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1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</rPr>
          <t>21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Q43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R46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R48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Q49" authorId="0" shapeId="0">
      <text>
        <r>
          <rPr>
            <b/>
            <sz val="9"/>
            <color indexed="81"/>
            <rFont val="Tahoma"/>
            <family val="2"/>
          </rPr>
          <t>21,28</t>
        </r>
      </text>
    </comment>
    <comment ref="R49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>
  <authors>
    <author>LeeDaNi</author>
    <author>권혜성</author>
    <author>용과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24,25,26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20,21,24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3,6,7,8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9,10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9,12,13,14,16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24,25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12,15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5,6,7,8,9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20,21,22,23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16,17,18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N9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9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12,13,14,16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20,21,22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14,15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28,29,30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O12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2,28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4,31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15(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16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),29,30,31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1,5(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),16,19(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8,18(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6,9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5,26</t>
        </r>
      </text>
    </comment>
    <comment ref="O17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5,6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N18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24,25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4,5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22,23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11,12,28,29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),3,28</t>
        </r>
      </text>
    </comment>
    <comment ref="O19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4,5,6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7,16(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4,7,8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13,21(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20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</t>
        </r>
      </text>
    </comment>
    <comment ref="O20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4,5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N21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),26,27,28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),13</t>
        </r>
      </text>
    </comment>
    <comment ref="O22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14,16,19,20,21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3,29,30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12,13,23(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),27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9,19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26,29(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N25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1,2,16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31</t>
        </r>
      </text>
    </comment>
    <comment ref="N26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5,24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29,30,31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1,7(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N29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</t>
        </r>
      </text>
    </comment>
    <comment ref="O29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5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1,2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16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10,11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3,13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26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9,10,11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N32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17,18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),16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11,18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18,30,31</t>
        </r>
      </text>
    </comment>
    <comment ref="N33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27,28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5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21,22,23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N34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18,19,20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28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28,29</t>
        </r>
      </text>
    </comment>
    <comment ref="N35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14,16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9,10,11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1,2,4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13,24</t>
        </r>
      </text>
    </comment>
    <comment ref="O37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2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22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23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39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19,20,21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29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2,3,24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42" authorId="0" shapeId="0">
      <text>
        <r>
          <rPr>
            <b/>
            <sz val="9"/>
            <color theme="1"/>
            <rFont val="Tahoma"/>
            <family val="2"/>
          </rPr>
          <t>30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1,2,4,7,8,10,11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K43" authorId="0" shapeId="0">
      <text>
        <r>
          <rPr>
            <b/>
            <sz val="9"/>
            <color indexed="81"/>
            <rFont val="Tahoma"/>
            <family val="2"/>
          </rPr>
          <t>1,22(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43" authorId="0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),22,23</t>
        </r>
      </text>
    </comment>
    <comment ref="N43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12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9,12,13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N44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</t>
        </r>
      </text>
    </comment>
    <comment ref="O44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25(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),26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),22</t>
        </r>
      </text>
    </comment>
    <comment ref="I45" authorId="0" shapeId="0">
      <text>
        <r>
          <rPr>
            <b/>
            <sz val="9"/>
            <color indexed="81"/>
            <rFont val="Tahoma"/>
            <family val="2"/>
          </rPr>
          <t>6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10(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10</t>
        </r>
      </text>
    </comment>
    <comment ref="N45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4,21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</rPr>
          <t>8</t>
        </r>
      </text>
    </comment>
    <comment ref="L46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N46" authorId="0" shapeId="0">
      <text>
        <r>
          <rPr>
            <b/>
            <sz val="9"/>
            <color indexed="81"/>
            <rFont val="Tahoma"/>
            <family val="2"/>
          </rPr>
          <t>17,13</t>
        </r>
      </text>
    </comment>
    <comment ref="O46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2,5,6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12(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16,19,20</t>
        </r>
      </text>
    </comment>
    <comment ref="I47" authorId="0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15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</rPr>
          <t>1,19</t>
        </r>
      </text>
    </comment>
    <comment ref="L47" authorId="0" shapeId="0">
      <text>
        <r>
          <rPr>
            <b/>
            <sz val="9"/>
            <color indexed="81"/>
            <rFont val="Tahoma"/>
            <family val="2"/>
          </rPr>
          <t>20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>13,20(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47" authorId="0" shapeId="0">
      <text>
        <r>
          <rPr>
            <b/>
            <sz val="9"/>
            <color indexed="81"/>
            <rFont val="Tahoma"/>
            <family val="2"/>
          </rPr>
          <t>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47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4</t>
        </r>
      </text>
    </comment>
    <comment ref="M48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48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O48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6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18(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),8,9,20(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49" authorId="0" shapeId="0">
      <text>
        <r>
          <rPr>
            <b/>
            <sz val="9"/>
            <color indexed="81"/>
            <rFont val="Tahoma"/>
            <family val="2"/>
          </rPr>
          <t>8,31(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49" authorId="0" shapeId="0">
      <text>
        <r>
          <rPr>
            <b/>
            <sz val="9"/>
            <color indexed="81"/>
            <rFont val="Tahoma"/>
            <family val="2"/>
          </rPr>
          <t>9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49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18,21,22</t>
        </r>
      </text>
    </comment>
    <comment ref="L50" authorId="0" shapeId="0">
      <text>
        <r>
          <rPr>
            <b/>
            <sz val="9"/>
            <color indexed="81"/>
            <rFont val="Tahoma"/>
            <family val="2"/>
          </rPr>
          <t>27,30</t>
        </r>
      </text>
    </comment>
    <comment ref="N50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27,28</t>
        </r>
      </text>
    </comment>
    <comment ref="O50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12,13,14</t>
        </r>
      </text>
    </comment>
    <comment ref="J51" authorId="0" shapeId="0">
      <text>
        <r>
          <rPr>
            <b/>
            <sz val="9"/>
            <color indexed="81"/>
            <rFont val="Tahoma"/>
            <family val="2"/>
          </rPr>
          <t>7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L51" authorId="0" shapeId="0">
      <text>
        <r>
          <rPr>
            <b/>
            <sz val="9"/>
            <color indexed="81"/>
            <rFont val="Tahoma"/>
            <family val="2"/>
          </rPr>
          <t>19</t>
        </r>
      </text>
    </comment>
    <comment ref="M51" authorId="0" shapeId="0">
      <text>
        <r>
          <rPr>
            <b/>
            <sz val="9"/>
            <color indexed="81"/>
            <rFont val="Tahoma"/>
            <family val="2"/>
          </rPr>
          <t>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51" authorId="0" shapeId="0">
      <text>
        <r>
          <rPr>
            <b/>
            <sz val="9"/>
            <color indexed="81"/>
            <rFont val="Tahoma"/>
            <family val="2"/>
          </rPr>
          <t>14</t>
        </r>
      </text>
    </comment>
    <comment ref="O51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16(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 xml:space="preserve">),26
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</rPr>
          <t>26(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1</t>
        </r>
      </text>
    </comment>
    <comment ref="M52" authorId="0" shapeId="0">
      <text>
        <r>
          <rPr>
            <b/>
            <sz val="9"/>
            <color indexed="81"/>
            <rFont val="Tahoma"/>
            <family val="2"/>
          </rPr>
          <t>3</t>
        </r>
      </text>
    </comment>
    <comment ref="O52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),5(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),6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</rPr>
          <t>25</t>
        </r>
      </text>
    </comment>
    <comment ref="K54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30,31</t>
        </r>
      </text>
    </comment>
    <comment ref="N54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25</t>
        </r>
      </text>
    </comment>
    <comment ref="O54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9(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9,20(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13</t>
        </r>
      </text>
    </comment>
    <comment ref="N55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55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56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),21(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56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M57" authorId="0" shapeId="0">
      <text>
        <r>
          <rPr>
            <b/>
            <sz val="9"/>
            <color indexed="81"/>
            <rFont val="Tahoma"/>
            <family val="2"/>
          </rPr>
          <t>7(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),31(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58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59" authorId="0" shapeId="0">
      <text>
        <r>
          <rPr>
            <b/>
            <sz val="9"/>
            <color indexed="81"/>
            <rFont val="Tahoma"/>
            <family val="2"/>
          </rPr>
          <t>7,27,28</t>
        </r>
      </text>
    </comment>
    <comment ref="O59" authorId="1" shapeId="0">
      <text>
        <r>
          <rPr>
            <b/>
            <sz val="9"/>
            <color indexed="81"/>
            <rFont val="돋움"/>
            <family val="3"/>
            <charset val="129"/>
          </rPr>
          <t>권혜성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2,3</t>
        </r>
      </text>
    </comment>
    <comment ref="O61" authorId="2" shapeId="0">
      <text>
        <r>
          <rPr>
            <b/>
            <sz val="9"/>
            <color indexed="81"/>
            <rFont val="Tahoma"/>
            <family val="2"/>
          </rPr>
          <t>6(</t>
        </r>
        <r>
          <rPr>
            <b/>
            <sz val="9"/>
            <color indexed="81"/>
            <rFont val="돋움"/>
            <family val="3"/>
            <charset val="129"/>
          </rPr>
          <t>반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<sst xmlns="http://schemas.openxmlformats.org/spreadsheetml/2006/main" count="416" uniqueCount="97">
  <si>
    <t>성 명</t>
  </si>
  <si>
    <t>입사일</t>
  </si>
  <si>
    <t>산정기준일</t>
    <phoneticPr fontId="7" type="noConversion"/>
  </si>
  <si>
    <t>근속년수</t>
    <phoneticPr fontId="7" type="noConversion"/>
  </si>
  <si>
    <t>연차일수</t>
    <phoneticPr fontId="7" type="noConversion"/>
  </si>
  <si>
    <t>사용가능일수</t>
    <phoneticPr fontId="9" type="noConversion"/>
  </si>
  <si>
    <t>연차  휴가  사용  일수(2013.7~2014.6)</t>
    <phoneticPr fontId="10" type="noConversion"/>
  </si>
  <si>
    <t>사용
일수</t>
    <phoneticPr fontId="10" type="noConversion"/>
  </si>
  <si>
    <t>연차  휴가  사용  일수(2014.7~2015.6)</t>
    <phoneticPr fontId="10" type="noConversion"/>
  </si>
  <si>
    <t>연차  휴가  사용  일수(2015.7~2016.6)</t>
    <phoneticPr fontId="10" type="noConversion"/>
  </si>
  <si>
    <t>연차  휴가  사용  일수(2016.7~2017.6)</t>
    <phoneticPr fontId="10" type="noConversion"/>
  </si>
  <si>
    <t>7월</t>
    <phoneticPr fontId="10" type="noConversion"/>
  </si>
  <si>
    <t>8월</t>
  </si>
  <si>
    <t>9월</t>
  </si>
  <si>
    <t>10월</t>
  </si>
  <si>
    <t>11월</t>
  </si>
  <si>
    <t>12월</t>
  </si>
  <si>
    <t>1월</t>
    <phoneticPr fontId="10" type="noConversion"/>
  </si>
  <si>
    <t>2월</t>
    <phoneticPr fontId="10" type="noConversion"/>
  </si>
  <si>
    <t>3월</t>
    <phoneticPr fontId="10" type="noConversion"/>
  </si>
  <si>
    <t>4월</t>
  </si>
  <si>
    <t>5월</t>
  </si>
  <si>
    <t>6월</t>
  </si>
  <si>
    <t>1월</t>
  </si>
  <si>
    <t>2월</t>
  </si>
  <si>
    <t>3월</t>
  </si>
  <si>
    <t>강석</t>
    <phoneticPr fontId="10" type="noConversion"/>
  </si>
  <si>
    <t>최영식</t>
    <phoneticPr fontId="10" type="noConversion"/>
  </si>
  <si>
    <t>소광영</t>
    <phoneticPr fontId="10" type="noConversion"/>
  </si>
  <si>
    <t>천창현</t>
    <phoneticPr fontId="10" type="noConversion"/>
  </si>
  <si>
    <t>장재혁</t>
    <phoneticPr fontId="10" type="noConversion"/>
  </si>
  <si>
    <t>전성구</t>
    <phoneticPr fontId="10" type="noConversion"/>
  </si>
  <si>
    <t>이주훈</t>
    <phoneticPr fontId="10" type="noConversion"/>
  </si>
  <si>
    <t>문석제</t>
    <phoneticPr fontId="10" type="noConversion"/>
  </si>
  <si>
    <t>윤성호</t>
    <phoneticPr fontId="10" type="noConversion"/>
  </si>
  <si>
    <t>이문희</t>
    <phoneticPr fontId="10" type="noConversion"/>
  </si>
  <si>
    <t>김현호</t>
    <phoneticPr fontId="10" type="noConversion"/>
  </si>
  <si>
    <t>신재식</t>
    <phoneticPr fontId="10" type="noConversion"/>
  </si>
  <si>
    <t>장진욱</t>
    <phoneticPr fontId="10" type="noConversion"/>
  </si>
  <si>
    <t>정혜원</t>
    <phoneticPr fontId="10" type="noConversion"/>
  </si>
  <si>
    <t>엄상길</t>
    <phoneticPr fontId="10" type="noConversion"/>
  </si>
  <si>
    <t>이남근</t>
    <phoneticPr fontId="10" type="noConversion"/>
  </si>
  <si>
    <t>김수아</t>
    <phoneticPr fontId="10" type="noConversion"/>
  </si>
  <si>
    <t>최지호</t>
    <phoneticPr fontId="10" type="noConversion"/>
  </si>
  <si>
    <t>조윤경</t>
    <phoneticPr fontId="10" type="noConversion"/>
  </si>
  <si>
    <t>전주환</t>
    <phoneticPr fontId="10" type="noConversion"/>
  </si>
  <si>
    <t>조호진</t>
    <phoneticPr fontId="10" type="noConversion"/>
  </si>
  <si>
    <t>김학규</t>
    <phoneticPr fontId="10" type="noConversion"/>
  </si>
  <si>
    <t>박준오</t>
    <phoneticPr fontId="10" type="noConversion"/>
  </si>
  <si>
    <t>김광휘</t>
    <phoneticPr fontId="10" type="noConversion"/>
  </si>
  <si>
    <t>이미라</t>
    <phoneticPr fontId="10" type="noConversion"/>
  </si>
  <si>
    <t>최선기</t>
    <phoneticPr fontId="10" type="noConversion"/>
  </si>
  <si>
    <t>강석거</t>
    <phoneticPr fontId="10" type="noConversion"/>
  </si>
  <si>
    <t>한규식</t>
    <phoneticPr fontId="10" type="noConversion"/>
  </si>
  <si>
    <t>이다니</t>
    <phoneticPr fontId="10" type="noConversion"/>
  </si>
  <si>
    <t>이상훈</t>
    <phoneticPr fontId="9" type="noConversion"/>
  </si>
  <si>
    <t>서지열</t>
    <phoneticPr fontId="3" type="noConversion"/>
  </si>
  <si>
    <t>김준성</t>
    <phoneticPr fontId="10" type="noConversion"/>
  </si>
  <si>
    <t>이서진</t>
    <phoneticPr fontId="10" type="noConversion"/>
  </si>
  <si>
    <t>이상목</t>
    <phoneticPr fontId="10" type="noConversion"/>
  </si>
  <si>
    <t>조수종</t>
    <phoneticPr fontId="3" type="noConversion"/>
  </si>
  <si>
    <t>연차  휴가  사용  일수(2017.7~2018.6)</t>
    <phoneticPr fontId="10" type="noConversion"/>
  </si>
  <si>
    <t>박성진</t>
    <phoneticPr fontId="3" type="noConversion"/>
  </si>
  <si>
    <t>이병주</t>
    <phoneticPr fontId="3" type="noConversion"/>
  </si>
  <si>
    <t>박명규</t>
    <phoneticPr fontId="3" type="noConversion"/>
  </si>
  <si>
    <t>정지헌</t>
    <phoneticPr fontId="10" type="noConversion"/>
  </si>
  <si>
    <t>김종민</t>
    <phoneticPr fontId="3" type="noConversion"/>
  </si>
  <si>
    <t>장현동</t>
    <phoneticPr fontId="3" type="noConversion"/>
  </si>
  <si>
    <t>연차  휴가  사용  일수(2018.7~2019.6)</t>
    <phoneticPr fontId="10" type="noConversion"/>
  </si>
  <si>
    <t>황선권</t>
    <phoneticPr fontId="3" type="noConversion"/>
  </si>
  <si>
    <t>* 이미라, 정혜원은 경조휴가(자녀 돌) 1일을 쓰지 않았으므로, 이미라(2017/9/29), 정혜원(2017/9/18) 휴가는 정산에서 제외</t>
    <phoneticPr fontId="3" type="noConversion"/>
  </si>
  <si>
    <t>김광재</t>
    <phoneticPr fontId="3" type="noConversion"/>
  </si>
  <si>
    <t>천상문</t>
    <phoneticPr fontId="3" type="noConversion"/>
  </si>
  <si>
    <t>* 사용일수는 칸을 늘리기(칸이 좁으면 소수점 표시가 안됨)</t>
    <phoneticPr fontId="3" type="noConversion"/>
  </si>
  <si>
    <t>* 이학수 2017/11/10 반차는 품의서는 10/11로 잘못올렸지만 이미 결제가 되어 처리함</t>
    <phoneticPr fontId="3" type="noConversion"/>
  </si>
  <si>
    <t>* 이남근 2017/11/1~3 비공식적인 사유로 인해 휴가신청서 올리지 않음</t>
    <phoneticPr fontId="3" type="noConversion"/>
  </si>
  <si>
    <t>김도연</t>
    <phoneticPr fontId="3" type="noConversion"/>
  </si>
  <si>
    <t>박승일</t>
    <phoneticPr fontId="3" type="noConversion"/>
  </si>
  <si>
    <t>정필중</t>
    <phoneticPr fontId="3" type="noConversion"/>
  </si>
  <si>
    <t>유솔이</t>
    <phoneticPr fontId="3" type="noConversion"/>
  </si>
  <si>
    <t>이창형</t>
    <phoneticPr fontId="3" type="noConversion"/>
  </si>
  <si>
    <t>김현우</t>
    <phoneticPr fontId="3" type="noConversion"/>
  </si>
  <si>
    <t>유인탁</t>
    <phoneticPr fontId="3" type="noConversion"/>
  </si>
  <si>
    <t>연차  휴가  사용  일수(2019.7~2020.6)</t>
    <phoneticPr fontId="10" type="noConversion"/>
  </si>
  <si>
    <t>정현록</t>
    <phoneticPr fontId="3" type="noConversion"/>
  </si>
  <si>
    <t>박준영</t>
    <phoneticPr fontId="3" type="noConversion"/>
  </si>
  <si>
    <t>정준환</t>
    <phoneticPr fontId="3" type="noConversion"/>
  </si>
  <si>
    <t>김민주</t>
    <phoneticPr fontId="3" type="noConversion"/>
  </si>
  <si>
    <t>문성운</t>
    <phoneticPr fontId="3" type="noConversion"/>
  </si>
  <si>
    <t>최형석</t>
    <phoneticPr fontId="3" type="noConversion"/>
  </si>
  <si>
    <t xml:space="preserve"> </t>
    <phoneticPr fontId="3" type="noConversion"/>
  </si>
  <si>
    <t>박종혁</t>
    <phoneticPr fontId="3" type="noConversion"/>
  </si>
  <si>
    <t>권혜성</t>
    <phoneticPr fontId="3" type="noConversion"/>
  </si>
  <si>
    <t>기태형</t>
    <phoneticPr fontId="3" type="noConversion"/>
  </si>
  <si>
    <t>최용석</t>
    <phoneticPr fontId="3" type="noConversion"/>
  </si>
  <si>
    <t>이청민</t>
    <phoneticPr fontId="3" type="noConversion"/>
  </si>
  <si>
    <t>한승엽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</si>
</sst>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yyyy&quot;년&quot;\ m&quot;월&quot;\ d&quot;일&quot;;@"/>
    <numFmt numFmtId="177" formatCode="0&quot;월&quot;"/>
    <numFmt numFmtId="178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돋움"/>
      <family val="3"/>
      <charset val="129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8"/>
      <name val="한컴바탕"/>
      <family val="1"/>
      <charset val="129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맑은 고딕"/>
      <family val="2"/>
      <charset val="129"/>
    </font>
    <font>
      <b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2" fillId="0" borderId="0" xfId="0" applyNumberFormat="1" applyFont="1" applyFill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177" fontId="5" fillId="0" borderId="9" xfId="2" applyNumberFormat="1" applyFont="1" applyFill="1" applyBorder="1" applyAlignment="1">
      <alignment horizontal="center" vertical="center"/>
    </xf>
    <xf numFmtId="177" fontId="5" fillId="0" borderId="11" xfId="2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5" fillId="0" borderId="15" xfId="2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14" fontId="2" fillId="0" borderId="19" xfId="0" applyNumberFormat="1" applyFont="1" applyFill="1" applyBorder="1" applyAlignment="1">
      <alignment horizontal="center" vertical="center"/>
    </xf>
    <xf numFmtId="178" fontId="6" fillId="0" borderId="19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5" fillId="0" borderId="19" xfId="2" applyNumberFormat="1" applyFont="1" applyFill="1" applyBorder="1">
      <alignment vertical="center"/>
    </xf>
    <xf numFmtId="0" fontId="6" fillId="3" borderId="19" xfId="0" applyFont="1" applyFill="1" applyBorder="1" applyAlignment="1">
      <alignment horizontal="center" vertical="center"/>
    </xf>
    <xf numFmtId="14" fontId="6" fillId="0" borderId="19" xfId="0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14" fontId="2" fillId="0" borderId="13" xfId="0" applyNumberFormat="1" applyFont="1" applyFill="1" applyBorder="1" applyAlignment="1">
      <alignment horizontal="center" vertical="center"/>
    </xf>
    <xf numFmtId="178" fontId="6" fillId="0" borderId="22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24" xfId="2" applyNumberFormat="1" applyFont="1" applyFill="1" applyBorder="1" applyAlignment="1">
      <alignment horizontal="center" vertical="center"/>
    </xf>
    <xf numFmtId="14" fontId="2" fillId="0" borderId="25" xfId="0" applyNumberFormat="1" applyFont="1" applyFill="1" applyBorder="1" applyAlignment="1">
      <alignment horizontal="center" vertical="center"/>
    </xf>
    <xf numFmtId="178" fontId="6" fillId="0" borderId="15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2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5" fillId="3" borderId="15" xfId="2" applyNumberFormat="1" applyFont="1" applyFill="1" applyBorder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11" fillId="2" borderId="14" xfId="1" applyNumberFormat="1" applyFont="1" applyFill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178" fontId="6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14" fontId="2" fillId="0" borderId="26" xfId="0" applyNumberFormat="1" applyFont="1" applyFill="1" applyBorder="1" applyAlignment="1">
      <alignment horizontal="center" vertical="center"/>
    </xf>
    <xf numFmtId="14" fontId="2" fillId="0" borderId="20" xfId="0" applyNumberFormat="1" applyFont="1" applyFill="1" applyBorder="1" applyAlignment="1">
      <alignment horizontal="center" vertical="center"/>
    </xf>
    <xf numFmtId="178" fontId="6" fillId="0" borderId="10" xfId="0" applyNumberFormat="1" applyFont="1" applyFill="1" applyBorder="1" applyAlignment="1">
      <alignment horizontal="center" vertical="center"/>
    </xf>
    <xf numFmtId="14" fontId="2" fillId="0" borderId="30" xfId="0" applyNumberFormat="1" applyFont="1" applyFill="1" applyBorder="1" applyAlignment="1">
      <alignment horizontal="center" vertical="center"/>
    </xf>
    <xf numFmtId="14" fontId="2" fillId="0" borderId="16" xfId="0" applyNumberFormat="1" applyFont="1" applyFill="1" applyBorder="1" applyAlignment="1">
      <alignment horizontal="center" vertical="center"/>
    </xf>
    <xf numFmtId="0" fontId="11" fillId="2" borderId="32" xfId="1" applyNumberFormat="1" applyFont="1" applyFill="1" applyBorder="1" applyAlignment="1">
      <alignment horizontal="center" vertical="center"/>
    </xf>
    <xf numFmtId="0" fontId="11" fillId="2" borderId="33" xfId="1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2" borderId="17" xfId="2" applyNumberFormat="1" applyFont="1" applyFill="1" applyBorder="1" applyAlignment="1">
      <alignment horizontal="center" vertical="center"/>
    </xf>
    <xf numFmtId="0" fontId="8" fillId="2" borderId="21" xfId="2" applyNumberFormat="1" applyFont="1" applyFill="1" applyBorder="1" applyAlignment="1">
      <alignment horizontal="center" vertical="center"/>
    </xf>
    <xf numFmtId="0" fontId="8" fillId="2" borderId="31" xfId="2" applyNumberFormat="1" applyFont="1" applyFill="1" applyBorder="1" applyAlignment="1">
      <alignment horizontal="center" vertical="center"/>
    </xf>
    <xf numFmtId="0" fontId="8" fillId="2" borderId="27" xfId="2" applyNumberFormat="1" applyFont="1" applyFill="1" applyBorder="1" applyAlignment="1">
      <alignment horizontal="center" vertical="center"/>
    </xf>
    <xf numFmtId="0" fontId="2" fillId="3" borderId="20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8" fillId="2" borderId="7" xfId="2" applyNumberFormat="1" applyFont="1" applyFill="1" applyBorder="1" applyAlignment="1">
      <alignment horizontal="center" vertical="center"/>
    </xf>
    <xf numFmtId="0" fontId="8" fillId="2" borderId="37" xfId="2" applyNumberFormat="1" applyFont="1" applyFill="1" applyBorder="1" applyAlignment="1">
      <alignment horizontal="center" vertical="center"/>
    </xf>
    <xf numFmtId="0" fontId="2" fillId="0" borderId="36" xfId="0" applyNumberFormat="1" applyFont="1" applyFill="1" applyBorder="1">
      <alignment vertical="center"/>
    </xf>
    <xf numFmtId="0" fontId="8" fillId="2" borderId="34" xfId="2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>
      <alignment vertical="center"/>
    </xf>
    <xf numFmtId="1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14" fontId="2" fillId="3" borderId="19" xfId="0" applyNumberFormat="1" applyFont="1" applyFill="1" applyBorder="1" applyAlignment="1">
      <alignment horizontal="center" vertical="center"/>
    </xf>
    <xf numFmtId="14" fontId="6" fillId="3" borderId="13" xfId="0" applyNumberFormat="1" applyFont="1" applyFill="1" applyBorder="1" applyAlignment="1">
      <alignment horizontal="center" vertical="center"/>
    </xf>
    <xf numFmtId="178" fontId="6" fillId="3" borderId="19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3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8" fillId="3" borderId="0" xfId="2" applyNumberFormat="1" applyFont="1" applyFill="1" applyBorder="1" applyAlignment="1">
      <alignment horizontal="center" vertical="center"/>
    </xf>
    <xf numFmtId="0" fontId="11" fillId="2" borderId="10" xfId="1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0" borderId="11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5" fillId="0" borderId="39" xfId="2" applyNumberFormat="1" applyFont="1" applyFill="1" applyBorder="1" applyAlignment="1">
      <alignment horizontal="center" vertical="center"/>
    </xf>
    <xf numFmtId="14" fontId="2" fillId="0" borderId="40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8" fillId="2" borderId="12" xfId="2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  <xf numFmtId="178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2" fillId="0" borderId="9" xfId="0" applyNumberFormat="1" applyFont="1" applyFill="1" applyBorder="1">
      <alignment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11" fillId="2" borderId="41" xfId="1" applyNumberFormat="1" applyFont="1" applyFill="1" applyBorder="1" applyAlignment="1">
      <alignment horizontal="center" vertical="center"/>
    </xf>
    <xf numFmtId="0" fontId="11" fillId="2" borderId="19" xfId="1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6" fillId="3" borderId="0" xfId="3" applyNumberFormat="1" applyFill="1">
      <alignment vertical="center"/>
    </xf>
    <xf numFmtId="0" fontId="2" fillId="3" borderId="42" xfId="0" applyFont="1" applyFill="1" applyBorder="1" applyAlignment="1">
      <alignment horizontal="center" vertical="center"/>
    </xf>
    <xf numFmtId="0" fontId="11" fillId="2" borderId="15" xfId="1" applyNumberFormat="1" applyFont="1" applyFill="1" applyBorder="1" applyAlignment="1">
      <alignment horizontal="center" vertical="center"/>
    </xf>
    <xf numFmtId="0" fontId="8" fillId="2" borderId="43" xfId="2" applyNumberFormat="1" applyFont="1" applyFill="1" applyBorder="1" applyAlignment="1">
      <alignment horizontal="center" vertical="center"/>
    </xf>
    <xf numFmtId="14" fontId="2" fillId="0" borderId="44" xfId="0" applyNumberFormat="1" applyFont="1" applyFill="1" applyBorder="1" applyAlignment="1">
      <alignment horizontal="center" vertical="center"/>
    </xf>
    <xf numFmtId="14" fontId="6" fillId="0" borderId="22" xfId="0" applyNumberFormat="1" applyFont="1" applyFill="1" applyBorder="1" applyAlignment="1">
      <alignment horizontal="center" vertical="center"/>
    </xf>
    <xf numFmtId="0" fontId="11" fillId="2" borderId="22" xfId="1" applyNumberFormat="1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14" fontId="6" fillId="0" borderId="20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5" xfId="0" applyNumberFormat="1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46" xfId="0" applyNumberFormat="1" applyFont="1" applyFill="1" applyBorder="1" applyAlignment="1">
      <alignment horizontal="center" vertical="center"/>
    </xf>
    <xf numFmtId="0" fontId="5" fillId="2" borderId="4" xfId="2" applyNumberFormat="1" applyFont="1" applyFill="1" applyBorder="1" applyAlignment="1">
      <alignment horizontal="center" vertical="center"/>
    </xf>
    <xf numFmtId="0" fontId="5" fillId="2" borderId="5" xfId="2" applyNumberFormat="1" applyFont="1" applyFill="1" applyBorder="1" applyAlignment="1">
      <alignment horizontal="center" vertical="center"/>
    </xf>
    <xf numFmtId="0" fontId="5" fillId="2" borderId="6" xfId="2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/>
    </xf>
    <xf numFmtId="0" fontId="8" fillId="2" borderId="3" xfId="2" applyNumberFormat="1" applyFont="1" applyFill="1" applyBorder="1" applyAlignment="1">
      <alignment horizontal="center" vertical="center"/>
    </xf>
    <xf numFmtId="0" fontId="8" fillId="2" borderId="10" xfId="2" applyNumberFormat="1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0" fontId="5" fillId="0" borderId="8" xfId="2" applyNumberFormat="1" applyFont="1" applyFill="1" applyBorder="1" applyAlignment="1">
      <alignment horizontal="center"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</cellXfs>
  <cellStyles count="4">
    <cellStyle name="나쁨" xfId="3" builtinId="27"/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workbookViewId="0">
      <pane ySplit="3" topLeftCell="A4" activePane="bottomLeft" state="frozen"/>
      <selection pane="bottomLeft" activeCell="X20" sqref="X20"/>
    </sheetView>
  </sheetViews>
  <sheetFormatPr defaultColWidth="8.875" defaultRowHeight="13.5" x14ac:dyDescent="0.3"/>
  <cols>
    <col min="1" max="1" width="8.875" style="1"/>
    <col min="2" max="2" width="9.875" style="1" bestFit="1" customWidth="1"/>
    <col min="3" max="3" width="9.875" style="1" customWidth="1"/>
    <col min="4" max="4" width="8.5" style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7" width="3.625" style="1" customWidth="1"/>
    <col min="18" max="18" width="3.5" style="1" customWidth="1"/>
    <col min="19" max="19" width="4.87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 x14ac:dyDescent="0.35"/>
    <row r="2" spans="1:19" ht="13.5" customHeight="1" x14ac:dyDescent="0.3">
      <c r="A2" s="134" t="s">
        <v>0</v>
      </c>
      <c r="B2" s="136" t="s">
        <v>1</v>
      </c>
      <c r="C2" s="138" t="s">
        <v>2</v>
      </c>
      <c r="D2" s="138" t="s">
        <v>3</v>
      </c>
      <c r="E2" s="138" t="s">
        <v>4</v>
      </c>
      <c r="F2" s="132" t="s">
        <v>5</v>
      </c>
      <c r="G2" s="127" t="s">
        <v>6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9"/>
      <c r="S2" s="130" t="s">
        <v>7</v>
      </c>
    </row>
    <row r="3" spans="1:19" ht="14.25" thickBot="1" x14ac:dyDescent="0.35">
      <c r="A3" s="135"/>
      <c r="B3" s="137"/>
      <c r="C3" s="139"/>
      <c r="D3" s="139"/>
      <c r="E3" s="139"/>
      <c r="F3" s="133"/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4" t="s">
        <v>18</v>
      </c>
      <c r="O3" s="4" t="s">
        <v>19</v>
      </c>
      <c r="P3" s="4" t="s">
        <v>20</v>
      </c>
      <c r="Q3" s="4" t="s">
        <v>21</v>
      </c>
      <c r="R3" s="4" t="s">
        <v>22</v>
      </c>
      <c r="S3" s="131"/>
    </row>
    <row r="4" spans="1:19" x14ac:dyDescent="0.3">
      <c r="A4" s="7" t="s">
        <v>26</v>
      </c>
      <c r="B4" s="8">
        <v>36434</v>
      </c>
      <c r="C4" s="9">
        <v>41820</v>
      </c>
      <c r="D4" s="17">
        <f>DATEDIF(B4,C4+1,"Y")</f>
        <v>14</v>
      </c>
      <c r="E4" s="11">
        <f>IF(B4&gt;C4,0,IF((DATEDIF(B4,C4,"d")+1)/365&lt;1,INT((DATEDIF(B4,C4,"m"))),ROUND(((INT((DATEDIF(B4,C4,"d")+1)/365))/2),0)+14))</f>
        <v>21</v>
      </c>
      <c r="F4" s="43">
        <f>+E4-S4</f>
        <v>8</v>
      </c>
      <c r="G4" s="12">
        <v>4</v>
      </c>
      <c r="H4" s="12"/>
      <c r="I4" s="12">
        <v>2</v>
      </c>
      <c r="J4" s="12"/>
      <c r="K4" s="12">
        <v>2.5</v>
      </c>
      <c r="L4" s="12">
        <v>0.5</v>
      </c>
      <c r="M4" s="12">
        <v>1</v>
      </c>
      <c r="N4" s="12"/>
      <c r="O4" s="12">
        <v>1</v>
      </c>
      <c r="P4" s="12"/>
      <c r="Q4" s="12">
        <v>1</v>
      </c>
      <c r="R4" s="12">
        <v>1</v>
      </c>
      <c r="S4" s="106">
        <f>SUM(G4:R4)</f>
        <v>13</v>
      </c>
    </row>
    <row r="5" spans="1:19" x14ac:dyDescent="0.3">
      <c r="A5" s="15" t="s">
        <v>27</v>
      </c>
      <c r="B5" s="16">
        <v>36710</v>
      </c>
      <c r="C5" s="9">
        <v>41820</v>
      </c>
      <c r="D5" s="17">
        <f>DATEDIF(B5,C5+1,"Y")</f>
        <v>13</v>
      </c>
      <c r="E5" s="18">
        <f t="shared" ref="E5:E30" si="0">IF(B5&gt;C5,0,IF((DATEDIF(B5,C5,"d")+1)/365&lt;1,INT((DATEDIF(B5,C5,"m"))),ROUND(((INT((DATEDIF(B5,C5,"d")+1)/365))/2),0)+14))</f>
        <v>21</v>
      </c>
      <c r="F5" s="43">
        <f t="shared" ref="F5:F30" si="1">+E5-S5</f>
        <v>12</v>
      </c>
      <c r="G5" s="19"/>
      <c r="H5" s="19">
        <v>3</v>
      </c>
      <c r="I5" s="19">
        <v>2</v>
      </c>
      <c r="J5" s="19"/>
      <c r="K5" s="19">
        <v>1</v>
      </c>
      <c r="L5" s="19">
        <v>1</v>
      </c>
      <c r="M5" s="19"/>
      <c r="N5" s="19"/>
      <c r="O5" s="19"/>
      <c r="P5" s="19"/>
      <c r="Q5" s="19">
        <v>1</v>
      </c>
      <c r="R5" s="19">
        <v>1</v>
      </c>
      <c r="S5" s="107">
        <f t="shared" ref="S5:S30" si="2">SUM(G5:R5)</f>
        <v>9</v>
      </c>
    </row>
    <row r="6" spans="1:19" x14ac:dyDescent="0.3">
      <c r="A6" s="15" t="s">
        <v>28</v>
      </c>
      <c r="B6" s="16">
        <v>36938</v>
      </c>
      <c r="C6" s="9">
        <v>41820</v>
      </c>
      <c r="D6" s="17">
        <f t="shared" ref="D6:D30" si="3">DATEDIF(B6,C6+1,"Y")</f>
        <v>13</v>
      </c>
      <c r="E6" s="18">
        <f t="shared" si="0"/>
        <v>21</v>
      </c>
      <c r="F6" s="43">
        <f t="shared" si="1"/>
        <v>11</v>
      </c>
      <c r="G6" s="19">
        <v>1</v>
      </c>
      <c r="H6" s="19">
        <v>3</v>
      </c>
      <c r="I6" s="19"/>
      <c r="J6" s="19"/>
      <c r="K6" s="19">
        <v>1</v>
      </c>
      <c r="L6" s="19"/>
      <c r="M6" s="19"/>
      <c r="N6" s="19">
        <v>1</v>
      </c>
      <c r="O6" s="19">
        <v>2</v>
      </c>
      <c r="P6" s="19"/>
      <c r="Q6" s="19">
        <v>1</v>
      </c>
      <c r="R6" s="19">
        <v>1</v>
      </c>
      <c r="S6" s="107">
        <f t="shared" si="2"/>
        <v>10</v>
      </c>
    </row>
    <row r="7" spans="1:19" x14ac:dyDescent="0.3">
      <c r="A7" s="15" t="s">
        <v>29</v>
      </c>
      <c r="B7" s="16">
        <v>37140</v>
      </c>
      <c r="C7" s="9">
        <v>41820</v>
      </c>
      <c r="D7" s="17">
        <f t="shared" si="3"/>
        <v>12</v>
      </c>
      <c r="E7" s="18">
        <f t="shared" si="0"/>
        <v>20</v>
      </c>
      <c r="F7" s="43">
        <f t="shared" si="1"/>
        <v>15</v>
      </c>
      <c r="G7" s="19"/>
      <c r="H7" s="19">
        <v>2</v>
      </c>
      <c r="I7" s="19">
        <v>0.5</v>
      </c>
      <c r="J7" s="19"/>
      <c r="K7" s="19">
        <v>0.5</v>
      </c>
      <c r="L7" s="19"/>
      <c r="M7" s="19"/>
      <c r="N7" s="19"/>
      <c r="O7" s="19"/>
      <c r="P7" s="19"/>
      <c r="Q7" s="19">
        <v>2</v>
      </c>
      <c r="R7" s="19"/>
      <c r="S7" s="107">
        <f t="shared" si="2"/>
        <v>5</v>
      </c>
    </row>
    <row r="8" spans="1:19" x14ac:dyDescent="0.3">
      <c r="A8" s="15" t="s">
        <v>30</v>
      </c>
      <c r="B8" s="16">
        <v>38005</v>
      </c>
      <c r="C8" s="9">
        <v>41820</v>
      </c>
      <c r="D8" s="17">
        <f t="shared" si="3"/>
        <v>10</v>
      </c>
      <c r="E8" s="18">
        <f>IF(B8&gt;C8,0,IF((DATEDIF(B8,C8,"d")+1)/365&lt;1,INT((DATEDIF(B8,C8,"m"))),ROUND(((INT((DATEDIF(B8,C8,"d")+1)/365))/2),0)+14))</f>
        <v>19</v>
      </c>
      <c r="F8" s="43">
        <f t="shared" si="1"/>
        <v>11.5</v>
      </c>
      <c r="G8" s="19"/>
      <c r="H8" s="20"/>
      <c r="I8" s="19"/>
      <c r="J8" s="19">
        <v>1</v>
      </c>
      <c r="K8" s="19">
        <v>1</v>
      </c>
      <c r="L8" s="19">
        <v>2</v>
      </c>
      <c r="M8" s="19">
        <v>1.5</v>
      </c>
      <c r="N8" s="19"/>
      <c r="O8" s="19"/>
      <c r="P8" s="19"/>
      <c r="Q8" s="19">
        <v>1</v>
      </c>
      <c r="R8" s="19">
        <v>1</v>
      </c>
      <c r="S8" s="107">
        <f t="shared" si="2"/>
        <v>7.5</v>
      </c>
    </row>
    <row r="9" spans="1:19" x14ac:dyDescent="0.3">
      <c r="A9" s="15" t="s">
        <v>31</v>
      </c>
      <c r="B9" s="16">
        <v>38019</v>
      </c>
      <c r="C9" s="9">
        <v>41820</v>
      </c>
      <c r="D9" s="17">
        <f>DATEDIF(B9,C9+1,"Y")</f>
        <v>10</v>
      </c>
      <c r="E9" s="18">
        <f>IF(B9&gt;C9,0,IF((DATEDIF(B9,C9,"d")+1)/365&lt;1,INT((DATEDIF(B9,C9,"m"))),ROUND(((INT((DATEDIF(B9,C9,"d")+1)/365))/2),0)+14))</f>
        <v>19</v>
      </c>
      <c r="F9" s="43">
        <f t="shared" si="1"/>
        <v>9</v>
      </c>
      <c r="G9" s="19"/>
      <c r="H9" s="19">
        <v>3</v>
      </c>
      <c r="I9" s="19">
        <v>1</v>
      </c>
      <c r="J9" s="19"/>
      <c r="K9" s="19">
        <v>3</v>
      </c>
      <c r="L9" s="19"/>
      <c r="M9" s="19"/>
      <c r="N9" s="19"/>
      <c r="O9" s="19">
        <v>1</v>
      </c>
      <c r="P9" s="19"/>
      <c r="Q9" s="19">
        <v>1</v>
      </c>
      <c r="R9" s="19">
        <v>1</v>
      </c>
      <c r="S9" s="107">
        <f t="shared" si="2"/>
        <v>10</v>
      </c>
    </row>
    <row r="10" spans="1:19" x14ac:dyDescent="0.3">
      <c r="A10" s="15" t="s">
        <v>32</v>
      </c>
      <c r="B10" s="16">
        <v>38131</v>
      </c>
      <c r="C10" s="9">
        <v>41820</v>
      </c>
      <c r="D10" s="17">
        <f t="shared" si="3"/>
        <v>10</v>
      </c>
      <c r="E10" s="18">
        <f t="shared" si="0"/>
        <v>19</v>
      </c>
      <c r="F10" s="43">
        <f t="shared" si="1"/>
        <v>11</v>
      </c>
      <c r="G10" s="19">
        <v>2</v>
      </c>
      <c r="H10" s="19">
        <v>2</v>
      </c>
      <c r="I10" s="19"/>
      <c r="J10" s="19"/>
      <c r="K10" s="19"/>
      <c r="L10" s="19">
        <v>1</v>
      </c>
      <c r="M10" s="19"/>
      <c r="N10" s="19"/>
      <c r="O10" s="19">
        <v>1</v>
      </c>
      <c r="P10" s="19"/>
      <c r="Q10" s="19">
        <v>1</v>
      </c>
      <c r="R10" s="19">
        <v>1</v>
      </c>
      <c r="S10" s="107">
        <f t="shared" si="2"/>
        <v>8</v>
      </c>
    </row>
    <row r="11" spans="1:19" x14ac:dyDescent="0.3">
      <c r="A11" s="15" t="s">
        <v>33</v>
      </c>
      <c r="B11" s="16">
        <v>38201</v>
      </c>
      <c r="C11" s="9">
        <v>41820</v>
      </c>
      <c r="D11" s="17">
        <f t="shared" si="3"/>
        <v>9</v>
      </c>
      <c r="E11" s="18">
        <f t="shared" si="0"/>
        <v>19</v>
      </c>
      <c r="F11" s="43">
        <f t="shared" si="1"/>
        <v>12</v>
      </c>
      <c r="G11" s="19"/>
      <c r="H11" s="19">
        <v>1</v>
      </c>
      <c r="I11" s="19">
        <v>4</v>
      </c>
      <c r="J11" s="19"/>
      <c r="K11" s="19"/>
      <c r="L11" s="19">
        <v>1</v>
      </c>
      <c r="M11" s="19"/>
      <c r="N11" s="19"/>
      <c r="O11" s="19"/>
      <c r="P11" s="19">
        <v>1</v>
      </c>
      <c r="Q11" s="19"/>
      <c r="R11" s="19"/>
      <c r="S11" s="107">
        <f t="shared" si="2"/>
        <v>7</v>
      </c>
    </row>
    <row r="12" spans="1:19" x14ac:dyDescent="0.3">
      <c r="A12" s="15" t="s">
        <v>34</v>
      </c>
      <c r="B12" s="16">
        <v>38483</v>
      </c>
      <c r="C12" s="9">
        <v>41820</v>
      </c>
      <c r="D12" s="17">
        <f t="shared" si="3"/>
        <v>9</v>
      </c>
      <c r="E12" s="18">
        <f t="shared" si="0"/>
        <v>19</v>
      </c>
      <c r="F12" s="43">
        <f t="shared" si="1"/>
        <v>9</v>
      </c>
      <c r="G12" s="19"/>
      <c r="H12" s="19">
        <v>3.5</v>
      </c>
      <c r="I12" s="19"/>
      <c r="J12" s="19">
        <v>0.5</v>
      </c>
      <c r="K12" s="19">
        <v>1.5</v>
      </c>
      <c r="L12" s="19"/>
      <c r="M12" s="19">
        <v>1</v>
      </c>
      <c r="N12" s="19"/>
      <c r="O12" s="19">
        <v>0.5</v>
      </c>
      <c r="P12" s="19">
        <v>2</v>
      </c>
      <c r="Q12" s="19"/>
      <c r="R12" s="19">
        <v>1</v>
      </c>
      <c r="S12" s="107">
        <f t="shared" si="2"/>
        <v>10</v>
      </c>
    </row>
    <row r="13" spans="1:19" x14ac:dyDescent="0.3">
      <c r="A13" s="15" t="s">
        <v>35</v>
      </c>
      <c r="B13" s="16">
        <v>38734</v>
      </c>
      <c r="C13" s="9">
        <v>41820</v>
      </c>
      <c r="D13" s="17">
        <f t="shared" si="3"/>
        <v>8</v>
      </c>
      <c r="E13" s="18">
        <f t="shared" si="0"/>
        <v>18</v>
      </c>
      <c r="F13" s="43">
        <f t="shared" si="1"/>
        <v>11</v>
      </c>
      <c r="G13" s="19">
        <v>2</v>
      </c>
      <c r="H13" s="19"/>
      <c r="I13" s="19">
        <v>2</v>
      </c>
      <c r="J13" s="19">
        <v>1</v>
      </c>
      <c r="K13" s="19"/>
      <c r="L13" s="19"/>
      <c r="M13" s="19">
        <v>1</v>
      </c>
      <c r="N13" s="19"/>
      <c r="O13" s="19"/>
      <c r="P13" s="19"/>
      <c r="Q13" s="19">
        <v>1</v>
      </c>
      <c r="R13" s="19"/>
      <c r="S13" s="107">
        <f t="shared" si="2"/>
        <v>7</v>
      </c>
    </row>
    <row r="14" spans="1:19" x14ac:dyDescent="0.3">
      <c r="A14" s="15" t="s">
        <v>36</v>
      </c>
      <c r="B14" s="16">
        <v>38901</v>
      </c>
      <c r="C14" s="9">
        <v>41820</v>
      </c>
      <c r="D14" s="17">
        <f t="shared" si="3"/>
        <v>7</v>
      </c>
      <c r="E14" s="18">
        <f t="shared" si="0"/>
        <v>18</v>
      </c>
      <c r="F14" s="43">
        <f t="shared" si="1"/>
        <v>5</v>
      </c>
      <c r="G14" s="19"/>
      <c r="H14" s="19"/>
      <c r="I14" s="19">
        <v>2</v>
      </c>
      <c r="J14" s="19"/>
      <c r="K14" s="19">
        <v>5</v>
      </c>
      <c r="L14" s="19">
        <v>0.5</v>
      </c>
      <c r="M14" s="19">
        <v>0.5</v>
      </c>
      <c r="N14" s="19"/>
      <c r="O14" s="19"/>
      <c r="P14" s="19">
        <v>4</v>
      </c>
      <c r="Q14" s="19">
        <v>1</v>
      </c>
      <c r="R14" s="19"/>
      <c r="S14" s="107">
        <f t="shared" si="2"/>
        <v>13</v>
      </c>
    </row>
    <row r="15" spans="1:19" x14ac:dyDescent="0.3">
      <c r="A15" s="15" t="s">
        <v>37</v>
      </c>
      <c r="B15" s="16">
        <v>39065</v>
      </c>
      <c r="C15" s="9">
        <v>41820</v>
      </c>
      <c r="D15" s="17">
        <f t="shared" si="3"/>
        <v>7</v>
      </c>
      <c r="E15" s="18">
        <f t="shared" si="0"/>
        <v>18</v>
      </c>
      <c r="F15" s="43">
        <f t="shared" si="1"/>
        <v>7</v>
      </c>
      <c r="G15" s="19"/>
      <c r="H15" s="19">
        <v>4</v>
      </c>
      <c r="I15" s="19">
        <v>0.5</v>
      </c>
      <c r="J15" s="19">
        <v>1</v>
      </c>
      <c r="K15" s="19"/>
      <c r="L15" s="19">
        <v>1</v>
      </c>
      <c r="M15" s="19">
        <v>1.5</v>
      </c>
      <c r="N15" s="19"/>
      <c r="O15" s="19">
        <v>1</v>
      </c>
      <c r="P15" s="19"/>
      <c r="Q15" s="19">
        <v>2</v>
      </c>
      <c r="R15" s="19"/>
      <c r="S15" s="107">
        <f t="shared" si="2"/>
        <v>11</v>
      </c>
    </row>
    <row r="16" spans="1:19" x14ac:dyDescent="0.3">
      <c r="A16" s="15" t="s">
        <v>38</v>
      </c>
      <c r="B16" s="16">
        <v>39114</v>
      </c>
      <c r="C16" s="9">
        <v>41820</v>
      </c>
      <c r="D16" s="17">
        <f t="shared" si="3"/>
        <v>7</v>
      </c>
      <c r="E16" s="18">
        <f>IF(B16&gt;C16,0,IF((DATEDIF(B16,C16,"d")+1)/365&lt;1,INT((DATEDIF(B16,C16,"m"))),ROUND(((INT((DATEDIF(B16,C16,"d")+1)/365))/2),0)+14))</f>
        <v>18</v>
      </c>
      <c r="F16" s="43">
        <f t="shared" si="1"/>
        <v>13</v>
      </c>
      <c r="G16" s="19">
        <v>1</v>
      </c>
      <c r="H16" s="19">
        <v>2</v>
      </c>
      <c r="I16" s="19">
        <v>1</v>
      </c>
      <c r="J16" s="19"/>
      <c r="K16" s="19"/>
      <c r="L16" s="19">
        <v>1</v>
      </c>
      <c r="M16" s="19"/>
      <c r="N16" s="19"/>
      <c r="O16" s="19"/>
      <c r="P16" s="19"/>
      <c r="Q16" s="19"/>
      <c r="R16" s="19"/>
      <c r="S16" s="107">
        <f t="shared" si="2"/>
        <v>5</v>
      </c>
    </row>
    <row r="17" spans="1:19" x14ac:dyDescent="0.3">
      <c r="A17" s="15" t="s">
        <v>39</v>
      </c>
      <c r="B17" s="16">
        <v>39419</v>
      </c>
      <c r="C17" s="9">
        <v>41820</v>
      </c>
      <c r="D17" s="17">
        <f>DATEDIF(B17,C17+1,"Y")</f>
        <v>6</v>
      </c>
      <c r="E17" s="18">
        <f>IF(B17&gt;C17,0,IF((DATEDIF(B17,C17,"d")+1)/365&lt;1,INT((DATEDIF(B17,C17,"m"))),ROUND(((INT((DATEDIF(B17,C17,"d")+1)/365))/2),0)+14))</f>
        <v>17</v>
      </c>
      <c r="F17" s="43">
        <f t="shared" si="1"/>
        <v>4</v>
      </c>
      <c r="G17" s="19"/>
      <c r="H17" s="19">
        <v>3</v>
      </c>
      <c r="I17" s="19">
        <v>2.5</v>
      </c>
      <c r="J17" s="19">
        <v>1</v>
      </c>
      <c r="K17" s="19">
        <v>1</v>
      </c>
      <c r="L17" s="19">
        <v>0.5</v>
      </c>
      <c r="M17" s="19">
        <v>1</v>
      </c>
      <c r="N17" s="19">
        <v>1</v>
      </c>
      <c r="O17" s="19">
        <v>1</v>
      </c>
      <c r="P17" s="19">
        <v>0.5</v>
      </c>
      <c r="Q17" s="19">
        <v>0.5</v>
      </c>
      <c r="R17" s="19">
        <v>1</v>
      </c>
      <c r="S17" s="107">
        <f t="shared" si="2"/>
        <v>13</v>
      </c>
    </row>
    <row r="18" spans="1:19" x14ac:dyDescent="0.3">
      <c r="A18" s="15" t="s">
        <v>40</v>
      </c>
      <c r="B18" s="16">
        <v>39668</v>
      </c>
      <c r="C18" s="9">
        <v>41820</v>
      </c>
      <c r="D18" s="17">
        <f t="shared" si="3"/>
        <v>5</v>
      </c>
      <c r="E18" s="18">
        <f t="shared" si="0"/>
        <v>17</v>
      </c>
      <c r="F18" s="43">
        <f t="shared" si="1"/>
        <v>9.5</v>
      </c>
      <c r="G18" s="19"/>
      <c r="H18" s="19">
        <v>1.5</v>
      </c>
      <c r="I18" s="19"/>
      <c r="J18" s="19">
        <v>1</v>
      </c>
      <c r="K18" s="19"/>
      <c r="L18" s="19">
        <v>1</v>
      </c>
      <c r="M18" s="19"/>
      <c r="N18" s="19">
        <v>1</v>
      </c>
      <c r="O18" s="19">
        <v>1</v>
      </c>
      <c r="P18" s="19"/>
      <c r="Q18" s="19">
        <v>1</v>
      </c>
      <c r="R18" s="19">
        <v>1</v>
      </c>
      <c r="S18" s="107">
        <f t="shared" si="2"/>
        <v>7.5</v>
      </c>
    </row>
    <row r="19" spans="1:19" x14ac:dyDescent="0.3">
      <c r="A19" s="24" t="s">
        <v>41</v>
      </c>
      <c r="B19" s="23">
        <v>39967</v>
      </c>
      <c r="C19" s="9">
        <v>41820</v>
      </c>
      <c r="D19" s="17">
        <f t="shared" si="3"/>
        <v>5</v>
      </c>
      <c r="E19" s="18">
        <f t="shared" si="0"/>
        <v>17</v>
      </c>
      <c r="F19" s="43">
        <f t="shared" si="1"/>
        <v>-0.5</v>
      </c>
      <c r="G19" s="19"/>
      <c r="H19" s="19">
        <v>6.5</v>
      </c>
      <c r="I19" s="19">
        <v>0.5</v>
      </c>
      <c r="J19" s="19"/>
      <c r="K19" s="18">
        <v>6</v>
      </c>
      <c r="L19" s="19"/>
      <c r="M19" s="19"/>
      <c r="N19" s="19">
        <v>0.5</v>
      </c>
      <c r="O19" s="19"/>
      <c r="P19" s="19">
        <v>2</v>
      </c>
      <c r="Q19" s="19"/>
      <c r="R19" s="19">
        <v>2</v>
      </c>
      <c r="S19" s="107">
        <f t="shared" si="2"/>
        <v>17.5</v>
      </c>
    </row>
    <row r="20" spans="1:19" x14ac:dyDescent="0.3">
      <c r="A20" s="24" t="s">
        <v>42</v>
      </c>
      <c r="B20" s="16">
        <v>40287</v>
      </c>
      <c r="C20" s="9">
        <v>41820</v>
      </c>
      <c r="D20" s="17">
        <f t="shared" si="3"/>
        <v>4</v>
      </c>
      <c r="E20" s="18">
        <f t="shared" si="0"/>
        <v>16</v>
      </c>
      <c r="F20" s="43">
        <f t="shared" si="1"/>
        <v>5</v>
      </c>
      <c r="G20" s="19"/>
      <c r="H20" s="19">
        <v>5</v>
      </c>
      <c r="I20" s="19"/>
      <c r="J20" s="19"/>
      <c r="K20" s="19">
        <v>1</v>
      </c>
      <c r="L20" s="19">
        <v>1</v>
      </c>
      <c r="M20" s="19"/>
      <c r="N20" s="19"/>
      <c r="O20" s="19">
        <v>1</v>
      </c>
      <c r="P20" s="19">
        <v>1</v>
      </c>
      <c r="Q20" s="19">
        <v>1</v>
      </c>
      <c r="R20" s="19">
        <v>1</v>
      </c>
      <c r="S20" s="107">
        <f t="shared" si="2"/>
        <v>11</v>
      </c>
    </row>
    <row r="21" spans="1:19" x14ac:dyDescent="0.3">
      <c r="A21" s="15" t="s">
        <v>43</v>
      </c>
      <c r="B21" s="16">
        <v>40612</v>
      </c>
      <c r="C21" s="9">
        <v>41820</v>
      </c>
      <c r="D21" s="17">
        <f t="shared" si="3"/>
        <v>3</v>
      </c>
      <c r="E21" s="18">
        <f t="shared" si="0"/>
        <v>16</v>
      </c>
      <c r="F21" s="43">
        <f t="shared" si="1"/>
        <v>8</v>
      </c>
      <c r="G21" s="19"/>
      <c r="H21" s="19"/>
      <c r="I21" s="19">
        <v>2.5</v>
      </c>
      <c r="J21" s="19"/>
      <c r="K21" s="19">
        <v>1</v>
      </c>
      <c r="L21" s="19">
        <v>1</v>
      </c>
      <c r="M21" s="19"/>
      <c r="N21" s="19">
        <v>2.5</v>
      </c>
      <c r="O21" s="19"/>
      <c r="P21" s="19">
        <v>1</v>
      </c>
      <c r="Q21" s="19"/>
      <c r="R21" s="19"/>
      <c r="S21" s="107">
        <f t="shared" si="2"/>
        <v>8</v>
      </c>
    </row>
    <row r="22" spans="1:19" x14ac:dyDescent="0.3">
      <c r="A22" s="15" t="s">
        <v>44</v>
      </c>
      <c r="B22" s="16">
        <v>41050</v>
      </c>
      <c r="C22" s="9">
        <v>41820</v>
      </c>
      <c r="D22" s="17">
        <f t="shared" si="3"/>
        <v>2</v>
      </c>
      <c r="E22" s="18">
        <f>IF(B22&gt;C22,0,IF((DATEDIF(B22,C22,"d")+1)/365&lt;1,INT((DATEDIF(B22,C22,"m"))),ROUND(((INT((DATEDIF(B22,C22,"d")+1)/365))/2),0)+14))</f>
        <v>15</v>
      </c>
      <c r="F22" s="43">
        <f t="shared" si="1"/>
        <v>6</v>
      </c>
      <c r="G22" s="19">
        <v>0.5</v>
      </c>
      <c r="H22" s="19">
        <v>1.5</v>
      </c>
      <c r="I22" s="19">
        <v>0.5</v>
      </c>
      <c r="J22" s="19">
        <v>1</v>
      </c>
      <c r="K22" s="19"/>
      <c r="L22" s="19">
        <v>1</v>
      </c>
      <c r="M22" s="19">
        <v>1</v>
      </c>
      <c r="N22" s="19">
        <v>1.5</v>
      </c>
      <c r="O22" s="19"/>
      <c r="P22" s="19"/>
      <c r="Q22" s="19"/>
      <c r="R22" s="19">
        <v>2</v>
      </c>
      <c r="S22" s="107">
        <f t="shared" si="2"/>
        <v>9</v>
      </c>
    </row>
    <row r="23" spans="1:19" x14ac:dyDescent="0.3">
      <c r="A23" s="15" t="s">
        <v>45</v>
      </c>
      <c r="B23" s="16">
        <v>40910</v>
      </c>
      <c r="C23" s="9">
        <v>41820</v>
      </c>
      <c r="D23" s="17">
        <f t="shared" si="3"/>
        <v>2</v>
      </c>
      <c r="E23" s="18">
        <f t="shared" si="0"/>
        <v>15</v>
      </c>
      <c r="F23" s="43">
        <f t="shared" si="1"/>
        <v>7</v>
      </c>
      <c r="G23" s="19"/>
      <c r="H23" s="19">
        <v>3</v>
      </c>
      <c r="I23" s="19">
        <v>1</v>
      </c>
      <c r="J23" s="19">
        <v>1</v>
      </c>
      <c r="K23" s="19">
        <v>1</v>
      </c>
      <c r="L23" s="19"/>
      <c r="M23" s="19">
        <v>1</v>
      </c>
      <c r="N23" s="19"/>
      <c r="O23" s="19"/>
      <c r="P23" s="19"/>
      <c r="Q23" s="19">
        <v>1</v>
      </c>
      <c r="R23" s="19"/>
      <c r="S23" s="107">
        <f t="shared" si="2"/>
        <v>8</v>
      </c>
    </row>
    <row r="24" spans="1:19" x14ac:dyDescent="0.3">
      <c r="A24" s="15" t="s">
        <v>46</v>
      </c>
      <c r="B24" s="16">
        <v>41127</v>
      </c>
      <c r="C24" s="9">
        <v>41820</v>
      </c>
      <c r="D24" s="17">
        <f t="shared" si="3"/>
        <v>1</v>
      </c>
      <c r="E24" s="18">
        <f t="shared" si="0"/>
        <v>15</v>
      </c>
      <c r="F24" s="43">
        <f t="shared" si="1"/>
        <v>7</v>
      </c>
      <c r="G24" s="19"/>
      <c r="H24" s="19">
        <v>1</v>
      </c>
      <c r="I24" s="19">
        <v>1</v>
      </c>
      <c r="J24" s="19">
        <v>1</v>
      </c>
      <c r="K24" s="19"/>
      <c r="L24" s="19">
        <v>1</v>
      </c>
      <c r="M24" s="19"/>
      <c r="N24" s="19"/>
      <c r="O24" s="19"/>
      <c r="P24" s="19">
        <v>3</v>
      </c>
      <c r="Q24" s="19">
        <v>1</v>
      </c>
      <c r="R24" s="19"/>
      <c r="S24" s="107">
        <f t="shared" si="2"/>
        <v>8</v>
      </c>
    </row>
    <row r="25" spans="1:19" x14ac:dyDescent="0.3">
      <c r="A25" s="15" t="s">
        <v>47</v>
      </c>
      <c r="B25" s="16">
        <v>41498</v>
      </c>
      <c r="C25" s="9">
        <v>41820</v>
      </c>
      <c r="D25" s="17">
        <f t="shared" si="3"/>
        <v>0</v>
      </c>
      <c r="E25" s="18">
        <f t="shared" si="0"/>
        <v>10</v>
      </c>
      <c r="F25" s="43">
        <f t="shared" si="1"/>
        <v>9.5</v>
      </c>
      <c r="G25" s="19"/>
      <c r="H25" s="19"/>
      <c r="I25" s="19"/>
      <c r="J25" s="19"/>
      <c r="K25" s="19"/>
      <c r="L25" s="19"/>
      <c r="M25" s="19">
        <v>0.5</v>
      </c>
      <c r="N25" s="19"/>
      <c r="O25" s="19"/>
      <c r="P25" s="19"/>
      <c r="Q25" s="19"/>
      <c r="R25" s="19"/>
      <c r="S25" s="107">
        <f t="shared" si="2"/>
        <v>0.5</v>
      </c>
    </row>
    <row r="26" spans="1:19" x14ac:dyDescent="0.3">
      <c r="A26" s="15" t="s">
        <v>48</v>
      </c>
      <c r="B26" s="16">
        <v>41554</v>
      </c>
      <c r="C26" s="9">
        <v>41820</v>
      </c>
      <c r="D26" s="17">
        <f t="shared" si="3"/>
        <v>0</v>
      </c>
      <c r="E26" s="18">
        <f t="shared" si="0"/>
        <v>8</v>
      </c>
      <c r="F26" s="43">
        <f t="shared" si="1"/>
        <v>8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07">
        <f t="shared" si="2"/>
        <v>0</v>
      </c>
    </row>
    <row r="27" spans="1:19" x14ac:dyDescent="0.3">
      <c r="A27" s="15" t="s">
        <v>49</v>
      </c>
      <c r="B27" s="16">
        <v>41730</v>
      </c>
      <c r="C27" s="9">
        <v>41820</v>
      </c>
      <c r="D27" s="17">
        <f t="shared" si="3"/>
        <v>0</v>
      </c>
      <c r="E27" s="18">
        <f t="shared" si="0"/>
        <v>2</v>
      </c>
      <c r="F27" s="43">
        <f t="shared" si="1"/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>
        <v>1</v>
      </c>
      <c r="Q27" s="19"/>
      <c r="R27" s="19">
        <v>1</v>
      </c>
      <c r="S27" s="107">
        <f t="shared" si="2"/>
        <v>2</v>
      </c>
    </row>
    <row r="28" spans="1:19" x14ac:dyDescent="0.3">
      <c r="A28" s="15" t="s">
        <v>50</v>
      </c>
      <c r="B28" s="16">
        <v>41715</v>
      </c>
      <c r="C28" s="9">
        <v>41820</v>
      </c>
      <c r="D28" s="17">
        <f t="shared" si="3"/>
        <v>0</v>
      </c>
      <c r="E28" s="18">
        <f>IF(B28&gt;C28,0,IF((DATEDIF(B28,C28,"d")+1)/365&lt;1,INT((DATEDIF(B28,C28,"m"))),ROUND(((INT((DATEDIF(B28,C28,"d")+1)/365))/2),0)+14))</f>
        <v>3</v>
      </c>
      <c r="F28" s="43">
        <f t="shared" si="1"/>
        <v>2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>
        <v>1</v>
      </c>
      <c r="R28" s="19"/>
      <c r="S28" s="107">
        <f t="shared" si="2"/>
        <v>1</v>
      </c>
    </row>
    <row r="29" spans="1:19" x14ac:dyDescent="0.3">
      <c r="A29" s="15" t="s">
        <v>51</v>
      </c>
      <c r="B29" s="16">
        <v>41717</v>
      </c>
      <c r="C29" s="9">
        <v>41820</v>
      </c>
      <c r="D29" s="17">
        <f t="shared" si="3"/>
        <v>0</v>
      </c>
      <c r="E29" s="18">
        <f t="shared" si="0"/>
        <v>3</v>
      </c>
      <c r="F29" s="43">
        <f t="shared" si="1"/>
        <v>3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07">
        <f t="shared" si="2"/>
        <v>0</v>
      </c>
    </row>
    <row r="30" spans="1:19" ht="14.25" thickBot="1" x14ac:dyDescent="0.35">
      <c r="A30" s="101" t="s">
        <v>52</v>
      </c>
      <c r="B30" s="102">
        <v>41799</v>
      </c>
      <c r="C30" s="77">
        <v>41820</v>
      </c>
      <c r="D30" s="103">
        <f t="shared" si="3"/>
        <v>0</v>
      </c>
      <c r="E30" s="104">
        <f t="shared" si="0"/>
        <v>0</v>
      </c>
      <c r="F30" s="92">
        <f t="shared" si="1"/>
        <v>0</v>
      </c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79">
        <f t="shared" si="2"/>
        <v>0</v>
      </c>
    </row>
  </sheetData>
  <mergeCells count="8">
    <mergeCell ref="G2:R2"/>
    <mergeCell ref="S2:S3"/>
    <mergeCell ref="F2:F3"/>
    <mergeCell ref="A2:A3"/>
    <mergeCell ref="B2:B3"/>
    <mergeCell ref="C2:C3"/>
    <mergeCell ref="D2:D3"/>
    <mergeCell ref="E2:E3"/>
  </mergeCells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workbookViewId="0">
      <selection activeCell="I40" sqref="I40"/>
    </sheetView>
  </sheetViews>
  <sheetFormatPr defaultColWidth="8.875" defaultRowHeight="13.5" x14ac:dyDescent="0.3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8" width="3.625" style="1" customWidth="1"/>
    <col min="19" max="19" width="4.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 x14ac:dyDescent="0.35"/>
    <row r="2" spans="1:19" ht="13.5" customHeight="1" x14ac:dyDescent="0.3">
      <c r="A2" s="134" t="s">
        <v>0</v>
      </c>
      <c r="B2" s="136" t="s">
        <v>1</v>
      </c>
      <c r="C2" s="138" t="s">
        <v>2</v>
      </c>
      <c r="D2" s="138" t="s">
        <v>3</v>
      </c>
      <c r="E2" s="138" t="s">
        <v>4</v>
      </c>
      <c r="F2" s="132" t="s">
        <v>5</v>
      </c>
      <c r="G2" s="127" t="s">
        <v>8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9"/>
      <c r="S2" s="130" t="s">
        <v>7</v>
      </c>
    </row>
    <row r="3" spans="1:19" ht="14.25" thickBot="1" x14ac:dyDescent="0.35">
      <c r="A3" s="135"/>
      <c r="B3" s="137"/>
      <c r="C3" s="139"/>
      <c r="D3" s="139"/>
      <c r="E3" s="139"/>
      <c r="F3" s="133"/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31"/>
    </row>
    <row r="4" spans="1:19" x14ac:dyDescent="0.3">
      <c r="A4" s="7" t="s">
        <v>26</v>
      </c>
      <c r="B4" s="8">
        <v>36434</v>
      </c>
      <c r="C4" s="9">
        <v>42185</v>
      </c>
      <c r="D4" s="10">
        <f>DATEDIF(B4,C4+1,"Y")</f>
        <v>15</v>
      </c>
      <c r="E4" s="11">
        <f>IF(B4&gt;C4,0,IF((DATEDIF(B4,C4,"d")+1)/365&lt;1,INT((DATEDIF(B4,C4,"m"))),ROUND(((INT((DATEDIF(B4,C4,"d")+1)/365))/2),0)+14))</f>
        <v>22</v>
      </c>
      <c r="F4" s="43">
        <f>+E4-S4</f>
        <v>11.5</v>
      </c>
      <c r="G4" s="11">
        <v>2</v>
      </c>
      <c r="H4" s="11">
        <v>2</v>
      </c>
      <c r="I4" s="11">
        <v>1</v>
      </c>
      <c r="J4" s="11">
        <v>0.5</v>
      </c>
      <c r="K4" s="13">
        <v>0.5</v>
      </c>
      <c r="L4" s="13"/>
      <c r="M4" s="13">
        <v>0.5</v>
      </c>
      <c r="N4" s="13">
        <v>1</v>
      </c>
      <c r="O4" s="13"/>
      <c r="P4" s="13">
        <v>1</v>
      </c>
      <c r="Q4" s="13">
        <v>1</v>
      </c>
      <c r="R4" s="13">
        <v>1</v>
      </c>
      <c r="S4" s="72">
        <f>SUM(G4:R4)</f>
        <v>10.5</v>
      </c>
    </row>
    <row r="5" spans="1:19" x14ac:dyDescent="0.3">
      <c r="A5" s="15" t="s">
        <v>27</v>
      </c>
      <c r="B5" s="16">
        <v>36710</v>
      </c>
      <c r="C5" s="9">
        <v>42185</v>
      </c>
      <c r="D5" s="17">
        <f t="shared" ref="D5:D33" si="0">DATEDIF(B5,C5+1,"Y")</f>
        <v>14</v>
      </c>
      <c r="E5" s="18">
        <f t="shared" ref="E5:E33" si="1">IF(B5&gt;C5,0,IF((DATEDIF(B5,C5,"d")+1)/365&lt;1,INT((DATEDIF(B5,C5,"m"))),ROUND(((INT((DATEDIF(B5,C5,"d")+1)/365))/2),0)+14))</f>
        <v>22</v>
      </c>
      <c r="F5" s="43">
        <f t="shared" ref="F5:F33" si="2">+E5-S5</f>
        <v>8.5</v>
      </c>
      <c r="G5" s="19">
        <v>1.5</v>
      </c>
      <c r="H5" s="19">
        <v>2</v>
      </c>
      <c r="I5" s="19"/>
      <c r="J5" s="19"/>
      <c r="K5" s="19"/>
      <c r="L5" s="19">
        <v>1</v>
      </c>
      <c r="M5" s="19">
        <v>5</v>
      </c>
      <c r="N5" s="19"/>
      <c r="O5" s="19">
        <v>1</v>
      </c>
      <c r="P5" s="19"/>
      <c r="Q5" s="18">
        <v>1</v>
      </c>
      <c r="R5" s="19">
        <v>2</v>
      </c>
      <c r="S5" s="64">
        <f t="shared" ref="S5:S32" si="3">SUM(G5:R5)</f>
        <v>13.5</v>
      </c>
    </row>
    <row r="6" spans="1:19" x14ac:dyDescent="0.3">
      <c r="A6" s="15" t="s">
        <v>28</v>
      </c>
      <c r="B6" s="16">
        <v>36938</v>
      </c>
      <c r="C6" s="9">
        <v>42185</v>
      </c>
      <c r="D6" s="17">
        <f t="shared" si="0"/>
        <v>14</v>
      </c>
      <c r="E6" s="18">
        <f t="shared" si="1"/>
        <v>21</v>
      </c>
      <c r="F6" s="43">
        <f t="shared" si="2"/>
        <v>9</v>
      </c>
      <c r="G6" s="19"/>
      <c r="H6" s="19">
        <v>5</v>
      </c>
      <c r="I6" s="19"/>
      <c r="J6" s="19">
        <v>1</v>
      </c>
      <c r="K6" s="19"/>
      <c r="L6" s="19">
        <v>1</v>
      </c>
      <c r="M6" s="19">
        <v>0.5</v>
      </c>
      <c r="N6" s="19">
        <v>0.5</v>
      </c>
      <c r="O6" s="19"/>
      <c r="P6" s="19">
        <v>3</v>
      </c>
      <c r="Q6" s="18">
        <v>1</v>
      </c>
      <c r="R6" s="19"/>
      <c r="S6" s="64">
        <f t="shared" si="3"/>
        <v>12</v>
      </c>
    </row>
    <row r="7" spans="1:19" x14ac:dyDescent="0.3">
      <c r="A7" s="15" t="s">
        <v>29</v>
      </c>
      <c r="B7" s="16">
        <v>37140</v>
      </c>
      <c r="C7" s="9">
        <v>42185</v>
      </c>
      <c r="D7" s="17">
        <f t="shared" si="0"/>
        <v>13</v>
      </c>
      <c r="E7" s="18">
        <f t="shared" si="1"/>
        <v>21</v>
      </c>
      <c r="F7" s="43">
        <f t="shared" si="2"/>
        <v>17</v>
      </c>
      <c r="G7" s="19"/>
      <c r="H7" s="19">
        <v>1</v>
      </c>
      <c r="I7" s="19"/>
      <c r="J7" s="19"/>
      <c r="K7" s="19"/>
      <c r="L7" s="19">
        <v>1</v>
      </c>
      <c r="M7" s="19">
        <v>1</v>
      </c>
      <c r="N7" s="19"/>
      <c r="O7" s="19"/>
      <c r="P7" s="19"/>
      <c r="Q7" s="18">
        <v>1</v>
      </c>
      <c r="R7" s="19"/>
      <c r="S7" s="64">
        <f t="shared" si="3"/>
        <v>4</v>
      </c>
    </row>
    <row r="8" spans="1:19" x14ac:dyDescent="0.3">
      <c r="A8" s="15" t="s">
        <v>30</v>
      </c>
      <c r="B8" s="16">
        <v>38005</v>
      </c>
      <c r="C8" s="9">
        <v>42185</v>
      </c>
      <c r="D8" s="17">
        <f t="shared" si="0"/>
        <v>11</v>
      </c>
      <c r="E8" s="18">
        <f>IF(B8&gt;C8,0,IF((DATEDIF(B8,C8,"d")+1)/365&lt;1,INT((DATEDIF(B8,C8,"m"))),ROUND(((INT((DATEDIF(B8,C8,"d")+1)/365))/2),0)+14))</f>
        <v>20</v>
      </c>
      <c r="F8" s="43">
        <f t="shared" si="2"/>
        <v>5</v>
      </c>
      <c r="G8" s="19">
        <v>2</v>
      </c>
      <c r="H8" s="20"/>
      <c r="I8" s="18">
        <v>5</v>
      </c>
      <c r="J8" s="19">
        <v>1</v>
      </c>
      <c r="K8" s="19"/>
      <c r="L8" s="19">
        <v>1</v>
      </c>
      <c r="M8" s="19">
        <v>1</v>
      </c>
      <c r="N8" s="19">
        <v>1</v>
      </c>
      <c r="O8" s="19"/>
      <c r="P8" s="19"/>
      <c r="Q8" s="18">
        <v>1</v>
      </c>
      <c r="R8" s="19">
        <v>3</v>
      </c>
      <c r="S8" s="64">
        <f t="shared" si="3"/>
        <v>15</v>
      </c>
    </row>
    <row r="9" spans="1:19" x14ac:dyDescent="0.3">
      <c r="A9" s="15" t="s">
        <v>31</v>
      </c>
      <c r="B9" s="16">
        <v>38019</v>
      </c>
      <c r="C9" s="9">
        <v>42185</v>
      </c>
      <c r="D9" s="17">
        <f>DATEDIF(B9,C9+1,"Y")</f>
        <v>11</v>
      </c>
      <c r="E9" s="18">
        <f>IF(B9&gt;C9,0,IF((DATEDIF(B9,C9,"d")+1)/365&lt;1,INT((DATEDIF(B9,C9,"m"))),ROUND(((INT((DATEDIF(B9,C9,"d")+1)/365))/2),0)+14))</f>
        <v>20</v>
      </c>
      <c r="F9" s="43">
        <f t="shared" si="2"/>
        <v>16</v>
      </c>
      <c r="G9" s="19"/>
      <c r="H9" s="19"/>
      <c r="I9" s="19"/>
      <c r="J9" s="19"/>
      <c r="K9" s="19"/>
      <c r="L9" s="19"/>
      <c r="M9" s="19"/>
      <c r="N9" s="19"/>
      <c r="O9" s="19">
        <v>1</v>
      </c>
      <c r="P9" s="19">
        <v>1</v>
      </c>
      <c r="Q9" s="18">
        <v>1</v>
      </c>
      <c r="R9" s="19">
        <v>1</v>
      </c>
      <c r="S9" s="64">
        <f t="shared" si="3"/>
        <v>4</v>
      </c>
    </row>
    <row r="10" spans="1:19" x14ac:dyDescent="0.3">
      <c r="A10" s="15" t="s">
        <v>32</v>
      </c>
      <c r="B10" s="16">
        <v>38131</v>
      </c>
      <c r="C10" s="9">
        <v>42185</v>
      </c>
      <c r="D10" s="17">
        <f t="shared" si="0"/>
        <v>11</v>
      </c>
      <c r="E10" s="18">
        <f t="shared" si="1"/>
        <v>20</v>
      </c>
      <c r="F10" s="43">
        <f t="shared" si="2"/>
        <v>13</v>
      </c>
      <c r="G10" s="19"/>
      <c r="H10" s="19">
        <v>3</v>
      </c>
      <c r="I10" s="19"/>
      <c r="J10" s="19"/>
      <c r="K10" s="19"/>
      <c r="L10" s="19">
        <v>1</v>
      </c>
      <c r="M10" s="19"/>
      <c r="N10" s="19"/>
      <c r="O10" s="19">
        <v>1</v>
      </c>
      <c r="P10" s="19"/>
      <c r="Q10" s="18">
        <v>1</v>
      </c>
      <c r="R10" s="19">
        <v>1</v>
      </c>
      <c r="S10" s="64">
        <f t="shared" si="3"/>
        <v>7</v>
      </c>
    </row>
    <row r="11" spans="1:19" x14ac:dyDescent="0.3">
      <c r="A11" s="15" t="s">
        <v>33</v>
      </c>
      <c r="B11" s="16">
        <v>38201</v>
      </c>
      <c r="C11" s="9">
        <v>42185</v>
      </c>
      <c r="D11" s="17">
        <f t="shared" si="0"/>
        <v>10</v>
      </c>
      <c r="E11" s="18">
        <f t="shared" si="1"/>
        <v>19</v>
      </c>
      <c r="F11" s="43">
        <f t="shared" si="2"/>
        <v>14.5</v>
      </c>
      <c r="G11" s="19"/>
      <c r="H11" s="19"/>
      <c r="I11" s="19">
        <v>2</v>
      </c>
      <c r="J11" s="19"/>
      <c r="K11" s="19">
        <v>1</v>
      </c>
      <c r="L11" s="19"/>
      <c r="M11" s="19">
        <v>0.5</v>
      </c>
      <c r="N11" s="19"/>
      <c r="O11" s="19"/>
      <c r="P11" s="19"/>
      <c r="Q11" s="18">
        <v>1</v>
      </c>
      <c r="R11" s="19"/>
      <c r="S11" s="64">
        <f t="shared" si="3"/>
        <v>4.5</v>
      </c>
    </row>
    <row r="12" spans="1:19" x14ac:dyDescent="0.3">
      <c r="A12" s="15" t="s">
        <v>34</v>
      </c>
      <c r="B12" s="16">
        <v>38483</v>
      </c>
      <c r="C12" s="9">
        <v>42185</v>
      </c>
      <c r="D12" s="17">
        <f t="shared" si="0"/>
        <v>10</v>
      </c>
      <c r="E12" s="18">
        <f t="shared" si="1"/>
        <v>19</v>
      </c>
      <c r="F12" s="43">
        <f t="shared" si="2"/>
        <v>12</v>
      </c>
      <c r="G12" s="19"/>
      <c r="H12" s="19">
        <v>3</v>
      </c>
      <c r="I12" s="19"/>
      <c r="J12" s="19"/>
      <c r="K12" s="19">
        <v>2</v>
      </c>
      <c r="L12" s="19"/>
      <c r="M12" s="19"/>
      <c r="N12" s="19">
        <v>1</v>
      </c>
      <c r="O12" s="19"/>
      <c r="P12" s="19"/>
      <c r="Q12" s="18">
        <v>1</v>
      </c>
      <c r="R12" s="19"/>
      <c r="S12" s="64">
        <f t="shared" si="3"/>
        <v>7</v>
      </c>
    </row>
    <row r="13" spans="1:19" x14ac:dyDescent="0.3">
      <c r="A13" s="15" t="s">
        <v>35</v>
      </c>
      <c r="B13" s="16">
        <v>38734</v>
      </c>
      <c r="C13" s="9">
        <v>42185</v>
      </c>
      <c r="D13" s="17">
        <f t="shared" si="0"/>
        <v>9</v>
      </c>
      <c r="E13" s="18">
        <f t="shared" si="1"/>
        <v>19</v>
      </c>
      <c r="F13" s="43">
        <f t="shared" si="2"/>
        <v>16</v>
      </c>
      <c r="G13" s="19"/>
      <c r="H13" s="19">
        <v>2</v>
      </c>
      <c r="I13" s="19"/>
      <c r="J13" s="19">
        <v>0.5</v>
      </c>
      <c r="K13" s="19"/>
      <c r="L13" s="19"/>
      <c r="M13" s="19"/>
      <c r="N13" s="19"/>
      <c r="O13" s="19"/>
      <c r="P13" s="19"/>
      <c r="Q13" s="19"/>
      <c r="R13" s="19">
        <v>0.5</v>
      </c>
      <c r="S13" s="64">
        <f t="shared" si="3"/>
        <v>3</v>
      </c>
    </row>
    <row r="14" spans="1:19" x14ac:dyDescent="0.3">
      <c r="A14" s="15" t="s">
        <v>36</v>
      </c>
      <c r="B14" s="16">
        <v>38901</v>
      </c>
      <c r="C14" s="9">
        <v>42185</v>
      </c>
      <c r="D14" s="17">
        <f t="shared" si="0"/>
        <v>8</v>
      </c>
      <c r="E14" s="18">
        <f t="shared" si="1"/>
        <v>19</v>
      </c>
      <c r="F14" s="43">
        <f t="shared" si="2"/>
        <v>10.5</v>
      </c>
      <c r="G14" s="19"/>
      <c r="H14" s="19">
        <v>0.5</v>
      </c>
      <c r="I14" s="19">
        <v>0.5</v>
      </c>
      <c r="J14" s="19"/>
      <c r="K14" s="19"/>
      <c r="L14" s="19">
        <v>7</v>
      </c>
      <c r="M14" s="19"/>
      <c r="N14" s="19"/>
      <c r="O14" s="19">
        <v>0.5</v>
      </c>
      <c r="P14" s="19"/>
      <c r="Q14" s="19"/>
      <c r="R14" s="19"/>
      <c r="S14" s="64">
        <f t="shared" si="3"/>
        <v>8.5</v>
      </c>
    </row>
    <row r="15" spans="1:19" x14ac:dyDescent="0.3">
      <c r="A15" s="15" t="s">
        <v>37</v>
      </c>
      <c r="B15" s="16">
        <v>39065</v>
      </c>
      <c r="C15" s="9">
        <v>42185</v>
      </c>
      <c r="D15" s="17">
        <f t="shared" si="0"/>
        <v>8</v>
      </c>
      <c r="E15" s="18">
        <f t="shared" si="1"/>
        <v>18</v>
      </c>
      <c r="F15" s="43">
        <f t="shared" si="2"/>
        <v>9.5</v>
      </c>
      <c r="G15" s="19">
        <v>1</v>
      </c>
      <c r="H15" s="19">
        <v>3.5</v>
      </c>
      <c r="I15" s="19"/>
      <c r="J15" s="19"/>
      <c r="K15" s="19">
        <v>1</v>
      </c>
      <c r="L15" s="19">
        <v>1</v>
      </c>
      <c r="M15" s="19"/>
      <c r="N15" s="19"/>
      <c r="O15" s="19">
        <v>1</v>
      </c>
      <c r="P15" s="19"/>
      <c r="Q15" s="18">
        <v>1</v>
      </c>
      <c r="R15" s="19"/>
      <c r="S15" s="64">
        <f t="shared" si="3"/>
        <v>8.5</v>
      </c>
    </row>
    <row r="16" spans="1:19" x14ac:dyDescent="0.3">
      <c r="A16" s="15" t="s">
        <v>38</v>
      </c>
      <c r="B16" s="16">
        <v>39114</v>
      </c>
      <c r="C16" s="9">
        <v>42185</v>
      </c>
      <c r="D16" s="17">
        <f t="shared" si="0"/>
        <v>8</v>
      </c>
      <c r="E16" s="18">
        <f>IF(B16&gt;C16,0,IF((DATEDIF(B16,C16,"d")+1)/365&lt;1,INT((DATEDIF(B16,C16,"m"))),ROUND(((INT((DATEDIF(B16,C16,"d")+1)/365))/2),0)+14))</f>
        <v>18</v>
      </c>
      <c r="F16" s="43">
        <f t="shared" si="2"/>
        <v>17</v>
      </c>
      <c r="G16" s="19"/>
      <c r="H16" s="19"/>
      <c r="I16" s="19"/>
      <c r="J16" s="19"/>
      <c r="K16" s="19"/>
      <c r="L16" s="19"/>
      <c r="M16" s="19"/>
      <c r="N16" s="19"/>
      <c r="O16" s="19"/>
      <c r="P16" s="19">
        <v>1</v>
      </c>
      <c r="Q16" s="19"/>
      <c r="R16" s="19"/>
      <c r="S16" s="64">
        <f t="shared" si="3"/>
        <v>1</v>
      </c>
    </row>
    <row r="17" spans="1:19" x14ac:dyDescent="0.3">
      <c r="A17" s="15" t="s">
        <v>39</v>
      </c>
      <c r="B17" s="16">
        <v>39419</v>
      </c>
      <c r="C17" s="9">
        <v>42185</v>
      </c>
      <c r="D17" s="17">
        <f>DATEDIF(B17,C17+1,"Y")</f>
        <v>7</v>
      </c>
      <c r="E17" s="18">
        <f>IF(B17&gt;C17,0,IF((DATEDIF(B17,C17,"d")+1)/365&lt;1,INT((DATEDIF(B17,C17,"m"))),ROUND(((INT((DATEDIF(B17,C17,"d")+1)/365))/2),0)+14))</f>
        <v>18</v>
      </c>
      <c r="F17" s="43">
        <f t="shared" si="2"/>
        <v>3</v>
      </c>
      <c r="G17" s="19">
        <v>1</v>
      </c>
      <c r="H17" s="19">
        <v>2</v>
      </c>
      <c r="I17" s="19">
        <v>1.5</v>
      </c>
      <c r="J17" s="19">
        <v>1.5</v>
      </c>
      <c r="K17" s="19">
        <v>1.5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22">
        <v>1.5</v>
      </c>
      <c r="R17" s="19">
        <v>1</v>
      </c>
      <c r="S17" s="64">
        <f t="shared" si="3"/>
        <v>15</v>
      </c>
    </row>
    <row r="18" spans="1:19" x14ac:dyDescent="0.3">
      <c r="A18" s="15" t="s">
        <v>40</v>
      </c>
      <c r="B18" s="16">
        <v>39668</v>
      </c>
      <c r="C18" s="9">
        <v>42185</v>
      </c>
      <c r="D18" s="17">
        <f t="shared" si="0"/>
        <v>6</v>
      </c>
      <c r="E18" s="18">
        <f t="shared" si="1"/>
        <v>17</v>
      </c>
      <c r="F18" s="43">
        <f t="shared" si="2"/>
        <v>6</v>
      </c>
      <c r="G18" s="19">
        <v>1</v>
      </c>
      <c r="H18" s="19">
        <v>3</v>
      </c>
      <c r="I18" s="19"/>
      <c r="J18" s="19">
        <v>1</v>
      </c>
      <c r="K18" s="19">
        <v>3</v>
      </c>
      <c r="L18" s="19"/>
      <c r="M18" s="19">
        <v>2</v>
      </c>
      <c r="N18" s="19">
        <v>1</v>
      </c>
      <c r="O18" s="19"/>
      <c r="P18" s="19"/>
      <c r="Q18" s="19"/>
      <c r="R18" s="19"/>
      <c r="S18" s="64">
        <f t="shared" si="3"/>
        <v>11</v>
      </c>
    </row>
    <row r="19" spans="1:19" x14ac:dyDescent="0.3">
      <c r="A19" s="24" t="s">
        <v>41</v>
      </c>
      <c r="B19" s="23">
        <v>39967</v>
      </c>
      <c r="C19" s="9">
        <v>42185</v>
      </c>
      <c r="D19" s="17">
        <f t="shared" si="0"/>
        <v>6</v>
      </c>
      <c r="E19" s="18">
        <f t="shared" si="1"/>
        <v>17</v>
      </c>
      <c r="F19" s="43">
        <f t="shared" si="2"/>
        <v>8</v>
      </c>
      <c r="G19" s="19">
        <v>2</v>
      </c>
      <c r="H19" s="19">
        <v>3</v>
      </c>
      <c r="I19" s="19">
        <v>1</v>
      </c>
      <c r="J19" s="19">
        <v>1</v>
      </c>
      <c r="K19" s="19">
        <v>1</v>
      </c>
      <c r="L19" s="19"/>
      <c r="M19" s="19"/>
      <c r="N19" s="19"/>
      <c r="O19" s="19"/>
      <c r="P19" s="19"/>
      <c r="Q19" s="18">
        <v>1</v>
      </c>
      <c r="R19" s="19"/>
      <c r="S19" s="64">
        <f t="shared" si="3"/>
        <v>9</v>
      </c>
    </row>
    <row r="20" spans="1:19" x14ac:dyDescent="0.3">
      <c r="A20" s="80" t="s">
        <v>42</v>
      </c>
      <c r="B20" s="81">
        <v>40287</v>
      </c>
      <c r="C20" s="82">
        <v>42185</v>
      </c>
      <c r="D20" s="83">
        <f t="shared" si="0"/>
        <v>5</v>
      </c>
      <c r="E20" s="22">
        <f t="shared" si="1"/>
        <v>17</v>
      </c>
      <c r="F20" s="43">
        <f t="shared" si="2"/>
        <v>3</v>
      </c>
      <c r="G20" s="19"/>
      <c r="H20" s="19">
        <v>5</v>
      </c>
      <c r="I20" s="19"/>
      <c r="J20" s="19">
        <v>1</v>
      </c>
      <c r="K20" s="19">
        <v>1</v>
      </c>
      <c r="L20" s="19"/>
      <c r="M20" s="19">
        <v>1</v>
      </c>
      <c r="N20" s="19">
        <v>1</v>
      </c>
      <c r="O20" s="19">
        <v>2</v>
      </c>
      <c r="P20" s="19">
        <v>1</v>
      </c>
      <c r="Q20" s="18">
        <v>1</v>
      </c>
      <c r="R20" s="19">
        <v>1</v>
      </c>
      <c r="S20" s="64">
        <f t="shared" si="3"/>
        <v>14</v>
      </c>
    </row>
    <row r="21" spans="1:19" x14ac:dyDescent="0.3">
      <c r="A21" s="15" t="s">
        <v>43</v>
      </c>
      <c r="B21" s="16">
        <v>40612</v>
      </c>
      <c r="C21" s="9">
        <v>42185</v>
      </c>
      <c r="D21" s="17">
        <f t="shared" si="0"/>
        <v>4</v>
      </c>
      <c r="E21" s="18">
        <f t="shared" si="1"/>
        <v>16</v>
      </c>
      <c r="F21" s="43">
        <f t="shared" si="2"/>
        <v>7</v>
      </c>
      <c r="G21" s="19"/>
      <c r="H21" s="19"/>
      <c r="I21" s="19">
        <v>3.5</v>
      </c>
      <c r="J21" s="19"/>
      <c r="K21" s="19">
        <v>2</v>
      </c>
      <c r="L21" s="19"/>
      <c r="M21" s="19">
        <v>1.5</v>
      </c>
      <c r="N21" s="19">
        <v>1</v>
      </c>
      <c r="O21" s="19"/>
      <c r="P21" s="19"/>
      <c r="Q21" s="18">
        <v>1</v>
      </c>
      <c r="R21" s="19"/>
      <c r="S21" s="64">
        <f t="shared" si="3"/>
        <v>9</v>
      </c>
    </row>
    <row r="22" spans="1:19" x14ac:dyDescent="0.3">
      <c r="A22" s="15" t="s">
        <v>44</v>
      </c>
      <c r="B22" s="16">
        <v>41050</v>
      </c>
      <c r="C22" s="9">
        <v>42185</v>
      </c>
      <c r="D22" s="17">
        <f t="shared" si="0"/>
        <v>3</v>
      </c>
      <c r="E22" s="18">
        <f>IF(B22&gt;C22,0,IF((DATEDIF(B22,C22,"d")+1)/365&lt;1,INT((DATEDIF(B22,C22,"m"))),ROUND(((INT((DATEDIF(B22,C22,"d")+1)/365))/2),0)+14))</f>
        <v>16</v>
      </c>
      <c r="F22" s="43">
        <f t="shared" si="2"/>
        <v>7</v>
      </c>
      <c r="G22" s="19"/>
      <c r="H22" s="19"/>
      <c r="I22" s="19"/>
      <c r="J22" s="19">
        <v>1</v>
      </c>
      <c r="K22" s="19">
        <v>0.5</v>
      </c>
      <c r="L22" s="19">
        <v>1</v>
      </c>
      <c r="M22" s="19"/>
      <c r="N22" s="19">
        <v>5</v>
      </c>
      <c r="O22" s="19">
        <v>0.5</v>
      </c>
      <c r="P22" s="19"/>
      <c r="Q22" s="18">
        <v>1</v>
      </c>
      <c r="R22" s="19"/>
      <c r="S22" s="64">
        <f t="shared" si="3"/>
        <v>9</v>
      </c>
    </row>
    <row r="23" spans="1:19" x14ac:dyDescent="0.3">
      <c r="A23" s="15" t="s">
        <v>45</v>
      </c>
      <c r="B23" s="16">
        <v>40910</v>
      </c>
      <c r="C23" s="9">
        <v>42185</v>
      </c>
      <c r="D23" s="17">
        <f t="shared" si="0"/>
        <v>3</v>
      </c>
      <c r="E23" s="18">
        <f t="shared" si="1"/>
        <v>16</v>
      </c>
      <c r="F23" s="43">
        <f t="shared" si="2"/>
        <v>10.5</v>
      </c>
      <c r="G23" s="19"/>
      <c r="H23" s="19">
        <v>3</v>
      </c>
      <c r="I23" s="19"/>
      <c r="J23" s="19"/>
      <c r="K23" s="19"/>
      <c r="L23" s="19">
        <v>1</v>
      </c>
      <c r="M23" s="19">
        <v>0.5</v>
      </c>
      <c r="N23" s="19"/>
      <c r="O23" s="19"/>
      <c r="P23" s="19"/>
      <c r="Q23" s="18">
        <v>1</v>
      </c>
      <c r="R23" s="19"/>
      <c r="S23" s="64">
        <f t="shared" si="3"/>
        <v>5.5</v>
      </c>
    </row>
    <row r="24" spans="1:19" x14ac:dyDescent="0.3">
      <c r="A24" s="15" t="s">
        <v>46</v>
      </c>
      <c r="B24" s="16">
        <v>41127</v>
      </c>
      <c r="C24" s="9">
        <v>42185</v>
      </c>
      <c r="D24" s="17">
        <f t="shared" si="0"/>
        <v>2</v>
      </c>
      <c r="E24" s="18">
        <f t="shared" si="1"/>
        <v>15</v>
      </c>
      <c r="F24" s="43">
        <f t="shared" si="2"/>
        <v>4.5</v>
      </c>
      <c r="G24" s="19"/>
      <c r="H24" s="19"/>
      <c r="I24" s="19">
        <v>0.5</v>
      </c>
      <c r="J24" s="19">
        <v>3</v>
      </c>
      <c r="K24" s="19"/>
      <c r="L24" s="19">
        <v>1</v>
      </c>
      <c r="M24" s="19"/>
      <c r="N24" s="19">
        <v>1</v>
      </c>
      <c r="O24" s="19">
        <v>2</v>
      </c>
      <c r="P24" s="19">
        <v>1</v>
      </c>
      <c r="Q24" s="18">
        <v>2</v>
      </c>
      <c r="R24" s="19"/>
      <c r="S24" s="64">
        <f t="shared" si="3"/>
        <v>10.5</v>
      </c>
    </row>
    <row r="25" spans="1:19" x14ac:dyDescent="0.3">
      <c r="A25" s="15" t="s">
        <v>47</v>
      </c>
      <c r="B25" s="16">
        <v>41498</v>
      </c>
      <c r="C25" s="9">
        <v>42185</v>
      </c>
      <c r="D25" s="17">
        <f t="shared" si="0"/>
        <v>1</v>
      </c>
      <c r="E25" s="18">
        <f t="shared" si="1"/>
        <v>15</v>
      </c>
      <c r="F25" s="43">
        <f t="shared" si="2"/>
        <v>9</v>
      </c>
      <c r="G25" s="19">
        <v>2</v>
      </c>
      <c r="H25" s="19">
        <v>0.5</v>
      </c>
      <c r="I25" s="19">
        <v>1</v>
      </c>
      <c r="J25" s="19">
        <v>0.5</v>
      </c>
      <c r="K25" s="19"/>
      <c r="L25" s="19"/>
      <c r="M25" s="19"/>
      <c r="N25" s="19"/>
      <c r="O25" s="19">
        <v>1</v>
      </c>
      <c r="P25" s="19"/>
      <c r="Q25" s="18">
        <v>1</v>
      </c>
      <c r="R25" s="19"/>
      <c r="S25" s="64">
        <f t="shared" si="3"/>
        <v>6</v>
      </c>
    </row>
    <row r="26" spans="1:19" x14ac:dyDescent="0.3">
      <c r="A26" s="15" t="s">
        <v>48</v>
      </c>
      <c r="B26" s="16">
        <v>41554</v>
      </c>
      <c r="C26" s="9">
        <v>42185</v>
      </c>
      <c r="D26" s="17">
        <f t="shared" si="0"/>
        <v>1</v>
      </c>
      <c r="E26" s="18">
        <f t="shared" si="1"/>
        <v>15</v>
      </c>
      <c r="F26" s="43">
        <f t="shared" si="2"/>
        <v>12</v>
      </c>
      <c r="G26" s="19"/>
      <c r="H26" s="19">
        <v>2</v>
      </c>
      <c r="I26" s="19"/>
      <c r="J26" s="19"/>
      <c r="K26" s="19"/>
      <c r="L26" s="19"/>
      <c r="M26" s="19"/>
      <c r="N26" s="19"/>
      <c r="O26" s="19"/>
      <c r="P26" s="19"/>
      <c r="Q26" s="18">
        <v>1</v>
      </c>
      <c r="R26" s="19"/>
      <c r="S26" s="64">
        <f t="shared" si="3"/>
        <v>3</v>
      </c>
    </row>
    <row r="27" spans="1:19" x14ac:dyDescent="0.3">
      <c r="A27" s="15" t="s">
        <v>49</v>
      </c>
      <c r="B27" s="16">
        <v>41730</v>
      </c>
      <c r="C27" s="9">
        <v>42185</v>
      </c>
      <c r="D27" s="17">
        <f t="shared" si="0"/>
        <v>1</v>
      </c>
      <c r="E27" s="18">
        <f t="shared" si="1"/>
        <v>15</v>
      </c>
      <c r="F27" s="43">
        <f t="shared" si="2"/>
        <v>6.5</v>
      </c>
      <c r="G27" s="19"/>
      <c r="H27" s="19">
        <v>1</v>
      </c>
      <c r="I27" s="19"/>
      <c r="J27" s="19">
        <v>1</v>
      </c>
      <c r="K27" s="19">
        <v>1</v>
      </c>
      <c r="L27" s="19">
        <v>2</v>
      </c>
      <c r="M27" s="19"/>
      <c r="N27" s="19"/>
      <c r="O27" s="19">
        <v>1.5</v>
      </c>
      <c r="P27" s="19"/>
      <c r="Q27" s="18">
        <v>1</v>
      </c>
      <c r="R27" s="19">
        <v>1</v>
      </c>
      <c r="S27" s="64">
        <f t="shared" si="3"/>
        <v>8.5</v>
      </c>
    </row>
    <row r="28" spans="1:19" x14ac:dyDescent="0.3">
      <c r="A28" s="15" t="s">
        <v>50</v>
      </c>
      <c r="B28" s="16">
        <v>41715</v>
      </c>
      <c r="C28" s="9">
        <v>42185</v>
      </c>
      <c r="D28" s="17">
        <f t="shared" si="0"/>
        <v>1</v>
      </c>
      <c r="E28" s="18">
        <f>IF(B28&gt;C28,0,IF((DATEDIF(B28,C28,"d")+1)/365&lt;1,INT((DATEDIF(B28,C28,"m"))),ROUND(((INT((DATEDIF(B28,C28,"d")+1)/365))/2),0)+14))</f>
        <v>15</v>
      </c>
      <c r="F28" s="43">
        <f t="shared" si="2"/>
        <v>11</v>
      </c>
      <c r="G28" s="19"/>
      <c r="H28" s="19">
        <v>1</v>
      </c>
      <c r="I28" s="19"/>
      <c r="J28" s="19"/>
      <c r="K28" s="19"/>
      <c r="L28" s="19">
        <v>1</v>
      </c>
      <c r="M28" s="19">
        <v>1</v>
      </c>
      <c r="N28" s="19"/>
      <c r="O28" s="19"/>
      <c r="P28" s="19"/>
      <c r="Q28" s="18">
        <v>1</v>
      </c>
      <c r="R28" s="19"/>
      <c r="S28" s="64">
        <f t="shared" si="3"/>
        <v>4</v>
      </c>
    </row>
    <row r="29" spans="1:19" x14ac:dyDescent="0.3">
      <c r="A29" s="15" t="s">
        <v>51</v>
      </c>
      <c r="B29" s="16">
        <v>41717</v>
      </c>
      <c r="C29" s="9">
        <v>42185</v>
      </c>
      <c r="D29" s="17">
        <f t="shared" si="0"/>
        <v>1</v>
      </c>
      <c r="E29" s="18">
        <f t="shared" si="1"/>
        <v>15</v>
      </c>
      <c r="F29" s="43">
        <f t="shared" si="2"/>
        <v>10</v>
      </c>
      <c r="G29" s="19"/>
      <c r="H29" s="19"/>
      <c r="I29" s="19">
        <v>3.5</v>
      </c>
      <c r="J29" s="19"/>
      <c r="K29" s="19"/>
      <c r="L29" s="19"/>
      <c r="M29" s="19"/>
      <c r="N29" s="19"/>
      <c r="O29" s="19">
        <v>0.5</v>
      </c>
      <c r="P29" s="19"/>
      <c r="Q29" s="18">
        <v>1</v>
      </c>
      <c r="R29" s="19"/>
      <c r="S29" s="64">
        <f t="shared" si="3"/>
        <v>5</v>
      </c>
    </row>
    <row r="30" spans="1:19" x14ac:dyDescent="0.3">
      <c r="A30" s="15" t="s">
        <v>52</v>
      </c>
      <c r="B30" s="16">
        <v>41799</v>
      </c>
      <c r="C30" s="9">
        <v>42185</v>
      </c>
      <c r="D30" s="17">
        <f t="shared" si="0"/>
        <v>1</v>
      </c>
      <c r="E30" s="18">
        <f t="shared" si="1"/>
        <v>15</v>
      </c>
      <c r="F30" s="43">
        <f t="shared" si="2"/>
        <v>8.5</v>
      </c>
      <c r="G30" s="19">
        <v>1</v>
      </c>
      <c r="H30" s="19">
        <v>2</v>
      </c>
      <c r="I30" s="19"/>
      <c r="J30" s="19">
        <v>0.5</v>
      </c>
      <c r="K30" s="19"/>
      <c r="L30" s="19"/>
      <c r="M30" s="19"/>
      <c r="N30" s="19">
        <v>1</v>
      </c>
      <c r="O30" s="19"/>
      <c r="P30" s="19">
        <v>0.5</v>
      </c>
      <c r="Q30" s="18">
        <v>1.5</v>
      </c>
      <c r="R30" s="19"/>
      <c r="S30" s="64">
        <f t="shared" si="3"/>
        <v>6.5</v>
      </c>
    </row>
    <row r="31" spans="1:19" x14ac:dyDescent="0.3">
      <c r="A31" s="15" t="s">
        <v>56</v>
      </c>
      <c r="B31" s="16">
        <v>42023</v>
      </c>
      <c r="C31" s="9">
        <v>42185</v>
      </c>
      <c r="D31" s="17">
        <f t="shared" si="0"/>
        <v>0</v>
      </c>
      <c r="E31" s="18">
        <f t="shared" si="1"/>
        <v>5</v>
      </c>
      <c r="F31" s="43">
        <f t="shared" si="2"/>
        <v>5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8"/>
      <c r="R31" s="19"/>
      <c r="S31" s="64">
        <f t="shared" si="3"/>
        <v>0</v>
      </c>
    </row>
    <row r="32" spans="1:19" x14ac:dyDescent="0.3">
      <c r="A32" s="15" t="s">
        <v>53</v>
      </c>
      <c r="B32" s="16">
        <v>42086</v>
      </c>
      <c r="C32" s="9">
        <v>42185</v>
      </c>
      <c r="D32" s="17">
        <f t="shared" si="0"/>
        <v>0</v>
      </c>
      <c r="E32" s="18">
        <f t="shared" si="1"/>
        <v>3</v>
      </c>
      <c r="F32" s="43">
        <f t="shared" si="2"/>
        <v>2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8">
        <v>1</v>
      </c>
      <c r="R32" s="19"/>
      <c r="S32" s="64">
        <f t="shared" si="3"/>
        <v>1</v>
      </c>
    </row>
    <row r="33" spans="1:19" ht="14.25" thickBot="1" x14ac:dyDescent="0.35">
      <c r="A33" s="101" t="s">
        <v>65</v>
      </c>
      <c r="B33" s="102">
        <v>42095</v>
      </c>
      <c r="C33" s="77">
        <v>42185</v>
      </c>
      <c r="D33" s="103">
        <f t="shared" si="0"/>
        <v>0</v>
      </c>
      <c r="E33" s="104">
        <f t="shared" si="1"/>
        <v>2</v>
      </c>
      <c r="F33" s="92">
        <f t="shared" si="2"/>
        <v>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104"/>
      <c r="R33" s="4"/>
      <c r="S33" s="100">
        <f t="shared" ref="S33" si="4">SUM(G33:R33)</f>
        <v>0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5"/>
  <sheetViews>
    <sheetView workbookViewId="0">
      <selection activeCell="U36" sqref="U36"/>
    </sheetView>
  </sheetViews>
  <sheetFormatPr defaultColWidth="8.875" defaultRowHeight="13.5" x14ac:dyDescent="0.3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4.2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 x14ac:dyDescent="0.35"/>
    <row r="2" spans="1:19" ht="13.5" customHeight="1" x14ac:dyDescent="0.3">
      <c r="A2" s="134" t="s">
        <v>0</v>
      </c>
      <c r="B2" s="136" t="s">
        <v>1</v>
      </c>
      <c r="C2" s="138" t="s">
        <v>2</v>
      </c>
      <c r="D2" s="138" t="s">
        <v>3</v>
      </c>
      <c r="E2" s="138" t="s">
        <v>4</v>
      </c>
      <c r="F2" s="132" t="s">
        <v>5</v>
      </c>
      <c r="G2" s="127" t="s">
        <v>9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9"/>
      <c r="S2" s="140" t="s">
        <v>7</v>
      </c>
    </row>
    <row r="3" spans="1:19" ht="14.25" thickBot="1" x14ac:dyDescent="0.35">
      <c r="A3" s="135"/>
      <c r="B3" s="137"/>
      <c r="C3" s="139"/>
      <c r="D3" s="139"/>
      <c r="E3" s="139"/>
      <c r="F3" s="133"/>
      <c r="G3" s="5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41"/>
    </row>
    <row r="4" spans="1:19" x14ac:dyDescent="0.3">
      <c r="A4" s="7" t="s">
        <v>26</v>
      </c>
      <c r="B4" s="8">
        <v>36434</v>
      </c>
      <c r="C4" s="9">
        <v>42551</v>
      </c>
      <c r="D4" s="10">
        <f>DATEDIF(B4,C4+1,"Y")</f>
        <v>16</v>
      </c>
      <c r="E4" s="11">
        <f>IF(B4&gt;C4,0,IF((DATEDIF(B4,C4,"d")+1)/365&lt;1,INT((DATEDIF(B4,C4,"m"))),ROUND(((INT((DATEDIF(B4,C4,"d")+1)/365))/2),0)+14))</f>
        <v>22</v>
      </c>
      <c r="F4" s="43">
        <f>+E4-S4</f>
        <v>13.5</v>
      </c>
      <c r="G4" s="13"/>
      <c r="H4" s="13">
        <v>4</v>
      </c>
      <c r="I4" s="13"/>
      <c r="J4" s="13"/>
      <c r="K4" s="13">
        <v>0.5</v>
      </c>
      <c r="L4" s="13"/>
      <c r="M4" s="13"/>
      <c r="N4" s="35"/>
      <c r="O4" s="41">
        <v>1</v>
      </c>
      <c r="P4" s="35">
        <v>1.5</v>
      </c>
      <c r="Q4" s="35">
        <v>1.5</v>
      </c>
      <c r="R4" s="35"/>
      <c r="S4" s="72">
        <f t="shared" ref="S4:S34" si="0">SUM(G4:R4)</f>
        <v>8.5</v>
      </c>
    </row>
    <row r="5" spans="1:19" x14ac:dyDescent="0.3">
      <c r="A5" s="15" t="s">
        <v>27</v>
      </c>
      <c r="B5" s="16">
        <v>36710</v>
      </c>
      <c r="C5" s="9">
        <v>42551</v>
      </c>
      <c r="D5" s="17">
        <f t="shared" ref="D5:D34" si="1">DATEDIF(B5,C5+1,"Y")</f>
        <v>15</v>
      </c>
      <c r="E5" s="18">
        <f t="shared" ref="E5:E34" si="2">IF(B5&gt;C5,0,IF((DATEDIF(B5,C5,"d")+1)/365&lt;1,INT((DATEDIF(B5,C5,"m"))),ROUND(((INT((DATEDIF(B5,C5,"d")+1)/365))/2),0)+14))</f>
        <v>22</v>
      </c>
      <c r="F5" s="43">
        <f t="shared" ref="F5:F35" si="3">+E5-S5</f>
        <v>11</v>
      </c>
      <c r="G5" s="19">
        <v>4</v>
      </c>
      <c r="H5" s="19"/>
      <c r="I5" s="19"/>
      <c r="J5" s="19"/>
      <c r="K5" s="19">
        <v>2</v>
      </c>
      <c r="L5" s="19"/>
      <c r="M5" s="19"/>
      <c r="N5" s="37">
        <v>1</v>
      </c>
      <c r="O5" s="37">
        <v>4</v>
      </c>
      <c r="P5" s="37"/>
      <c r="Q5" s="22"/>
      <c r="R5" s="37"/>
      <c r="S5" s="64">
        <f t="shared" si="0"/>
        <v>11</v>
      </c>
    </row>
    <row r="6" spans="1:19" x14ac:dyDescent="0.3">
      <c r="A6" s="15" t="s">
        <v>28</v>
      </c>
      <c r="B6" s="16">
        <v>36938</v>
      </c>
      <c r="C6" s="9">
        <v>42551</v>
      </c>
      <c r="D6" s="17">
        <f t="shared" si="1"/>
        <v>15</v>
      </c>
      <c r="E6" s="18">
        <f t="shared" si="2"/>
        <v>22</v>
      </c>
      <c r="F6" s="43">
        <f t="shared" si="3"/>
        <v>12.5</v>
      </c>
      <c r="G6" s="19">
        <v>1.5</v>
      </c>
      <c r="H6" s="19">
        <v>4</v>
      </c>
      <c r="I6" s="19">
        <v>2</v>
      </c>
      <c r="J6" s="19">
        <v>1</v>
      </c>
      <c r="K6" s="19"/>
      <c r="L6" s="19"/>
      <c r="M6" s="19"/>
      <c r="N6" s="37"/>
      <c r="O6" s="37"/>
      <c r="P6" s="37"/>
      <c r="Q6" s="22">
        <v>1</v>
      </c>
      <c r="R6" s="37"/>
      <c r="S6" s="64">
        <f t="shared" si="0"/>
        <v>9.5</v>
      </c>
    </row>
    <row r="7" spans="1:19" x14ac:dyDescent="0.3">
      <c r="A7" s="15" t="s">
        <v>29</v>
      </c>
      <c r="B7" s="16">
        <v>37140</v>
      </c>
      <c r="C7" s="9">
        <v>42551</v>
      </c>
      <c r="D7" s="17">
        <f t="shared" si="1"/>
        <v>14</v>
      </c>
      <c r="E7" s="18">
        <f t="shared" si="2"/>
        <v>21</v>
      </c>
      <c r="F7" s="43">
        <f t="shared" si="3"/>
        <v>16</v>
      </c>
      <c r="G7" s="19"/>
      <c r="H7" s="19"/>
      <c r="I7" s="19">
        <v>1</v>
      </c>
      <c r="J7" s="19">
        <v>2</v>
      </c>
      <c r="K7" s="19"/>
      <c r="L7" s="19"/>
      <c r="M7" s="19"/>
      <c r="N7" s="37"/>
      <c r="O7" s="37"/>
      <c r="P7" s="37"/>
      <c r="Q7" s="22"/>
      <c r="R7" s="37">
        <v>2</v>
      </c>
      <c r="S7" s="64">
        <f t="shared" si="0"/>
        <v>5</v>
      </c>
    </row>
    <row r="8" spans="1:19" x14ac:dyDescent="0.3">
      <c r="A8" s="15" t="s">
        <v>30</v>
      </c>
      <c r="B8" s="16">
        <v>38005</v>
      </c>
      <c r="C8" s="9">
        <v>42551</v>
      </c>
      <c r="D8" s="17">
        <f t="shared" si="1"/>
        <v>12</v>
      </c>
      <c r="E8" s="18">
        <f>IF(B8&gt;C8,0,IF((DATEDIF(B8,C8,"d")+1)/365&lt;1,INT((DATEDIF(B8,C8,"m"))),ROUND(((INT((DATEDIF(B8,C8,"d")+1)/365))/2),0)+14))</f>
        <v>20</v>
      </c>
      <c r="F8" s="43">
        <f t="shared" si="3"/>
        <v>12</v>
      </c>
      <c r="G8" s="19"/>
      <c r="H8" s="19">
        <v>1.5</v>
      </c>
      <c r="I8" s="19">
        <v>2</v>
      </c>
      <c r="J8" s="19">
        <v>0.5</v>
      </c>
      <c r="K8" s="19"/>
      <c r="L8" s="19"/>
      <c r="M8" s="19"/>
      <c r="N8" s="37"/>
      <c r="O8" s="37">
        <v>1</v>
      </c>
      <c r="P8" s="37">
        <v>3</v>
      </c>
      <c r="Q8" s="22"/>
      <c r="R8" s="37"/>
      <c r="S8" s="64">
        <f t="shared" si="0"/>
        <v>8</v>
      </c>
    </row>
    <row r="9" spans="1:19" x14ac:dyDescent="0.3">
      <c r="A9" s="15" t="s">
        <v>31</v>
      </c>
      <c r="B9" s="16">
        <v>38019</v>
      </c>
      <c r="C9" s="9">
        <v>42551</v>
      </c>
      <c r="D9" s="17">
        <f>DATEDIF(B9,C9+1,"Y")</f>
        <v>12</v>
      </c>
      <c r="E9" s="18">
        <f>IF(B9&gt;C9,0,IF((DATEDIF(B9,C9,"d")+1)/365&lt;1,INT((DATEDIF(B9,C9,"m"))),ROUND(((INT((DATEDIF(B9,C9,"d")+1)/365))/2),0)+14))</f>
        <v>20</v>
      </c>
      <c r="F9" s="43">
        <f t="shared" si="3"/>
        <v>14</v>
      </c>
      <c r="G9" s="19"/>
      <c r="H9" s="19">
        <v>1</v>
      </c>
      <c r="I9" s="19">
        <v>3</v>
      </c>
      <c r="J9" s="19"/>
      <c r="K9" s="19">
        <v>1</v>
      </c>
      <c r="L9" s="19"/>
      <c r="M9" s="19"/>
      <c r="N9" s="37">
        <v>1</v>
      </c>
      <c r="O9" s="37"/>
      <c r="P9" s="37"/>
      <c r="Q9" s="22"/>
      <c r="R9" s="37"/>
      <c r="S9" s="64">
        <f t="shared" si="0"/>
        <v>6</v>
      </c>
    </row>
    <row r="10" spans="1:19" x14ac:dyDescent="0.3">
      <c r="A10" s="15" t="s">
        <v>32</v>
      </c>
      <c r="B10" s="16">
        <v>38131</v>
      </c>
      <c r="C10" s="9">
        <v>42551</v>
      </c>
      <c r="D10" s="17">
        <f t="shared" si="1"/>
        <v>12</v>
      </c>
      <c r="E10" s="18">
        <f t="shared" si="2"/>
        <v>20</v>
      </c>
      <c r="F10" s="43">
        <f t="shared" si="3"/>
        <v>12</v>
      </c>
      <c r="G10" s="19"/>
      <c r="H10" s="19">
        <v>3</v>
      </c>
      <c r="I10" s="19"/>
      <c r="J10" s="19"/>
      <c r="K10" s="19"/>
      <c r="L10" s="19"/>
      <c r="M10" s="19"/>
      <c r="N10" s="37">
        <v>1</v>
      </c>
      <c r="O10" s="37"/>
      <c r="P10" s="37">
        <v>3</v>
      </c>
      <c r="Q10" s="42">
        <v>1</v>
      </c>
      <c r="R10" s="37"/>
      <c r="S10" s="64">
        <f t="shared" si="0"/>
        <v>8</v>
      </c>
    </row>
    <row r="11" spans="1:19" x14ac:dyDescent="0.3">
      <c r="A11" s="15" t="s">
        <v>33</v>
      </c>
      <c r="B11" s="16">
        <v>38201</v>
      </c>
      <c r="C11" s="9">
        <v>42551</v>
      </c>
      <c r="D11" s="17">
        <f t="shared" si="1"/>
        <v>11</v>
      </c>
      <c r="E11" s="18">
        <f t="shared" si="2"/>
        <v>20</v>
      </c>
      <c r="F11" s="43">
        <f t="shared" si="3"/>
        <v>10</v>
      </c>
      <c r="G11" s="19"/>
      <c r="H11" s="19"/>
      <c r="I11" s="19">
        <v>4</v>
      </c>
      <c r="J11" s="19"/>
      <c r="K11" s="19"/>
      <c r="L11" s="19"/>
      <c r="M11" s="19"/>
      <c r="N11" s="37">
        <v>1</v>
      </c>
      <c r="O11" s="37"/>
      <c r="P11" s="37"/>
      <c r="Q11" s="22">
        <v>1</v>
      </c>
      <c r="R11" s="37">
        <v>4</v>
      </c>
      <c r="S11" s="64">
        <f t="shared" si="0"/>
        <v>10</v>
      </c>
    </row>
    <row r="12" spans="1:19" x14ac:dyDescent="0.3">
      <c r="A12" s="15" t="s">
        <v>34</v>
      </c>
      <c r="B12" s="16">
        <v>38483</v>
      </c>
      <c r="C12" s="9">
        <v>42551</v>
      </c>
      <c r="D12" s="17">
        <f t="shared" si="1"/>
        <v>11</v>
      </c>
      <c r="E12" s="18">
        <f t="shared" si="2"/>
        <v>20</v>
      </c>
      <c r="F12" s="43">
        <f t="shared" si="3"/>
        <v>17</v>
      </c>
      <c r="G12" s="19"/>
      <c r="H12" s="19"/>
      <c r="I12" s="19"/>
      <c r="J12" s="19"/>
      <c r="K12" s="19">
        <v>1.5</v>
      </c>
      <c r="L12" s="19"/>
      <c r="M12" s="19"/>
      <c r="N12" s="37"/>
      <c r="O12" s="37">
        <v>0.5</v>
      </c>
      <c r="P12" s="37"/>
      <c r="Q12" s="22"/>
      <c r="R12" s="37">
        <v>1</v>
      </c>
      <c r="S12" s="64">
        <f t="shared" si="0"/>
        <v>3</v>
      </c>
    </row>
    <row r="13" spans="1:19" x14ac:dyDescent="0.3">
      <c r="A13" s="15" t="s">
        <v>35</v>
      </c>
      <c r="B13" s="16">
        <v>38734</v>
      </c>
      <c r="C13" s="9">
        <v>42551</v>
      </c>
      <c r="D13" s="17">
        <f t="shared" si="1"/>
        <v>10</v>
      </c>
      <c r="E13" s="18">
        <f t="shared" si="2"/>
        <v>19</v>
      </c>
      <c r="F13" s="43">
        <f t="shared" si="3"/>
        <v>16</v>
      </c>
      <c r="G13" s="19">
        <v>3</v>
      </c>
      <c r="H13" s="19"/>
      <c r="I13" s="19"/>
      <c r="J13" s="19"/>
      <c r="K13" s="19"/>
      <c r="L13" s="19"/>
      <c r="M13" s="19"/>
      <c r="N13" s="37"/>
      <c r="O13" s="37"/>
      <c r="P13" s="37"/>
      <c r="Q13" s="37"/>
      <c r="R13" s="37"/>
      <c r="S13" s="64">
        <f t="shared" si="0"/>
        <v>3</v>
      </c>
    </row>
    <row r="14" spans="1:19" x14ac:dyDescent="0.3">
      <c r="A14" s="15" t="s">
        <v>36</v>
      </c>
      <c r="B14" s="16">
        <v>38901</v>
      </c>
      <c r="C14" s="9">
        <v>42551</v>
      </c>
      <c r="D14" s="17">
        <f t="shared" si="1"/>
        <v>9</v>
      </c>
      <c r="E14" s="18">
        <f t="shared" si="2"/>
        <v>19</v>
      </c>
      <c r="F14" s="43">
        <f t="shared" si="3"/>
        <v>12.5</v>
      </c>
      <c r="G14" s="19"/>
      <c r="H14" s="19"/>
      <c r="I14" s="19">
        <v>3</v>
      </c>
      <c r="J14" s="19"/>
      <c r="K14" s="19"/>
      <c r="L14" s="19"/>
      <c r="M14" s="19"/>
      <c r="N14" s="37">
        <v>1</v>
      </c>
      <c r="O14" s="37">
        <v>0.5</v>
      </c>
      <c r="P14" s="37"/>
      <c r="Q14" s="37">
        <v>2</v>
      </c>
      <c r="R14" s="37"/>
      <c r="S14" s="64">
        <f t="shared" si="0"/>
        <v>6.5</v>
      </c>
    </row>
    <row r="15" spans="1:19" x14ac:dyDescent="0.3">
      <c r="A15" s="15" t="s">
        <v>37</v>
      </c>
      <c r="B15" s="16">
        <v>39065</v>
      </c>
      <c r="C15" s="9">
        <v>42551</v>
      </c>
      <c r="D15" s="17">
        <f t="shared" si="1"/>
        <v>9</v>
      </c>
      <c r="E15" s="18">
        <f t="shared" si="2"/>
        <v>19</v>
      </c>
      <c r="F15" s="43">
        <f t="shared" si="3"/>
        <v>13.5</v>
      </c>
      <c r="G15" s="19"/>
      <c r="H15" s="19">
        <v>3</v>
      </c>
      <c r="I15" s="21"/>
      <c r="J15" s="19">
        <v>1</v>
      </c>
      <c r="K15" s="19"/>
      <c r="L15" s="19"/>
      <c r="M15" s="19">
        <v>0.5</v>
      </c>
      <c r="N15" s="37"/>
      <c r="O15" s="37">
        <v>1</v>
      </c>
      <c r="P15" s="37"/>
      <c r="Q15" s="22"/>
      <c r="R15" s="37"/>
      <c r="S15" s="64">
        <f t="shared" si="0"/>
        <v>5.5</v>
      </c>
    </row>
    <row r="16" spans="1:19" x14ac:dyDescent="0.3">
      <c r="A16" s="15" t="s">
        <v>38</v>
      </c>
      <c r="B16" s="16">
        <v>39114</v>
      </c>
      <c r="C16" s="9">
        <v>42551</v>
      </c>
      <c r="D16" s="17">
        <f t="shared" si="1"/>
        <v>9</v>
      </c>
      <c r="E16" s="18">
        <f>IF(B16&gt;C16,0,IF((DATEDIF(B16,C16,"d")+1)/365&lt;1,INT((DATEDIF(B16,C16,"m"))),ROUND(((INT((DATEDIF(B16,C16,"d")+1)/365))/2),0)+14))</f>
        <v>19</v>
      </c>
      <c r="F16" s="43">
        <f t="shared" si="3"/>
        <v>9</v>
      </c>
      <c r="G16" s="19">
        <v>1</v>
      </c>
      <c r="H16" s="19">
        <v>1</v>
      </c>
      <c r="I16" s="19">
        <v>1</v>
      </c>
      <c r="J16" s="19">
        <v>1</v>
      </c>
      <c r="K16" s="19"/>
      <c r="L16" s="19">
        <v>1</v>
      </c>
      <c r="M16" s="19">
        <v>1</v>
      </c>
      <c r="N16" s="37">
        <v>1</v>
      </c>
      <c r="O16" s="37">
        <v>1</v>
      </c>
      <c r="P16" s="37">
        <v>1</v>
      </c>
      <c r="Q16" s="37">
        <v>1</v>
      </c>
      <c r="R16" s="37"/>
      <c r="S16" s="64">
        <f t="shared" si="0"/>
        <v>10</v>
      </c>
    </row>
    <row r="17" spans="1:19" x14ac:dyDescent="0.3">
      <c r="A17" s="15" t="s">
        <v>39</v>
      </c>
      <c r="B17" s="16">
        <v>39419</v>
      </c>
      <c r="C17" s="9">
        <v>42551</v>
      </c>
      <c r="D17" s="17">
        <f>DATEDIF(B17,C17+1,"Y")</f>
        <v>8</v>
      </c>
      <c r="E17" s="18">
        <f>IF(B17&gt;C17,0,IF((DATEDIF(B17,C17,"d")+1)/365&lt;1,INT((DATEDIF(B17,C17,"m"))),ROUND(((INT((DATEDIF(B17,C17,"d")+1)/365))/2),0)+14))</f>
        <v>18</v>
      </c>
      <c r="F17" s="43">
        <f t="shared" si="3"/>
        <v>5</v>
      </c>
      <c r="G17" s="19">
        <v>0.5</v>
      </c>
      <c r="H17" s="19">
        <v>1</v>
      </c>
      <c r="I17" s="19">
        <v>1</v>
      </c>
      <c r="J17" s="19">
        <v>1.5</v>
      </c>
      <c r="K17" s="19">
        <v>5</v>
      </c>
      <c r="L17" s="19">
        <v>1</v>
      </c>
      <c r="M17" s="19">
        <v>2</v>
      </c>
      <c r="N17" s="37"/>
      <c r="O17" s="37">
        <v>1</v>
      </c>
      <c r="P17" s="37"/>
      <c r="Q17" s="22"/>
      <c r="R17" s="37"/>
      <c r="S17" s="64">
        <f t="shared" si="0"/>
        <v>13</v>
      </c>
    </row>
    <row r="18" spans="1:19" x14ac:dyDescent="0.3">
      <c r="A18" s="15" t="s">
        <v>40</v>
      </c>
      <c r="B18" s="16">
        <v>39668</v>
      </c>
      <c r="C18" s="9">
        <v>42551</v>
      </c>
      <c r="D18" s="17">
        <f t="shared" si="1"/>
        <v>7</v>
      </c>
      <c r="E18" s="18">
        <f t="shared" si="2"/>
        <v>18</v>
      </c>
      <c r="F18" s="43">
        <f t="shared" si="3"/>
        <v>3</v>
      </c>
      <c r="G18" s="19"/>
      <c r="H18" s="19">
        <v>4.5</v>
      </c>
      <c r="I18" s="19">
        <v>0.5</v>
      </c>
      <c r="J18" s="19"/>
      <c r="K18" s="19"/>
      <c r="L18" s="19">
        <v>1.5</v>
      </c>
      <c r="M18" s="19">
        <v>1</v>
      </c>
      <c r="N18" s="37">
        <v>2</v>
      </c>
      <c r="O18" s="37">
        <v>1</v>
      </c>
      <c r="P18" s="37">
        <v>2</v>
      </c>
      <c r="Q18" s="37">
        <v>1</v>
      </c>
      <c r="R18" s="37">
        <v>1.5</v>
      </c>
      <c r="S18" s="64">
        <f t="shared" si="0"/>
        <v>15</v>
      </c>
    </row>
    <row r="19" spans="1:19" x14ac:dyDescent="0.3">
      <c r="A19" s="24" t="s">
        <v>41</v>
      </c>
      <c r="B19" s="23">
        <v>39967</v>
      </c>
      <c r="C19" s="9">
        <v>42551</v>
      </c>
      <c r="D19" s="17">
        <f t="shared" si="1"/>
        <v>7</v>
      </c>
      <c r="E19" s="18">
        <f t="shared" si="2"/>
        <v>18</v>
      </c>
      <c r="F19" s="43">
        <f t="shared" si="3"/>
        <v>11.5</v>
      </c>
      <c r="G19" s="19">
        <v>1</v>
      </c>
      <c r="H19" s="19">
        <v>1</v>
      </c>
      <c r="I19" s="19"/>
      <c r="J19" s="19"/>
      <c r="K19" s="19"/>
      <c r="L19" s="19">
        <v>2</v>
      </c>
      <c r="M19" s="19"/>
      <c r="N19" s="37">
        <v>0.5</v>
      </c>
      <c r="O19" s="37"/>
      <c r="P19" s="37">
        <v>2</v>
      </c>
      <c r="Q19" s="22"/>
      <c r="R19" s="37"/>
      <c r="S19" s="64">
        <f t="shared" si="0"/>
        <v>6.5</v>
      </c>
    </row>
    <row r="20" spans="1:19" x14ac:dyDescent="0.3">
      <c r="A20" s="24" t="s">
        <v>42</v>
      </c>
      <c r="B20" s="16">
        <v>40287</v>
      </c>
      <c r="C20" s="9">
        <v>42551</v>
      </c>
      <c r="D20" s="17">
        <f t="shared" si="1"/>
        <v>6</v>
      </c>
      <c r="E20" s="18">
        <f t="shared" si="2"/>
        <v>17</v>
      </c>
      <c r="F20" s="43">
        <f t="shared" si="3"/>
        <v>4</v>
      </c>
      <c r="G20" s="19"/>
      <c r="H20" s="19">
        <v>5</v>
      </c>
      <c r="I20" s="19"/>
      <c r="J20" s="19"/>
      <c r="K20" s="19">
        <v>1</v>
      </c>
      <c r="L20" s="19">
        <v>1</v>
      </c>
      <c r="M20" s="19">
        <v>1</v>
      </c>
      <c r="N20" s="37"/>
      <c r="O20" s="37">
        <v>2</v>
      </c>
      <c r="P20" s="37">
        <v>1.5</v>
      </c>
      <c r="Q20" s="22"/>
      <c r="R20" s="37">
        <v>1.5</v>
      </c>
      <c r="S20" s="64">
        <f t="shared" si="0"/>
        <v>13</v>
      </c>
    </row>
    <row r="21" spans="1:19" x14ac:dyDescent="0.3">
      <c r="A21" s="15" t="s">
        <v>43</v>
      </c>
      <c r="B21" s="16">
        <v>40612</v>
      </c>
      <c r="C21" s="9">
        <v>42551</v>
      </c>
      <c r="D21" s="17">
        <f t="shared" si="1"/>
        <v>5</v>
      </c>
      <c r="E21" s="18">
        <f t="shared" si="2"/>
        <v>17</v>
      </c>
      <c r="F21" s="43">
        <f t="shared" si="3"/>
        <v>8</v>
      </c>
      <c r="G21" s="19"/>
      <c r="H21" s="19">
        <v>1</v>
      </c>
      <c r="I21" s="19">
        <v>1</v>
      </c>
      <c r="J21" s="19"/>
      <c r="K21" s="19">
        <v>1</v>
      </c>
      <c r="L21" s="19">
        <v>1</v>
      </c>
      <c r="M21" s="19">
        <v>1</v>
      </c>
      <c r="N21" s="37">
        <v>2</v>
      </c>
      <c r="O21" s="37"/>
      <c r="P21" s="37"/>
      <c r="Q21" s="22">
        <v>1</v>
      </c>
      <c r="R21" s="37">
        <v>1</v>
      </c>
      <c r="S21" s="64">
        <f t="shared" si="0"/>
        <v>9</v>
      </c>
    </row>
    <row r="22" spans="1:19" x14ac:dyDescent="0.3">
      <c r="A22" s="15" t="s">
        <v>44</v>
      </c>
      <c r="B22" s="16">
        <v>41050</v>
      </c>
      <c r="C22" s="9">
        <v>42551</v>
      </c>
      <c r="D22" s="17">
        <f t="shared" si="1"/>
        <v>4</v>
      </c>
      <c r="E22" s="18">
        <f>IF(B22&gt;C22,0,IF((DATEDIF(B22,C22,"d")+1)/365&lt;1,INT((DATEDIF(B22,C22,"m"))),ROUND(((INT((DATEDIF(B22,C22,"d")+1)/365))/2),0)+14))</f>
        <v>16</v>
      </c>
      <c r="F22" s="43">
        <f t="shared" si="3"/>
        <v>4</v>
      </c>
      <c r="G22" s="19"/>
      <c r="H22" s="19">
        <v>1</v>
      </c>
      <c r="I22" s="19"/>
      <c r="J22" s="19">
        <v>1.5</v>
      </c>
      <c r="K22" s="19"/>
      <c r="L22" s="19">
        <v>1</v>
      </c>
      <c r="M22" s="19">
        <v>1</v>
      </c>
      <c r="N22" s="37">
        <v>0.5</v>
      </c>
      <c r="O22" s="37"/>
      <c r="P22" s="37">
        <v>7</v>
      </c>
      <c r="Q22" s="22"/>
      <c r="R22" s="37"/>
      <c r="S22" s="64">
        <f t="shared" si="0"/>
        <v>12</v>
      </c>
    </row>
    <row r="23" spans="1:19" x14ac:dyDescent="0.3">
      <c r="A23" s="15" t="s">
        <v>45</v>
      </c>
      <c r="B23" s="16">
        <v>40910</v>
      </c>
      <c r="C23" s="9">
        <v>42551</v>
      </c>
      <c r="D23" s="17">
        <f t="shared" si="1"/>
        <v>4</v>
      </c>
      <c r="E23" s="18">
        <f t="shared" si="2"/>
        <v>16</v>
      </c>
      <c r="F23" s="43">
        <f t="shared" si="3"/>
        <v>10</v>
      </c>
      <c r="G23" s="19"/>
      <c r="H23" s="19"/>
      <c r="I23" s="19"/>
      <c r="J23" s="19"/>
      <c r="K23" s="19">
        <v>5</v>
      </c>
      <c r="L23" s="19"/>
      <c r="M23" s="19"/>
      <c r="N23" s="37"/>
      <c r="O23" s="37"/>
      <c r="P23" s="37"/>
      <c r="Q23" s="22">
        <v>0.5</v>
      </c>
      <c r="R23" s="37">
        <v>0.5</v>
      </c>
      <c r="S23" s="64">
        <f t="shared" si="0"/>
        <v>6</v>
      </c>
    </row>
    <row r="24" spans="1:19" x14ac:dyDescent="0.3">
      <c r="A24" s="15" t="s">
        <v>46</v>
      </c>
      <c r="B24" s="16">
        <v>41127</v>
      </c>
      <c r="C24" s="9">
        <v>42551</v>
      </c>
      <c r="D24" s="17">
        <f t="shared" si="1"/>
        <v>3</v>
      </c>
      <c r="E24" s="18">
        <f t="shared" si="2"/>
        <v>16</v>
      </c>
      <c r="F24" s="43">
        <f t="shared" si="3"/>
        <v>4.5</v>
      </c>
      <c r="G24" s="19"/>
      <c r="H24" s="19">
        <v>0.5</v>
      </c>
      <c r="I24" s="19"/>
      <c r="J24" s="19">
        <v>4.5</v>
      </c>
      <c r="K24" s="19"/>
      <c r="L24" s="19">
        <v>1</v>
      </c>
      <c r="M24" s="19"/>
      <c r="N24" s="37">
        <v>3.5</v>
      </c>
      <c r="O24" s="37">
        <v>1</v>
      </c>
      <c r="P24" s="37"/>
      <c r="Q24" s="22"/>
      <c r="R24" s="37">
        <v>1</v>
      </c>
      <c r="S24" s="64">
        <f t="shared" si="0"/>
        <v>11.5</v>
      </c>
    </row>
    <row r="25" spans="1:19" x14ac:dyDescent="0.3">
      <c r="A25" s="15" t="s">
        <v>47</v>
      </c>
      <c r="B25" s="16">
        <v>41498</v>
      </c>
      <c r="C25" s="9">
        <v>42551</v>
      </c>
      <c r="D25" s="17">
        <f t="shared" si="1"/>
        <v>2</v>
      </c>
      <c r="E25" s="18">
        <f t="shared" si="2"/>
        <v>15</v>
      </c>
      <c r="F25" s="43">
        <f t="shared" si="3"/>
        <v>4.5</v>
      </c>
      <c r="G25" s="19"/>
      <c r="H25" s="19">
        <v>2</v>
      </c>
      <c r="I25" s="19">
        <v>2</v>
      </c>
      <c r="J25" s="19"/>
      <c r="K25" s="19"/>
      <c r="L25" s="19"/>
      <c r="M25" s="19">
        <v>1</v>
      </c>
      <c r="N25" s="37">
        <v>1.5</v>
      </c>
      <c r="O25" s="37"/>
      <c r="P25" s="37">
        <v>1</v>
      </c>
      <c r="Q25" s="22">
        <v>1</v>
      </c>
      <c r="R25" s="37">
        <v>2</v>
      </c>
      <c r="S25" s="64">
        <f t="shared" si="0"/>
        <v>10.5</v>
      </c>
    </row>
    <row r="26" spans="1:19" x14ac:dyDescent="0.3">
      <c r="A26" s="15" t="s">
        <v>48</v>
      </c>
      <c r="B26" s="16">
        <v>41554</v>
      </c>
      <c r="C26" s="9">
        <v>42551</v>
      </c>
      <c r="D26" s="17">
        <f t="shared" si="1"/>
        <v>2</v>
      </c>
      <c r="E26" s="18">
        <f t="shared" si="2"/>
        <v>15</v>
      </c>
      <c r="F26" s="43">
        <f t="shared" si="3"/>
        <v>15</v>
      </c>
      <c r="G26" s="19"/>
      <c r="H26" s="19"/>
      <c r="I26" s="19"/>
      <c r="J26" s="19"/>
      <c r="K26" s="19"/>
      <c r="L26" s="19"/>
      <c r="M26" s="19"/>
      <c r="N26" s="37"/>
      <c r="O26" s="37"/>
      <c r="P26" s="37"/>
      <c r="Q26" s="22"/>
      <c r="R26" s="37"/>
      <c r="S26" s="64">
        <f t="shared" si="0"/>
        <v>0</v>
      </c>
    </row>
    <row r="27" spans="1:19" x14ac:dyDescent="0.3">
      <c r="A27" s="15" t="s">
        <v>49</v>
      </c>
      <c r="B27" s="16">
        <v>41730</v>
      </c>
      <c r="C27" s="9">
        <v>42551</v>
      </c>
      <c r="D27" s="17">
        <f t="shared" si="1"/>
        <v>2</v>
      </c>
      <c r="E27" s="18">
        <f t="shared" si="2"/>
        <v>15</v>
      </c>
      <c r="F27" s="43">
        <f t="shared" si="3"/>
        <v>1.5</v>
      </c>
      <c r="G27" s="19">
        <v>1</v>
      </c>
      <c r="H27" s="19"/>
      <c r="I27" s="19">
        <v>1</v>
      </c>
      <c r="J27" s="19">
        <v>4</v>
      </c>
      <c r="K27" s="19"/>
      <c r="L27" s="19">
        <v>1</v>
      </c>
      <c r="M27" s="19"/>
      <c r="N27" s="37"/>
      <c r="O27" s="37">
        <v>2</v>
      </c>
      <c r="P27" s="37">
        <v>1</v>
      </c>
      <c r="Q27" s="22">
        <v>2</v>
      </c>
      <c r="R27" s="37">
        <v>1.5</v>
      </c>
      <c r="S27" s="64">
        <f t="shared" si="0"/>
        <v>13.5</v>
      </c>
    </row>
    <row r="28" spans="1:19" x14ac:dyDescent="0.3">
      <c r="A28" s="15" t="s">
        <v>50</v>
      </c>
      <c r="B28" s="16">
        <v>41715</v>
      </c>
      <c r="C28" s="9">
        <v>42551</v>
      </c>
      <c r="D28" s="17">
        <f t="shared" si="1"/>
        <v>2</v>
      </c>
      <c r="E28" s="18">
        <f>IF(B28&gt;C28,0,IF((DATEDIF(B28,C28,"d")+1)/365&lt;1,INT((DATEDIF(B28,C28,"m"))),ROUND(((INT((DATEDIF(B28,C28,"d")+1)/365))/2),0)+14))</f>
        <v>15</v>
      </c>
      <c r="F28" s="43">
        <f t="shared" si="3"/>
        <v>10</v>
      </c>
      <c r="G28" s="19">
        <v>2</v>
      </c>
      <c r="H28" s="19">
        <v>1</v>
      </c>
      <c r="I28" s="19">
        <v>2</v>
      </c>
      <c r="J28" s="19"/>
      <c r="K28" s="19"/>
      <c r="L28" s="19"/>
      <c r="M28" s="19"/>
      <c r="N28" s="37"/>
      <c r="O28" s="37"/>
      <c r="P28" s="37"/>
      <c r="Q28" s="22"/>
      <c r="R28" s="37"/>
      <c r="S28" s="64">
        <f t="shared" si="0"/>
        <v>5</v>
      </c>
    </row>
    <row r="29" spans="1:19" x14ac:dyDescent="0.3">
      <c r="A29" s="15" t="s">
        <v>51</v>
      </c>
      <c r="B29" s="16">
        <v>41717</v>
      </c>
      <c r="C29" s="9">
        <v>42551</v>
      </c>
      <c r="D29" s="17">
        <f t="shared" si="1"/>
        <v>2</v>
      </c>
      <c r="E29" s="18">
        <f t="shared" si="2"/>
        <v>15</v>
      </c>
      <c r="F29" s="43">
        <f t="shared" si="3"/>
        <v>11.5</v>
      </c>
      <c r="G29" s="19"/>
      <c r="H29" s="19">
        <v>3</v>
      </c>
      <c r="I29" s="19"/>
      <c r="J29" s="19"/>
      <c r="K29" s="19"/>
      <c r="L29" s="19"/>
      <c r="M29" s="19"/>
      <c r="N29" s="37"/>
      <c r="O29" s="37"/>
      <c r="P29" s="37"/>
      <c r="Q29" s="22">
        <v>0.5</v>
      </c>
      <c r="R29" s="37"/>
      <c r="S29" s="64">
        <f t="shared" si="0"/>
        <v>3.5</v>
      </c>
    </row>
    <row r="30" spans="1:19" x14ac:dyDescent="0.3">
      <c r="A30" s="15" t="s">
        <v>52</v>
      </c>
      <c r="B30" s="16">
        <v>41799</v>
      </c>
      <c r="C30" s="9">
        <v>42551</v>
      </c>
      <c r="D30" s="17">
        <f t="shared" si="1"/>
        <v>2</v>
      </c>
      <c r="E30" s="18">
        <f t="shared" si="2"/>
        <v>15</v>
      </c>
      <c r="F30" s="43">
        <f t="shared" si="3"/>
        <v>8</v>
      </c>
      <c r="G30" s="19">
        <v>4</v>
      </c>
      <c r="H30" s="19"/>
      <c r="I30" s="19"/>
      <c r="J30" s="19"/>
      <c r="K30" s="19">
        <v>0.5</v>
      </c>
      <c r="L30" s="19"/>
      <c r="M30" s="19"/>
      <c r="N30" s="37"/>
      <c r="O30" s="37">
        <v>1</v>
      </c>
      <c r="P30" s="37">
        <v>0.5</v>
      </c>
      <c r="Q30" s="22">
        <v>1</v>
      </c>
      <c r="R30" s="37"/>
      <c r="S30" s="64">
        <f t="shared" si="0"/>
        <v>7</v>
      </c>
    </row>
    <row r="31" spans="1:19" x14ac:dyDescent="0.3">
      <c r="A31" s="15" t="s">
        <v>56</v>
      </c>
      <c r="B31" s="16">
        <v>42023</v>
      </c>
      <c r="C31" s="9">
        <v>42551</v>
      </c>
      <c r="D31" s="17">
        <f t="shared" si="1"/>
        <v>1</v>
      </c>
      <c r="E31" s="18">
        <f t="shared" si="2"/>
        <v>15</v>
      </c>
      <c r="F31" s="43">
        <f t="shared" si="3"/>
        <v>14</v>
      </c>
      <c r="G31" s="37"/>
      <c r="H31" s="37"/>
      <c r="I31" s="37"/>
      <c r="J31" s="37"/>
      <c r="K31" s="37"/>
      <c r="L31" s="37"/>
      <c r="M31" s="37"/>
      <c r="N31" s="37"/>
      <c r="O31" s="37"/>
      <c r="P31" s="37">
        <v>1</v>
      </c>
      <c r="Q31" s="22"/>
      <c r="R31" s="37"/>
      <c r="S31" s="64">
        <f t="shared" si="0"/>
        <v>1</v>
      </c>
    </row>
    <row r="32" spans="1:19" x14ac:dyDescent="0.3">
      <c r="A32" s="15" t="s">
        <v>53</v>
      </c>
      <c r="B32" s="16">
        <v>42086</v>
      </c>
      <c r="C32" s="9">
        <v>42551</v>
      </c>
      <c r="D32" s="17">
        <f t="shared" si="1"/>
        <v>1</v>
      </c>
      <c r="E32" s="18">
        <f t="shared" si="2"/>
        <v>15</v>
      </c>
      <c r="F32" s="43">
        <f t="shared" si="3"/>
        <v>11.5</v>
      </c>
      <c r="G32" s="19"/>
      <c r="H32" s="19"/>
      <c r="I32" s="19">
        <v>3</v>
      </c>
      <c r="J32" s="19"/>
      <c r="K32" s="19"/>
      <c r="L32" s="19"/>
      <c r="M32" s="19"/>
      <c r="N32" s="37"/>
      <c r="O32" s="37">
        <v>0.5</v>
      </c>
      <c r="P32" s="37"/>
      <c r="Q32" s="22"/>
      <c r="R32" s="37"/>
      <c r="S32" s="64">
        <f t="shared" si="0"/>
        <v>3.5</v>
      </c>
    </row>
    <row r="33" spans="1:19" x14ac:dyDescent="0.3">
      <c r="A33" s="15" t="s">
        <v>65</v>
      </c>
      <c r="B33" s="16">
        <v>42095</v>
      </c>
      <c r="C33" s="9">
        <v>42551</v>
      </c>
      <c r="D33" s="17">
        <f t="shared" si="1"/>
        <v>1</v>
      </c>
      <c r="E33" s="18">
        <f t="shared" si="2"/>
        <v>15</v>
      </c>
      <c r="F33" s="43">
        <f t="shared" si="3"/>
        <v>11</v>
      </c>
      <c r="G33" s="19"/>
      <c r="H33" s="19">
        <v>2</v>
      </c>
      <c r="I33" s="19"/>
      <c r="J33" s="19"/>
      <c r="K33" s="19"/>
      <c r="L33" s="19"/>
      <c r="M33" s="19">
        <v>1</v>
      </c>
      <c r="N33" s="37"/>
      <c r="O33" s="37"/>
      <c r="P33" s="37"/>
      <c r="Q33" s="22">
        <v>1</v>
      </c>
      <c r="R33" s="37"/>
      <c r="S33" s="64">
        <f>SUM(G33:R33)</f>
        <v>4</v>
      </c>
    </row>
    <row r="34" spans="1:19" x14ac:dyDescent="0.3">
      <c r="A34" s="15" t="s">
        <v>54</v>
      </c>
      <c r="B34" s="16">
        <v>42277</v>
      </c>
      <c r="C34" s="9">
        <v>42551</v>
      </c>
      <c r="D34" s="17">
        <f t="shared" si="1"/>
        <v>0</v>
      </c>
      <c r="E34" s="18">
        <f t="shared" si="2"/>
        <v>9</v>
      </c>
      <c r="F34" s="43">
        <f t="shared" si="3"/>
        <v>6</v>
      </c>
      <c r="G34" s="19"/>
      <c r="H34" s="19"/>
      <c r="I34" s="19"/>
      <c r="J34" s="19"/>
      <c r="K34" s="19"/>
      <c r="L34" s="19"/>
      <c r="M34" s="19"/>
      <c r="N34" s="37"/>
      <c r="O34" s="37"/>
      <c r="P34" s="37"/>
      <c r="Q34" s="22"/>
      <c r="R34" s="37">
        <v>3</v>
      </c>
      <c r="S34" s="64">
        <f t="shared" si="0"/>
        <v>3</v>
      </c>
    </row>
    <row r="35" spans="1:19" ht="14.25" thickBot="1" x14ac:dyDescent="0.35">
      <c r="A35" s="97" t="s">
        <v>55</v>
      </c>
      <c r="B35" s="98">
        <v>42528</v>
      </c>
      <c r="C35" s="77">
        <v>42551</v>
      </c>
      <c r="D35" s="56">
        <f>DATEDIF(B35,C35+1,"Y")</f>
        <v>0</v>
      </c>
      <c r="E35" s="78">
        <f>IF(B35&gt;C35,0,IF((DATEDIF(B35,C35,"d")+1)/365&lt;1,INT((DATEDIF(B35,C35,"m"))),ROUND(((INT((DATEDIF(B35,C35,"d")+1)/365))/2),0)+14))</f>
        <v>0</v>
      </c>
      <c r="F35" s="92">
        <f t="shared" si="3"/>
        <v>0</v>
      </c>
      <c r="G35" s="4"/>
      <c r="H35" s="4"/>
      <c r="I35" s="4"/>
      <c r="J35" s="4"/>
      <c r="K35" s="4"/>
      <c r="L35" s="4"/>
      <c r="M35" s="4"/>
      <c r="N35" s="95"/>
      <c r="O35" s="95"/>
      <c r="P35" s="95"/>
      <c r="Q35" s="99"/>
      <c r="R35" s="95"/>
      <c r="S35" s="100">
        <f>SUM(G35:R35)</f>
        <v>0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workbookViewId="0">
      <selection activeCell="Y28" sqref="Y28"/>
    </sheetView>
  </sheetViews>
  <sheetFormatPr defaultColWidth="8.875" defaultRowHeight="13.5" x14ac:dyDescent="0.3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6" style="1" customWidth="1"/>
    <col min="20" max="189" width="8.875" style="1"/>
    <col min="190" max="190" width="9.875" style="1" bestFit="1" customWidth="1"/>
    <col min="191" max="191" width="9.875" style="1" customWidth="1"/>
    <col min="192" max="193" width="7.125" style="1" bestFit="1" customWidth="1"/>
    <col min="194" max="194" width="10" style="1" customWidth="1"/>
    <col min="195" max="233" width="0" style="1" hidden="1" customWidth="1"/>
    <col min="234" max="234" width="3.625" style="1" customWidth="1"/>
    <col min="235" max="236" width="3.625" style="1" bestFit="1" customWidth="1"/>
    <col min="237" max="239" width="4.375" style="1" bestFit="1" customWidth="1"/>
    <col min="240" max="241" width="3.625" style="1" bestFit="1" customWidth="1"/>
    <col min="242" max="245" width="3.5" style="1" bestFit="1" customWidth="1"/>
    <col min="246" max="246" width="4.25" style="1" bestFit="1" customWidth="1"/>
    <col min="247" max="445" width="8.875" style="1"/>
    <col min="446" max="446" width="9.875" style="1" bestFit="1" customWidth="1"/>
    <col min="447" max="447" width="9.875" style="1" customWidth="1"/>
    <col min="448" max="449" width="7.125" style="1" bestFit="1" customWidth="1"/>
    <col min="450" max="450" width="10" style="1" customWidth="1"/>
    <col min="451" max="489" width="0" style="1" hidden="1" customWidth="1"/>
    <col min="490" max="490" width="3.625" style="1" customWidth="1"/>
    <col min="491" max="492" width="3.625" style="1" bestFit="1" customWidth="1"/>
    <col min="493" max="495" width="4.375" style="1" bestFit="1" customWidth="1"/>
    <col min="496" max="497" width="3.625" style="1" bestFit="1" customWidth="1"/>
    <col min="498" max="501" width="3.5" style="1" bestFit="1" customWidth="1"/>
    <col min="502" max="502" width="4.25" style="1" bestFit="1" customWidth="1"/>
    <col min="503" max="701" width="8.875" style="1"/>
    <col min="702" max="702" width="9.875" style="1" bestFit="1" customWidth="1"/>
    <col min="703" max="703" width="9.875" style="1" customWidth="1"/>
    <col min="704" max="705" width="7.125" style="1" bestFit="1" customWidth="1"/>
    <col min="706" max="706" width="10" style="1" customWidth="1"/>
    <col min="707" max="745" width="0" style="1" hidden="1" customWidth="1"/>
    <col min="746" max="746" width="3.625" style="1" customWidth="1"/>
    <col min="747" max="748" width="3.625" style="1" bestFit="1" customWidth="1"/>
    <col min="749" max="751" width="4.375" style="1" bestFit="1" customWidth="1"/>
    <col min="752" max="753" width="3.625" style="1" bestFit="1" customWidth="1"/>
    <col min="754" max="757" width="3.5" style="1" bestFit="1" customWidth="1"/>
    <col min="758" max="758" width="4.25" style="1" bestFit="1" customWidth="1"/>
    <col min="759" max="957" width="8.875" style="1"/>
    <col min="958" max="958" width="9.875" style="1" bestFit="1" customWidth="1"/>
    <col min="959" max="959" width="9.875" style="1" customWidth="1"/>
    <col min="960" max="961" width="7.125" style="1" bestFit="1" customWidth="1"/>
    <col min="962" max="962" width="10" style="1" customWidth="1"/>
    <col min="963" max="1001" width="0" style="1" hidden="1" customWidth="1"/>
    <col min="1002" max="1002" width="3.625" style="1" customWidth="1"/>
    <col min="1003" max="1004" width="3.625" style="1" bestFit="1" customWidth="1"/>
    <col min="1005" max="1007" width="4.375" style="1" bestFit="1" customWidth="1"/>
    <col min="1008" max="1009" width="3.625" style="1" bestFit="1" customWidth="1"/>
    <col min="1010" max="1013" width="3.5" style="1" bestFit="1" customWidth="1"/>
    <col min="1014" max="1014" width="4.25" style="1" bestFit="1" customWidth="1"/>
    <col min="1015" max="1213" width="8.875" style="1"/>
    <col min="1214" max="1214" width="9.875" style="1" bestFit="1" customWidth="1"/>
    <col min="1215" max="1215" width="9.875" style="1" customWidth="1"/>
    <col min="1216" max="1217" width="7.125" style="1" bestFit="1" customWidth="1"/>
    <col min="1218" max="1218" width="10" style="1" customWidth="1"/>
    <col min="1219" max="1257" width="0" style="1" hidden="1" customWidth="1"/>
    <col min="1258" max="1258" width="3.625" style="1" customWidth="1"/>
    <col min="1259" max="1260" width="3.625" style="1" bestFit="1" customWidth="1"/>
    <col min="1261" max="1263" width="4.375" style="1" bestFit="1" customWidth="1"/>
    <col min="1264" max="1265" width="3.625" style="1" bestFit="1" customWidth="1"/>
    <col min="1266" max="1269" width="3.5" style="1" bestFit="1" customWidth="1"/>
    <col min="1270" max="1270" width="4.25" style="1" bestFit="1" customWidth="1"/>
    <col min="1271" max="1469" width="8.875" style="1"/>
    <col min="1470" max="1470" width="9.875" style="1" bestFit="1" customWidth="1"/>
    <col min="1471" max="1471" width="9.875" style="1" customWidth="1"/>
    <col min="1472" max="1473" width="7.125" style="1" bestFit="1" customWidth="1"/>
    <col min="1474" max="1474" width="10" style="1" customWidth="1"/>
    <col min="1475" max="1513" width="0" style="1" hidden="1" customWidth="1"/>
    <col min="1514" max="1514" width="3.625" style="1" customWidth="1"/>
    <col min="1515" max="1516" width="3.625" style="1" bestFit="1" customWidth="1"/>
    <col min="1517" max="1519" width="4.375" style="1" bestFit="1" customWidth="1"/>
    <col min="1520" max="1521" width="3.625" style="1" bestFit="1" customWidth="1"/>
    <col min="1522" max="1525" width="3.5" style="1" bestFit="1" customWidth="1"/>
    <col min="1526" max="1526" width="4.25" style="1" bestFit="1" customWidth="1"/>
    <col min="1527" max="1725" width="8.875" style="1"/>
    <col min="1726" max="1726" width="9.875" style="1" bestFit="1" customWidth="1"/>
    <col min="1727" max="1727" width="9.875" style="1" customWidth="1"/>
    <col min="1728" max="1729" width="7.125" style="1" bestFit="1" customWidth="1"/>
    <col min="1730" max="1730" width="10" style="1" customWidth="1"/>
    <col min="1731" max="1769" width="0" style="1" hidden="1" customWidth="1"/>
    <col min="1770" max="1770" width="3.625" style="1" customWidth="1"/>
    <col min="1771" max="1772" width="3.625" style="1" bestFit="1" customWidth="1"/>
    <col min="1773" max="1775" width="4.375" style="1" bestFit="1" customWidth="1"/>
    <col min="1776" max="1777" width="3.625" style="1" bestFit="1" customWidth="1"/>
    <col min="1778" max="1781" width="3.5" style="1" bestFit="1" customWidth="1"/>
    <col min="1782" max="1782" width="4.25" style="1" bestFit="1" customWidth="1"/>
    <col min="1783" max="1981" width="8.875" style="1"/>
    <col min="1982" max="1982" width="9.875" style="1" bestFit="1" customWidth="1"/>
    <col min="1983" max="1983" width="9.875" style="1" customWidth="1"/>
    <col min="1984" max="1985" width="7.125" style="1" bestFit="1" customWidth="1"/>
    <col min="1986" max="1986" width="10" style="1" customWidth="1"/>
    <col min="1987" max="2025" width="0" style="1" hidden="1" customWidth="1"/>
    <col min="2026" max="2026" width="3.625" style="1" customWidth="1"/>
    <col min="2027" max="2028" width="3.625" style="1" bestFit="1" customWidth="1"/>
    <col min="2029" max="2031" width="4.375" style="1" bestFit="1" customWidth="1"/>
    <col min="2032" max="2033" width="3.625" style="1" bestFit="1" customWidth="1"/>
    <col min="2034" max="2037" width="3.5" style="1" bestFit="1" customWidth="1"/>
    <col min="2038" max="2038" width="4.25" style="1" bestFit="1" customWidth="1"/>
    <col min="2039" max="2237" width="8.875" style="1"/>
    <col min="2238" max="2238" width="9.875" style="1" bestFit="1" customWidth="1"/>
    <col min="2239" max="2239" width="9.875" style="1" customWidth="1"/>
    <col min="2240" max="2241" width="7.125" style="1" bestFit="1" customWidth="1"/>
    <col min="2242" max="2242" width="10" style="1" customWidth="1"/>
    <col min="2243" max="2281" width="0" style="1" hidden="1" customWidth="1"/>
    <col min="2282" max="2282" width="3.625" style="1" customWidth="1"/>
    <col min="2283" max="2284" width="3.625" style="1" bestFit="1" customWidth="1"/>
    <col min="2285" max="2287" width="4.375" style="1" bestFit="1" customWidth="1"/>
    <col min="2288" max="2289" width="3.625" style="1" bestFit="1" customWidth="1"/>
    <col min="2290" max="2293" width="3.5" style="1" bestFit="1" customWidth="1"/>
    <col min="2294" max="2294" width="4.25" style="1" bestFit="1" customWidth="1"/>
    <col min="2295" max="2493" width="8.875" style="1"/>
    <col min="2494" max="2494" width="9.875" style="1" bestFit="1" customWidth="1"/>
    <col min="2495" max="2495" width="9.875" style="1" customWidth="1"/>
    <col min="2496" max="2497" width="7.125" style="1" bestFit="1" customWidth="1"/>
    <col min="2498" max="2498" width="10" style="1" customWidth="1"/>
    <col min="2499" max="2537" width="0" style="1" hidden="1" customWidth="1"/>
    <col min="2538" max="2538" width="3.625" style="1" customWidth="1"/>
    <col min="2539" max="2540" width="3.625" style="1" bestFit="1" customWidth="1"/>
    <col min="2541" max="2543" width="4.375" style="1" bestFit="1" customWidth="1"/>
    <col min="2544" max="2545" width="3.625" style="1" bestFit="1" customWidth="1"/>
    <col min="2546" max="2549" width="3.5" style="1" bestFit="1" customWidth="1"/>
    <col min="2550" max="2550" width="4.25" style="1" bestFit="1" customWidth="1"/>
    <col min="2551" max="2749" width="8.875" style="1"/>
    <col min="2750" max="2750" width="9.875" style="1" bestFit="1" customWidth="1"/>
    <col min="2751" max="2751" width="9.875" style="1" customWidth="1"/>
    <col min="2752" max="2753" width="7.125" style="1" bestFit="1" customWidth="1"/>
    <col min="2754" max="2754" width="10" style="1" customWidth="1"/>
    <col min="2755" max="2793" width="0" style="1" hidden="1" customWidth="1"/>
    <col min="2794" max="2794" width="3.625" style="1" customWidth="1"/>
    <col min="2795" max="2796" width="3.625" style="1" bestFit="1" customWidth="1"/>
    <col min="2797" max="2799" width="4.375" style="1" bestFit="1" customWidth="1"/>
    <col min="2800" max="2801" width="3.625" style="1" bestFit="1" customWidth="1"/>
    <col min="2802" max="2805" width="3.5" style="1" bestFit="1" customWidth="1"/>
    <col min="2806" max="2806" width="4.25" style="1" bestFit="1" customWidth="1"/>
    <col min="2807" max="3005" width="8.875" style="1"/>
    <col min="3006" max="3006" width="9.875" style="1" bestFit="1" customWidth="1"/>
    <col min="3007" max="3007" width="9.875" style="1" customWidth="1"/>
    <col min="3008" max="3009" width="7.125" style="1" bestFit="1" customWidth="1"/>
    <col min="3010" max="3010" width="10" style="1" customWidth="1"/>
    <col min="3011" max="3049" width="0" style="1" hidden="1" customWidth="1"/>
    <col min="3050" max="3050" width="3.625" style="1" customWidth="1"/>
    <col min="3051" max="3052" width="3.625" style="1" bestFit="1" customWidth="1"/>
    <col min="3053" max="3055" width="4.375" style="1" bestFit="1" customWidth="1"/>
    <col min="3056" max="3057" width="3.625" style="1" bestFit="1" customWidth="1"/>
    <col min="3058" max="3061" width="3.5" style="1" bestFit="1" customWidth="1"/>
    <col min="3062" max="3062" width="4.25" style="1" bestFit="1" customWidth="1"/>
    <col min="3063" max="3261" width="8.875" style="1"/>
    <col min="3262" max="3262" width="9.875" style="1" bestFit="1" customWidth="1"/>
    <col min="3263" max="3263" width="9.875" style="1" customWidth="1"/>
    <col min="3264" max="3265" width="7.125" style="1" bestFit="1" customWidth="1"/>
    <col min="3266" max="3266" width="10" style="1" customWidth="1"/>
    <col min="3267" max="3305" width="0" style="1" hidden="1" customWidth="1"/>
    <col min="3306" max="3306" width="3.625" style="1" customWidth="1"/>
    <col min="3307" max="3308" width="3.625" style="1" bestFit="1" customWidth="1"/>
    <col min="3309" max="3311" width="4.375" style="1" bestFit="1" customWidth="1"/>
    <col min="3312" max="3313" width="3.625" style="1" bestFit="1" customWidth="1"/>
    <col min="3314" max="3317" width="3.5" style="1" bestFit="1" customWidth="1"/>
    <col min="3318" max="3318" width="4.25" style="1" bestFit="1" customWidth="1"/>
    <col min="3319" max="3517" width="8.875" style="1"/>
    <col min="3518" max="3518" width="9.875" style="1" bestFit="1" customWidth="1"/>
    <col min="3519" max="3519" width="9.875" style="1" customWidth="1"/>
    <col min="3520" max="3521" width="7.125" style="1" bestFit="1" customWidth="1"/>
    <col min="3522" max="3522" width="10" style="1" customWidth="1"/>
    <col min="3523" max="3561" width="0" style="1" hidden="1" customWidth="1"/>
    <col min="3562" max="3562" width="3.625" style="1" customWidth="1"/>
    <col min="3563" max="3564" width="3.625" style="1" bestFit="1" customWidth="1"/>
    <col min="3565" max="3567" width="4.375" style="1" bestFit="1" customWidth="1"/>
    <col min="3568" max="3569" width="3.625" style="1" bestFit="1" customWidth="1"/>
    <col min="3570" max="3573" width="3.5" style="1" bestFit="1" customWidth="1"/>
    <col min="3574" max="3574" width="4.25" style="1" bestFit="1" customWidth="1"/>
    <col min="3575" max="3773" width="8.875" style="1"/>
    <col min="3774" max="3774" width="9.875" style="1" bestFit="1" customWidth="1"/>
    <col min="3775" max="3775" width="9.875" style="1" customWidth="1"/>
    <col min="3776" max="3777" width="7.125" style="1" bestFit="1" customWidth="1"/>
    <col min="3778" max="3778" width="10" style="1" customWidth="1"/>
    <col min="3779" max="3817" width="0" style="1" hidden="1" customWidth="1"/>
    <col min="3818" max="3818" width="3.625" style="1" customWidth="1"/>
    <col min="3819" max="3820" width="3.625" style="1" bestFit="1" customWidth="1"/>
    <col min="3821" max="3823" width="4.375" style="1" bestFit="1" customWidth="1"/>
    <col min="3824" max="3825" width="3.625" style="1" bestFit="1" customWidth="1"/>
    <col min="3826" max="3829" width="3.5" style="1" bestFit="1" customWidth="1"/>
    <col min="3830" max="3830" width="4.25" style="1" bestFit="1" customWidth="1"/>
    <col min="3831" max="4029" width="8.875" style="1"/>
    <col min="4030" max="4030" width="9.875" style="1" bestFit="1" customWidth="1"/>
    <col min="4031" max="4031" width="9.875" style="1" customWidth="1"/>
    <col min="4032" max="4033" width="7.125" style="1" bestFit="1" customWidth="1"/>
    <col min="4034" max="4034" width="10" style="1" customWidth="1"/>
    <col min="4035" max="4073" width="0" style="1" hidden="1" customWidth="1"/>
    <col min="4074" max="4074" width="3.625" style="1" customWidth="1"/>
    <col min="4075" max="4076" width="3.625" style="1" bestFit="1" customWidth="1"/>
    <col min="4077" max="4079" width="4.375" style="1" bestFit="1" customWidth="1"/>
    <col min="4080" max="4081" width="3.625" style="1" bestFit="1" customWidth="1"/>
    <col min="4082" max="4085" width="3.5" style="1" bestFit="1" customWidth="1"/>
    <col min="4086" max="4086" width="4.25" style="1" bestFit="1" customWidth="1"/>
    <col min="4087" max="4285" width="8.875" style="1"/>
    <col min="4286" max="4286" width="9.875" style="1" bestFit="1" customWidth="1"/>
    <col min="4287" max="4287" width="9.875" style="1" customWidth="1"/>
    <col min="4288" max="4289" width="7.125" style="1" bestFit="1" customWidth="1"/>
    <col min="4290" max="4290" width="10" style="1" customWidth="1"/>
    <col min="4291" max="4329" width="0" style="1" hidden="1" customWidth="1"/>
    <col min="4330" max="4330" width="3.625" style="1" customWidth="1"/>
    <col min="4331" max="4332" width="3.625" style="1" bestFit="1" customWidth="1"/>
    <col min="4333" max="4335" width="4.375" style="1" bestFit="1" customWidth="1"/>
    <col min="4336" max="4337" width="3.625" style="1" bestFit="1" customWidth="1"/>
    <col min="4338" max="4341" width="3.5" style="1" bestFit="1" customWidth="1"/>
    <col min="4342" max="4342" width="4.25" style="1" bestFit="1" customWidth="1"/>
    <col min="4343" max="4541" width="8.875" style="1"/>
    <col min="4542" max="4542" width="9.875" style="1" bestFit="1" customWidth="1"/>
    <col min="4543" max="4543" width="9.875" style="1" customWidth="1"/>
    <col min="4544" max="4545" width="7.125" style="1" bestFit="1" customWidth="1"/>
    <col min="4546" max="4546" width="10" style="1" customWidth="1"/>
    <col min="4547" max="4585" width="0" style="1" hidden="1" customWidth="1"/>
    <col min="4586" max="4586" width="3.625" style="1" customWidth="1"/>
    <col min="4587" max="4588" width="3.625" style="1" bestFit="1" customWidth="1"/>
    <col min="4589" max="4591" width="4.375" style="1" bestFit="1" customWidth="1"/>
    <col min="4592" max="4593" width="3.625" style="1" bestFit="1" customWidth="1"/>
    <col min="4594" max="4597" width="3.5" style="1" bestFit="1" customWidth="1"/>
    <col min="4598" max="4598" width="4.25" style="1" bestFit="1" customWidth="1"/>
    <col min="4599" max="4797" width="8.875" style="1"/>
    <col min="4798" max="4798" width="9.875" style="1" bestFit="1" customWidth="1"/>
    <col min="4799" max="4799" width="9.875" style="1" customWidth="1"/>
    <col min="4800" max="4801" width="7.125" style="1" bestFit="1" customWidth="1"/>
    <col min="4802" max="4802" width="10" style="1" customWidth="1"/>
    <col min="4803" max="4841" width="0" style="1" hidden="1" customWidth="1"/>
    <col min="4842" max="4842" width="3.625" style="1" customWidth="1"/>
    <col min="4843" max="4844" width="3.625" style="1" bestFit="1" customWidth="1"/>
    <col min="4845" max="4847" width="4.375" style="1" bestFit="1" customWidth="1"/>
    <col min="4848" max="4849" width="3.625" style="1" bestFit="1" customWidth="1"/>
    <col min="4850" max="4853" width="3.5" style="1" bestFit="1" customWidth="1"/>
    <col min="4854" max="4854" width="4.25" style="1" bestFit="1" customWidth="1"/>
    <col min="4855" max="5053" width="8.875" style="1"/>
    <col min="5054" max="5054" width="9.875" style="1" bestFit="1" customWidth="1"/>
    <col min="5055" max="5055" width="9.875" style="1" customWidth="1"/>
    <col min="5056" max="5057" width="7.125" style="1" bestFit="1" customWidth="1"/>
    <col min="5058" max="5058" width="10" style="1" customWidth="1"/>
    <col min="5059" max="5097" width="0" style="1" hidden="1" customWidth="1"/>
    <col min="5098" max="5098" width="3.625" style="1" customWidth="1"/>
    <col min="5099" max="5100" width="3.625" style="1" bestFit="1" customWidth="1"/>
    <col min="5101" max="5103" width="4.375" style="1" bestFit="1" customWidth="1"/>
    <col min="5104" max="5105" width="3.625" style="1" bestFit="1" customWidth="1"/>
    <col min="5106" max="5109" width="3.5" style="1" bestFit="1" customWidth="1"/>
    <col min="5110" max="5110" width="4.25" style="1" bestFit="1" customWidth="1"/>
    <col min="5111" max="5309" width="8.875" style="1"/>
    <col min="5310" max="5310" width="9.875" style="1" bestFit="1" customWidth="1"/>
    <col min="5311" max="5311" width="9.875" style="1" customWidth="1"/>
    <col min="5312" max="5313" width="7.125" style="1" bestFit="1" customWidth="1"/>
    <col min="5314" max="5314" width="10" style="1" customWidth="1"/>
    <col min="5315" max="5353" width="0" style="1" hidden="1" customWidth="1"/>
    <col min="5354" max="5354" width="3.625" style="1" customWidth="1"/>
    <col min="5355" max="5356" width="3.625" style="1" bestFit="1" customWidth="1"/>
    <col min="5357" max="5359" width="4.375" style="1" bestFit="1" customWidth="1"/>
    <col min="5360" max="5361" width="3.625" style="1" bestFit="1" customWidth="1"/>
    <col min="5362" max="5365" width="3.5" style="1" bestFit="1" customWidth="1"/>
    <col min="5366" max="5366" width="4.25" style="1" bestFit="1" customWidth="1"/>
    <col min="5367" max="5565" width="8.875" style="1"/>
    <col min="5566" max="5566" width="9.875" style="1" bestFit="1" customWidth="1"/>
    <col min="5567" max="5567" width="9.875" style="1" customWidth="1"/>
    <col min="5568" max="5569" width="7.125" style="1" bestFit="1" customWidth="1"/>
    <col min="5570" max="5570" width="10" style="1" customWidth="1"/>
    <col min="5571" max="5609" width="0" style="1" hidden="1" customWidth="1"/>
    <col min="5610" max="5610" width="3.625" style="1" customWidth="1"/>
    <col min="5611" max="5612" width="3.625" style="1" bestFit="1" customWidth="1"/>
    <col min="5613" max="5615" width="4.375" style="1" bestFit="1" customWidth="1"/>
    <col min="5616" max="5617" width="3.625" style="1" bestFit="1" customWidth="1"/>
    <col min="5618" max="5621" width="3.5" style="1" bestFit="1" customWidth="1"/>
    <col min="5622" max="5622" width="4.25" style="1" bestFit="1" customWidth="1"/>
    <col min="5623" max="5821" width="8.875" style="1"/>
    <col min="5822" max="5822" width="9.875" style="1" bestFit="1" customWidth="1"/>
    <col min="5823" max="5823" width="9.875" style="1" customWidth="1"/>
    <col min="5824" max="5825" width="7.125" style="1" bestFit="1" customWidth="1"/>
    <col min="5826" max="5826" width="10" style="1" customWidth="1"/>
    <col min="5827" max="5865" width="0" style="1" hidden="1" customWidth="1"/>
    <col min="5866" max="5866" width="3.625" style="1" customWidth="1"/>
    <col min="5867" max="5868" width="3.625" style="1" bestFit="1" customWidth="1"/>
    <col min="5869" max="5871" width="4.375" style="1" bestFit="1" customWidth="1"/>
    <col min="5872" max="5873" width="3.625" style="1" bestFit="1" customWidth="1"/>
    <col min="5874" max="5877" width="3.5" style="1" bestFit="1" customWidth="1"/>
    <col min="5878" max="5878" width="4.25" style="1" bestFit="1" customWidth="1"/>
    <col min="5879" max="6077" width="8.875" style="1"/>
    <col min="6078" max="6078" width="9.875" style="1" bestFit="1" customWidth="1"/>
    <col min="6079" max="6079" width="9.875" style="1" customWidth="1"/>
    <col min="6080" max="6081" width="7.125" style="1" bestFit="1" customWidth="1"/>
    <col min="6082" max="6082" width="10" style="1" customWidth="1"/>
    <col min="6083" max="6121" width="0" style="1" hidden="1" customWidth="1"/>
    <col min="6122" max="6122" width="3.625" style="1" customWidth="1"/>
    <col min="6123" max="6124" width="3.625" style="1" bestFit="1" customWidth="1"/>
    <col min="6125" max="6127" width="4.375" style="1" bestFit="1" customWidth="1"/>
    <col min="6128" max="6129" width="3.625" style="1" bestFit="1" customWidth="1"/>
    <col min="6130" max="6133" width="3.5" style="1" bestFit="1" customWidth="1"/>
    <col min="6134" max="6134" width="4.25" style="1" bestFit="1" customWidth="1"/>
    <col min="6135" max="6333" width="8.875" style="1"/>
    <col min="6334" max="6334" width="9.875" style="1" bestFit="1" customWidth="1"/>
    <col min="6335" max="6335" width="9.875" style="1" customWidth="1"/>
    <col min="6336" max="6337" width="7.125" style="1" bestFit="1" customWidth="1"/>
    <col min="6338" max="6338" width="10" style="1" customWidth="1"/>
    <col min="6339" max="6377" width="0" style="1" hidden="1" customWidth="1"/>
    <col min="6378" max="6378" width="3.625" style="1" customWidth="1"/>
    <col min="6379" max="6380" width="3.625" style="1" bestFit="1" customWidth="1"/>
    <col min="6381" max="6383" width="4.375" style="1" bestFit="1" customWidth="1"/>
    <col min="6384" max="6385" width="3.625" style="1" bestFit="1" customWidth="1"/>
    <col min="6386" max="6389" width="3.5" style="1" bestFit="1" customWidth="1"/>
    <col min="6390" max="6390" width="4.25" style="1" bestFit="1" customWidth="1"/>
    <col min="6391" max="6589" width="8.875" style="1"/>
    <col min="6590" max="6590" width="9.875" style="1" bestFit="1" customWidth="1"/>
    <col min="6591" max="6591" width="9.875" style="1" customWidth="1"/>
    <col min="6592" max="6593" width="7.125" style="1" bestFit="1" customWidth="1"/>
    <col min="6594" max="6594" width="10" style="1" customWidth="1"/>
    <col min="6595" max="6633" width="0" style="1" hidden="1" customWidth="1"/>
    <col min="6634" max="6634" width="3.625" style="1" customWidth="1"/>
    <col min="6635" max="6636" width="3.625" style="1" bestFit="1" customWidth="1"/>
    <col min="6637" max="6639" width="4.375" style="1" bestFit="1" customWidth="1"/>
    <col min="6640" max="6641" width="3.625" style="1" bestFit="1" customWidth="1"/>
    <col min="6642" max="6645" width="3.5" style="1" bestFit="1" customWidth="1"/>
    <col min="6646" max="6646" width="4.25" style="1" bestFit="1" customWidth="1"/>
    <col min="6647" max="6845" width="8.875" style="1"/>
    <col min="6846" max="6846" width="9.875" style="1" bestFit="1" customWidth="1"/>
    <col min="6847" max="6847" width="9.875" style="1" customWidth="1"/>
    <col min="6848" max="6849" width="7.125" style="1" bestFit="1" customWidth="1"/>
    <col min="6850" max="6850" width="10" style="1" customWidth="1"/>
    <col min="6851" max="6889" width="0" style="1" hidden="1" customWidth="1"/>
    <col min="6890" max="6890" width="3.625" style="1" customWidth="1"/>
    <col min="6891" max="6892" width="3.625" style="1" bestFit="1" customWidth="1"/>
    <col min="6893" max="6895" width="4.375" style="1" bestFit="1" customWidth="1"/>
    <col min="6896" max="6897" width="3.625" style="1" bestFit="1" customWidth="1"/>
    <col min="6898" max="6901" width="3.5" style="1" bestFit="1" customWidth="1"/>
    <col min="6902" max="6902" width="4.25" style="1" bestFit="1" customWidth="1"/>
    <col min="6903" max="7101" width="8.875" style="1"/>
    <col min="7102" max="7102" width="9.875" style="1" bestFit="1" customWidth="1"/>
    <col min="7103" max="7103" width="9.875" style="1" customWidth="1"/>
    <col min="7104" max="7105" width="7.125" style="1" bestFit="1" customWidth="1"/>
    <col min="7106" max="7106" width="10" style="1" customWidth="1"/>
    <col min="7107" max="7145" width="0" style="1" hidden="1" customWidth="1"/>
    <col min="7146" max="7146" width="3.625" style="1" customWidth="1"/>
    <col min="7147" max="7148" width="3.625" style="1" bestFit="1" customWidth="1"/>
    <col min="7149" max="7151" width="4.375" style="1" bestFit="1" customWidth="1"/>
    <col min="7152" max="7153" width="3.625" style="1" bestFit="1" customWidth="1"/>
    <col min="7154" max="7157" width="3.5" style="1" bestFit="1" customWidth="1"/>
    <col min="7158" max="7158" width="4.25" style="1" bestFit="1" customWidth="1"/>
    <col min="7159" max="7357" width="8.875" style="1"/>
    <col min="7358" max="7358" width="9.875" style="1" bestFit="1" customWidth="1"/>
    <col min="7359" max="7359" width="9.875" style="1" customWidth="1"/>
    <col min="7360" max="7361" width="7.125" style="1" bestFit="1" customWidth="1"/>
    <col min="7362" max="7362" width="10" style="1" customWidth="1"/>
    <col min="7363" max="7401" width="0" style="1" hidden="1" customWidth="1"/>
    <col min="7402" max="7402" width="3.625" style="1" customWidth="1"/>
    <col min="7403" max="7404" width="3.625" style="1" bestFit="1" customWidth="1"/>
    <col min="7405" max="7407" width="4.375" style="1" bestFit="1" customWidth="1"/>
    <col min="7408" max="7409" width="3.625" style="1" bestFit="1" customWidth="1"/>
    <col min="7410" max="7413" width="3.5" style="1" bestFit="1" customWidth="1"/>
    <col min="7414" max="7414" width="4.25" style="1" bestFit="1" customWidth="1"/>
    <col min="7415" max="7613" width="8.875" style="1"/>
    <col min="7614" max="7614" width="9.875" style="1" bestFit="1" customWidth="1"/>
    <col min="7615" max="7615" width="9.875" style="1" customWidth="1"/>
    <col min="7616" max="7617" width="7.125" style="1" bestFit="1" customWidth="1"/>
    <col min="7618" max="7618" width="10" style="1" customWidth="1"/>
    <col min="7619" max="7657" width="0" style="1" hidden="1" customWidth="1"/>
    <col min="7658" max="7658" width="3.625" style="1" customWidth="1"/>
    <col min="7659" max="7660" width="3.625" style="1" bestFit="1" customWidth="1"/>
    <col min="7661" max="7663" width="4.375" style="1" bestFit="1" customWidth="1"/>
    <col min="7664" max="7665" width="3.625" style="1" bestFit="1" customWidth="1"/>
    <col min="7666" max="7669" width="3.5" style="1" bestFit="1" customWidth="1"/>
    <col min="7670" max="7670" width="4.25" style="1" bestFit="1" customWidth="1"/>
    <col min="7671" max="7869" width="8.875" style="1"/>
    <col min="7870" max="7870" width="9.875" style="1" bestFit="1" customWidth="1"/>
    <col min="7871" max="7871" width="9.875" style="1" customWidth="1"/>
    <col min="7872" max="7873" width="7.125" style="1" bestFit="1" customWidth="1"/>
    <col min="7874" max="7874" width="10" style="1" customWidth="1"/>
    <col min="7875" max="7913" width="0" style="1" hidden="1" customWidth="1"/>
    <col min="7914" max="7914" width="3.625" style="1" customWidth="1"/>
    <col min="7915" max="7916" width="3.625" style="1" bestFit="1" customWidth="1"/>
    <col min="7917" max="7919" width="4.375" style="1" bestFit="1" customWidth="1"/>
    <col min="7920" max="7921" width="3.625" style="1" bestFit="1" customWidth="1"/>
    <col min="7922" max="7925" width="3.5" style="1" bestFit="1" customWidth="1"/>
    <col min="7926" max="7926" width="4.25" style="1" bestFit="1" customWidth="1"/>
    <col min="7927" max="8125" width="8.875" style="1"/>
    <col min="8126" max="8126" width="9.875" style="1" bestFit="1" customWidth="1"/>
    <col min="8127" max="8127" width="9.875" style="1" customWidth="1"/>
    <col min="8128" max="8129" width="7.125" style="1" bestFit="1" customWidth="1"/>
    <col min="8130" max="8130" width="10" style="1" customWidth="1"/>
    <col min="8131" max="8169" width="0" style="1" hidden="1" customWidth="1"/>
    <col min="8170" max="8170" width="3.625" style="1" customWidth="1"/>
    <col min="8171" max="8172" width="3.625" style="1" bestFit="1" customWidth="1"/>
    <col min="8173" max="8175" width="4.375" style="1" bestFit="1" customWidth="1"/>
    <col min="8176" max="8177" width="3.625" style="1" bestFit="1" customWidth="1"/>
    <col min="8178" max="8181" width="3.5" style="1" bestFit="1" customWidth="1"/>
    <col min="8182" max="8182" width="4.25" style="1" bestFit="1" customWidth="1"/>
    <col min="8183" max="8381" width="8.875" style="1"/>
    <col min="8382" max="8382" width="9.875" style="1" bestFit="1" customWidth="1"/>
    <col min="8383" max="8383" width="9.875" style="1" customWidth="1"/>
    <col min="8384" max="8385" width="7.125" style="1" bestFit="1" customWidth="1"/>
    <col min="8386" max="8386" width="10" style="1" customWidth="1"/>
    <col min="8387" max="8425" width="0" style="1" hidden="1" customWidth="1"/>
    <col min="8426" max="8426" width="3.625" style="1" customWidth="1"/>
    <col min="8427" max="8428" width="3.625" style="1" bestFit="1" customWidth="1"/>
    <col min="8429" max="8431" width="4.375" style="1" bestFit="1" customWidth="1"/>
    <col min="8432" max="8433" width="3.625" style="1" bestFit="1" customWidth="1"/>
    <col min="8434" max="8437" width="3.5" style="1" bestFit="1" customWidth="1"/>
    <col min="8438" max="8438" width="4.25" style="1" bestFit="1" customWidth="1"/>
    <col min="8439" max="8637" width="8.875" style="1"/>
    <col min="8638" max="8638" width="9.875" style="1" bestFit="1" customWidth="1"/>
    <col min="8639" max="8639" width="9.875" style="1" customWidth="1"/>
    <col min="8640" max="8641" width="7.125" style="1" bestFit="1" customWidth="1"/>
    <col min="8642" max="8642" width="10" style="1" customWidth="1"/>
    <col min="8643" max="8681" width="0" style="1" hidden="1" customWidth="1"/>
    <col min="8682" max="8682" width="3.625" style="1" customWidth="1"/>
    <col min="8683" max="8684" width="3.625" style="1" bestFit="1" customWidth="1"/>
    <col min="8685" max="8687" width="4.375" style="1" bestFit="1" customWidth="1"/>
    <col min="8688" max="8689" width="3.625" style="1" bestFit="1" customWidth="1"/>
    <col min="8690" max="8693" width="3.5" style="1" bestFit="1" customWidth="1"/>
    <col min="8694" max="8694" width="4.25" style="1" bestFit="1" customWidth="1"/>
    <col min="8695" max="8893" width="8.875" style="1"/>
    <col min="8894" max="8894" width="9.875" style="1" bestFit="1" customWidth="1"/>
    <col min="8895" max="8895" width="9.875" style="1" customWidth="1"/>
    <col min="8896" max="8897" width="7.125" style="1" bestFit="1" customWidth="1"/>
    <col min="8898" max="8898" width="10" style="1" customWidth="1"/>
    <col min="8899" max="8937" width="0" style="1" hidden="1" customWidth="1"/>
    <col min="8938" max="8938" width="3.625" style="1" customWidth="1"/>
    <col min="8939" max="8940" width="3.625" style="1" bestFit="1" customWidth="1"/>
    <col min="8941" max="8943" width="4.375" style="1" bestFit="1" customWidth="1"/>
    <col min="8944" max="8945" width="3.625" style="1" bestFit="1" customWidth="1"/>
    <col min="8946" max="8949" width="3.5" style="1" bestFit="1" customWidth="1"/>
    <col min="8950" max="8950" width="4.25" style="1" bestFit="1" customWidth="1"/>
    <col min="8951" max="9149" width="8.875" style="1"/>
    <col min="9150" max="9150" width="9.875" style="1" bestFit="1" customWidth="1"/>
    <col min="9151" max="9151" width="9.875" style="1" customWidth="1"/>
    <col min="9152" max="9153" width="7.125" style="1" bestFit="1" customWidth="1"/>
    <col min="9154" max="9154" width="10" style="1" customWidth="1"/>
    <col min="9155" max="9193" width="0" style="1" hidden="1" customWidth="1"/>
    <col min="9194" max="9194" width="3.625" style="1" customWidth="1"/>
    <col min="9195" max="9196" width="3.625" style="1" bestFit="1" customWidth="1"/>
    <col min="9197" max="9199" width="4.375" style="1" bestFit="1" customWidth="1"/>
    <col min="9200" max="9201" width="3.625" style="1" bestFit="1" customWidth="1"/>
    <col min="9202" max="9205" width="3.5" style="1" bestFit="1" customWidth="1"/>
    <col min="9206" max="9206" width="4.25" style="1" bestFit="1" customWidth="1"/>
    <col min="9207" max="9405" width="8.875" style="1"/>
    <col min="9406" max="9406" width="9.875" style="1" bestFit="1" customWidth="1"/>
    <col min="9407" max="9407" width="9.875" style="1" customWidth="1"/>
    <col min="9408" max="9409" width="7.125" style="1" bestFit="1" customWidth="1"/>
    <col min="9410" max="9410" width="10" style="1" customWidth="1"/>
    <col min="9411" max="9449" width="0" style="1" hidden="1" customWidth="1"/>
    <col min="9450" max="9450" width="3.625" style="1" customWidth="1"/>
    <col min="9451" max="9452" width="3.625" style="1" bestFit="1" customWidth="1"/>
    <col min="9453" max="9455" width="4.375" style="1" bestFit="1" customWidth="1"/>
    <col min="9456" max="9457" width="3.625" style="1" bestFit="1" customWidth="1"/>
    <col min="9458" max="9461" width="3.5" style="1" bestFit="1" customWidth="1"/>
    <col min="9462" max="9462" width="4.25" style="1" bestFit="1" customWidth="1"/>
    <col min="9463" max="9661" width="8.875" style="1"/>
    <col min="9662" max="9662" width="9.875" style="1" bestFit="1" customWidth="1"/>
    <col min="9663" max="9663" width="9.875" style="1" customWidth="1"/>
    <col min="9664" max="9665" width="7.125" style="1" bestFit="1" customWidth="1"/>
    <col min="9666" max="9666" width="10" style="1" customWidth="1"/>
    <col min="9667" max="9705" width="0" style="1" hidden="1" customWidth="1"/>
    <col min="9706" max="9706" width="3.625" style="1" customWidth="1"/>
    <col min="9707" max="9708" width="3.625" style="1" bestFit="1" customWidth="1"/>
    <col min="9709" max="9711" width="4.375" style="1" bestFit="1" customWidth="1"/>
    <col min="9712" max="9713" width="3.625" style="1" bestFit="1" customWidth="1"/>
    <col min="9714" max="9717" width="3.5" style="1" bestFit="1" customWidth="1"/>
    <col min="9718" max="9718" width="4.25" style="1" bestFit="1" customWidth="1"/>
    <col min="9719" max="9917" width="8.875" style="1"/>
    <col min="9918" max="9918" width="9.875" style="1" bestFit="1" customWidth="1"/>
    <col min="9919" max="9919" width="9.875" style="1" customWidth="1"/>
    <col min="9920" max="9921" width="7.125" style="1" bestFit="1" customWidth="1"/>
    <col min="9922" max="9922" width="10" style="1" customWidth="1"/>
    <col min="9923" max="9961" width="0" style="1" hidden="1" customWidth="1"/>
    <col min="9962" max="9962" width="3.625" style="1" customWidth="1"/>
    <col min="9963" max="9964" width="3.625" style="1" bestFit="1" customWidth="1"/>
    <col min="9965" max="9967" width="4.375" style="1" bestFit="1" customWidth="1"/>
    <col min="9968" max="9969" width="3.625" style="1" bestFit="1" customWidth="1"/>
    <col min="9970" max="9973" width="3.5" style="1" bestFit="1" customWidth="1"/>
    <col min="9974" max="9974" width="4.25" style="1" bestFit="1" customWidth="1"/>
    <col min="9975" max="10173" width="8.875" style="1"/>
    <col min="10174" max="10174" width="9.875" style="1" bestFit="1" customWidth="1"/>
    <col min="10175" max="10175" width="9.875" style="1" customWidth="1"/>
    <col min="10176" max="10177" width="7.125" style="1" bestFit="1" customWidth="1"/>
    <col min="10178" max="10178" width="10" style="1" customWidth="1"/>
    <col min="10179" max="10217" width="0" style="1" hidden="1" customWidth="1"/>
    <col min="10218" max="10218" width="3.625" style="1" customWidth="1"/>
    <col min="10219" max="10220" width="3.625" style="1" bestFit="1" customWidth="1"/>
    <col min="10221" max="10223" width="4.375" style="1" bestFit="1" customWidth="1"/>
    <col min="10224" max="10225" width="3.625" style="1" bestFit="1" customWidth="1"/>
    <col min="10226" max="10229" width="3.5" style="1" bestFit="1" customWidth="1"/>
    <col min="10230" max="10230" width="4.25" style="1" bestFit="1" customWidth="1"/>
    <col min="10231" max="10429" width="8.875" style="1"/>
    <col min="10430" max="10430" width="9.875" style="1" bestFit="1" customWidth="1"/>
    <col min="10431" max="10431" width="9.875" style="1" customWidth="1"/>
    <col min="10432" max="10433" width="7.125" style="1" bestFit="1" customWidth="1"/>
    <col min="10434" max="10434" width="10" style="1" customWidth="1"/>
    <col min="10435" max="10473" width="0" style="1" hidden="1" customWidth="1"/>
    <col min="10474" max="10474" width="3.625" style="1" customWidth="1"/>
    <col min="10475" max="10476" width="3.625" style="1" bestFit="1" customWidth="1"/>
    <col min="10477" max="10479" width="4.375" style="1" bestFit="1" customWidth="1"/>
    <col min="10480" max="10481" width="3.625" style="1" bestFit="1" customWidth="1"/>
    <col min="10482" max="10485" width="3.5" style="1" bestFit="1" customWidth="1"/>
    <col min="10486" max="10486" width="4.25" style="1" bestFit="1" customWidth="1"/>
    <col min="10487" max="10685" width="8.875" style="1"/>
    <col min="10686" max="10686" width="9.875" style="1" bestFit="1" customWidth="1"/>
    <col min="10687" max="10687" width="9.875" style="1" customWidth="1"/>
    <col min="10688" max="10689" width="7.125" style="1" bestFit="1" customWidth="1"/>
    <col min="10690" max="10690" width="10" style="1" customWidth="1"/>
    <col min="10691" max="10729" width="0" style="1" hidden="1" customWidth="1"/>
    <col min="10730" max="10730" width="3.625" style="1" customWidth="1"/>
    <col min="10731" max="10732" width="3.625" style="1" bestFit="1" customWidth="1"/>
    <col min="10733" max="10735" width="4.375" style="1" bestFit="1" customWidth="1"/>
    <col min="10736" max="10737" width="3.625" style="1" bestFit="1" customWidth="1"/>
    <col min="10738" max="10741" width="3.5" style="1" bestFit="1" customWidth="1"/>
    <col min="10742" max="10742" width="4.25" style="1" bestFit="1" customWidth="1"/>
    <col min="10743" max="10941" width="8.875" style="1"/>
    <col min="10942" max="10942" width="9.875" style="1" bestFit="1" customWidth="1"/>
    <col min="10943" max="10943" width="9.875" style="1" customWidth="1"/>
    <col min="10944" max="10945" width="7.125" style="1" bestFit="1" customWidth="1"/>
    <col min="10946" max="10946" width="10" style="1" customWidth="1"/>
    <col min="10947" max="10985" width="0" style="1" hidden="1" customWidth="1"/>
    <col min="10986" max="10986" width="3.625" style="1" customWidth="1"/>
    <col min="10987" max="10988" width="3.625" style="1" bestFit="1" customWidth="1"/>
    <col min="10989" max="10991" width="4.375" style="1" bestFit="1" customWidth="1"/>
    <col min="10992" max="10993" width="3.625" style="1" bestFit="1" customWidth="1"/>
    <col min="10994" max="10997" width="3.5" style="1" bestFit="1" customWidth="1"/>
    <col min="10998" max="10998" width="4.25" style="1" bestFit="1" customWidth="1"/>
    <col min="10999" max="11197" width="8.875" style="1"/>
    <col min="11198" max="11198" width="9.875" style="1" bestFit="1" customWidth="1"/>
    <col min="11199" max="11199" width="9.875" style="1" customWidth="1"/>
    <col min="11200" max="11201" width="7.125" style="1" bestFit="1" customWidth="1"/>
    <col min="11202" max="11202" width="10" style="1" customWidth="1"/>
    <col min="11203" max="11241" width="0" style="1" hidden="1" customWidth="1"/>
    <col min="11242" max="11242" width="3.625" style="1" customWidth="1"/>
    <col min="11243" max="11244" width="3.625" style="1" bestFit="1" customWidth="1"/>
    <col min="11245" max="11247" width="4.375" style="1" bestFit="1" customWidth="1"/>
    <col min="11248" max="11249" width="3.625" style="1" bestFit="1" customWidth="1"/>
    <col min="11250" max="11253" width="3.5" style="1" bestFit="1" customWidth="1"/>
    <col min="11254" max="11254" width="4.25" style="1" bestFit="1" customWidth="1"/>
    <col min="11255" max="11453" width="8.875" style="1"/>
    <col min="11454" max="11454" width="9.875" style="1" bestFit="1" customWidth="1"/>
    <col min="11455" max="11455" width="9.875" style="1" customWidth="1"/>
    <col min="11456" max="11457" width="7.125" style="1" bestFit="1" customWidth="1"/>
    <col min="11458" max="11458" width="10" style="1" customWidth="1"/>
    <col min="11459" max="11497" width="0" style="1" hidden="1" customWidth="1"/>
    <col min="11498" max="11498" width="3.625" style="1" customWidth="1"/>
    <col min="11499" max="11500" width="3.625" style="1" bestFit="1" customWidth="1"/>
    <col min="11501" max="11503" width="4.375" style="1" bestFit="1" customWidth="1"/>
    <col min="11504" max="11505" width="3.625" style="1" bestFit="1" customWidth="1"/>
    <col min="11506" max="11509" width="3.5" style="1" bestFit="1" customWidth="1"/>
    <col min="11510" max="11510" width="4.25" style="1" bestFit="1" customWidth="1"/>
    <col min="11511" max="11709" width="8.875" style="1"/>
    <col min="11710" max="11710" width="9.875" style="1" bestFit="1" customWidth="1"/>
    <col min="11711" max="11711" width="9.875" style="1" customWidth="1"/>
    <col min="11712" max="11713" width="7.125" style="1" bestFit="1" customWidth="1"/>
    <col min="11714" max="11714" width="10" style="1" customWidth="1"/>
    <col min="11715" max="11753" width="0" style="1" hidden="1" customWidth="1"/>
    <col min="11754" max="11754" width="3.625" style="1" customWidth="1"/>
    <col min="11755" max="11756" width="3.625" style="1" bestFit="1" customWidth="1"/>
    <col min="11757" max="11759" width="4.375" style="1" bestFit="1" customWidth="1"/>
    <col min="11760" max="11761" width="3.625" style="1" bestFit="1" customWidth="1"/>
    <col min="11762" max="11765" width="3.5" style="1" bestFit="1" customWidth="1"/>
    <col min="11766" max="11766" width="4.25" style="1" bestFit="1" customWidth="1"/>
    <col min="11767" max="11965" width="8.875" style="1"/>
    <col min="11966" max="11966" width="9.875" style="1" bestFit="1" customWidth="1"/>
    <col min="11967" max="11967" width="9.875" style="1" customWidth="1"/>
    <col min="11968" max="11969" width="7.125" style="1" bestFit="1" customWidth="1"/>
    <col min="11970" max="11970" width="10" style="1" customWidth="1"/>
    <col min="11971" max="12009" width="0" style="1" hidden="1" customWidth="1"/>
    <col min="12010" max="12010" width="3.625" style="1" customWidth="1"/>
    <col min="12011" max="12012" width="3.625" style="1" bestFit="1" customWidth="1"/>
    <col min="12013" max="12015" width="4.375" style="1" bestFit="1" customWidth="1"/>
    <col min="12016" max="12017" width="3.625" style="1" bestFit="1" customWidth="1"/>
    <col min="12018" max="12021" width="3.5" style="1" bestFit="1" customWidth="1"/>
    <col min="12022" max="12022" width="4.25" style="1" bestFit="1" customWidth="1"/>
    <col min="12023" max="12221" width="8.875" style="1"/>
    <col min="12222" max="12222" width="9.875" style="1" bestFit="1" customWidth="1"/>
    <col min="12223" max="12223" width="9.875" style="1" customWidth="1"/>
    <col min="12224" max="12225" width="7.125" style="1" bestFit="1" customWidth="1"/>
    <col min="12226" max="12226" width="10" style="1" customWidth="1"/>
    <col min="12227" max="12265" width="0" style="1" hidden="1" customWidth="1"/>
    <col min="12266" max="12266" width="3.625" style="1" customWidth="1"/>
    <col min="12267" max="12268" width="3.625" style="1" bestFit="1" customWidth="1"/>
    <col min="12269" max="12271" width="4.375" style="1" bestFit="1" customWidth="1"/>
    <col min="12272" max="12273" width="3.625" style="1" bestFit="1" customWidth="1"/>
    <col min="12274" max="12277" width="3.5" style="1" bestFit="1" customWidth="1"/>
    <col min="12278" max="12278" width="4.25" style="1" bestFit="1" customWidth="1"/>
    <col min="12279" max="12477" width="8.875" style="1"/>
    <col min="12478" max="12478" width="9.875" style="1" bestFit="1" customWidth="1"/>
    <col min="12479" max="12479" width="9.875" style="1" customWidth="1"/>
    <col min="12480" max="12481" width="7.125" style="1" bestFit="1" customWidth="1"/>
    <col min="12482" max="12482" width="10" style="1" customWidth="1"/>
    <col min="12483" max="12521" width="0" style="1" hidden="1" customWidth="1"/>
    <col min="12522" max="12522" width="3.625" style="1" customWidth="1"/>
    <col min="12523" max="12524" width="3.625" style="1" bestFit="1" customWidth="1"/>
    <col min="12525" max="12527" width="4.375" style="1" bestFit="1" customWidth="1"/>
    <col min="12528" max="12529" width="3.625" style="1" bestFit="1" customWidth="1"/>
    <col min="12530" max="12533" width="3.5" style="1" bestFit="1" customWidth="1"/>
    <col min="12534" max="12534" width="4.25" style="1" bestFit="1" customWidth="1"/>
    <col min="12535" max="12733" width="8.875" style="1"/>
    <col min="12734" max="12734" width="9.875" style="1" bestFit="1" customWidth="1"/>
    <col min="12735" max="12735" width="9.875" style="1" customWidth="1"/>
    <col min="12736" max="12737" width="7.125" style="1" bestFit="1" customWidth="1"/>
    <col min="12738" max="12738" width="10" style="1" customWidth="1"/>
    <col min="12739" max="12777" width="0" style="1" hidden="1" customWidth="1"/>
    <col min="12778" max="12778" width="3.625" style="1" customWidth="1"/>
    <col min="12779" max="12780" width="3.625" style="1" bestFit="1" customWidth="1"/>
    <col min="12781" max="12783" width="4.375" style="1" bestFit="1" customWidth="1"/>
    <col min="12784" max="12785" width="3.625" style="1" bestFit="1" customWidth="1"/>
    <col min="12786" max="12789" width="3.5" style="1" bestFit="1" customWidth="1"/>
    <col min="12790" max="12790" width="4.25" style="1" bestFit="1" customWidth="1"/>
    <col min="12791" max="12989" width="8.875" style="1"/>
    <col min="12990" max="12990" width="9.875" style="1" bestFit="1" customWidth="1"/>
    <col min="12991" max="12991" width="9.875" style="1" customWidth="1"/>
    <col min="12992" max="12993" width="7.125" style="1" bestFit="1" customWidth="1"/>
    <col min="12994" max="12994" width="10" style="1" customWidth="1"/>
    <col min="12995" max="13033" width="0" style="1" hidden="1" customWidth="1"/>
    <col min="13034" max="13034" width="3.625" style="1" customWidth="1"/>
    <col min="13035" max="13036" width="3.625" style="1" bestFit="1" customWidth="1"/>
    <col min="13037" max="13039" width="4.375" style="1" bestFit="1" customWidth="1"/>
    <col min="13040" max="13041" width="3.625" style="1" bestFit="1" customWidth="1"/>
    <col min="13042" max="13045" width="3.5" style="1" bestFit="1" customWidth="1"/>
    <col min="13046" max="13046" width="4.25" style="1" bestFit="1" customWidth="1"/>
    <col min="13047" max="13245" width="8.875" style="1"/>
    <col min="13246" max="13246" width="9.875" style="1" bestFit="1" customWidth="1"/>
    <col min="13247" max="13247" width="9.875" style="1" customWidth="1"/>
    <col min="13248" max="13249" width="7.125" style="1" bestFit="1" customWidth="1"/>
    <col min="13250" max="13250" width="10" style="1" customWidth="1"/>
    <col min="13251" max="13289" width="0" style="1" hidden="1" customWidth="1"/>
    <col min="13290" max="13290" width="3.625" style="1" customWidth="1"/>
    <col min="13291" max="13292" width="3.625" style="1" bestFit="1" customWidth="1"/>
    <col min="13293" max="13295" width="4.375" style="1" bestFit="1" customWidth="1"/>
    <col min="13296" max="13297" width="3.625" style="1" bestFit="1" customWidth="1"/>
    <col min="13298" max="13301" width="3.5" style="1" bestFit="1" customWidth="1"/>
    <col min="13302" max="13302" width="4.25" style="1" bestFit="1" customWidth="1"/>
    <col min="13303" max="13501" width="8.875" style="1"/>
    <col min="13502" max="13502" width="9.875" style="1" bestFit="1" customWidth="1"/>
    <col min="13503" max="13503" width="9.875" style="1" customWidth="1"/>
    <col min="13504" max="13505" width="7.125" style="1" bestFit="1" customWidth="1"/>
    <col min="13506" max="13506" width="10" style="1" customWidth="1"/>
    <col min="13507" max="13545" width="0" style="1" hidden="1" customWidth="1"/>
    <col min="13546" max="13546" width="3.625" style="1" customWidth="1"/>
    <col min="13547" max="13548" width="3.625" style="1" bestFit="1" customWidth="1"/>
    <col min="13549" max="13551" width="4.375" style="1" bestFit="1" customWidth="1"/>
    <col min="13552" max="13553" width="3.625" style="1" bestFit="1" customWidth="1"/>
    <col min="13554" max="13557" width="3.5" style="1" bestFit="1" customWidth="1"/>
    <col min="13558" max="13558" width="4.25" style="1" bestFit="1" customWidth="1"/>
    <col min="13559" max="13757" width="8.875" style="1"/>
    <col min="13758" max="13758" width="9.875" style="1" bestFit="1" customWidth="1"/>
    <col min="13759" max="13759" width="9.875" style="1" customWidth="1"/>
    <col min="13760" max="13761" width="7.125" style="1" bestFit="1" customWidth="1"/>
    <col min="13762" max="13762" width="10" style="1" customWidth="1"/>
    <col min="13763" max="13801" width="0" style="1" hidden="1" customWidth="1"/>
    <col min="13802" max="13802" width="3.625" style="1" customWidth="1"/>
    <col min="13803" max="13804" width="3.625" style="1" bestFit="1" customWidth="1"/>
    <col min="13805" max="13807" width="4.375" style="1" bestFit="1" customWidth="1"/>
    <col min="13808" max="13809" width="3.625" style="1" bestFit="1" customWidth="1"/>
    <col min="13810" max="13813" width="3.5" style="1" bestFit="1" customWidth="1"/>
    <col min="13814" max="13814" width="4.25" style="1" bestFit="1" customWidth="1"/>
    <col min="13815" max="14013" width="8.875" style="1"/>
    <col min="14014" max="14014" width="9.875" style="1" bestFit="1" customWidth="1"/>
    <col min="14015" max="14015" width="9.875" style="1" customWidth="1"/>
    <col min="14016" max="14017" width="7.125" style="1" bestFit="1" customWidth="1"/>
    <col min="14018" max="14018" width="10" style="1" customWidth="1"/>
    <col min="14019" max="14057" width="0" style="1" hidden="1" customWidth="1"/>
    <col min="14058" max="14058" width="3.625" style="1" customWidth="1"/>
    <col min="14059" max="14060" width="3.625" style="1" bestFit="1" customWidth="1"/>
    <col min="14061" max="14063" width="4.375" style="1" bestFit="1" customWidth="1"/>
    <col min="14064" max="14065" width="3.625" style="1" bestFit="1" customWidth="1"/>
    <col min="14066" max="14069" width="3.5" style="1" bestFit="1" customWidth="1"/>
    <col min="14070" max="14070" width="4.25" style="1" bestFit="1" customWidth="1"/>
    <col min="14071" max="14269" width="8.875" style="1"/>
    <col min="14270" max="14270" width="9.875" style="1" bestFit="1" customWidth="1"/>
    <col min="14271" max="14271" width="9.875" style="1" customWidth="1"/>
    <col min="14272" max="14273" width="7.125" style="1" bestFit="1" customWidth="1"/>
    <col min="14274" max="14274" width="10" style="1" customWidth="1"/>
    <col min="14275" max="14313" width="0" style="1" hidden="1" customWidth="1"/>
    <col min="14314" max="14314" width="3.625" style="1" customWidth="1"/>
    <col min="14315" max="14316" width="3.625" style="1" bestFit="1" customWidth="1"/>
    <col min="14317" max="14319" width="4.375" style="1" bestFit="1" customWidth="1"/>
    <col min="14320" max="14321" width="3.625" style="1" bestFit="1" customWidth="1"/>
    <col min="14322" max="14325" width="3.5" style="1" bestFit="1" customWidth="1"/>
    <col min="14326" max="14326" width="4.25" style="1" bestFit="1" customWidth="1"/>
    <col min="14327" max="14525" width="8.875" style="1"/>
    <col min="14526" max="14526" width="9.875" style="1" bestFit="1" customWidth="1"/>
    <col min="14527" max="14527" width="9.875" style="1" customWidth="1"/>
    <col min="14528" max="14529" width="7.125" style="1" bestFit="1" customWidth="1"/>
    <col min="14530" max="14530" width="10" style="1" customWidth="1"/>
    <col min="14531" max="14569" width="0" style="1" hidden="1" customWidth="1"/>
    <col min="14570" max="14570" width="3.625" style="1" customWidth="1"/>
    <col min="14571" max="14572" width="3.625" style="1" bestFit="1" customWidth="1"/>
    <col min="14573" max="14575" width="4.375" style="1" bestFit="1" customWidth="1"/>
    <col min="14576" max="14577" width="3.625" style="1" bestFit="1" customWidth="1"/>
    <col min="14578" max="14581" width="3.5" style="1" bestFit="1" customWidth="1"/>
    <col min="14582" max="14582" width="4.25" style="1" bestFit="1" customWidth="1"/>
    <col min="14583" max="14781" width="8.875" style="1"/>
    <col min="14782" max="14782" width="9.875" style="1" bestFit="1" customWidth="1"/>
    <col min="14783" max="14783" width="9.875" style="1" customWidth="1"/>
    <col min="14784" max="14785" width="7.125" style="1" bestFit="1" customWidth="1"/>
    <col min="14786" max="14786" width="10" style="1" customWidth="1"/>
    <col min="14787" max="14825" width="0" style="1" hidden="1" customWidth="1"/>
    <col min="14826" max="14826" width="3.625" style="1" customWidth="1"/>
    <col min="14827" max="14828" width="3.625" style="1" bestFit="1" customWidth="1"/>
    <col min="14829" max="14831" width="4.375" style="1" bestFit="1" customWidth="1"/>
    <col min="14832" max="14833" width="3.625" style="1" bestFit="1" customWidth="1"/>
    <col min="14834" max="14837" width="3.5" style="1" bestFit="1" customWidth="1"/>
    <col min="14838" max="14838" width="4.25" style="1" bestFit="1" customWidth="1"/>
    <col min="14839" max="15037" width="8.875" style="1"/>
    <col min="15038" max="15038" width="9.875" style="1" bestFit="1" customWidth="1"/>
    <col min="15039" max="15039" width="9.875" style="1" customWidth="1"/>
    <col min="15040" max="15041" width="7.125" style="1" bestFit="1" customWidth="1"/>
    <col min="15042" max="15042" width="10" style="1" customWidth="1"/>
    <col min="15043" max="15081" width="0" style="1" hidden="1" customWidth="1"/>
    <col min="15082" max="15082" width="3.625" style="1" customWidth="1"/>
    <col min="15083" max="15084" width="3.625" style="1" bestFit="1" customWidth="1"/>
    <col min="15085" max="15087" width="4.375" style="1" bestFit="1" customWidth="1"/>
    <col min="15088" max="15089" width="3.625" style="1" bestFit="1" customWidth="1"/>
    <col min="15090" max="15093" width="3.5" style="1" bestFit="1" customWidth="1"/>
    <col min="15094" max="15094" width="4.25" style="1" bestFit="1" customWidth="1"/>
    <col min="15095" max="15293" width="8.875" style="1"/>
    <col min="15294" max="15294" width="9.875" style="1" bestFit="1" customWidth="1"/>
    <col min="15295" max="15295" width="9.875" style="1" customWidth="1"/>
    <col min="15296" max="15297" width="7.125" style="1" bestFit="1" customWidth="1"/>
    <col min="15298" max="15298" width="10" style="1" customWidth="1"/>
    <col min="15299" max="15337" width="0" style="1" hidden="1" customWidth="1"/>
    <col min="15338" max="15338" width="3.625" style="1" customWidth="1"/>
    <col min="15339" max="15340" width="3.625" style="1" bestFit="1" customWidth="1"/>
    <col min="15341" max="15343" width="4.375" style="1" bestFit="1" customWidth="1"/>
    <col min="15344" max="15345" width="3.625" style="1" bestFit="1" customWidth="1"/>
    <col min="15346" max="15349" width="3.5" style="1" bestFit="1" customWidth="1"/>
    <col min="15350" max="15350" width="4.25" style="1" bestFit="1" customWidth="1"/>
    <col min="15351" max="15549" width="8.875" style="1"/>
    <col min="15550" max="15550" width="9.875" style="1" bestFit="1" customWidth="1"/>
    <col min="15551" max="15551" width="9.875" style="1" customWidth="1"/>
    <col min="15552" max="15553" width="7.125" style="1" bestFit="1" customWidth="1"/>
    <col min="15554" max="15554" width="10" style="1" customWidth="1"/>
    <col min="15555" max="15593" width="0" style="1" hidden="1" customWidth="1"/>
    <col min="15594" max="15594" width="3.625" style="1" customWidth="1"/>
    <col min="15595" max="15596" width="3.625" style="1" bestFit="1" customWidth="1"/>
    <col min="15597" max="15599" width="4.375" style="1" bestFit="1" customWidth="1"/>
    <col min="15600" max="15601" width="3.625" style="1" bestFit="1" customWidth="1"/>
    <col min="15602" max="15605" width="3.5" style="1" bestFit="1" customWidth="1"/>
    <col min="15606" max="15606" width="4.25" style="1" bestFit="1" customWidth="1"/>
    <col min="15607" max="15805" width="8.875" style="1"/>
    <col min="15806" max="15806" width="9.875" style="1" bestFit="1" customWidth="1"/>
    <col min="15807" max="15807" width="9.875" style="1" customWidth="1"/>
    <col min="15808" max="15809" width="7.125" style="1" bestFit="1" customWidth="1"/>
    <col min="15810" max="15810" width="10" style="1" customWidth="1"/>
    <col min="15811" max="15849" width="0" style="1" hidden="1" customWidth="1"/>
    <col min="15850" max="15850" width="3.625" style="1" customWidth="1"/>
    <col min="15851" max="15852" width="3.625" style="1" bestFit="1" customWidth="1"/>
    <col min="15853" max="15855" width="4.375" style="1" bestFit="1" customWidth="1"/>
    <col min="15856" max="15857" width="3.625" style="1" bestFit="1" customWidth="1"/>
    <col min="15858" max="15861" width="3.5" style="1" bestFit="1" customWidth="1"/>
    <col min="15862" max="15862" width="4.25" style="1" bestFit="1" customWidth="1"/>
    <col min="15863" max="16061" width="8.875" style="1"/>
    <col min="16062" max="16062" width="9.875" style="1" bestFit="1" customWidth="1"/>
    <col min="16063" max="16063" width="9.875" style="1" customWidth="1"/>
    <col min="16064" max="16065" width="7.125" style="1" bestFit="1" customWidth="1"/>
    <col min="16066" max="16066" width="10" style="1" customWidth="1"/>
    <col min="16067" max="16105" width="0" style="1" hidden="1" customWidth="1"/>
    <col min="16106" max="16106" width="3.625" style="1" customWidth="1"/>
    <col min="16107" max="16108" width="3.625" style="1" bestFit="1" customWidth="1"/>
    <col min="16109" max="16111" width="4.375" style="1" bestFit="1" customWidth="1"/>
    <col min="16112" max="16113" width="3.625" style="1" bestFit="1" customWidth="1"/>
    <col min="16114" max="16117" width="3.5" style="1" bestFit="1" customWidth="1"/>
    <col min="16118" max="16118" width="4.25" style="1" bestFit="1" customWidth="1"/>
    <col min="16119" max="16384" width="8.875" style="1"/>
  </cols>
  <sheetData>
    <row r="1" spans="1:19" ht="14.25" thickBot="1" x14ac:dyDescent="0.35"/>
    <row r="2" spans="1:19" ht="13.5" customHeight="1" x14ac:dyDescent="0.3">
      <c r="A2" s="134" t="s">
        <v>0</v>
      </c>
      <c r="B2" s="136" t="s">
        <v>1</v>
      </c>
      <c r="C2" s="138" t="s">
        <v>2</v>
      </c>
      <c r="D2" s="138" t="s">
        <v>3</v>
      </c>
      <c r="E2" s="138" t="s">
        <v>4</v>
      </c>
      <c r="F2" s="132" t="s">
        <v>5</v>
      </c>
      <c r="G2" s="128" t="s">
        <v>10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9"/>
      <c r="S2" s="130" t="s">
        <v>7</v>
      </c>
    </row>
    <row r="3" spans="1:19" ht="14.25" thickBot="1" x14ac:dyDescent="0.35">
      <c r="A3" s="135"/>
      <c r="B3" s="137"/>
      <c r="C3" s="139"/>
      <c r="D3" s="139"/>
      <c r="E3" s="139"/>
      <c r="F3" s="133"/>
      <c r="G3" s="6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31"/>
    </row>
    <row r="4" spans="1:19" x14ac:dyDescent="0.3">
      <c r="A4" s="7" t="s">
        <v>26</v>
      </c>
      <c r="B4" s="8">
        <v>36434</v>
      </c>
      <c r="C4" s="9">
        <v>42916</v>
      </c>
      <c r="D4" s="10">
        <f>DATEDIF(B4,C4+1,"Y")</f>
        <v>17</v>
      </c>
      <c r="E4" s="11">
        <f>IF(B4&gt;C4,0,IF((DATEDIF(B4,C4,"d")+1)/365&lt;1,INT((DATEDIF(B4,C4,"m"))),ROUND(((INT((DATEDIF(B4,C4,"d")+1)/365))/2),0)+14))</f>
        <v>23</v>
      </c>
      <c r="F4" s="43">
        <f>+E4-S4</f>
        <v>5</v>
      </c>
      <c r="G4" s="34"/>
      <c r="H4" s="35">
        <v>4</v>
      </c>
      <c r="I4" s="35">
        <v>1</v>
      </c>
      <c r="J4" s="35"/>
      <c r="K4" s="35">
        <v>3</v>
      </c>
      <c r="L4" s="35">
        <v>1</v>
      </c>
      <c r="M4" s="35">
        <v>1</v>
      </c>
      <c r="N4" s="35">
        <v>3</v>
      </c>
      <c r="O4" s="14">
        <v>1</v>
      </c>
      <c r="P4" s="13"/>
      <c r="Q4" s="13">
        <v>2</v>
      </c>
      <c r="R4" s="13">
        <v>2</v>
      </c>
      <c r="S4" s="63">
        <f>SUM(G4:R4)</f>
        <v>18</v>
      </c>
    </row>
    <row r="5" spans="1:19" x14ac:dyDescent="0.3">
      <c r="A5" s="15" t="s">
        <v>27</v>
      </c>
      <c r="B5" s="16">
        <v>36710</v>
      </c>
      <c r="C5" s="9">
        <v>42916</v>
      </c>
      <c r="D5" s="17">
        <f t="shared" ref="D5:D34" si="0">DATEDIF(B5,C5+1,"Y")</f>
        <v>16</v>
      </c>
      <c r="E5" s="18">
        <f t="shared" ref="E5:E34" si="1">IF(B5&gt;C5,0,IF((DATEDIF(B5,C5,"d")+1)/365&lt;1,INT((DATEDIF(B5,C5,"m"))),ROUND(((INT((DATEDIF(B5,C5,"d")+1)/365))/2),0)+14))</f>
        <v>23</v>
      </c>
      <c r="F5" s="43">
        <f t="shared" ref="F5:F39" si="2">+E5-S5</f>
        <v>14</v>
      </c>
      <c r="G5" s="36"/>
      <c r="H5" s="37"/>
      <c r="I5" s="37">
        <v>2</v>
      </c>
      <c r="J5" s="37"/>
      <c r="K5" s="37"/>
      <c r="L5" s="37"/>
      <c r="M5" s="37"/>
      <c r="N5" s="37"/>
      <c r="O5" s="19">
        <v>1</v>
      </c>
      <c r="P5" s="19"/>
      <c r="Q5" s="13">
        <v>2</v>
      </c>
      <c r="R5" s="19">
        <v>4</v>
      </c>
      <c r="S5" s="64">
        <f t="shared" ref="S5:S34" si="3">SUM(G5:R5)</f>
        <v>9</v>
      </c>
    </row>
    <row r="6" spans="1:19" x14ac:dyDescent="0.3">
      <c r="A6" s="15" t="s">
        <v>28</v>
      </c>
      <c r="B6" s="16">
        <v>36938</v>
      </c>
      <c r="C6" s="9">
        <v>42916</v>
      </c>
      <c r="D6" s="17">
        <f t="shared" si="0"/>
        <v>16</v>
      </c>
      <c r="E6" s="18">
        <f t="shared" si="1"/>
        <v>22</v>
      </c>
      <c r="F6" s="43">
        <f t="shared" si="2"/>
        <v>11</v>
      </c>
      <c r="G6" s="36">
        <v>1</v>
      </c>
      <c r="H6" s="37">
        <v>1</v>
      </c>
      <c r="I6" s="37">
        <v>2</v>
      </c>
      <c r="J6" s="37"/>
      <c r="K6" s="37"/>
      <c r="L6" s="37">
        <v>2</v>
      </c>
      <c r="M6" s="37">
        <v>3</v>
      </c>
      <c r="N6" s="37"/>
      <c r="O6" s="19"/>
      <c r="P6" s="19"/>
      <c r="Q6" s="13">
        <v>2</v>
      </c>
      <c r="R6" s="19"/>
      <c r="S6" s="64">
        <f t="shared" si="3"/>
        <v>11</v>
      </c>
    </row>
    <row r="7" spans="1:19" x14ac:dyDescent="0.3">
      <c r="A7" s="15" t="s">
        <v>29</v>
      </c>
      <c r="B7" s="16">
        <v>37140</v>
      </c>
      <c r="C7" s="9">
        <v>42916</v>
      </c>
      <c r="D7" s="17">
        <f t="shared" si="0"/>
        <v>15</v>
      </c>
      <c r="E7" s="18">
        <f t="shared" si="1"/>
        <v>22</v>
      </c>
      <c r="F7" s="43">
        <f t="shared" si="2"/>
        <v>10</v>
      </c>
      <c r="G7" s="36">
        <v>1</v>
      </c>
      <c r="H7" s="37">
        <v>3</v>
      </c>
      <c r="I7" s="37">
        <v>1</v>
      </c>
      <c r="J7" s="37">
        <v>2</v>
      </c>
      <c r="K7" s="37"/>
      <c r="L7" s="37"/>
      <c r="M7" s="37">
        <v>2</v>
      </c>
      <c r="N7" s="37"/>
      <c r="O7" s="19"/>
      <c r="P7" s="19"/>
      <c r="Q7" s="13">
        <v>2</v>
      </c>
      <c r="R7" s="19">
        <v>1</v>
      </c>
      <c r="S7" s="64">
        <f t="shared" si="3"/>
        <v>12</v>
      </c>
    </row>
    <row r="8" spans="1:19" x14ac:dyDescent="0.3">
      <c r="A8" s="15" t="s">
        <v>30</v>
      </c>
      <c r="B8" s="16">
        <v>38005</v>
      </c>
      <c r="C8" s="9">
        <v>42916</v>
      </c>
      <c r="D8" s="17">
        <f t="shared" si="0"/>
        <v>13</v>
      </c>
      <c r="E8" s="18">
        <f>IF(B8&gt;C8,0,IF((DATEDIF(B8,C8,"d")+1)/365&lt;1,INT((DATEDIF(B8,C8,"m"))),ROUND(((INT((DATEDIF(B8,C8,"d")+1)/365))/2),0)+14))</f>
        <v>21</v>
      </c>
      <c r="F8" s="43">
        <f t="shared" si="2"/>
        <v>4</v>
      </c>
      <c r="G8" s="36">
        <v>3</v>
      </c>
      <c r="H8" s="37">
        <v>2</v>
      </c>
      <c r="I8" s="37">
        <v>1</v>
      </c>
      <c r="J8" s="37"/>
      <c r="K8" s="37"/>
      <c r="L8" s="37"/>
      <c r="M8" s="37">
        <v>1</v>
      </c>
      <c r="N8" s="37">
        <v>4</v>
      </c>
      <c r="O8" s="19"/>
      <c r="P8" s="19">
        <v>3</v>
      </c>
      <c r="Q8" s="13">
        <v>2</v>
      </c>
      <c r="R8" s="19">
        <v>1</v>
      </c>
      <c r="S8" s="64">
        <f t="shared" si="3"/>
        <v>17</v>
      </c>
    </row>
    <row r="9" spans="1:19" x14ac:dyDescent="0.3">
      <c r="A9" s="15" t="s">
        <v>31</v>
      </c>
      <c r="B9" s="16">
        <v>38019</v>
      </c>
      <c r="C9" s="9">
        <v>42916</v>
      </c>
      <c r="D9" s="17">
        <f>DATEDIF(B9,C9+1,"Y")</f>
        <v>13</v>
      </c>
      <c r="E9" s="18">
        <f>IF(B9&gt;C9,0,IF((DATEDIF(B9,C9,"d")+1)/365&lt;1,INT((DATEDIF(B9,C9,"m"))),ROUND(((INT((DATEDIF(B9,C9,"d")+1)/365))/2),0)+14))</f>
        <v>21</v>
      </c>
      <c r="F9" s="43">
        <f t="shared" si="2"/>
        <v>6.5</v>
      </c>
      <c r="G9" s="36">
        <v>0.5</v>
      </c>
      <c r="H9" s="37">
        <v>4</v>
      </c>
      <c r="I9" s="37">
        <v>2</v>
      </c>
      <c r="J9" s="37"/>
      <c r="K9" s="37"/>
      <c r="L9" s="37">
        <v>1</v>
      </c>
      <c r="M9" s="37"/>
      <c r="N9" s="37">
        <v>3</v>
      </c>
      <c r="O9" s="19"/>
      <c r="P9" s="19"/>
      <c r="Q9" s="13">
        <v>2</v>
      </c>
      <c r="R9" s="19">
        <v>2</v>
      </c>
      <c r="S9" s="64">
        <f t="shared" si="3"/>
        <v>14.5</v>
      </c>
    </row>
    <row r="10" spans="1:19" x14ac:dyDescent="0.3">
      <c r="A10" s="15" t="s">
        <v>32</v>
      </c>
      <c r="B10" s="16">
        <v>38131</v>
      </c>
      <c r="C10" s="9">
        <v>42916</v>
      </c>
      <c r="D10" s="17">
        <f t="shared" si="0"/>
        <v>13</v>
      </c>
      <c r="E10" s="18">
        <f t="shared" si="1"/>
        <v>21</v>
      </c>
      <c r="F10" s="43">
        <f t="shared" si="2"/>
        <v>9</v>
      </c>
      <c r="G10" s="36">
        <v>3</v>
      </c>
      <c r="H10" s="37">
        <v>3</v>
      </c>
      <c r="I10" s="37">
        <v>1</v>
      </c>
      <c r="J10" s="37"/>
      <c r="K10" s="37"/>
      <c r="L10" s="37">
        <v>2</v>
      </c>
      <c r="M10" s="37"/>
      <c r="N10" s="37"/>
      <c r="O10" s="19"/>
      <c r="P10" s="19"/>
      <c r="Q10" s="13">
        <v>2</v>
      </c>
      <c r="R10" s="19">
        <v>1</v>
      </c>
      <c r="S10" s="64">
        <f t="shared" si="3"/>
        <v>12</v>
      </c>
    </row>
    <row r="11" spans="1:19" x14ac:dyDescent="0.3">
      <c r="A11" s="15" t="s">
        <v>33</v>
      </c>
      <c r="B11" s="16">
        <v>38201</v>
      </c>
      <c r="C11" s="9">
        <v>42916</v>
      </c>
      <c r="D11" s="17">
        <f t="shared" si="0"/>
        <v>12</v>
      </c>
      <c r="E11" s="18">
        <f t="shared" si="1"/>
        <v>20</v>
      </c>
      <c r="F11" s="43">
        <f t="shared" si="2"/>
        <v>15.5</v>
      </c>
      <c r="G11" s="36"/>
      <c r="H11" s="37"/>
      <c r="I11" s="37"/>
      <c r="J11" s="37"/>
      <c r="K11" s="37">
        <v>1</v>
      </c>
      <c r="L11" s="37">
        <v>0.5</v>
      </c>
      <c r="M11" s="37"/>
      <c r="N11" s="37">
        <v>0.5</v>
      </c>
      <c r="O11" s="19">
        <v>0.5</v>
      </c>
      <c r="P11" s="19"/>
      <c r="Q11" s="13">
        <v>2</v>
      </c>
      <c r="R11" s="19"/>
      <c r="S11" s="64">
        <f t="shared" si="3"/>
        <v>4.5</v>
      </c>
    </row>
    <row r="12" spans="1:19" x14ac:dyDescent="0.3">
      <c r="A12" s="15" t="s">
        <v>34</v>
      </c>
      <c r="B12" s="16">
        <v>38483</v>
      </c>
      <c r="C12" s="9">
        <v>42916</v>
      </c>
      <c r="D12" s="17">
        <f t="shared" si="0"/>
        <v>12</v>
      </c>
      <c r="E12" s="18">
        <f t="shared" si="1"/>
        <v>20</v>
      </c>
      <c r="F12" s="43">
        <f t="shared" si="2"/>
        <v>9</v>
      </c>
      <c r="G12" s="36"/>
      <c r="H12" s="37">
        <v>3.5</v>
      </c>
      <c r="I12" s="37">
        <v>2</v>
      </c>
      <c r="J12" s="37">
        <v>1.5</v>
      </c>
      <c r="K12" s="37">
        <v>0.5</v>
      </c>
      <c r="L12" s="37"/>
      <c r="M12" s="37"/>
      <c r="N12" s="37"/>
      <c r="O12" s="19"/>
      <c r="P12" s="19"/>
      <c r="Q12" s="13">
        <v>3.5</v>
      </c>
      <c r="R12" s="19"/>
      <c r="S12" s="64">
        <f t="shared" si="3"/>
        <v>11</v>
      </c>
    </row>
    <row r="13" spans="1:19" x14ac:dyDescent="0.3">
      <c r="A13" s="15" t="s">
        <v>35</v>
      </c>
      <c r="B13" s="16">
        <v>38734</v>
      </c>
      <c r="C13" s="9">
        <v>42916</v>
      </c>
      <c r="D13" s="17">
        <f t="shared" si="0"/>
        <v>11</v>
      </c>
      <c r="E13" s="18">
        <f t="shared" si="1"/>
        <v>20</v>
      </c>
      <c r="F13" s="43">
        <f t="shared" si="2"/>
        <v>13</v>
      </c>
      <c r="G13" s="36"/>
      <c r="H13" s="37"/>
      <c r="I13" s="37"/>
      <c r="J13" s="37">
        <v>0.5</v>
      </c>
      <c r="K13" s="37">
        <v>0.5</v>
      </c>
      <c r="L13" s="37">
        <v>2</v>
      </c>
      <c r="M13" s="37"/>
      <c r="N13" s="37"/>
      <c r="O13" s="19">
        <v>1.5</v>
      </c>
      <c r="P13" s="19"/>
      <c r="Q13" s="13">
        <v>2.5</v>
      </c>
      <c r="R13" s="19"/>
      <c r="S13" s="64">
        <f t="shared" si="3"/>
        <v>7</v>
      </c>
    </row>
    <row r="14" spans="1:19" x14ac:dyDescent="0.3">
      <c r="A14" s="15" t="s">
        <v>36</v>
      </c>
      <c r="B14" s="16">
        <v>38901</v>
      </c>
      <c r="C14" s="9">
        <v>42916</v>
      </c>
      <c r="D14" s="17">
        <f t="shared" si="0"/>
        <v>10</v>
      </c>
      <c r="E14" s="18">
        <f t="shared" si="1"/>
        <v>20</v>
      </c>
      <c r="F14" s="43">
        <f t="shared" si="2"/>
        <v>13</v>
      </c>
      <c r="G14" s="36"/>
      <c r="H14" s="37">
        <v>3</v>
      </c>
      <c r="I14" s="37">
        <v>0.5</v>
      </c>
      <c r="J14" s="37"/>
      <c r="K14" s="37">
        <v>1</v>
      </c>
      <c r="L14" s="37">
        <v>2</v>
      </c>
      <c r="M14" s="37"/>
      <c r="N14" s="37"/>
      <c r="O14" s="19"/>
      <c r="P14" s="19"/>
      <c r="Q14" s="13"/>
      <c r="R14" s="19">
        <v>0.5</v>
      </c>
      <c r="S14" s="64">
        <f t="shared" si="3"/>
        <v>7</v>
      </c>
    </row>
    <row r="15" spans="1:19" x14ac:dyDescent="0.3">
      <c r="A15" s="15" t="s">
        <v>37</v>
      </c>
      <c r="B15" s="16">
        <v>39065</v>
      </c>
      <c r="C15" s="9">
        <v>42916</v>
      </c>
      <c r="D15" s="17">
        <f t="shared" si="0"/>
        <v>10</v>
      </c>
      <c r="E15" s="18">
        <f t="shared" si="1"/>
        <v>19</v>
      </c>
      <c r="F15" s="43">
        <f t="shared" si="2"/>
        <v>6.5</v>
      </c>
      <c r="G15" s="36">
        <v>1</v>
      </c>
      <c r="H15" s="37">
        <v>3</v>
      </c>
      <c r="I15" s="38">
        <v>1</v>
      </c>
      <c r="J15" s="37"/>
      <c r="K15" s="37"/>
      <c r="L15" s="37">
        <v>1</v>
      </c>
      <c r="M15" s="37"/>
      <c r="N15" s="37">
        <v>1</v>
      </c>
      <c r="O15" s="19">
        <v>1</v>
      </c>
      <c r="P15" s="19"/>
      <c r="Q15" s="13">
        <v>2.5</v>
      </c>
      <c r="R15" s="19">
        <v>2</v>
      </c>
      <c r="S15" s="64">
        <f t="shared" si="3"/>
        <v>12.5</v>
      </c>
    </row>
    <row r="16" spans="1:19" x14ac:dyDescent="0.3">
      <c r="A16" s="15" t="s">
        <v>38</v>
      </c>
      <c r="B16" s="16">
        <v>39114</v>
      </c>
      <c r="C16" s="9">
        <v>42916</v>
      </c>
      <c r="D16" s="17">
        <f t="shared" si="0"/>
        <v>10</v>
      </c>
      <c r="E16" s="18">
        <f>IF(B16&gt;C16,0,IF((DATEDIF(B16,C16,"d")+1)/365&lt;1,INT((DATEDIF(B16,C16,"m"))),ROUND(((INT((DATEDIF(B16,C16,"d")+1)/365))/2),0)+14))</f>
        <v>19</v>
      </c>
      <c r="F16" s="43">
        <f t="shared" si="2"/>
        <v>8</v>
      </c>
      <c r="G16" s="36">
        <v>2</v>
      </c>
      <c r="H16" s="37">
        <v>0.5</v>
      </c>
      <c r="I16" s="37">
        <v>1.5</v>
      </c>
      <c r="J16" s="37"/>
      <c r="K16" s="37">
        <v>0.5</v>
      </c>
      <c r="L16" s="37">
        <v>1</v>
      </c>
      <c r="M16" s="37">
        <v>1.5</v>
      </c>
      <c r="N16" s="37"/>
      <c r="O16" s="19">
        <v>1</v>
      </c>
      <c r="P16" s="19">
        <v>1</v>
      </c>
      <c r="Q16" s="13">
        <v>1</v>
      </c>
      <c r="R16" s="19">
        <v>1</v>
      </c>
      <c r="S16" s="64">
        <f t="shared" si="3"/>
        <v>11</v>
      </c>
    </row>
    <row r="17" spans="1:19" x14ac:dyDescent="0.3">
      <c r="A17" s="15" t="s">
        <v>39</v>
      </c>
      <c r="B17" s="16">
        <v>39419</v>
      </c>
      <c r="C17" s="9">
        <v>42916</v>
      </c>
      <c r="D17" s="17">
        <f>DATEDIF(B17,C17+1,"Y")</f>
        <v>9</v>
      </c>
      <c r="E17" s="18">
        <f>IF(B17&gt;C17,0,IF((DATEDIF(B17,C17,"d")+1)/365&lt;1,INT((DATEDIF(B17,C17,"m"))),ROUND(((INT((DATEDIF(B17,C17,"d")+1)/365))/2),0)+14))</f>
        <v>19</v>
      </c>
      <c r="F17" s="43">
        <f t="shared" si="2"/>
        <v>12.5</v>
      </c>
      <c r="G17" s="36"/>
      <c r="H17" s="37"/>
      <c r="I17" s="37"/>
      <c r="J17" s="37"/>
      <c r="K17" s="37"/>
      <c r="L17" s="37"/>
      <c r="M17" s="37">
        <v>0.5</v>
      </c>
      <c r="N17" s="37">
        <v>0.5</v>
      </c>
      <c r="O17" s="19">
        <v>0.5</v>
      </c>
      <c r="P17" s="19">
        <v>0.5</v>
      </c>
      <c r="Q17" s="13">
        <v>2.5</v>
      </c>
      <c r="R17" s="19">
        <v>2</v>
      </c>
      <c r="S17" s="64">
        <f>SUM(G17:R17)</f>
        <v>6.5</v>
      </c>
    </row>
    <row r="18" spans="1:19" x14ac:dyDescent="0.3">
      <c r="A18" s="15" t="s">
        <v>40</v>
      </c>
      <c r="B18" s="16">
        <v>39668</v>
      </c>
      <c r="C18" s="9">
        <v>42916</v>
      </c>
      <c r="D18" s="17">
        <f t="shared" si="0"/>
        <v>8</v>
      </c>
      <c r="E18" s="18">
        <f t="shared" si="1"/>
        <v>18</v>
      </c>
      <c r="F18" s="43">
        <f t="shared" si="2"/>
        <v>-1</v>
      </c>
      <c r="G18" s="36"/>
      <c r="H18" s="37">
        <v>2.5</v>
      </c>
      <c r="I18" s="37"/>
      <c r="J18" s="37">
        <v>1</v>
      </c>
      <c r="K18" s="37">
        <v>4.5</v>
      </c>
      <c r="L18" s="37">
        <v>3.5</v>
      </c>
      <c r="M18" s="37">
        <v>1</v>
      </c>
      <c r="N18" s="37">
        <v>2.5</v>
      </c>
      <c r="O18" s="19"/>
      <c r="P18" s="19">
        <v>1</v>
      </c>
      <c r="Q18" s="13">
        <v>2</v>
      </c>
      <c r="R18" s="19">
        <v>1</v>
      </c>
      <c r="S18" s="64">
        <f t="shared" si="3"/>
        <v>19</v>
      </c>
    </row>
    <row r="19" spans="1:19" x14ac:dyDescent="0.3">
      <c r="A19" s="24" t="s">
        <v>41</v>
      </c>
      <c r="B19" s="23">
        <v>39967</v>
      </c>
      <c r="C19" s="9">
        <v>42916</v>
      </c>
      <c r="D19" s="17">
        <f t="shared" si="0"/>
        <v>8</v>
      </c>
      <c r="E19" s="18">
        <f t="shared" si="1"/>
        <v>18</v>
      </c>
      <c r="F19" s="43">
        <f t="shared" si="2"/>
        <v>3.5</v>
      </c>
      <c r="G19" s="36"/>
      <c r="H19" s="37">
        <v>3</v>
      </c>
      <c r="I19" s="37">
        <v>1</v>
      </c>
      <c r="J19" s="37"/>
      <c r="K19" s="37">
        <v>0.5</v>
      </c>
      <c r="L19" s="37">
        <v>1</v>
      </c>
      <c r="M19" s="37">
        <v>1</v>
      </c>
      <c r="N19" s="37">
        <v>3</v>
      </c>
      <c r="O19" s="19"/>
      <c r="P19" s="19"/>
      <c r="Q19" s="13">
        <v>2</v>
      </c>
      <c r="R19" s="19">
        <v>3</v>
      </c>
      <c r="S19" s="64">
        <f t="shared" si="3"/>
        <v>14.5</v>
      </c>
    </row>
    <row r="20" spans="1:19" x14ac:dyDescent="0.3">
      <c r="A20" s="24" t="s">
        <v>42</v>
      </c>
      <c r="B20" s="16">
        <v>40287</v>
      </c>
      <c r="C20" s="9">
        <v>42916</v>
      </c>
      <c r="D20" s="17">
        <f t="shared" si="0"/>
        <v>7</v>
      </c>
      <c r="E20" s="18">
        <f t="shared" si="1"/>
        <v>18</v>
      </c>
      <c r="F20" s="43">
        <f t="shared" si="2"/>
        <v>1</v>
      </c>
      <c r="G20" s="36">
        <v>1</v>
      </c>
      <c r="H20" s="37">
        <v>4</v>
      </c>
      <c r="I20" s="37">
        <v>1</v>
      </c>
      <c r="J20" s="37">
        <v>0.5</v>
      </c>
      <c r="K20" s="37">
        <v>1.5</v>
      </c>
      <c r="L20" s="37">
        <v>1</v>
      </c>
      <c r="M20" s="37">
        <v>1</v>
      </c>
      <c r="N20" s="37">
        <v>2</v>
      </c>
      <c r="O20" s="19">
        <v>0.5</v>
      </c>
      <c r="P20" s="19">
        <v>1</v>
      </c>
      <c r="Q20" s="13">
        <v>2</v>
      </c>
      <c r="R20" s="19">
        <v>1.5</v>
      </c>
      <c r="S20" s="64">
        <f t="shared" si="3"/>
        <v>17</v>
      </c>
    </row>
    <row r="21" spans="1:19" x14ac:dyDescent="0.3">
      <c r="A21" s="15" t="s">
        <v>43</v>
      </c>
      <c r="B21" s="16">
        <v>40612</v>
      </c>
      <c r="C21" s="9">
        <v>42916</v>
      </c>
      <c r="D21" s="17">
        <f t="shared" si="0"/>
        <v>6</v>
      </c>
      <c r="E21" s="18">
        <f t="shared" si="1"/>
        <v>17</v>
      </c>
      <c r="F21" s="43">
        <f t="shared" si="2"/>
        <v>6</v>
      </c>
      <c r="G21" s="36"/>
      <c r="H21" s="37">
        <v>5</v>
      </c>
      <c r="I21" s="37"/>
      <c r="J21" s="37"/>
      <c r="K21" s="37"/>
      <c r="L21" s="37"/>
      <c r="M21" s="37"/>
      <c r="N21" s="37">
        <v>2</v>
      </c>
      <c r="O21" s="19"/>
      <c r="P21" s="19">
        <v>1</v>
      </c>
      <c r="Q21" s="13">
        <v>2</v>
      </c>
      <c r="R21" s="19">
        <v>1</v>
      </c>
      <c r="S21" s="64">
        <f t="shared" si="3"/>
        <v>11</v>
      </c>
    </row>
    <row r="22" spans="1:19" x14ac:dyDescent="0.3">
      <c r="A22" s="15" t="s">
        <v>44</v>
      </c>
      <c r="B22" s="16">
        <v>41050</v>
      </c>
      <c r="C22" s="9">
        <v>42916</v>
      </c>
      <c r="D22" s="17">
        <f t="shared" si="0"/>
        <v>5</v>
      </c>
      <c r="E22" s="18">
        <f>IF(B22&gt;C22,0,IF((DATEDIF(B22,C22,"d")+1)/365&lt;1,INT((DATEDIF(B22,C22,"m"))),ROUND(((INT((DATEDIF(B22,C22,"d")+1)/365))/2),0)+14))</f>
        <v>17</v>
      </c>
      <c r="F22" s="43">
        <f t="shared" si="2"/>
        <v>3.5</v>
      </c>
      <c r="G22" s="36">
        <v>0.5</v>
      </c>
      <c r="H22" s="37"/>
      <c r="I22" s="37">
        <v>1</v>
      </c>
      <c r="J22" s="37">
        <v>0.5</v>
      </c>
      <c r="K22" s="37">
        <v>0.5</v>
      </c>
      <c r="L22" s="37">
        <v>2</v>
      </c>
      <c r="M22" s="37"/>
      <c r="N22" s="37">
        <v>0.5</v>
      </c>
      <c r="O22" s="19"/>
      <c r="P22" s="19">
        <v>1</v>
      </c>
      <c r="Q22" s="13">
        <v>2</v>
      </c>
      <c r="R22" s="19">
        <v>5.5</v>
      </c>
      <c r="S22" s="64">
        <f t="shared" si="3"/>
        <v>13.5</v>
      </c>
    </row>
    <row r="23" spans="1:19" x14ac:dyDescent="0.3">
      <c r="A23" s="15" t="s">
        <v>45</v>
      </c>
      <c r="B23" s="16">
        <v>40910</v>
      </c>
      <c r="C23" s="9">
        <v>42916</v>
      </c>
      <c r="D23" s="17">
        <f t="shared" si="0"/>
        <v>5</v>
      </c>
      <c r="E23" s="18">
        <f t="shared" si="1"/>
        <v>17</v>
      </c>
      <c r="F23" s="43">
        <f t="shared" si="2"/>
        <v>10.5</v>
      </c>
      <c r="G23" s="36"/>
      <c r="H23" s="37">
        <v>3</v>
      </c>
      <c r="I23" s="37"/>
      <c r="J23" s="37"/>
      <c r="K23" s="37">
        <v>1</v>
      </c>
      <c r="L23" s="37"/>
      <c r="M23" s="37"/>
      <c r="N23" s="37">
        <v>0.5</v>
      </c>
      <c r="O23" s="19"/>
      <c r="P23" s="19"/>
      <c r="Q23" s="13">
        <v>2</v>
      </c>
      <c r="R23" s="19"/>
      <c r="S23" s="64">
        <f t="shared" si="3"/>
        <v>6.5</v>
      </c>
    </row>
    <row r="24" spans="1:19" x14ac:dyDescent="0.3">
      <c r="A24" s="15" t="s">
        <v>46</v>
      </c>
      <c r="B24" s="16">
        <v>41127</v>
      </c>
      <c r="C24" s="9">
        <v>42916</v>
      </c>
      <c r="D24" s="17">
        <f t="shared" si="0"/>
        <v>4</v>
      </c>
      <c r="E24" s="18">
        <f t="shared" si="1"/>
        <v>16</v>
      </c>
      <c r="F24" s="43">
        <f t="shared" si="2"/>
        <v>1</v>
      </c>
      <c r="G24" s="36">
        <v>4</v>
      </c>
      <c r="H24" s="37"/>
      <c r="I24" s="37">
        <v>1</v>
      </c>
      <c r="J24" s="37">
        <v>2</v>
      </c>
      <c r="K24" s="37">
        <v>1</v>
      </c>
      <c r="L24" s="37"/>
      <c r="M24" s="37"/>
      <c r="N24" s="37">
        <v>2.5</v>
      </c>
      <c r="O24" s="19"/>
      <c r="P24" s="19"/>
      <c r="Q24" s="18">
        <v>3</v>
      </c>
      <c r="R24" s="19">
        <v>1.5</v>
      </c>
      <c r="S24" s="64">
        <f>SUM(G24:R24)</f>
        <v>15</v>
      </c>
    </row>
    <row r="25" spans="1:19" x14ac:dyDescent="0.3">
      <c r="A25" s="15" t="s">
        <v>47</v>
      </c>
      <c r="B25" s="16">
        <v>41498</v>
      </c>
      <c r="C25" s="9">
        <v>42916</v>
      </c>
      <c r="D25" s="17">
        <f t="shared" si="0"/>
        <v>3</v>
      </c>
      <c r="E25" s="18">
        <f t="shared" si="1"/>
        <v>16</v>
      </c>
      <c r="F25" s="43">
        <f t="shared" si="2"/>
        <v>5.5</v>
      </c>
      <c r="G25" s="67">
        <v>1.5</v>
      </c>
      <c r="H25" s="68">
        <v>3</v>
      </c>
      <c r="I25" s="68"/>
      <c r="J25" s="68">
        <v>0.5</v>
      </c>
      <c r="K25" s="68"/>
      <c r="L25" s="68">
        <v>2</v>
      </c>
      <c r="M25" s="68"/>
      <c r="N25" s="68"/>
      <c r="O25" s="69"/>
      <c r="P25" s="69">
        <v>1</v>
      </c>
      <c r="Q25" s="70">
        <v>2.5</v>
      </c>
      <c r="R25" s="69"/>
      <c r="S25" s="64">
        <f t="shared" si="3"/>
        <v>10.5</v>
      </c>
    </row>
    <row r="26" spans="1:19" x14ac:dyDescent="0.3">
      <c r="A26" s="15" t="s">
        <v>48</v>
      </c>
      <c r="B26" s="16">
        <v>41554</v>
      </c>
      <c r="C26" s="9">
        <v>42916</v>
      </c>
      <c r="D26" s="17">
        <f t="shared" si="0"/>
        <v>3</v>
      </c>
      <c r="E26" s="18">
        <f t="shared" si="1"/>
        <v>16</v>
      </c>
      <c r="F26" s="43">
        <f t="shared" si="2"/>
        <v>12</v>
      </c>
      <c r="G26" s="36"/>
      <c r="H26" s="37"/>
      <c r="I26" s="37"/>
      <c r="J26" s="37"/>
      <c r="K26" s="37"/>
      <c r="L26" s="37"/>
      <c r="M26" s="37"/>
      <c r="N26" s="37"/>
      <c r="O26" s="19"/>
      <c r="P26" s="19">
        <v>1</v>
      </c>
      <c r="Q26" s="13">
        <v>2</v>
      </c>
      <c r="R26" s="19">
        <v>1</v>
      </c>
      <c r="S26" s="64">
        <f t="shared" si="3"/>
        <v>4</v>
      </c>
    </row>
    <row r="27" spans="1:19" x14ac:dyDescent="0.3">
      <c r="A27" s="15" t="s">
        <v>49</v>
      </c>
      <c r="B27" s="16">
        <v>41730</v>
      </c>
      <c r="C27" s="9">
        <v>42916</v>
      </c>
      <c r="D27" s="17">
        <f t="shared" si="0"/>
        <v>3</v>
      </c>
      <c r="E27" s="18">
        <f t="shared" si="1"/>
        <v>16</v>
      </c>
      <c r="F27" s="43">
        <f t="shared" si="2"/>
        <v>0.5</v>
      </c>
      <c r="G27" s="36"/>
      <c r="H27" s="37">
        <v>1</v>
      </c>
      <c r="I27" s="37">
        <v>5</v>
      </c>
      <c r="J27" s="37">
        <v>1</v>
      </c>
      <c r="K27" s="37">
        <v>1</v>
      </c>
      <c r="L27" s="37"/>
      <c r="M27" s="37">
        <v>1</v>
      </c>
      <c r="N27" s="37">
        <v>1</v>
      </c>
      <c r="O27" s="19">
        <v>1.5</v>
      </c>
      <c r="P27" s="19"/>
      <c r="Q27" s="13">
        <v>3</v>
      </c>
      <c r="R27" s="19">
        <v>1</v>
      </c>
      <c r="S27" s="64">
        <f t="shared" si="3"/>
        <v>15.5</v>
      </c>
    </row>
    <row r="28" spans="1:19" x14ac:dyDescent="0.3">
      <c r="A28" s="15" t="s">
        <v>50</v>
      </c>
      <c r="B28" s="16">
        <v>41715</v>
      </c>
      <c r="C28" s="9">
        <v>42916</v>
      </c>
      <c r="D28" s="17">
        <f t="shared" si="0"/>
        <v>3</v>
      </c>
      <c r="E28" s="18">
        <f>IF(B28&gt;C28,0,IF((DATEDIF(B28,C28,"d")+1)/365&lt;1,INT((DATEDIF(B28,C28,"m"))),ROUND(((INT((DATEDIF(B28,C28,"d")+1)/365))/2),0)+14))</f>
        <v>16</v>
      </c>
      <c r="F28" s="43">
        <f t="shared" si="2"/>
        <v>7</v>
      </c>
      <c r="G28" s="36"/>
      <c r="H28" s="37"/>
      <c r="I28" s="37"/>
      <c r="J28" s="37"/>
      <c r="K28" s="37"/>
      <c r="L28" s="37"/>
      <c r="M28" s="37"/>
      <c r="N28" s="37">
        <v>1.5</v>
      </c>
      <c r="O28" s="19">
        <v>0.5</v>
      </c>
      <c r="P28" s="19">
        <v>3.5</v>
      </c>
      <c r="Q28" s="13">
        <v>2.5</v>
      </c>
      <c r="R28" s="19">
        <v>1</v>
      </c>
      <c r="S28" s="64">
        <f t="shared" si="3"/>
        <v>9</v>
      </c>
    </row>
    <row r="29" spans="1:19" x14ac:dyDescent="0.3">
      <c r="A29" s="15" t="s">
        <v>51</v>
      </c>
      <c r="B29" s="16">
        <v>41717</v>
      </c>
      <c r="C29" s="9">
        <v>42916</v>
      </c>
      <c r="D29" s="17">
        <f t="shared" si="0"/>
        <v>3</v>
      </c>
      <c r="E29" s="18">
        <f t="shared" si="1"/>
        <v>16</v>
      </c>
      <c r="F29" s="43">
        <f t="shared" si="2"/>
        <v>9</v>
      </c>
      <c r="G29" s="36"/>
      <c r="H29" s="37">
        <v>3</v>
      </c>
      <c r="I29" s="37">
        <v>1</v>
      </c>
      <c r="J29" s="37"/>
      <c r="K29" s="37"/>
      <c r="L29" s="37"/>
      <c r="M29" s="37"/>
      <c r="N29" s="37">
        <v>1</v>
      </c>
      <c r="O29" s="19"/>
      <c r="P29" s="19"/>
      <c r="Q29" s="13">
        <v>2</v>
      </c>
      <c r="R29" s="19"/>
      <c r="S29" s="64">
        <f t="shared" si="3"/>
        <v>7</v>
      </c>
    </row>
    <row r="30" spans="1:19" x14ac:dyDescent="0.3">
      <c r="A30" s="15" t="s">
        <v>52</v>
      </c>
      <c r="B30" s="16">
        <v>41799</v>
      </c>
      <c r="C30" s="9">
        <v>42916</v>
      </c>
      <c r="D30" s="17">
        <f t="shared" si="0"/>
        <v>3</v>
      </c>
      <c r="E30" s="18">
        <f t="shared" si="1"/>
        <v>16</v>
      </c>
      <c r="F30" s="43">
        <f t="shared" si="2"/>
        <v>9.5</v>
      </c>
      <c r="G30" s="36">
        <v>3</v>
      </c>
      <c r="H30" s="37"/>
      <c r="I30" s="37"/>
      <c r="J30" s="37"/>
      <c r="K30" s="37"/>
      <c r="L30" s="37"/>
      <c r="M30" s="37">
        <v>1</v>
      </c>
      <c r="N30" s="37"/>
      <c r="O30" s="19">
        <v>0.5</v>
      </c>
      <c r="P30" s="19"/>
      <c r="Q30" s="13">
        <v>2</v>
      </c>
      <c r="R30" s="19"/>
      <c r="S30" s="64">
        <f t="shared" si="3"/>
        <v>6.5</v>
      </c>
    </row>
    <row r="31" spans="1:19" x14ac:dyDescent="0.3">
      <c r="A31" s="15" t="s">
        <v>56</v>
      </c>
      <c r="B31" s="16">
        <v>42023</v>
      </c>
      <c r="C31" s="9">
        <v>42916</v>
      </c>
      <c r="D31" s="17">
        <f t="shared" si="0"/>
        <v>2</v>
      </c>
      <c r="E31" s="18">
        <f t="shared" si="1"/>
        <v>15</v>
      </c>
      <c r="F31" s="43">
        <f t="shared" si="2"/>
        <v>4</v>
      </c>
      <c r="G31" s="36"/>
      <c r="H31" s="37"/>
      <c r="I31" s="37">
        <v>3.5</v>
      </c>
      <c r="J31" s="37"/>
      <c r="K31" s="37">
        <v>2</v>
      </c>
      <c r="L31" s="37">
        <v>0.5</v>
      </c>
      <c r="M31" s="37"/>
      <c r="N31" s="37"/>
      <c r="O31" s="37">
        <v>2</v>
      </c>
      <c r="P31" s="37"/>
      <c r="Q31" s="13">
        <v>3</v>
      </c>
      <c r="R31" s="37"/>
      <c r="S31" s="64">
        <f t="shared" si="3"/>
        <v>11</v>
      </c>
    </row>
    <row r="32" spans="1:19" x14ac:dyDescent="0.3">
      <c r="A32" s="15" t="s">
        <v>53</v>
      </c>
      <c r="B32" s="16">
        <v>42086</v>
      </c>
      <c r="C32" s="9">
        <v>42916</v>
      </c>
      <c r="D32" s="17">
        <f t="shared" si="0"/>
        <v>2</v>
      </c>
      <c r="E32" s="18">
        <f t="shared" si="1"/>
        <v>15</v>
      </c>
      <c r="F32" s="43">
        <f t="shared" si="2"/>
        <v>5.5</v>
      </c>
      <c r="G32" s="36"/>
      <c r="H32" s="37"/>
      <c r="I32" s="37"/>
      <c r="J32" s="37">
        <v>0.5</v>
      </c>
      <c r="K32" s="37">
        <v>0.5</v>
      </c>
      <c r="L32" s="37">
        <v>1</v>
      </c>
      <c r="M32" s="37">
        <v>1</v>
      </c>
      <c r="N32" s="37">
        <v>1</v>
      </c>
      <c r="O32" s="19">
        <v>3.5</v>
      </c>
      <c r="P32" s="19"/>
      <c r="Q32" s="13">
        <v>2</v>
      </c>
      <c r="R32" s="19"/>
      <c r="S32" s="64">
        <f t="shared" si="3"/>
        <v>9.5</v>
      </c>
    </row>
    <row r="33" spans="1:19" x14ac:dyDescent="0.3">
      <c r="A33" s="15" t="s">
        <v>65</v>
      </c>
      <c r="B33" s="16">
        <v>42095</v>
      </c>
      <c r="C33" s="9">
        <v>42916</v>
      </c>
      <c r="D33" s="17">
        <f t="shared" si="0"/>
        <v>2</v>
      </c>
      <c r="E33" s="18">
        <f t="shared" si="1"/>
        <v>15</v>
      </c>
      <c r="F33" s="43">
        <f t="shared" si="2"/>
        <v>9.5</v>
      </c>
      <c r="G33" s="36">
        <v>1</v>
      </c>
      <c r="H33" s="37">
        <v>0.5</v>
      </c>
      <c r="I33" s="37">
        <v>0.5</v>
      </c>
      <c r="J33" s="37"/>
      <c r="K33" s="37">
        <v>0.5</v>
      </c>
      <c r="L33" s="37">
        <v>0.5</v>
      </c>
      <c r="M33" s="37"/>
      <c r="N33" s="37"/>
      <c r="O33" s="19"/>
      <c r="P33" s="19">
        <v>0.5</v>
      </c>
      <c r="Q33" s="13">
        <v>2</v>
      </c>
      <c r="R33" s="19"/>
      <c r="S33" s="64">
        <f t="shared" si="3"/>
        <v>5.5</v>
      </c>
    </row>
    <row r="34" spans="1:19" x14ac:dyDescent="0.3">
      <c r="A34" s="15" t="s">
        <v>54</v>
      </c>
      <c r="B34" s="16">
        <v>42277</v>
      </c>
      <c r="C34" s="9">
        <v>42916</v>
      </c>
      <c r="D34" s="17">
        <f t="shared" si="0"/>
        <v>1</v>
      </c>
      <c r="E34" s="18">
        <f t="shared" si="1"/>
        <v>15</v>
      </c>
      <c r="F34" s="43">
        <f t="shared" si="2"/>
        <v>10</v>
      </c>
      <c r="G34" s="36"/>
      <c r="H34" s="37"/>
      <c r="I34" s="37"/>
      <c r="J34" s="37"/>
      <c r="K34" s="37">
        <v>1</v>
      </c>
      <c r="L34" s="37"/>
      <c r="M34" s="37"/>
      <c r="N34" s="37"/>
      <c r="O34" s="19">
        <v>1</v>
      </c>
      <c r="P34" s="19"/>
      <c r="Q34" s="13">
        <v>2</v>
      </c>
      <c r="R34" s="19">
        <v>1</v>
      </c>
      <c r="S34" s="64">
        <f t="shared" si="3"/>
        <v>5</v>
      </c>
    </row>
    <row r="35" spans="1:19" x14ac:dyDescent="0.3">
      <c r="A35" s="28" t="s">
        <v>55</v>
      </c>
      <c r="B35" s="29">
        <v>42528</v>
      </c>
      <c r="C35" s="9">
        <v>42916</v>
      </c>
      <c r="D35" s="30">
        <f>DATEDIF(B35,C35+1,"Y")</f>
        <v>1</v>
      </c>
      <c r="E35" s="13">
        <f>IF(B35&gt;C35,0,IF((DATEDIF(B35,C35,"d")+1)/365&lt;1,INT((DATEDIF(B35,C35,"m"))),ROUND(((INT((DATEDIF(B35,C35,"d")+1)/365))/2),0)+14))</f>
        <v>15</v>
      </c>
      <c r="F35" s="43">
        <f t="shared" si="2"/>
        <v>5.5</v>
      </c>
      <c r="G35" s="36">
        <v>1</v>
      </c>
      <c r="H35" s="37"/>
      <c r="I35" s="37">
        <v>1</v>
      </c>
      <c r="J35" s="37">
        <v>0.5</v>
      </c>
      <c r="K35" s="37"/>
      <c r="L35" s="37">
        <v>1</v>
      </c>
      <c r="M35" s="37"/>
      <c r="N35" s="37">
        <v>1</v>
      </c>
      <c r="O35" s="19"/>
      <c r="P35" s="19">
        <v>1</v>
      </c>
      <c r="Q35" s="13">
        <v>3</v>
      </c>
      <c r="R35" s="31">
        <v>1</v>
      </c>
      <c r="S35" s="64">
        <f>SUM(G35:R35)</f>
        <v>9.5</v>
      </c>
    </row>
    <row r="36" spans="1:19" x14ac:dyDescent="0.3">
      <c r="A36" s="32" t="s">
        <v>57</v>
      </c>
      <c r="B36" s="16">
        <v>42809</v>
      </c>
      <c r="C36" s="9">
        <v>42916</v>
      </c>
      <c r="D36" s="17">
        <f t="shared" ref="D36:D39" si="4">DATEDIF(B36,C36+1,"Y")</f>
        <v>0</v>
      </c>
      <c r="E36" s="18">
        <f t="shared" ref="E36:E39" si="5">IF(B36&gt;C36,0,IF((DATEDIF(B36,C36,"d")+1)/365&lt;1,INT((DATEDIF(B36,C36,"m"))),ROUND(((INT((DATEDIF(B36,C36,"d")+1)/365))/2),0)+14))</f>
        <v>3</v>
      </c>
      <c r="F36" s="43">
        <f t="shared" si="2"/>
        <v>1</v>
      </c>
      <c r="G36" s="36"/>
      <c r="H36" s="37"/>
      <c r="I36" s="37"/>
      <c r="J36" s="37"/>
      <c r="K36" s="37"/>
      <c r="L36" s="37"/>
      <c r="M36" s="37"/>
      <c r="N36" s="37"/>
      <c r="O36" s="19"/>
      <c r="P36" s="19"/>
      <c r="Q36" s="13">
        <v>2</v>
      </c>
      <c r="R36" s="19"/>
      <c r="S36" s="64">
        <f t="shared" ref="S36:S39" si="6">SUM(G36:R36)</f>
        <v>2</v>
      </c>
    </row>
    <row r="37" spans="1:19" x14ac:dyDescent="0.3">
      <c r="A37" s="48" t="s">
        <v>58</v>
      </c>
      <c r="B37" s="44">
        <v>42822</v>
      </c>
      <c r="C37" s="9">
        <v>42916</v>
      </c>
      <c r="D37" s="30">
        <f t="shared" si="4"/>
        <v>0</v>
      </c>
      <c r="E37" s="13">
        <f t="shared" si="5"/>
        <v>3</v>
      </c>
      <c r="F37" s="43">
        <f t="shared" si="2"/>
        <v>1</v>
      </c>
      <c r="G37" s="46"/>
      <c r="H37" s="45"/>
      <c r="I37" s="45"/>
      <c r="J37" s="45"/>
      <c r="K37" s="45"/>
      <c r="L37" s="45"/>
      <c r="M37" s="45"/>
      <c r="N37" s="45"/>
      <c r="O37" s="31"/>
      <c r="P37" s="31"/>
      <c r="Q37" s="13">
        <v>2</v>
      </c>
      <c r="R37" s="31"/>
      <c r="S37" s="63">
        <f t="shared" si="6"/>
        <v>2</v>
      </c>
    </row>
    <row r="38" spans="1:19" x14ac:dyDescent="0.3">
      <c r="A38" s="49" t="s">
        <v>59</v>
      </c>
      <c r="B38" s="25">
        <v>42828</v>
      </c>
      <c r="C38" s="9">
        <v>42916</v>
      </c>
      <c r="D38" s="50">
        <f t="shared" si="4"/>
        <v>0</v>
      </c>
      <c r="E38" s="27">
        <f t="shared" si="5"/>
        <v>2</v>
      </c>
      <c r="F38" s="43">
        <f t="shared" si="2"/>
        <v>-2</v>
      </c>
      <c r="G38" s="53"/>
      <c r="H38" s="52"/>
      <c r="I38" s="52"/>
      <c r="J38" s="52"/>
      <c r="K38" s="52"/>
      <c r="L38" s="52"/>
      <c r="M38" s="52"/>
      <c r="N38" s="52"/>
      <c r="O38" s="51"/>
      <c r="P38" s="51"/>
      <c r="Q38" s="47">
        <v>3</v>
      </c>
      <c r="R38" s="51">
        <v>1</v>
      </c>
      <c r="S38" s="65">
        <f t="shared" si="6"/>
        <v>4</v>
      </c>
    </row>
    <row r="39" spans="1:19" ht="14.25" thickBot="1" x14ac:dyDescent="0.35">
      <c r="A39" s="93" t="s">
        <v>60</v>
      </c>
      <c r="B39" s="94">
        <v>42887</v>
      </c>
      <c r="C39" s="77">
        <v>42916</v>
      </c>
      <c r="D39" s="56">
        <f t="shared" si="4"/>
        <v>0</v>
      </c>
      <c r="E39" s="78">
        <f t="shared" si="5"/>
        <v>0</v>
      </c>
      <c r="F39" s="92">
        <f t="shared" si="2"/>
        <v>0</v>
      </c>
      <c r="G39" s="93"/>
      <c r="H39" s="95"/>
      <c r="I39" s="95"/>
      <c r="J39" s="95"/>
      <c r="K39" s="95"/>
      <c r="L39" s="95"/>
      <c r="M39" s="95"/>
      <c r="N39" s="95"/>
      <c r="O39" s="4"/>
      <c r="P39" s="4"/>
      <c r="Q39" s="96"/>
      <c r="R39" s="4"/>
      <c r="S39" s="66">
        <f t="shared" si="6"/>
        <v>0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6"/>
  <sheetViews>
    <sheetView topLeftCell="A4" workbookViewId="0">
      <selection activeCell="A40" sqref="A40:XFD40"/>
    </sheetView>
  </sheetViews>
  <sheetFormatPr defaultColWidth="8.875" defaultRowHeight="13.5" x14ac:dyDescent="0.3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5.5" style="1" customWidth="1"/>
    <col min="20" max="189" width="8.875" style="1"/>
    <col min="190" max="190" width="9.875" style="1" bestFit="1" customWidth="1"/>
    <col min="191" max="191" width="9.875" style="1" customWidth="1"/>
    <col min="192" max="193" width="7.125" style="1" bestFit="1" customWidth="1"/>
    <col min="194" max="194" width="10" style="1" customWidth="1"/>
    <col min="195" max="233" width="0" style="1" hidden="1" customWidth="1"/>
    <col min="234" max="234" width="3.625" style="1" customWidth="1"/>
    <col min="235" max="236" width="3.625" style="1" bestFit="1" customWidth="1"/>
    <col min="237" max="239" width="4.375" style="1" bestFit="1" customWidth="1"/>
    <col min="240" max="241" width="3.625" style="1" bestFit="1" customWidth="1"/>
    <col min="242" max="245" width="3.5" style="1" bestFit="1" customWidth="1"/>
    <col min="246" max="246" width="4.25" style="1" bestFit="1" customWidth="1"/>
    <col min="247" max="445" width="8.875" style="1"/>
    <col min="446" max="446" width="9.875" style="1" bestFit="1" customWidth="1"/>
    <col min="447" max="447" width="9.875" style="1" customWidth="1"/>
    <col min="448" max="449" width="7.125" style="1" bestFit="1" customWidth="1"/>
    <col min="450" max="450" width="10" style="1" customWidth="1"/>
    <col min="451" max="489" width="0" style="1" hidden="1" customWidth="1"/>
    <col min="490" max="490" width="3.625" style="1" customWidth="1"/>
    <col min="491" max="492" width="3.625" style="1" bestFit="1" customWidth="1"/>
    <col min="493" max="495" width="4.375" style="1" bestFit="1" customWidth="1"/>
    <col min="496" max="497" width="3.625" style="1" bestFit="1" customWidth="1"/>
    <col min="498" max="501" width="3.5" style="1" bestFit="1" customWidth="1"/>
    <col min="502" max="502" width="4.25" style="1" bestFit="1" customWidth="1"/>
    <col min="503" max="701" width="8.875" style="1"/>
    <col min="702" max="702" width="9.875" style="1" bestFit="1" customWidth="1"/>
    <col min="703" max="703" width="9.875" style="1" customWidth="1"/>
    <col min="704" max="705" width="7.125" style="1" bestFit="1" customWidth="1"/>
    <col min="706" max="706" width="10" style="1" customWidth="1"/>
    <col min="707" max="745" width="0" style="1" hidden="1" customWidth="1"/>
    <col min="746" max="746" width="3.625" style="1" customWidth="1"/>
    <col min="747" max="748" width="3.625" style="1" bestFit="1" customWidth="1"/>
    <col min="749" max="751" width="4.375" style="1" bestFit="1" customWidth="1"/>
    <col min="752" max="753" width="3.625" style="1" bestFit="1" customWidth="1"/>
    <col min="754" max="757" width="3.5" style="1" bestFit="1" customWidth="1"/>
    <col min="758" max="758" width="4.25" style="1" bestFit="1" customWidth="1"/>
    <col min="759" max="957" width="8.875" style="1"/>
    <col min="958" max="958" width="9.875" style="1" bestFit="1" customWidth="1"/>
    <col min="959" max="959" width="9.875" style="1" customWidth="1"/>
    <col min="960" max="961" width="7.125" style="1" bestFit="1" customWidth="1"/>
    <col min="962" max="962" width="10" style="1" customWidth="1"/>
    <col min="963" max="1001" width="0" style="1" hidden="1" customWidth="1"/>
    <col min="1002" max="1002" width="3.625" style="1" customWidth="1"/>
    <col min="1003" max="1004" width="3.625" style="1" bestFit="1" customWidth="1"/>
    <col min="1005" max="1007" width="4.375" style="1" bestFit="1" customWidth="1"/>
    <col min="1008" max="1009" width="3.625" style="1" bestFit="1" customWidth="1"/>
    <col min="1010" max="1013" width="3.5" style="1" bestFit="1" customWidth="1"/>
    <col min="1014" max="1014" width="4.25" style="1" bestFit="1" customWidth="1"/>
    <col min="1015" max="1213" width="8.875" style="1"/>
    <col min="1214" max="1214" width="9.875" style="1" bestFit="1" customWidth="1"/>
    <col min="1215" max="1215" width="9.875" style="1" customWidth="1"/>
    <col min="1216" max="1217" width="7.125" style="1" bestFit="1" customWidth="1"/>
    <col min="1218" max="1218" width="10" style="1" customWidth="1"/>
    <col min="1219" max="1257" width="0" style="1" hidden="1" customWidth="1"/>
    <col min="1258" max="1258" width="3.625" style="1" customWidth="1"/>
    <col min="1259" max="1260" width="3.625" style="1" bestFit="1" customWidth="1"/>
    <col min="1261" max="1263" width="4.375" style="1" bestFit="1" customWidth="1"/>
    <col min="1264" max="1265" width="3.625" style="1" bestFit="1" customWidth="1"/>
    <col min="1266" max="1269" width="3.5" style="1" bestFit="1" customWidth="1"/>
    <col min="1270" max="1270" width="4.25" style="1" bestFit="1" customWidth="1"/>
    <col min="1271" max="1469" width="8.875" style="1"/>
    <col min="1470" max="1470" width="9.875" style="1" bestFit="1" customWidth="1"/>
    <col min="1471" max="1471" width="9.875" style="1" customWidth="1"/>
    <col min="1472" max="1473" width="7.125" style="1" bestFit="1" customWidth="1"/>
    <col min="1474" max="1474" width="10" style="1" customWidth="1"/>
    <col min="1475" max="1513" width="0" style="1" hidden="1" customWidth="1"/>
    <col min="1514" max="1514" width="3.625" style="1" customWidth="1"/>
    <col min="1515" max="1516" width="3.625" style="1" bestFit="1" customWidth="1"/>
    <col min="1517" max="1519" width="4.375" style="1" bestFit="1" customWidth="1"/>
    <col min="1520" max="1521" width="3.625" style="1" bestFit="1" customWidth="1"/>
    <col min="1522" max="1525" width="3.5" style="1" bestFit="1" customWidth="1"/>
    <col min="1526" max="1526" width="4.25" style="1" bestFit="1" customWidth="1"/>
    <col min="1527" max="1725" width="8.875" style="1"/>
    <col min="1726" max="1726" width="9.875" style="1" bestFit="1" customWidth="1"/>
    <col min="1727" max="1727" width="9.875" style="1" customWidth="1"/>
    <col min="1728" max="1729" width="7.125" style="1" bestFit="1" customWidth="1"/>
    <col min="1730" max="1730" width="10" style="1" customWidth="1"/>
    <col min="1731" max="1769" width="0" style="1" hidden="1" customWidth="1"/>
    <col min="1770" max="1770" width="3.625" style="1" customWidth="1"/>
    <col min="1771" max="1772" width="3.625" style="1" bestFit="1" customWidth="1"/>
    <col min="1773" max="1775" width="4.375" style="1" bestFit="1" customWidth="1"/>
    <col min="1776" max="1777" width="3.625" style="1" bestFit="1" customWidth="1"/>
    <col min="1778" max="1781" width="3.5" style="1" bestFit="1" customWidth="1"/>
    <col min="1782" max="1782" width="4.25" style="1" bestFit="1" customWidth="1"/>
    <col min="1783" max="1981" width="8.875" style="1"/>
    <col min="1982" max="1982" width="9.875" style="1" bestFit="1" customWidth="1"/>
    <col min="1983" max="1983" width="9.875" style="1" customWidth="1"/>
    <col min="1984" max="1985" width="7.125" style="1" bestFit="1" customWidth="1"/>
    <col min="1986" max="1986" width="10" style="1" customWidth="1"/>
    <col min="1987" max="2025" width="0" style="1" hidden="1" customWidth="1"/>
    <col min="2026" max="2026" width="3.625" style="1" customWidth="1"/>
    <col min="2027" max="2028" width="3.625" style="1" bestFit="1" customWidth="1"/>
    <col min="2029" max="2031" width="4.375" style="1" bestFit="1" customWidth="1"/>
    <col min="2032" max="2033" width="3.625" style="1" bestFit="1" customWidth="1"/>
    <col min="2034" max="2037" width="3.5" style="1" bestFit="1" customWidth="1"/>
    <col min="2038" max="2038" width="4.25" style="1" bestFit="1" customWidth="1"/>
    <col min="2039" max="2237" width="8.875" style="1"/>
    <col min="2238" max="2238" width="9.875" style="1" bestFit="1" customWidth="1"/>
    <col min="2239" max="2239" width="9.875" style="1" customWidth="1"/>
    <col min="2240" max="2241" width="7.125" style="1" bestFit="1" customWidth="1"/>
    <col min="2242" max="2242" width="10" style="1" customWidth="1"/>
    <col min="2243" max="2281" width="0" style="1" hidden="1" customWidth="1"/>
    <col min="2282" max="2282" width="3.625" style="1" customWidth="1"/>
    <col min="2283" max="2284" width="3.625" style="1" bestFit="1" customWidth="1"/>
    <col min="2285" max="2287" width="4.375" style="1" bestFit="1" customWidth="1"/>
    <col min="2288" max="2289" width="3.625" style="1" bestFit="1" customWidth="1"/>
    <col min="2290" max="2293" width="3.5" style="1" bestFit="1" customWidth="1"/>
    <col min="2294" max="2294" width="4.25" style="1" bestFit="1" customWidth="1"/>
    <col min="2295" max="2493" width="8.875" style="1"/>
    <col min="2494" max="2494" width="9.875" style="1" bestFit="1" customWidth="1"/>
    <col min="2495" max="2495" width="9.875" style="1" customWidth="1"/>
    <col min="2496" max="2497" width="7.125" style="1" bestFit="1" customWidth="1"/>
    <col min="2498" max="2498" width="10" style="1" customWidth="1"/>
    <col min="2499" max="2537" width="0" style="1" hidden="1" customWidth="1"/>
    <col min="2538" max="2538" width="3.625" style="1" customWidth="1"/>
    <col min="2539" max="2540" width="3.625" style="1" bestFit="1" customWidth="1"/>
    <col min="2541" max="2543" width="4.375" style="1" bestFit="1" customWidth="1"/>
    <col min="2544" max="2545" width="3.625" style="1" bestFit="1" customWidth="1"/>
    <col min="2546" max="2549" width="3.5" style="1" bestFit="1" customWidth="1"/>
    <col min="2550" max="2550" width="4.25" style="1" bestFit="1" customWidth="1"/>
    <col min="2551" max="2749" width="8.875" style="1"/>
    <col min="2750" max="2750" width="9.875" style="1" bestFit="1" customWidth="1"/>
    <col min="2751" max="2751" width="9.875" style="1" customWidth="1"/>
    <col min="2752" max="2753" width="7.125" style="1" bestFit="1" customWidth="1"/>
    <col min="2754" max="2754" width="10" style="1" customWidth="1"/>
    <col min="2755" max="2793" width="0" style="1" hidden="1" customWidth="1"/>
    <col min="2794" max="2794" width="3.625" style="1" customWidth="1"/>
    <col min="2795" max="2796" width="3.625" style="1" bestFit="1" customWidth="1"/>
    <col min="2797" max="2799" width="4.375" style="1" bestFit="1" customWidth="1"/>
    <col min="2800" max="2801" width="3.625" style="1" bestFit="1" customWidth="1"/>
    <col min="2802" max="2805" width="3.5" style="1" bestFit="1" customWidth="1"/>
    <col min="2806" max="2806" width="4.25" style="1" bestFit="1" customWidth="1"/>
    <col min="2807" max="3005" width="8.875" style="1"/>
    <col min="3006" max="3006" width="9.875" style="1" bestFit="1" customWidth="1"/>
    <col min="3007" max="3007" width="9.875" style="1" customWidth="1"/>
    <col min="3008" max="3009" width="7.125" style="1" bestFit="1" customWidth="1"/>
    <col min="3010" max="3010" width="10" style="1" customWidth="1"/>
    <col min="3011" max="3049" width="0" style="1" hidden="1" customWidth="1"/>
    <col min="3050" max="3050" width="3.625" style="1" customWidth="1"/>
    <col min="3051" max="3052" width="3.625" style="1" bestFit="1" customWidth="1"/>
    <col min="3053" max="3055" width="4.375" style="1" bestFit="1" customWidth="1"/>
    <col min="3056" max="3057" width="3.625" style="1" bestFit="1" customWidth="1"/>
    <col min="3058" max="3061" width="3.5" style="1" bestFit="1" customWidth="1"/>
    <col min="3062" max="3062" width="4.25" style="1" bestFit="1" customWidth="1"/>
    <col min="3063" max="3261" width="8.875" style="1"/>
    <col min="3262" max="3262" width="9.875" style="1" bestFit="1" customWidth="1"/>
    <col min="3263" max="3263" width="9.875" style="1" customWidth="1"/>
    <col min="3264" max="3265" width="7.125" style="1" bestFit="1" customWidth="1"/>
    <col min="3266" max="3266" width="10" style="1" customWidth="1"/>
    <col min="3267" max="3305" width="0" style="1" hidden="1" customWidth="1"/>
    <col min="3306" max="3306" width="3.625" style="1" customWidth="1"/>
    <col min="3307" max="3308" width="3.625" style="1" bestFit="1" customWidth="1"/>
    <col min="3309" max="3311" width="4.375" style="1" bestFit="1" customWidth="1"/>
    <col min="3312" max="3313" width="3.625" style="1" bestFit="1" customWidth="1"/>
    <col min="3314" max="3317" width="3.5" style="1" bestFit="1" customWidth="1"/>
    <col min="3318" max="3318" width="4.25" style="1" bestFit="1" customWidth="1"/>
    <col min="3319" max="3517" width="8.875" style="1"/>
    <col min="3518" max="3518" width="9.875" style="1" bestFit="1" customWidth="1"/>
    <col min="3519" max="3519" width="9.875" style="1" customWidth="1"/>
    <col min="3520" max="3521" width="7.125" style="1" bestFit="1" customWidth="1"/>
    <col min="3522" max="3522" width="10" style="1" customWidth="1"/>
    <col min="3523" max="3561" width="0" style="1" hidden="1" customWidth="1"/>
    <col min="3562" max="3562" width="3.625" style="1" customWidth="1"/>
    <col min="3563" max="3564" width="3.625" style="1" bestFit="1" customWidth="1"/>
    <col min="3565" max="3567" width="4.375" style="1" bestFit="1" customWidth="1"/>
    <col min="3568" max="3569" width="3.625" style="1" bestFit="1" customWidth="1"/>
    <col min="3570" max="3573" width="3.5" style="1" bestFit="1" customWidth="1"/>
    <col min="3574" max="3574" width="4.25" style="1" bestFit="1" customWidth="1"/>
    <col min="3575" max="3773" width="8.875" style="1"/>
    <col min="3774" max="3774" width="9.875" style="1" bestFit="1" customWidth="1"/>
    <col min="3775" max="3775" width="9.875" style="1" customWidth="1"/>
    <col min="3776" max="3777" width="7.125" style="1" bestFit="1" customWidth="1"/>
    <col min="3778" max="3778" width="10" style="1" customWidth="1"/>
    <col min="3779" max="3817" width="0" style="1" hidden="1" customWidth="1"/>
    <col min="3818" max="3818" width="3.625" style="1" customWidth="1"/>
    <col min="3819" max="3820" width="3.625" style="1" bestFit="1" customWidth="1"/>
    <col min="3821" max="3823" width="4.375" style="1" bestFit="1" customWidth="1"/>
    <col min="3824" max="3825" width="3.625" style="1" bestFit="1" customWidth="1"/>
    <col min="3826" max="3829" width="3.5" style="1" bestFit="1" customWidth="1"/>
    <col min="3830" max="3830" width="4.25" style="1" bestFit="1" customWidth="1"/>
    <col min="3831" max="4029" width="8.875" style="1"/>
    <col min="4030" max="4030" width="9.875" style="1" bestFit="1" customWidth="1"/>
    <col min="4031" max="4031" width="9.875" style="1" customWidth="1"/>
    <col min="4032" max="4033" width="7.125" style="1" bestFit="1" customWidth="1"/>
    <col min="4034" max="4034" width="10" style="1" customWidth="1"/>
    <col min="4035" max="4073" width="0" style="1" hidden="1" customWidth="1"/>
    <col min="4074" max="4074" width="3.625" style="1" customWidth="1"/>
    <col min="4075" max="4076" width="3.625" style="1" bestFit="1" customWidth="1"/>
    <col min="4077" max="4079" width="4.375" style="1" bestFit="1" customWidth="1"/>
    <col min="4080" max="4081" width="3.625" style="1" bestFit="1" customWidth="1"/>
    <col min="4082" max="4085" width="3.5" style="1" bestFit="1" customWidth="1"/>
    <col min="4086" max="4086" width="4.25" style="1" bestFit="1" customWidth="1"/>
    <col min="4087" max="4285" width="8.875" style="1"/>
    <col min="4286" max="4286" width="9.875" style="1" bestFit="1" customWidth="1"/>
    <col min="4287" max="4287" width="9.875" style="1" customWidth="1"/>
    <col min="4288" max="4289" width="7.125" style="1" bestFit="1" customWidth="1"/>
    <col min="4290" max="4290" width="10" style="1" customWidth="1"/>
    <col min="4291" max="4329" width="0" style="1" hidden="1" customWidth="1"/>
    <col min="4330" max="4330" width="3.625" style="1" customWidth="1"/>
    <col min="4331" max="4332" width="3.625" style="1" bestFit="1" customWidth="1"/>
    <col min="4333" max="4335" width="4.375" style="1" bestFit="1" customWidth="1"/>
    <col min="4336" max="4337" width="3.625" style="1" bestFit="1" customWidth="1"/>
    <col min="4338" max="4341" width="3.5" style="1" bestFit="1" customWidth="1"/>
    <col min="4342" max="4342" width="4.25" style="1" bestFit="1" customWidth="1"/>
    <col min="4343" max="4541" width="8.875" style="1"/>
    <col min="4542" max="4542" width="9.875" style="1" bestFit="1" customWidth="1"/>
    <col min="4543" max="4543" width="9.875" style="1" customWidth="1"/>
    <col min="4544" max="4545" width="7.125" style="1" bestFit="1" customWidth="1"/>
    <col min="4546" max="4546" width="10" style="1" customWidth="1"/>
    <col min="4547" max="4585" width="0" style="1" hidden="1" customWidth="1"/>
    <col min="4586" max="4586" width="3.625" style="1" customWidth="1"/>
    <col min="4587" max="4588" width="3.625" style="1" bestFit="1" customWidth="1"/>
    <col min="4589" max="4591" width="4.375" style="1" bestFit="1" customWidth="1"/>
    <col min="4592" max="4593" width="3.625" style="1" bestFit="1" customWidth="1"/>
    <col min="4594" max="4597" width="3.5" style="1" bestFit="1" customWidth="1"/>
    <col min="4598" max="4598" width="4.25" style="1" bestFit="1" customWidth="1"/>
    <col min="4599" max="4797" width="8.875" style="1"/>
    <col min="4798" max="4798" width="9.875" style="1" bestFit="1" customWidth="1"/>
    <col min="4799" max="4799" width="9.875" style="1" customWidth="1"/>
    <col min="4800" max="4801" width="7.125" style="1" bestFit="1" customWidth="1"/>
    <col min="4802" max="4802" width="10" style="1" customWidth="1"/>
    <col min="4803" max="4841" width="0" style="1" hidden="1" customWidth="1"/>
    <col min="4842" max="4842" width="3.625" style="1" customWidth="1"/>
    <col min="4843" max="4844" width="3.625" style="1" bestFit="1" customWidth="1"/>
    <col min="4845" max="4847" width="4.375" style="1" bestFit="1" customWidth="1"/>
    <col min="4848" max="4849" width="3.625" style="1" bestFit="1" customWidth="1"/>
    <col min="4850" max="4853" width="3.5" style="1" bestFit="1" customWidth="1"/>
    <col min="4854" max="4854" width="4.25" style="1" bestFit="1" customWidth="1"/>
    <col min="4855" max="5053" width="8.875" style="1"/>
    <col min="5054" max="5054" width="9.875" style="1" bestFit="1" customWidth="1"/>
    <col min="5055" max="5055" width="9.875" style="1" customWidth="1"/>
    <col min="5056" max="5057" width="7.125" style="1" bestFit="1" customWidth="1"/>
    <col min="5058" max="5058" width="10" style="1" customWidth="1"/>
    <col min="5059" max="5097" width="0" style="1" hidden="1" customWidth="1"/>
    <col min="5098" max="5098" width="3.625" style="1" customWidth="1"/>
    <col min="5099" max="5100" width="3.625" style="1" bestFit="1" customWidth="1"/>
    <col min="5101" max="5103" width="4.375" style="1" bestFit="1" customWidth="1"/>
    <col min="5104" max="5105" width="3.625" style="1" bestFit="1" customWidth="1"/>
    <col min="5106" max="5109" width="3.5" style="1" bestFit="1" customWidth="1"/>
    <col min="5110" max="5110" width="4.25" style="1" bestFit="1" customWidth="1"/>
    <col min="5111" max="5309" width="8.875" style="1"/>
    <col min="5310" max="5310" width="9.875" style="1" bestFit="1" customWidth="1"/>
    <col min="5311" max="5311" width="9.875" style="1" customWidth="1"/>
    <col min="5312" max="5313" width="7.125" style="1" bestFit="1" customWidth="1"/>
    <col min="5314" max="5314" width="10" style="1" customWidth="1"/>
    <col min="5315" max="5353" width="0" style="1" hidden="1" customWidth="1"/>
    <col min="5354" max="5354" width="3.625" style="1" customWidth="1"/>
    <col min="5355" max="5356" width="3.625" style="1" bestFit="1" customWidth="1"/>
    <col min="5357" max="5359" width="4.375" style="1" bestFit="1" customWidth="1"/>
    <col min="5360" max="5361" width="3.625" style="1" bestFit="1" customWidth="1"/>
    <col min="5362" max="5365" width="3.5" style="1" bestFit="1" customWidth="1"/>
    <col min="5366" max="5366" width="4.25" style="1" bestFit="1" customWidth="1"/>
    <col min="5367" max="5565" width="8.875" style="1"/>
    <col min="5566" max="5566" width="9.875" style="1" bestFit="1" customWidth="1"/>
    <col min="5567" max="5567" width="9.875" style="1" customWidth="1"/>
    <col min="5568" max="5569" width="7.125" style="1" bestFit="1" customWidth="1"/>
    <col min="5570" max="5570" width="10" style="1" customWidth="1"/>
    <col min="5571" max="5609" width="0" style="1" hidden="1" customWidth="1"/>
    <col min="5610" max="5610" width="3.625" style="1" customWidth="1"/>
    <col min="5611" max="5612" width="3.625" style="1" bestFit="1" customWidth="1"/>
    <col min="5613" max="5615" width="4.375" style="1" bestFit="1" customWidth="1"/>
    <col min="5616" max="5617" width="3.625" style="1" bestFit="1" customWidth="1"/>
    <col min="5618" max="5621" width="3.5" style="1" bestFit="1" customWidth="1"/>
    <col min="5622" max="5622" width="4.25" style="1" bestFit="1" customWidth="1"/>
    <col min="5623" max="5821" width="8.875" style="1"/>
    <col min="5822" max="5822" width="9.875" style="1" bestFit="1" customWidth="1"/>
    <col min="5823" max="5823" width="9.875" style="1" customWidth="1"/>
    <col min="5824" max="5825" width="7.125" style="1" bestFit="1" customWidth="1"/>
    <col min="5826" max="5826" width="10" style="1" customWidth="1"/>
    <col min="5827" max="5865" width="0" style="1" hidden="1" customWidth="1"/>
    <col min="5866" max="5866" width="3.625" style="1" customWidth="1"/>
    <col min="5867" max="5868" width="3.625" style="1" bestFit="1" customWidth="1"/>
    <col min="5869" max="5871" width="4.375" style="1" bestFit="1" customWidth="1"/>
    <col min="5872" max="5873" width="3.625" style="1" bestFit="1" customWidth="1"/>
    <col min="5874" max="5877" width="3.5" style="1" bestFit="1" customWidth="1"/>
    <col min="5878" max="5878" width="4.25" style="1" bestFit="1" customWidth="1"/>
    <col min="5879" max="6077" width="8.875" style="1"/>
    <col min="6078" max="6078" width="9.875" style="1" bestFit="1" customWidth="1"/>
    <col min="6079" max="6079" width="9.875" style="1" customWidth="1"/>
    <col min="6080" max="6081" width="7.125" style="1" bestFit="1" customWidth="1"/>
    <col min="6082" max="6082" width="10" style="1" customWidth="1"/>
    <col min="6083" max="6121" width="0" style="1" hidden="1" customWidth="1"/>
    <col min="6122" max="6122" width="3.625" style="1" customWidth="1"/>
    <col min="6123" max="6124" width="3.625" style="1" bestFit="1" customWidth="1"/>
    <col min="6125" max="6127" width="4.375" style="1" bestFit="1" customWidth="1"/>
    <col min="6128" max="6129" width="3.625" style="1" bestFit="1" customWidth="1"/>
    <col min="6130" max="6133" width="3.5" style="1" bestFit="1" customWidth="1"/>
    <col min="6134" max="6134" width="4.25" style="1" bestFit="1" customWidth="1"/>
    <col min="6135" max="6333" width="8.875" style="1"/>
    <col min="6334" max="6334" width="9.875" style="1" bestFit="1" customWidth="1"/>
    <col min="6335" max="6335" width="9.875" style="1" customWidth="1"/>
    <col min="6336" max="6337" width="7.125" style="1" bestFit="1" customWidth="1"/>
    <col min="6338" max="6338" width="10" style="1" customWidth="1"/>
    <col min="6339" max="6377" width="0" style="1" hidden="1" customWidth="1"/>
    <col min="6378" max="6378" width="3.625" style="1" customWidth="1"/>
    <col min="6379" max="6380" width="3.625" style="1" bestFit="1" customWidth="1"/>
    <col min="6381" max="6383" width="4.375" style="1" bestFit="1" customWidth="1"/>
    <col min="6384" max="6385" width="3.625" style="1" bestFit="1" customWidth="1"/>
    <col min="6386" max="6389" width="3.5" style="1" bestFit="1" customWidth="1"/>
    <col min="6390" max="6390" width="4.25" style="1" bestFit="1" customWidth="1"/>
    <col min="6391" max="6589" width="8.875" style="1"/>
    <col min="6590" max="6590" width="9.875" style="1" bestFit="1" customWidth="1"/>
    <col min="6591" max="6591" width="9.875" style="1" customWidth="1"/>
    <col min="6592" max="6593" width="7.125" style="1" bestFit="1" customWidth="1"/>
    <col min="6594" max="6594" width="10" style="1" customWidth="1"/>
    <col min="6595" max="6633" width="0" style="1" hidden="1" customWidth="1"/>
    <col min="6634" max="6634" width="3.625" style="1" customWidth="1"/>
    <col min="6635" max="6636" width="3.625" style="1" bestFit="1" customWidth="1"/>
    <col min="6637" max="6639" width="4.375" style="1" bestFit="1" customWidth="1"/>
    <col min="6640" max="6641" width="3.625" style="1" bestFit="1" customWidth="1"/>
    <col min="6642" max="6645" width="3.5" style="1" bestFit="1" customWidth="1"/>
    <col min="6646" max="6646" width="4.25" style="1" bestFit="1" customWidth="1"/>
    <col min="6647" max="6845" width="8.875" style="1"/>
    <col min="6846" max="6846" width="9.875" style="1" bestFit="1" customWidth="1"/>
    <col min="6847" max="6847" width="9.875" style="1" customWidth="1"/>
    <col min="6848" max="6849" width="7.125" style="1" bestFit="1" customWidth="1"/>
    <col min="6850" max="6850" width="10" style="1" customWidth="1"/>
    <col min="6851" max="6889" width="0" style="1" hidden="1" customWidth="1"/>
    <col min="6890" max="6890" width="3.625" style="1" customWidth="1"/>
    <col min="6891" max="6892" width="3.625" style="1" bestFit="1" customWidth="1"/>
    <col min="6893" max="6895" width="4.375" style="1" bestFit="1" customWidth="1"/>
    <col min="6896" max="6897" width="3.625" style="1" bestFit="1" customWidth="1"/>
    <col min="6898" max="6901" width="3.5" style="1" bestFit="1" customWidth="1"/>
    <col min="6902" max="6902" width="4.25" style="1" bestFit="1" customWidth="1"/>
    <col min="6903" max="7101" width="8.875" style="1"/>
    <col min="7102" max="7102" width="9.875" style="1" bestFit="1" customWidth="1"/>
    <col min="7103" max="7103" width="9.875" style="1" customWidth="1"/>
    <col min="7104" max="7105" width="7.125" style="1" bestFit="1" customWidth="1"/>
    <col min="7106" max="7106" width="10" style="1" customWidth="1"/>
    <col min="7107" max="7145" width="0" style="1" hidden="1" customWidth="1"/>
    <col min="7146" max="7146" width="3.625" style="1" customWidth="1"/>
    <col min="7147" max="7148" width="3.625" style="1" bestFit="1" customWidth="1"/>
    <col min="7149" max="7151" width="4.375" style="1" bestFit="1" customWidth="1"/>
    <col min="7152" max="7153" width="3.625" style="1" bestFit="1" customWidth="1"/>
    <col min="7154" max="7157" width="3.5" style="1" bestFit="1" customWidth="1"/>
    <col min="7158" max="7158" width="4.25" style="1" bestFit="1" customWidth="1"/>
    <col min="7159" max="7357" width="8.875" style="1"/>
    <col min="7358" max="7358" width="9.875" style="1" bestFit="1" customWidth="1"/>
    <col min="7359" max="7359" width="9.875" style="1" customWidth="1"/>
    <col min="7360" max="7361" width="7.125" style="1" bestFit="1" customWidth="1"/>
    <col min="7362" max="7362" width="10" style="1" customWidth="1"/>
    <col min="7363" max="7401" width="0" style="1" hidden="1" customWidth="1"/>
    <col min="7402" max="7402" width="3.625" style="1" customWidth="1"/>
    <col min="7403" max="7404" width="3.625" style="1" bestFit="1" customWidth="1"/>
    <col min="7405" max="7407" width="4.375" style="1" bestFit="1" customWidth="1"/>
    <col min="7408" max="7409" width="3.625" style="1" bestFit="1" customWidth="1"/>
    <col min="7410" max="7413" width="3.5" style="1" bestFit="1" customWidth="1"/>
    <col min="7414" max="7414" width="4.25" style="1" bestFit="1" customWidth="1"/>
    <col min="7415" max="7613" width="8.875" style="1"/>
    <col min="7614" max="7614" width="9.875" style="1" bestFit="1" customWidth="1"/>
    <col min="7615" max="7615" width="9.875" style="1" customWidth="1"/>
    <col min="7616" max="7617" width="7.125" style="1" bestFit="1" customWidth="1"/>
    <col min="7618" max="7618" width="10" style="1" customWidth="1"/>
    <col min="7619" max="7657" width="0" style="1" hidden="1" customWidth="1"/>
    <col min="7658" max="7658" width="3.625" style="1" customWidth="1"/>
    <col min="7659" max="7660" width="3.625" style="1" bestFit="1" customWidth="1"/>
    <col min="7661" max="7663" width="4.375" style="1" bestFit="1" customWidth="1"/>
    <col min="7664" max="7665" width="3.625" style="1" bestFit="1" customWidth="1"/>
    <col min="7666" max="7669" width="3.5" style="1" bestFit="1" customWidth="1"/>
    <col min="7670" max="7670" width="4.25" style="1" bestFit="1" customWidth="1"/>
    <col min="7671" max="7869" width="8.875" style="1"/>
    <col min="7870" max="7870" width="9.875" style="1" bestFit="1" customWidth="1"/>
    <col min="7871" max="7871" width="9.875" style="1" customWidth="1"/>
    <col min="7872" max="7873" width="7.125" style="1" bestFit="1" customWidth="1"/>
    <col min="7874" max="7874" width="10" style="1" customWidth="1"/>
    <col min="7875" max="7913" width="0" style="1" hidden="1" customWidth="1"/>
    <col min="7914" max="7914" width="3.625" style="1" customWidth="1"/>
    <col min="7915" max="7916" width="3.625" style="1" bestFit="1" customWidth="1"/>
    <col min="7917" max="7919" width="4.375" style="1" bestFit="1" customWidth="1"/>
    <col min="7920" max="7921" width="3.625" style="1" bestFit="1" customWidth="1"/>
    <col min="7922" max="7925" width="3.5" style="1" bestFit="1" customWidth="1"/>
    <col min="7926" max="7926" width="4.25" style="1" bestFit="1" customWidth="1"/>
    <col min="7927" max="8125" width="8.875" style="1"/>
    <col min="8126" max="8126" width="9.875" style="1" bestFit="1" customWidth="1"/>
    <col min="8127" max="8127" width="9.875" style="1" customWidth="1"/>
    <col min="8128" max="8129" width="7.125" style="1" bestFit="1" customWidth="1"/>
    <col min="8130" max="8130" width="10" style="1" customWidth="1"/>
    <col min="8131" max="8169" width="0" style="1" hidden="1" customWidth="1"/>
    <col min="8170" max="8170" width="3.625" style="1" customWidth="1"/>
    <col min="8171" max="8172" width="3.625" style="1" bestFit="1" customWidth="1"/>
    <col min="8173" max="8175" width="4.375" style="1" bestFit="1" customWidth="1"/>
    <col min="8176" max="8177" width="3.625" style="1" bestFit="1" customWidth="1"/>
    <col min="8178" max="8181" width="3.5" style="1" bestFit="1" customWidth="1"/>
    <col min="8182" max="8182" width="4.25" style="1" bestFit="1" customWidth="1"/>
    <col min="8183" max="8381" width="8.875" style="1"/>
    <col min="8382" max="8382" width="9.875" style="1" bestFit="1" customWidth="1"/>
    <col min="8383" max="8383" width="9.875" style="1" customWidth="1"/>
    <col min="8384" max="8385" width="7.125" style="1" bestFit="1" customWidth="1"/>
    <col min="8386" max="8386" width="10" style="1" customWidth="1"/>
    <col min="8387" max="8425" width="0" style="1" hidden="1" customWidth="1"/>
    <col min="8426" max="8426" width="3.625" style="1" customWidth="1"/>
    <col min="8427" max="8428" width="3.625" style="1" bestFit="1" customWidth="1"/>
    <col min="8429" max="8431" width="4.375" style="1" bestFit="1" customWidth="1"/>
    <col min="8432" max="8433" width="3.625" style="1" bestFit="1" customWidth="1"/>
    <col min="8434" max="8437" width="3.5" style="1" bestFit="1" customWidth="1"/>
    <col min="8438" max="8438" width="4.25" style="1" bestFit="1" customWidth="1"/>
    <col min="8439" max="8637" width="8.875" style="1"/>
    <col min="8638" max="8638" width="9.875" style="1" bestFit="1" customWidth="1"/>
    <col min="8639" max="8639" width="9.875" style="1" customWidth="1"/>
    <col min="8640" max="8641" width="7.125" style="1" bestFit="1" customWidth="1"/>
    <col min="8642" max="8642" width="10" style="1" customWidth="1"/>
    <col min="8643" max="8681" width="0" style="1" hidden="1" customWidth="1"/>
    <col min="8682" max="8682" width="3.625" style="1" customWidth="1"/>
    <col min="8683" max="8684" width="3.625" style="1" bestFit="1" customWidth="1"/>
    <col min="8685" max="8687" width="4.375" style="1" bestFit="1" customWidth="1"/>
    <col min="8688" max="8689" width="3.625" style="1" bestFit="1" customWidth="1"/>
    <col min="8690" max="8693" width="3.5" style="1" bestFit="1" customWidth="1"/>
    <col min="8694" max="8694" width="4.25" style="1" bestFit="1" customWidth="1"/>
    <col min="8695" max="8893" width="8.875" style="1"/>
    <col min="8894" max="8894" width="9.875" style="1" bestFit="1" customWidth="1"/>
    <col min="8895" max="8895" width="9.875" style="1" customWidth="1"/>
    <col min="8896" max="8897" width="7.125" style="1" bestFit="1" customWidth="1"/>
    <col min="8898" max="8898" width="10" style="1" customWidth="1"/>
    <col min="8899" max="8937" width="0" style="1" hidden="1" customWidth="1"/>
    <col min="8938" max="8938" width="3.625" style="1" customWidth="1"/>
    <col min="8939" max="8940" width="3.625" style="1" bestFit="1" customWidth="1"/>
    <col min="8941" max="8943" width="4.375" style="1" bestFit="1" customWidth="1"/>
    <col min="8944" max="8945" width="3.625" style="1" bestFit="1" customWidth="1"/>
    <col min="8946" max="8949" width="3.5" style="1" bestFit="1" customWidth="1"/>
    <col min="8950" max="8950" width="4.25" style="1" bestFit="1" customWidth="1"/>
    <col min="8951" max="9149" width="8.875" style="1"/>
    <col min="9150" max="9150" width="9.875" style="1" bestFit="1" customWidth="1"/>
    <col min="9151" max="9151" width="9.875" style="1" customWidth="1"/>
    <col min="9152" max="9153" width="7.125" style="1" bestFit="1" customWidth="1"/>
    <col min="9154" max="9154" width="10" style="1" customWidth="1"/>
    <col min="9155" max="9193" width="0" style="1" hidden="1" customWidth="1"/>
    <col min="9194" max="9194" width="3.625" style="1" customWidth="1"/>
    <col min="9195" max="9196" width="3.625" style="1" bestFit="1" customWidth="1"/>
    <col min="9197" max="9199" width="4.375" style="1" bestFit="1" customWidth="1"/>
    <col min="9200" max="9201" width="3.625" style="1" bestFit="1" customWidth="1"/>
    <col min="9202" max="9205" width="3.5" style="1" bestFit="1" customWidth="1"/>
    <col min="9206" max="9206" width="4.25" style="1" bestFit="1" customWidth="1"/>
    <col min="9207" max="9405" width="8.875" style="1"/>
    <col min="9406" max="9406" width="9.875" style="1" bestFit="1" customWidth="1"/>
    <col min="9407" max="9407" width="9.875" style="1" customWidth="1"/>
    <col min="9408" max="9409" width="7.125" style="1" bestFit="1" customWidth="1"/>
    <col min="9410" max="9410" width="10" style="1" customWidth="1"/>
    <col min="9411" max="9449" width="0" style="1" hidden="1" customWidth="1"/>
    <col min="9450" max="9450" width="3.625" style="1" customWidth="1"/>
    <col min="9451" max="9452" width="3.625" style="1" bestFit="1" customWidth="1"/>
    <col min="9453" max="9455" width="4.375" style="1" bestFit="1" customWidth="1"/>
    <col min="9456" max="9457" width="3.625" style="1" bestFit="1" customWidth="1"/>
    <col min="9458" max="9461" width="3.5" style="1" bestFit="1" customWidth="1"/>
    <col min="9462" max="9462" width="4.25" style="1" bestFit="1" customWidth="1"/>
    <col min="9463" max="9661" width="8.875" style="1"/>
    <col min="9662" max="9662" width="9.875" style="1" bestFit="1" customWidth="1"/>
    <col min="9663" max="9663" width="9.875" style="1" customWidth="1"/>
    <col min="9664" max="9665" width="7.125" style="1" bestFit="1" customWidth="1"/>
    <col min="9666" max="9666" width="10" style="1" customWidth="1"/>
    <col min="9667" max="9705" width="0" style="1" hidden="1" customWidth="1"/>
    <col min="9706" max="9706" width="3.625" style="1" customWidth="1"/>
    <col min="9707" max="9708" width="3.625" style="1" bestFit="1" customWidth="1"/>
    <col min="9709" max="9711" width="4.375" style="1" bestFit="1" customWidth="1"/>
    <col min="9712" max="9713" width="3.625" style="1" bestFit="1" customWidth="1"/>
    <col min="9714" max="9717" width="3.5" style="1" bestFit="1" customWidth="1"/>
    <col min="9718" max="9718" width="4.25" style="1" bestFit="1" customWidth="1"/>
    <col min="9719" max="9917" width="8.875" style="1"/>
    <col min="9918" max="9918" width="9.875" style="1" bestFit="1" customWidth="1"/>
    <col min="9919" max="9919" width="9.875" style="1" customWidth="1"/>
    <col min="9920" max="9921" width="7.125" style="1" bestFit="1" customWidth="1"/>
    <col min="9922" max="9922" width="10" style="1" customWidth="1"/>
    <col min="9923" max="9961" width="0" style="1" hidden="1" customWidth="1"/>
    <col min="9962" max="9962" width="3.625" style="1" customWidth="1"/>
    <col min="9963" max="9964" width="3.625" style="1" bestFit="1" customWidth="1"/>
    <col min="9965" max="9967" width="4.375" style="1" bestFit="1" customWidth="1"/>
    <col min="9968" max="9969" width="3.625" style="1" bestFit="1" customWidth="1"/>
    <col min="9970" max="9973" width="3.5" style="1" bestFit="1" customWidth="1"/>
    <col min="9974" max="9974" width="4.25" style="1" bestFit="1" customWidth="1"/>
    <col min="9975" max="10173" width="8.875" style="1"/>
    <col min="10174" max="10174" width="9.875" style="1" bestFit="1" customWidth="1"/>
    <col min="10175" max="10175" width="9.875" style="1" customWidth="1"/>
    <col min="10176" max="10177" width="7.125" style="1" bestFit="1" customWidth="1"/>
    <col min="10178" max="10178" width="10" style="1" customWidth="1"/>
    <col min="10179" max="10217" width="0" style="1" hidden="1" customWidth="1"/>
    <col min="10218" max="10218" width="3.625" style="1" customWidth="1"/>
    <col min="10219" max="10220" width="3.625" style="1" bestFit="1" customWidth="1"/>
    <col min="10221" max="10223" width="4.375" style="1" bestFit="1" customWidth="1"/>
    <col min="10224" max="10225" width="3.625" style="1" bestFit="1" customWidth="1"/>
    <col min="10226" max="10229" width="3.5" style="1" bestFit="1" customWidth="1"/>
    <col min="10230" max="10230" width="4.25" style="1" bestFit="1" customWidth="1"/>
    <col min="10231" max="10429" width="8.875" style="1"/>
    <col min="10430" max="10430" width="9.875" style="1" bestFit="1" customWidth="1"/>
    <col min="10431" max="10431" width="9.875" style="1" customWidth="1"/>
    <col min="10432" max="10433" width="7.125" style="1" bestFit="1" customWidth="1"/>
    <col min="10434" max="10434" width="10" style="1" customWidth="1"/>
    <col min="10435" max="10473" width="0" style="1" hidden="1" customWidth="1"/>
    <col min="10474" max="10474" width="3.625" style="1" customWidth="1"/>
    <col min="10475" max="10476" width="3.625" style="1" bestFit="1" customWidth="1"/>
    <col min="10477" max="10479" width="4.375" style="1" bestFit="1" customWidth="1"/>
    <col min="10480" max="10481" width="3.625" style="1" bestFit="1" customWidth="1"/>
    <col min="10482" max="10485" width="3.5" style="1" bestFit="1" customWidth="1"/>
    <col min="10486" max="10486" width="4.25" style="1" bestFit="1" customWidth="1"/>
    <col min="10487" max="10685" width="8.875" style="1"/>
    <col min="10686" max="10686" width="9.875" style="1" bestFit="1" customWidth="1"/>
    <col min="10687" max="10687" width="9.875" style="1" customWidth="1"/>
    <col min="10688" max="10689" width="7.125" style="1" bestFit="1" customWidth="1"/>
    <col min="10690" max="10690" width="10" style="1" customWidth="1"/>
    <col min="10691" max="10729" width="0" style="1" hidden="1" customWidth="1"/>
    <col min="10730" max="10730" width="3.625" style="1" customWidth="1"/>
    <col min="10731" max="10732" width="3.625" style="1" bestFit="1" customWidth="1"/>
    <col min="10733" max="10735" width="4.375" style="1" bestFit="1" customWidth="1"/>
    <col min="10736" max="10737" width="3.625" style="1" bestFit="1" customWidth="1"/>
    <col min="10738" max="10741" width="3.5" style="1" bestFit="1" customWidth="1"/>
    <col min="10742" max="10742" width="4.25" style="1" bestFit="1" customWidth="1"/>
    <col min="10743" max="10941" width="8.875" style="1"/>
    <col min="10942" max="10942" width="9.875" style="1" bestFit="1" customWidth="1"/>
    <col min="10943" max="10943" width="9.875" style="1" customWidth="1"/>
    <col min="10944" max="10945" width="7.125" style="1" bestFit="1" customWidth="1"/>
    <col min="10946" max="10946" width="10" style="1" customWidth="1"/>
    <col min="10947" max="10985" width="0" style="1" hidden="1" customWidth="1"/>
    <col min="10986" max="10986" width="3.625" style="1" customWidth="1"/>
    <col min="10987" max="10988" width="3.625" style="1" bestFit="1" customWidth="1"/>
    <col min="10989" max="10991" width="4.375" style="1" bestFit="1" customWidth="1"/>
    <col min="10992" max="10993" width="3.625" style="1" bestFit="1" customWidth="1"/>
    <col min="10994" max="10997" width="3.5" style="1" bestFit="1" customWidth="1"/>
    <col min="10998" max="10998" width="4.25" style="1" bestFit="1" customWidth="1"/>
    <col min="10999" max="11197" width="8.875" style="1"/>
    <col min="11198" max="11198" width="9.875" style="1" bestFit="1" customWidth="1"/>
    <col min="11199" max="11199" width="9.875" style="1" customWidth="1"/>
    <col min="11200" max="11201" width="7.125" style="1" bestFit="1" customWidth="1"/>
    <col min="11202" max="11202" width="10" style="1" customWidth="1"/>
    <col min="11203" max="11241" width="0" style="1" hidden="1" customWidth="1"/>
    <col min="11242" max="11242" width="3.625" style="1" customWidth="1"/>
    <col min="11243" max="11244" width="3.625" style="1" bestFit="1" customWidth="1"/>
    <col min="11245" max="11247" width="4.375" style="1" bestFit="1" customWidth="1"/>
    <col min="11248" max="11249" width="3.625" style="1" bestFit="1" customWidth="1"/>
    <col min="11250" max="11253" width="3.5" style="1" bestFit="1" customWidth="1"/>
    <col min="11254" max="11254" width="4.25" style="1" bestFit="1" customWidth="1"/>
    <col min="11255" max="11453" width="8.875" style="1"/>
    <col min="11454" max="11454" width="9.875" style="1" bestFit="1" customWidth="1"/>
    <col min="11455" max="11455" width="9.875" style="1" customWidth="1"/>
    <col min="11456" max="11457" width="7.125" style="1" bestFit="1" customWidth="1"/>
    <col min="11458" max="11458" width="10" style="1" customWidth="1"/>
    <col min="11459" max="11497" width="0" style="1" hidden="1" customWidth="1"/>
    <col min="11498" max="11498" width="3.625" style="1" customWidth="1"/>
    <col min="11499" max="11500" width="3.625" style="1" bestFit="1" customWidth="1"/>
    <col min="11501" max="11503" width="4.375" style="1" bestFit="1" customWidth="1"/>
    <col min="11504" max="11505" width="3.625" style="1" bestFit="1" customWidth="1"/>
    <col min="11506" max="11509" width="3.5" style="1" bestFit="1" customWidth="1"/>
    <col min="11510" max="11510" width="4.25" style="1" bestFit="1" customWidth="1"/>
    <col min="11511" max="11709" width="8.875" style="1"/>
    <col min="11710" max="11710" width="9.875" style="1" bestFit="1" customWidth="1"/>
    <col min="11711" max="11711" width="9.875" style="1" customWidth="1"/>
    <col min="11712" max="11713" width="7.125" style="1" bestFit="1" customWidth="1"/>
    <col min="11714" max="11714" width="10" style="1" customWidth="1"/>
    <col min="11715" max="11753" width="0" style="1" hidden="1" customWidth="1"/>
    <col min="11754" max="11754" width="3.625" style="1" customWidth="1"/>
    <col min="11755" max="11756" width="3.625" style="1" bestFit="1" customWidth="1"/>
    <col min="11757" max="11759" width="4.375" style="1" bestFit="1" customWidth="1"/>
    <col min="11760" max="11761" width="3.625" style="1" bestFit="1" customWidth="1"/>
    <col min="11762" max="11765" width="3.5" style="1" bestFit="1" customWidth="1"/>
    <col min="11766" max="11766" width="4.25" style="1" bestFit="1" customWidth="1"/>
    <col min="11767" max="11965" width="8.875" style="1"/>
    <col min="11966" max="11966" width="9.875" style="1" bestFit="1" customWidth="1"/>
    <col min="11967" max="11967" width="9.875" style="1" customWidth="1"/>
    <col min="11968" max="11969" width="7.125" style="1" bestFit="1" customWidth="1"/>
    <col min="11970" max="11970" width="10" style="1" customWidth="1"/>
    <col min="11971" max="12009" width="0" style="1" hidden="1" customWidth="1"/>
    <col min="12010" max="12010" width="3.625" style="1" customWidth="1"/>
    <col min="12011" max="12012" width="3.625" style="1" bestFit="1" customWidth="1"/>
    <col min="12013" max="12015" width="4.375" style="1" bestFit="1" customWidth="1"/>
    <col min="12016" max="12017" width="3.625" style="1" bestFit="1" customWidth="1"/>
    <col min="12018" max="12021" width="3.5" style="1" bestFit="1" customWidth="1"/>
    <col min="12022" max="12022" width="4.25" style="1" bestFit="1" customWidth="1"/>
    <col min="12023" max="12221" width="8.875" style="1"/>
    <col min="12222" max="12222" width="9.875" style="1" bestFit="1" customWidth="1"/>
    <col min="12223" max="12223" width="9.875" style="1" customWidth="1"/>
    <col min="12224" max="12225" width="7.125" style="1" bestFit="1" customWidth="1"/>
    <col min="12226" max="12226" width="10" style="1" customWidth="1"/>
    <col min="12227" max="12265" width="0" style="1" hidden="1" customWidth="1"/>
    <col min="12266" max="12266" width="3.625" style="1" customWidth="1"/>
    <col min="12267" max="12268" width="3.625" style="1" bestFit="1" customWidth="1"/>
    <col min="12269" max="12271" width="4.375" style="1" bestFit="1" customWidth="1"/>
    <col min="12272" max="12273" width="3.625" style="1" bestFit="1" customWidth="1"/>
    <col min="12274" max="12277" width="3.5" style="1" bestFit="1" customWidth="1"/>
    <col min="12278" max="12278" width="4.25" style="1" bestFit="1" customWidth="1"/>
    <col min="12279" max="12477" width="8.875" style="1"/>
    <col min="12478" max="12478" width="9.875" style="1" bestFit="1" customWidth="1"/>
    <col min="12479" max="12479" width="9.875" style="1" customWidth="1"/>
    <col min="12480" max="12481" width="7.125" style="1" bestFit="1" customWidth="1"/>
    <col min="12482" max="12482" width="10" style="1" customWidth="1"/>
    <col min="12483" max="12521" width="0" style="1" hidden="1" customWidth="1"/>
    <col min="12522" max="12522" width="3.625" style="1" customWidth="1"/>
    <col min="12523" max="12524" width="3.625" style="1" bestFit="1" customWidth="1"/>
    <col min="12525" max="12527" width="4.375" style="1" bestFit="1" customWidth="1"/>
    <col min="12528" max="12529" width="3.625" style="1" bestFit="1" customWidth="1"/>
    <col min="12530" max="12533" width="3.5" style="1" bestFit="1" customWidth="1"/>
    <col min="12534" max="12534" width="4.25" style="1" bestFit="1" customWidth="1"/>
    <col min="12535" max="12733" width="8.875" style="1"/>
    <col min="12734" max="12734" width="9.875" style="1" bestFit="1" customWidth="1"/>
    <col min="12735" max="12735" width="9.875" style="1" customWidth="1"/>
    <col min="12736" max="12737" width="7.125" style="1" bestFit="1" customWidth="1"/>
    <col min="12738" max="12738" width="10" style="1" customWidth="1"/>
    <col min="12739" max="12777" width="0" style="1" hidden="1" customWidth="1"/>
    <col min="12778" max="12778" width="3.625" style="1" customWidth="1"/>
    <col min="12779" max="12780" width="3.625" style="1" bestFit="1" customWidth="1"/>
    <col min="12781" max="12783" width="4.375" style="1" bestFit="1" customWidth="1"/>
    <col min="12784" max="12785" width="3.625" style="1" bestFit="1" customWidth="1"/>
    <col min="12786" max="12789" width="3.5" style="1" bestFit="1" customWidth="1"/>
    <col min="12790" max="12790" width="4.25" style="1" bestFit="1" customWidth="1"/>
    <col min="12791" max="12989" width="8.875" style="1"/>
    <col min="12990" max="12990" width="9.875" style="1" bestFit="1" customWidth="1"/>
    <col min="12991" max="12991" width="9.875" style="1" customWidth="1"/>
    <col min="12992" max="12993" width="7.125" style="1" bestFit="1" customWidth="1"/>
    <col min="12994" max="12994" width="10" style="1" customWidth="1"/>
    <col min="12995" max="13033" width="0" style="1" hidden="1" customWidth="1"/>
    <col min="13034" max="13034" width="3.625" style="1" customWidth="1"/>
    <col min="13035" max="13036" width="3.625" style="1" bestFit="1" customWidth="1"/>
    <col min="13037" max="13039" width="4.375" style="1" bestFit="1" customWidth="1"/>
    <col min="13040" max="13041" width="3.625" style="1" bestFit="1" customWidth="1"/>
    <col min="13042" max="13045" width="3.5" style="1" bestFit="1" customWidth="1"/>
    <col min="13046" max="13046" width="4.25" style="1" bestFit="1" customWidth="1"/>
    <col min="13047" max="13245" width="8.875" style="1"/>
    <col min="13246" max="13246" width="9.875" style="1" bestFit="1" customWidth="1"/>
    <col min="13247" max="13247" width="9.875" style="1" customWidth="1"/>
    <col min="13248" max="13249" width="7.125" style="1" bestFit="1" customWidth="1"/>
    <col min="13250" max="13250" width="10" style="1" customWidth="1"/>
    <col min="13251" max="13289" width="0" style="1" hidden="1" customWidth="1"/>
    <col min="13290" max="13290" width="3.625" style="1" customWidth="1"/>
    <col min="13291" max="13292" width="3.625" style="1" bestFit="1" customWidth="1"/>
    <col min="13293" max="13295" width="4.375" style="1" bestFit="1" customWidth="1"/>
    <col min="13296" max="13297" width="3.625" style="1" bestFit="1" customWidth="1"/>
    <col min="13298" max="13301" width="3.5" style="1" bestFit="1" customWidth="1"/>
    <col min="13302" max="13302" width="4.25" style="1" bestFit="1" customWidth="1"/>
    <col min="13303" max="13501" width="8.875" style="1"/>
    <col min="13502" max="13502" width="9.875" style="1" bestFit="1" customWidth="1"/>
    <col min="13503" max="13503" width="9.875" style="1" customWidth="1"/>
    <col min="13504" max="13505" width="7.125" style="1" bestFit="1" customWidth="1"/>
    <col min="13506" max="13506" width="10" style="1" customWidth="1"/>
    <col min="13507" max="13545" width="0" style="1" hidden="1" customWidth="1"/>
    <col min="13546" max="13546" width="3.625" style="1" customWidth="1"/>
    <col min="13547" max="13548" width="3.625" style="1" bestFit="1" customWidth="1"/>
    <col min="13549" max="13551" width="4.375" style="1" bestFit="1" customWidth="1"/>
    <col min="13552" max="13553" width="3.625" style="1" bestFit="1" customWidth="1"/>
    <col min="13554" max="13557" width="3.5" style="1" bestFit="1" customWidth="1"/>
    <col min="13558" max="13558" width="4.25" style="1" bestFit="1" customWidth="1"/>
    <col min="13559" max="13757" width="8.875" style="1"/>
    <col min="13758" max="13758" width="9.875" style="1" bestFit="1" customWidth="1"/>
    <col min="13759" max="13759" width="9.875" style="1" customWidth="1"/>
    <col min="13760" max="13761" width="7.125" style="1" bestFit="1" customWidth="1"/>
    <col min="13762" max="13762" width="10" style="1" customWidth="1"/>
    <col min="13763" max="13801" width="0" style="1" hidden="1" customWidth="1"/>
    <col min="13802" max="13802" width="3.625" style="1" customWidth="1"/>
    <col min="13803" max="13804" width="3.625" style="1" bestFit="1" customWidth="1"/>
    <col min="13805" max="13807" width="4.375" style="1" bestFit="1" customWidth="1"/>
    <col min="13808" max="13809" width="3.625" style="1" bestFit="1" customWidth="1"/>
    <col min="13810" max="13813" width="3.5" style="1" bestFit="1" customWidth="1"/>
    <col min="13814" max="13814" width="4.25" style="1" bestFit="1" customWidth="1"/>
    <col min="13815" max="14013" width="8.875" style="1"/>
    <col min="14014" max="14014" width="9.875" style="1" bestFit="1" customWidth="1"/>
    <col min="14015" max="14015" width="9.875" style="1" customWidth="1"/>
    <col min="14016" max="14017" width="7.125" style="1" bestFit="1" customWidth="1"/>
    <col min="14018" max="14018" width="10" style="1" customWidth="1"/>
    <col min="14019" max="14057" width="0" style="1" hidden="1" customWidth="1"/>
    <col min="14058" max="14058" width="3.625" style="1" customWidth="1"/>
    <col min="14059" max="14060" width="3.625" style="1" bestFit="1" customWidth="1"/>
    <col min="14061" max="14063" width="4.375" style="1" bestFit="1" customWidth="1"/>
    <col min="14064" max="14065" width="3.625" style="1" bestFit="1" customWidth="1"/>
    <col min="14066" max="14069" width="3.5" style="1" bestFit="1" customWidth="1"/>
    <col min="14070" max="14070" width="4.25" style="1" bestFit="1" customWidth="1"/>
    <col min="14071" max="14269" width="8.875" style="1"/>
    <col min="14270" max="14270" width="9.875" style="1" bestFit="1" customWidth="1"/>
    <col min="14271" max="14271" width="9.875" style="1" customWidth="1"/>
    <col min="14272" max="14273" width="7.125" style="1" bestFit="1" customWidth="1"/>
    <col min="14274" max="14274" width="10" style="1" customWidth="1"/>
    <col min="14275" max="14313" width="0" style="1" hidden="1" customWidth="1"/>
    <col min="14314" max="14314" width="3.625" style="1" customWidth="1"/>
    <col min="14315" max="14316" width="3.625" style="1" bestFit="1" customWidth="1"/>
    <col min="14317" max="14319" width="4.375" style="1" bestFit="1" customWidth="1"/>
    <col min="14320" max="14321" width="3.625" style="1" bestFit="1" customWidth="1"/>
    <col min="14322" max="14325" width="3.5" style="1" bestFit="1" customWidth="1"/>
    <col min="14326" max="14326" width="4.25" style="1" bestFit="1" customWidth="1"/>
    <col min="14327" max="14525" width="8.875" style="1"/>
    <col min="14526" max="14526" width="9.875" style="1" bestFit="1" customWidth="1"/>
    <col min="14527" max="14527" width="9.875" style="1" customWidth="1"/>
    <col min="14528" max="14529" width="7.125" style="1" bestFit="1" customWidth="1"/>
    <col min="14530" max="14530" width="10" style="1" customWidth="1"/>
    <col min="14531" max="14569" width="0" style="1" hidden="1" customWidth="1"/>
    <col min="14570" max="14570" width="3.625" style="1" customWidth="1"/>
    <col min="14571" max="14572" width="3.625" style="1" bestFit="1" customWidth="1"/>
    <col min="14573" max="14575" width="4.375" style="1" bestFit="1" customWidth="1"/>
    <col min="14576" max="14577" width="3.625" style="1" bestFit="1" customWidth="1"/>
    <col min="14578" max="14581" width="3.5" style="1" bestFit="1" customWidth="1"/>
    <col min="14582" max="14582" width="4.25" style="1" bestFit="1" customWidth="1"/>
    <col min="14583" max="14781" width="8.875" style="1"/>
    <col min="14782" max="14782" width="9.875" style="1" bestFit="1" customWidth="1"/>
    <col min="14783" max="14783" width="9.875" style="1" customWidth="1"/>
    <col min="14784" max="14785" width="7.125" style="1" bestFit="1" customWidth="1"/>
    <col min="14786" max="14786" width="10" style="1" customWidth="1"/>
    <col min="14787" max="14825" width="0" style="1" hidden="1" customWidth="1"/>
    <col min="14826" max="14826" width="3.625" style="1" customWidth="1"/>
    <col min="14827" max="14828" width="3.625" style="1" bestFit="1" customWidth="1"/>
    <col min="14829" max="14831" width="4.375" style="1" bestFit="1" customWidth="1"/>
    <col min="14832" max="14833" width="3.625" style="1" bestFit="1" customWidth="1"/>
    <col min="14834" max="14837" width="3.5" style="1" bestFit="1" customWidth="1"/>
    <col min="14838" max="14838" width="4.25" style="1" bestFit="1" customWidth="1"/>
    <col min="14839" max="15037" width="8.875" style="1"/>
    <col min="15038" max="15038" width="9.875" style="1" bestFit="1" customWidth="1"/>
    <col min="15039" max="15039" width="9.875" style="1" customWidth="1"/>
    <col min="15040" max="15041" width="7.125" style="1" bestFit="1" customWidth="1"/>
    <col min="15042" max="15042" width="10" style="1" customWidth="1"/>
    <col min="15043" max="15081" width="0" style="1" hidden="1" customWidth="1"/>
    <col min="15082" max="15082" width="3.625" style="1" customWidth="1"/>
    <col min="15083" max="15084" width="3.625" style="1" bestFit="1" customWidth="1"/>
    <col min="15085" max="15087" width="4.375" style="1" bestFit="1" customWidth="1"/>
    <col min="15088" max="15089" width="3.625" style="1" bestFit="1" customWidth="1"/>
    <col min="15090" max="15093" width="3.5" style="1" bestFit="1" customWidth="1"/>
    <col min="15094" max="15094" width="4.25" style="1" bestFit="1" customWidth="1"/>
    <col min="15095" max="15293" width="8.875" style="1"/>
    <col min="15294" max="15294" width="9.875" style="1" bestFit="1" customWidth="1"/>
    <col min="15295" max="15295" width="9.875" style="1" customWidth="1"/>
    <col min="15296" max="15297" width="7.125" style="1" bestFit="1" customWidth="1"/>
    <col min="15298" max="15298" width="10" style="1" customWidth="1"/>
    <col min="15299" max="15337" width="0" style="1" hidden="1" customWidth="1"/>
    <col min="15338" max="15338" width="3.625" style="1" customWidth="1"/>
    <col min="15339" max="15340" width="3.625" style="1" bestFit="1" customWidth="1"/>
    <col min="15341" max="15343" width="4.375" style="1" bestFit="1" customWidth="1"/>
    <col min="15344" max="15345" width="3.625" style="1" bestFit="1" customWidth="1"/>
    <col min="15346" max="15349" width="3.5" style="1" bestFit="1" customWidth="1"/>
    <col min="15350" max="15350" width="4.25" style="1" bestFit="1" customWidth="1"/>
    <col min="15351" max="15549" width="8.875" style="1"/>
    <col min="15550" max="15550" width="9.875" style="1" bestFit="1" customWidth="1"/>
    <col min="15551" max="15551" width="9.875" style="1" customWidth="1"/>
    <col min="15552" max="15553" width="7.125" style="1" bestFit="1" customWidth="1"/>
    <col min="15554" max="15554" width="10" style="1" customWidth="1"/>
    <col min="15555" max="15593" width="0" style="1" hidden="1" customWidth="1"/>
    <col min="15594" max="15594" width="3.625" style="1" customWidth="1"/>
    <col min="15595" max="15596" width="3.625" style="1" bestFit="1" customWidth="1"/>
    <col min="15597" max="15599" width="4.375" style="1" bestFit="1" customWidth="1"/>
    <col min="15600" max="15601" width="3.625" style="1" bestFit="1" customWidth="1"/>
    <col min="15602" max="15605" width="3.5" style="1" bestFit="1" customWidth="1"/>
    <col min="15606" max="15606" width="4.25" style="1" bestFit="1" customWidth="1"/>
    <col min="15607" max="15805" width="8.875" style="1"/>
    <col min="15806" max="15806" width="9.875" style="1" bestFit="1" customWidth="1"/>
    <col min="15807" max="15807" width="9.875" style="1" customWidth="1"/>
    <col min="15808" max="15809" width="7.125" style="1" bestFit="1" customWidth="1"/>
    <col min="15810" max="15810" width="10" style="1" customWidth="1"/>
    <col min="15811" max="15849" width="0" style="1" hidden="1" customWidth="1"/>
    <col min="15850" max="15850" width="3.625" style="1" customWidth="1"/>
    <col min="15851" max="15852" width="3.625" style="1" bestFit="1" customWidth="1"/>
    <col min="15853" max="15855" width="4.375" style="1" bestFit="1" customWidth="1"/>
    <col min="15856" max="15857" width="3.625" style="1" bestFit="1" customWidth="1"/>
    <col min="15858" max="15861" width="3.5" style="1" bestFit="1" customWidth="1"/>
    <col min="15862" max="15862" width="4.25" style="1" bestFit="1" customWidth="1"/>
    <col min="15863" max="16061" width="8.875" style="1"/>
    <col min="16062" max="16062" width="9.875" style="1" bestFit="1" customWidth="1"/>
    <col min="16063" max="16063" width="9.875" style="1" customWidth="1"/>
    <col min="16064" max="16065" width="7.125" style="1" bestFit="1" customWidth="1"/>
    <col min="16066" max="16066" width="10" style="1" customWidth="1"/>
    <col min="16067" max="16105" width="0" style="1" hidden="1" customWidth="1"/>
    <col min="16106" max="16106" width="3.625" style="1" customWidth="1"/>
    <col min="16107" max="16108" width="3.625" style="1" bestFit="1" customWidth="1"/>
    <col min="16109" max="16111" width="4.375" style="1" bestFit="1" customWidth="1"/>
    <col min="16112" max="16113" width="3.625" style="1" bestFit="1" customWidth="1"/>
    <col min="16114" max="16117" width="3.5" style="1" bestFit="1" customWidth="1"/>
    <col min="16118" max="16118" width="4.25" style="1" bestFit="1" customWidth="1"/>
    <col min="16119" max="16384" width="8.875" style="1"/>
  </cols>
  <sheetData>
    <row r="1" spans="1:19" ht="14.25" thickBot="1" x14ac:dyDescent="0.35"/>
    <row r="2" spans="1:19" ht="13.5" customHeight="1" x14ac:dyDescent="0.3">
      <c r="A2" s="134" t="s">
        <v>0</v>
      </c>
      <c r="B2" s="136" t="s">
        <v>1</v>
      </c>
      <c r="C2" s="138" t="s">
        <v>2</v>
      </c>
      <c r="D2" s="138" t="s">
        <v>3</v>
      </c>
      <c r="E2" s="138" t="s">
        <v>4</v>
      </c>
      <c r="F2" s="132" t="s">
        <v>5</v>
      </c>
      <c r="G2" s="128" t="s">
        <v>61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9"/>
      <c r="S2" s="130" t="s">
        <v>7</v>
      </c>
    </row>
    <row r="3" spans="1:19" ht="14.25" thickBot="1" x14ac:dyDescent="0.35">
      <c r="A3" s="135"/>
      <c r="B3" s="137"/>
      <c r="C3" s="139"/>
      <c r="D3" s="139"/>
      <c r="E3" s="139"/>
      <c r="F3" s="133"/>
      <c r="G3" s="6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31"/>
    </row>
    <row r="4" spans="1:19" x14ac:dyDescent="0.3">
      <c r="A4" s="7" t="s">
        <v>26</v>
      </c>
      <c r="B4" s="8">
        <v>36434</v>
      </c>
      <c r="C4" s="9">
        <v>43281</v>
      </c>
      <c r="D4" s="10">
        <f>DATEDIF(B4,C4+1,"Y")</f>
        <v>18</v>
      </c>
      <c r="E4" s="11">
        <f>IF(B4&gt;C4,0,IF((DATEDIF(B4,C4,"d")+1)/365&lt;1,INT((DATEDIF(B4,C4,"m"))),ROUND(((INT((DATEDIF(B4,C4,"d")+1)/365))/2),0)+14))</f>
        <v>23</v>
      </c>
      <c r="F4" s="43">
        <f>+E4-S4</f>
        <v>12</v>
      </c>
      <c r="G4" s="34">
        <v>2</v>
      </c>
      <c r="H4" s="35">
        <v>2</v>
      </c>
      <c r="I4" s="35">
        <v>0.5</v>
      </c>
      <c r="J4" s="35"/>
      <c r="K4" s="35">
        <v>0.5</v>
      </c>
      <c r="L4" s="35">
        <v>0.5</v>
      </c>
      <c r="M4" s="35"/>
      <c r="N4" s="35">
        <v>1.5</v>
      </c>
      <c r="O4" s="14"/>
      <c r="P4" s="13">
        <v>3</v>
      </c>
      <c r="Q4" s="13">
        <v>1</v>
      </c>
      <c r="R4" s="13"/>
      <c r="S4" s="63">
        <f t="shared" ref="S4:S32" si="0">SUM(G4:R4)</f>
        <v>11</v>
      </c>
    </row>
    <row r="5" spans="1:19" x14ac:dyDescent="0.3">
      <c r="A5" s="15" t="s">
        <v>27</v>
      </c>
      <c r="B5" s="16">
        <v>36710</v>
      </c>
      <c r="C5" s="9">
        <v>43281</v>
      </c>
      <c r="D5" s="17">
        <f t="shared" ref="D5:D32" si="1">DATEDIF(B5,C5+1,"Y")</f>
        <v>17</v>
      </c>
      <c r="E5" s="18">
        <f t="shared" ref="E5:E32" si="2">IF(B5&gt;C5,0,IF((DATEDIF(B5,C5,"d")+1)/365&lt;1,INT((DATEDIF(B5,C5,"m"))),ROUND(((INT((DATEDIF(B5,C5,"d")+1)/365))/2),0)+14))</f>
        <v>23</v>
      </c>
      <c r="F5" s="43">
        <f t="shared" ref="F5:F41" si="3">+E5-S5</f>
        <v>10</v>
      </c>
      <c r="G5" s="36">
        <v>4</v>
      </c>
      <c r="H5" s="37">
        <v>1</v>
      </c>
      <c r="I5" s="37"/>
      <c r="J5" s="37"/>
      <c r="K5" s="37">
        <v>2</v>
      </c>
      <c r="L5" s="37">
        <v>1</v>
      </c>
      <c r="M5" s="37">
        <v>1</v>
      </c>
      <c r="N5" s="37"/>
      <c r="O5" s="19">
        <v>1</v>
      </c>
      <c r="P5" s="19"/>
      <c r="Q5" s="13">
        <v>2</v>
      </c>
      <c r="R5" s="19">
        <v>1</v>
      </c>
      <c r="S5" s="64">
        <f t="shared" si="0"/>
        <v>13</v>
      </c>
    </row>
    <row r="6" spans="1:19" x14ac:dyDescent="0.3">
      <c r="A6" s="15" t="s">
        <v>28</v>
      </c>
      <c r="B6" s="16">
        <v>36938</v>
      </c>
      <c r="C6" s="9">
        <v>43281</v>
      </c>
      <c r="D6" s="17">
        <f t="shared" si="1"/>
        <v>17</v>
      </c>
      <c r="E6" s="18">
        <f t="shared" si="2"/>
        <v>23</v>
      </c>
      <c r="F6" s="43">
        <f t="shared" si="3"/>
        <v>17</v>
      </c>
      <c r="G6" s="36">
        <v>1</v>
      </c>
      <c r="H6" s="37">
        <v>2</v>
      </c>
      <c r="I6" s="37"/>
      <c r="J6" s="37"/>
      <c r="K6" s="37">
        <v>1</v>
      </c>
      <c r="L6" s="37"/>
      <c r="M6" s="37"/>
      <c r="N6" s="37"/>
      <c r="O6" s="19"/>
      <c r="P6" s="19">
        <v>1</v>
      </c>
      <c r="Q6" s="13">
        <v>1</v>
      </c>
      <c r="R6" s="19"/>
      <c r="S6" s="64">
        <f t="shared" si="0"/>
        <v>6</v>
      </c>
    </row>
    <row r="7" spans="1:19" x14ac:dyDescent="0.3">
      <c r="A7" s="15" t="s">
        <v>29</v>
      </c>
      <c r="B7" s="16">
        <v>37140</v>
      </c>
      <c r="C7" s="9">
        <v>43281</v>
      </c>
      <c r="D7" s="17">
        <f t="shared" si="1"/>
        <v>16</v>
      </c>
      <c r="E7" s="18">
        <f t="shared" si="2"/>
        <v>22</v>
      </c>
      <c r="F7" s="43">
        <f t="shared" si="3"/>
        <v>17.5</v>
      </c>
      <c r="G7" s="36"/>
      <c r="H7" s="37">
        <v>3.5</v>
      </c>
      <c r="I7" s="37"/>
      <c r="J7" s="37"/>
      <c r="K7" s="37"/>
      <c r="L7" s="37"/>
      <c r="M7" s="37">
        <v>1</v>
      </c>
      <c r="N7" s="37"/>
      <c r="O7" s="19"/>
      <c r="P7" s="19"/>
      <c r="Q7" s="13"/>
      <c r="R7" s="19"/>
      <c r="S7" s="64">
        <f t="shared" si="0"/>
        <v>4.5</v>
      </c>
    </row>
    <row r="8" spans="1:19" x14ac:dyDescent="0.3">
      <c r="A8" s="15" t="s">
        <v>30</v>
      </c>
      <c r="B8" s="16">
        <v>38005</v>
      </c>
      <c r="C8" s="9">
        <v>43281</v>
      </c>
      <c r="D8" s="17">
        <f t="shared" si="1"/>
        <v>14</v>
      </c>
      <c r="E8" s="18">
        <f>IF(B8&gt;C8,0,IF((DATEDIF(B8,C8,"d")+1)/365&lt;1,INT((DATEDIF(B8,C8,"m"))),ROUND(((INT((DATEDIF(B8,C8,"d")+1)/365))/2),0)+14))</f>
        <v>21</v>
      </c>
      <c r="F8" s="43">
        <f t="shared" si="3"/>
        <v>13</v>
      </c>
      <c r="G8" s="36"/>
      <c r="H8" s="37">
        <v>4</v>
      </c>
      <c r="I8" s="37"/>
      <c r="J8" s="37"/>
      <c r="K8" s="37">
        <v>2</v>
      </c>
      <c r="L8" s="37"/>
      <c r="M8" s="37"/>
      <c r="N8" s="37">
        <v>1</v>
      </c>
      <c r="O8" s="19"/>
      <c r="P8" s="19"/>
      <c r="Q8" s="13">
        <v>1</v>
      </c>
      <c r="R8" s="19"/>
      <c r="S8" s="64">
        <f t="shared" si="0"/>
        <v>8</v>
      </c>
    </row>
    <row r="9" spans="1:19" x14ac:dyDescent="0.3">
      <c r="A9" s="15" t="s">
        <v>31</v>
      </c>
      <c r="B9" s="16">
        <v>38019</v>
      </c>
      <c r="C9" s="9">
        <v>43281</v>
      </c>
      <c r="D9" s="17">
        <f>DATEDIF(B9,C9+1,"Y")</f>
        <v>14</v>
      </c>
      <c r="E9" s="18">
        <f>IF(B9&gt;C9,0,IF((DATEDIF(B9,C9,"d")+1)/365&lt;1,INT((DATEDIF(B9,C9,"m"))),ROUND(((INT((DATEDIF(B9,C9,"d")+1)/365))/2),0)+14))</f>
        <v>21</v>
      </c>
      <c r="F9" s="43">
        <f t="shared" si="3"/>
        <v>15</v>
      </c>
      <c r="G9" s="36"/>
      <c r="H9" s="37">
        <v>1</v>
      </c>
      <c r="I9" s="37"/>
      <c r="J9" s="37"/>
      <c r="K9" s="37">
        <v>1</v>
      </c>
      <c r="L9" s="37"/>
      <c r="M9" s="37">
        <v>1</v>
      </c>
      <c r="N9" s="37"/>
      <c r="O9" s="19">
        <v>2</v>
      </c>
      <c r="P9" s="19"/>
      <c r="Q9" s="13">
        <v>1</v>
      </c>
      <c r="R9" s="19"/>
      <c r="S9" s="64">
        <f t="shared" si="0"/>
        <v>6</v>
      </c>
    </row>
    <row r="10" spans="1:19" x14ac:dyDescent="0.3">
      <c r="A10" s="15" t="s">
        <v>32</v>
      </c>
      <c r="B10" s="16">
        <v>38131</v>
      </c>
      <c r="C10" s="9">
        <v>43281</v>
      </c>
      <c r="D10" s="17">
        <f t="shared" si="1"/>
        <v>14</v>
      </c>
      <c r="E10" s="18">
        <f t="shared" si="2"/>
        <v>21</v>
      </c>
      <c r="F10" s="43">
        <f t="shared" si="3"/>
        <v>11.5</v>
      </c>
      <c r="G10" s="36"/>
      <c r="H10" s="37">
        <v>3</v>
      </c>
      <c r="I10" s="37"/>
      <c r="J10" s="37"/>
      <c r="K10" s="37"/>
      <c r="L10" s="37"/>
      <c r="M10" s="37"/>
      <c r="N10" s="37">
        <v>3.5</v>
      </c>
      <c r="O10" s="19"/>
      <c r="P10" s="19">
        <v>3</v>
      </c>
      <c r="Q10" s="13"/>
      <c r="R10" s="19"/>
      <c r="S10" s="64">
        <f t="shared" si="0"/>
        <v>9.5</v>
      </c>
    </row>
    <row r="11" spans="1:19" x14ac:dyDescent="0.3">
      <c r="A11" s="15" t="s">
        <v>33</v>
      </c>
      <c r="B11" s="16">
        <v>38201</v>
      </c>
      <c r="C11" s="9">
        <v>43281</v>
      </c>
      <c r="D11" s="17">
        <f t="shared" si="1"/>
        <v>13</v>
      </c>
      <c r="E11" s="18">
        <f t="shared" si="2"/>
        <v>21</v>
      </c>
      <c r="F11" s="43">
        <f t="shared" si="3"/>
        <v>15.5</v>
      </c>
      <c r="G11" s="36">
        <v>0.5</v>
      </c>
      <c r="H11" s="37">
        <v>1</v>
      </c>
      <c r="I11" s="37">
        <v>1</v>
      </c>
      <c r="J11" s="37"/>
      <c r="K11" s="37">
        <v>1</v>
      </c>
      <c r="L11" s="37"/>
      <c r="M11" s="37"/>
      <c r="N11" s="37">
        <v>1</v>
      </c>
      <c r="O11" s="19"/>
      <c r="P11" s="19"/>
      <c r="Q11" s="13">
        <v>1</v>
      </c>
      <c r="R11" s="19"/>
      <c r="S11" s="64">
        <f t="shared" si="0"/>
        <v>5.5</v>
      </c>
    </row>
    <row r="12" spans="1:19" x14ac:dyDescent="0.3">
      <c r="A12" s="15" t="s">
        <v>34</v>
      </c>
      <c r="B12" s="16">
        <v>38483</v>
      </c>
      <c r="C12" s="9">
        <v>43281</v>
      </c>
      <c r="D12" s="17">
        <f t="shared" si="1"/>
        <v>13</v>
      </c>
      <c r="E12" s="18">
        <f t="shared" si="2"/>
        <v>21</v>
      </c>
      <c r="F12" s="43">
        <f t="shared" si="3"/>
        <v>16</v>
      </c>
      <c r="G12" s="36"/>
      <c r="H12" s="37"/>
      <c r="I12" s="37"/>
      <c r="J12" s="37"/>
      <c r="K12" s="37"/>
      <c r="L12" s="37">
        <v>0.5</v>
      </c>
      <c r="M12" s="37"/>
      <c r="N12" s="37">
        <v>0.5</v>
      </c>
      <c r="O12" s="19">
        <v>3</v>
      </c>
      <c r="P12" s="19"/>
      <c r="Q12" s="13">
        <v>1</v>
      </c>
      <c r="R12" s="19"/>
      <c r="S12" s="64">
        <f t="shared" si="0"/>
        <v>5</v>
      </c>
    </row>
    <row r="13" spans="1:19" x14ac:dyDescent="0.3">
      <c r="A13" s="15" t="s">
        <v>35</v>
      </c>
      <c r="B13" s="16">
        <v>38734</v>
      </c>
      <c r="C13" s="9">
        <v>43281</v>
      </c>
      <c r="D13" s="17">
        <f t="shared" si="1"/>
        <v>12</v>
      </c>
      <c r="E13" s="18">
        <f t="shared" si="2"/>
        <v>20</v>
      </c>
      <c r="F13" s="43">
        <f t="shared" si="3"/>
        <v>14</v>
      </c>
      <c r="G13" s="36">
        <v>1.5</v>
      </c>
      <c r="H13" s="37">
        <v>1</v>
      </c>
      <c r="I13" s="37"/>
      <c r="J13" s="37">
        <v>1</v>
      </c>
      <c r="K13" s="37"/>
      <c r="L13" s="37"/>
      <c r="M13" s="37"/>
      <c r="N13" s="37"/>
      <c r="O13" s="19"/>
      <c r="P13" s="19">
        <v>0.5</v>
      </c>
      <c r="Q13" s="13">
        <v>2</v>
      </c>
      <c r="R13" s="19"/>
      <c r="S13" s="64">
        <f t="shared" si="0"/>
        <v>6</v>
      </c>
    </row>
    <row r="14" spans="1:19" x14ac:dyDescent="0.3">
      <c r="A14" s="15" t="s">
        <v>36</v>
      </c>
      <c r="B14" s="16">
        <v>38901</v>
      </c>
      <c r="C14" s="9">
        <v>43281</v>
      </c>
      <c r="D14" s="17">
        <f t="shared" si="1"/>
        <v>11</v>
      </c>
      <c r="E14" s="18">
        <f t="shared" si="2"/>
        <v>20</v>
      </c>
      <c r="F14" s="43">
        <f t="shared" si="3"/>
        <v>18.5</v>
      </c>
      <c r="G14" s="36"/>
      <c r="H14" s="37">
        <v>1</v>
      </c>
      <c r="I14" s="37">
        <v>0.5</v>
      </c>
      <c r="J14" s="37"/>
      <c r="K14" s="37"/>
      <c r="L14" s="37"/>
      <c r="M14" s="37"/>
      <c r="N14" s="37"/>
      <c r="O14" s="19"/>
      <c r="P14" s="19"/>
      <c r="Q14" s="13"/>
      <c r="R14" s="19"/>
      <c r="S14" s="64">
        <f t="shared" si="0"/>
        <v>1.5</v>
      </c>
    </row>
    <row r="15" spans="1:19" x14ac:dyDescent="0.3">
      <c r="A15" s="15" t="s">
        <v>37</v>
      </c>
      <c r="B15" s="16">
        <v>39065</v>
      </c>
      <c r="C15" s="9">
        <v>43281</v>
      </c>
      <c r="D15" s="17">
        <f t="shared" si="1"/>
        <v>11</v>
      </c>
      <c r="E15" s="18">
        <f t="shared" si="2"/>
        <v>20</v>
      </c>
      <c r="F15" s="43">
        <f t="shared" si="3"/>
        <v>9</v>
      </c>
      <c r="G15" s="36"/>
      <c r="H15" s="37">
        <v>4</v>
      </c>
      <c r="I15" s="38">
        <v>1</v>
      </c>
      <c r="J15" s="37"/>
      <c r="K15" s="37">
        <v>1</v>
      </c>
      <c r="L15" s="37">
        <v>1</v>
      </c>
      <c r="M15" s="37"/>
      <c r="N15" s="37"/>
      <c r="O15" s="19">
        <v>2</v>
      </c>
      <c r="P15" s="19"/>
      <c r="Q15" s="13">
        <v>1</v>
      </c>
      <c r="R15" s="19">
        <v>1</v>
      </c>
      <c r="S15" s="64">
        <f t="shared" si="0"/>
        <v>11</v>
      </c>
    </row>
    <row r="16" spans="1:19" x14ac:dyDescent="0.3">
      <c r="A16" s="15" t="s">
        <v>38</v>
      </c>
      <c r="B16" s="16">
        <v>39114</v>
      </c>
      <c r="C16" s="9">
        <v>43281</v>
      </c>
      <c r="D16" s="17">
        <f t="shared" si="1"/>
        <v>11</v>
      </c>
      <c r="E16" s="18">
        <f>IF(B16&gt;C16,0,IF((DATEDIF(B16,C16,"d")+1)/365&lt;1,INT((DATEDIF(B16,C16,"m"))),ROUND(((INT((DATEDIF(B16,C16,"d")+1)/365))/2),0)+14))</f>
        <v>20</v>
      </c>
      <c r="F16" s="43">
        <f t="shared" si="3"/>
        <v>12.5</v>
      </c>
      <c r="G16" s="36"/>
      <c r="H16" s="37">
        <v>0.5</v>
      </c>
      <c r="I16" s="37"/>
      <c r="J16" s="37">
        <v>1</v>
      </c>
      <c r="K16" s="37">
        <v>1</v>
      </c>
      <c r="L16" s="37">
        <v>1</v>
      </c>
      <c r="M16" s="37">
        <v>1</v>
      </c>
      <c r="N16" s="37">
        <v>1.5</v>
      </c>
      <c r="O16" s="19">
        <v>0.5</v>
      </c>
      <c r="P16" s="19">
        <v>0.5</v>
      </c>
      <c r="Q16" s="13"/>
      <c r="R16" s="19">
        <v>0.5</v>
      </c>
      <c r="S16" s="64">
        <f t="shared" si="0"/>
        <v>7.5</v>
      </c>
    </row>
    <row r="17" spans="1:19" x14ac:dyDescent="0.3">
      <c r="A17" s="15" t="s">
        <v>39</v>
      </c>
      <c r="B17" s="16">
        <v>39419</v>
      </c>
      <c r="C17" s="9">
        <v>43281</v>
      </c>
      <c r="D17" s="17">
        <f>DATEDIF(B17,C17+1,"Y")</f>
        <v>10</v>
      </c>
      <c r="E17" s="18">
        <f>IF(B17&gt;C17,0,IF((DATEDIF(B17,C17,"d")+1)/365&lt;1,INT((DATEDIF(B17,C17,"m"))),ROUND(((INT((DATEDIF(B17,C17,"d")+1)/365))/2),0)+14))</f>
        <v>19</v>
      </c>
      <c r="F17" s="43">
        <f t="shared" si="3"/>
        <v>1</v>
      </c>
      <c r="G17" s="36">
        <v>0.5</v>
      </c>
      <c r="H17" s="37">
        <v>6</v>
      </c>
      <c r="I17" s="37"/>
      <c r="J17" s="37">
        <v>0.5</v>
      </c>
      <c r="K17" s="37">
        <v>1</v>
      </c>
      <c r="L17" s="37">
        <v>1</v>
      </c>
      <c r="M17" s="37">
        <v>1.5</v>
      </c>
      <c r="N17" s="37">
        <v>0.5</v>
      </c>
      <c r="O17" s="19">
        <v>1</v>
      </c>
      <c r="P17" s="19">
        <v>2</v>
      </c>
      <c r="Q17" s="13">
        <v>1.5</v>
      </c>
      <c r="R17" s="19">
        <v>2.5</v>
      </c>
      <c r="S17" s="64">
        <f t="shared" si="0"/>
        <v>18</v>
      </c>
    </row>
    <row r="18" spans="1:19" x14ac:dyDescent="0.3">
      <c r="A18" s="15" t="s">
        <v>40</v>
      </c>
      <c r="B18" s="16">
        <v>39668</v>
      </c>
      <c r="C18" s="9">
        <v>43281</v>
      </c>
      <c r="D18" s="17">
        <f t="shared" si="1"/>
        <v>9</v>
      </c>
      <c r="E18" s="18">
        <f t="shared" si="2"/>
        <v>19</v>
      </c>
      <c r="F18" s="43">
        <f t="shared" si="3"/>
        <v>5.5</v>
      </c>
      <c r="G18" s="36">
        <v>2</v>
      </c>
      <c r="H18" s="37">
        <v>3</v>
      </c>
      <c r="I18" s="37">
        <v>1.5</v>
      </c>
      <c r="J18" s="37">
        <v>1</v>
      </c>
      <c r="K18" s="37">
        <v>1</v>
      </c>
      <c r="L18" s="37"/>
      <c r="M18" s="37">
        <v>2</v>
      </c>
      <c r="N18" s="37">
        <v>1</v>
      </c>
      <c r="O18" s="19">
        <v>1</v>
      </c>
      <c r="P18" s="19">
        <v>1</v>
      </c>
      <c r="Q18" s="13"/>
      <c r="R18" s="19"/>
      <c r="S18" s="64">
        <f t="shared" si="0"/>
        <v>13.5</v>
      </c>
    </row>
    <row r="19" spans="1:19" x14ac:dyDescent="0.3">
      <c r="A19" s="24" t="s">
        <v>41</v>
      </c>
      <c r="B19" s="23">
        <v>39967</v>
      </c>
      <c r="C19" s="9">
        <v>43281</v>
      </c>
      <c r="D19" s="17">
        <f t="shared" si="1"/>
        <v>9</v>
      </c>
      <c r="E19" s="18">
        <f t="shared" si="2"/>
        <v>19</v>
      </c>
      <c r="F19" s="43">
        <f t="shared" si="3"/>
        <v>3</v>
      </c>
      <c r="G19" s="36">
        <v>3</v>
      </c>
      <c r="H19" s="37">
        <v>3</v>
      </c>
      <c r="I19" s="37"/>
      <c r="J19" s="37"/>
      <c r="K19" s="37">
        <v>3</v>
      </c>
      <c r="L19" s="37"/>
      <c r="M19" s="37"/>
      <c r="N19" s="37"/>
      <c r="O19" s="19">
        <v>6</v>
      </c>
      <c r="P19" s="19"/>
      <c r="Q19" s="13">
        <v>1</v>
      </c>
      <c r="R19" s="19"/>
      <c r="S19" s="64">
        <f t="shared" si="0"/>
        <v>16</v>
      </c>
    </row>
    <row r="20" spans="1:19" x14ac:dyDescent="0.3">
      <c r="A20" s="24" t="s">
        <v>42</v>
      </c>
      <c r="B20" s="16">
        <v>40287</v>
      </c>
      <c r="C20" s="9">
        <v>43281</v>
      </c>
      <c r="D20" s="17">
        <f t="shared" si="1"/>
        <v>8</v>
      </c>
      <c r="E20" s="18">
        <f t="shared" si="2"/>
        <v>18</v>
      </c>
      <c r="F20" s="43">
        <f t="shared" si="3"/>
        <v>7.5</v>
      </c>
      <c r="G20" s="36"/>
      <c r="H20" s="37">
        <v>5</v>
      </c>
      <c r="I20" s="37"/>
      <c r="J20" s="37"/>
      <c r="K20" s="37">
        <v>1</v>
      </c>
      <c r="L20" s="37">
        <v>2.5</v>
      </c>
      <c r="M20" s="37"/>
      <c r="N20" s="37">
        <v>1</v>
      </c>
      <c r="O20" s="19">
        <v>0.5</v>
      </c>
      <c r="P20" s="19"/>
      <c r="Q20" s="13"/>
      <c r="R20" s="19">
        <v>0.5</v>
      </c>
      <c r="S20" s="64">
        <f t="shared" si="0"/>
        <v>10.5</v>
      </c>
    </row>
    <row r="21" spans="1:19" x14ac:dyDescent="0.3">
      <c r="A21" s="15" t="s">
        <v>43</v>
      </c>
      <c r="B21" s="16">
        <v>40612</v>
      </c>
      <c r="C21" s="9">
        <v>43281</v>
      </c>
      <c r="D21" s="17">
        <f t="shared" si="1"/>
        <v>7</v>
      </c>
      <c r="E21" s="18">
        <f t="shared" si="2"/>
        <v>18</v>
      </c>
      <c r="F21" s="43">
        <f t="shared" si="3"/>
        <v>5</v>
      </c>
      <c r="G21" s="36"/>
      <c r="H21" s="37">
        <v>4.5</v>
      </c>
      <c r="I21" s="37"/>
      <c r="J21" s="37"/>
      <c r="K21" s="37">
        <v>5</v>
      </c>
      <c r="L21" s="37"/>
      <c r="M21" s="37"/>
      <c r="N21" s="37">
        <v>3</v>
      </c>
      <c r="O21" s="19"/>
      <c r="P21" s="19"/>
      <c r="Q21" s="13"/>
      <c r="R21" s="19">
        <v>0.5</v>
      </c>
      <c r="S21" s="64">
        <f t="shared" si="0"/>
        <v>13</v>
      </c>
    </row>
    <row r="22" spans="1:19" x14ac:dyDescent="0.3">
      <c r="A22" s="15" t="s">
        <v>44</v>
      </c>
      <c r="B22" s="16">
        <v>41050</v>
      </c>
      <c r="C22" s="9">
        <v>43281</v>
      </c>
      <c r="D22" s="17">
        <f t="shared" si="1"/>
        <v>6</v>
      </c>
      <c r="E22" s="18">
        <f>IF(B22&gt;C22,0,IF((DATEDIF(B22,C22,"d")+1)/365&lt;1,INT((DATEDIF(B22,C22,"m"))),ROUND(((INT((DATEDIF(B22,C22,"d")+1)/365))/2),0)+14))</f>
        <v>17</v>
      </c>
      <c r="F22" s="43">
        <f t="shared" si="3"/>
        <v>10</v>
      </c>
      <c r="G22" s="36">
        <v>0.5</v>
      </c>
      <c r="H22" s="37">
        <v>1</v>
      </c>
      <c r="I22" s="37"/>
      <c r="J22" s="37"/>
      <c r="K22" s="37">
        <v>3</v>
      </c>
      <c r="L22" s="37">
        <v>0.5</v>
      </c>
      <c r="M22" s="37"/>
      <c r="N22" s="37">
        <v>1</v>
      </c>
      <c r="O22" s="19"/>
      <c r="P22" s="19">
        <v>0.5</v>
      </c>
      <c r="Q22" s="13"/>
      <c r="R22" s="19">
        <v>0.5</v>
      </c>
      <c r="S22" s="64">
        <f t="shared" si="0"/>
        <v>7</v>
      </c>
    </row>
    <row r="23" spans="1:19" x14ac:dyDescent="0.3">
      <c r="A23" s="15" t="s">
        <v>45</v>
      </c>
      <c r="B23" s="16">
        <v>40910</v>
      </c>
      <c r="C23" s="9">
        <v>43281</v>
      </c>
      <c r="D23" s="17">
        <f t="shared" si="1"/>
        <v>6</v>
      </c>
      <c r="E23" s="18">
        <f t="shared" si="2"/>
        <v>17</v>
      </c>
      <c r="F23" s="43">
        <f t="shared" si="3"/>
        <v>9</v>
      </c>
      <c r="G23" s="36">
        <v>0.5</v>
      </c>
      <c r="H23" s="37">
        <v>4</v>
      </c>
      <c r="I23" s="37">
        <v>0.5</v>
      </c>
      <c r="J23" s="37"/>
      <c r="K23" s="37">
        <v>1</v>
      </c>
      <c r="L23" s="37"/>
      <c r="M23" s="37"/>
      <c r="N23" s="37"/>
      <c r="O23" s="19">
        <v>1</v>
      </c>
      <c r="P23" s="19">
        <v>1</v>
      </c>
      <c r="Q23" s="13"/>
      <c r="R23" s="19"/>
      <c r="S23" s="64">
        <f t="shared" si="0"/>
        <v>8</v>
      </c>
    </row>
    <row r="24" spans="1:19" x14ac:dyDescent="0.3">
      <c r="A24" s="15" t="s">
        <v>46</v>
      </c>
      <c r="B24" s="16">
        <v>41127</v>
      </c>
      <c r="C24" s="9">
        <v>43281</v>
      </c>
      <c r="D24" s="17">
        <f t="shared" si="1"/>
        <v>5</v>
      </c>
      <c r="E24" s="18">
        <f t="shared" si="2"/>
        <v>17</v>
      </c>
      <c r="F24" s="43">
        <f t="shared" si="3"/>
        <v>4</v>
      </c>
      <c r="G24" s="36">
        <v>2</v>
      </c>
      <c r="H24" s="37">
        <v>1</v>
      </c>
      <c r="I24" s="37">
        <v>1</v>
      </c>
      <c r="J24" s="37"/>
      <c r="K24" s="37">
        <v>0.5</v>
      </c>
      <c r="L24" s="37">
        <v>1</v>
      </c>
      <c r="M24" s="37"/>
      <c r="N24" s="37">
        <v>3</v>
      </c>
      <c r="O24" s="19"/>
      <c r="P24" s="19">
        <v>1</v>
      </c>
      <c r="Q24" s="18">
        <v>1</v>
      </c>
      <c r="R24" s="19">
        <v>2.5</v>
      </c>
      <c r="S24" s="64">
        <f t="shared" si="0"/>
        <v>13</v>
      </c>
    </row>
    <row r="25" spans="1:19" x14ac:dyDescent="0.3">
      <c r="A25" s="15" t="s">
        <v>47</v>
      </c>
      <c r="B25" s="16">
        <v>41498</v>
      </c>
      <c r="C25" s="9">
        <v>43281</v>
      </c>
      <c r="D25" s="17">
        <f t="shared" si="1"/>
        <v>4</v>
      </c>
      <c r="E25" s="18">
        <f t="shared" si="2"/>
        <v>16</v>
      </c>
      <c r="F25" s="43">
        <f t="shared" si="3"/>
        <v>5</v>
      </c>
      <c r="G25" s="36"/>
      <c r="H25" s="37">
        <v>2</v>
      </c>
      <c r="I25" s="37"/>
      <c r="J25" s="37"/>
      <c r="K25" s="37">
        <v>2.5</v>
      </c>
      <c r="L25" s="37">
        <v>0.5</v>
      </c>
      <c r="M25" s="37">
        <v>1</v>
      </c>
      <c r="N25" s="37">
        <v>1</v>
      </c>
      <c r="O25" s="19"/>
      <c r="P25" s="19">
        <v>2</v>
      </c>
      <c r="Q25" s="13"/>
      <c r="R25" s="19">
        <v>2</v>
      </c>
      <c r="S25" s="64">
        <f t="shared" si="0"/>
        <v>11</v>
      </c>
    </row>
    <row r="26" spans="1:19" x14ac:dyDescent="0.3">
      <c r="A26" s="15" t="s">
        <v>49</v>
      </c>
      <c r="B26" s="16">
        <v>41730</v>
      </c>
      <c r="C26" s="9">
        <v>43281</v>
      </c>
      <c r="D26" s="17">
        <f t="shared" si="1"/>
        <v>4</v>
      </c>
      <c r="E26" s="18">
        <f t="shared" si="2"/>
        <v>16</v>
      </c>
      <c r="F26" s="43">
        <f t="shared" si="3"/>
        <v>4</v>
      </c>
      <c r="G26" s="36">
        <v>1</v>
      </c>
      <c r="H26" s="37">
        <v>1</v>
      </c>
      <c r="I26" s="37">
        <v>4</v>
      </c>
      <c r="J26" s="37">
        <v>0.5</v>
      </c>
      <c r="K26" s="37">
        <v>0.5</v>
      </c>
      <c r="L26" s="37"/>
      <c r="M26" s="37">
        <v>1</v>
      </c>
      <c r="N26" s="37">
        <v>2</v>
      </c>
      <c r="O26" s="19"/>
      <c r="P26" s="19">
        <v>1</v>
      </c>
      <c r="Q26" s="13">
        <v>1</v>
      </c>
      <c r="R26" s="19"/>
      <c r="S26" s="64">
        <f t="shared" si="0"/>
        <v>12</v>
      </c>
    </row>
    <row r="27" spans="1:19" x14ac:dyDescent="0.3">
      <c r="A27" s="15" t="s">
        <v>50</v>
      </c>
      <c r="B27" s="16">
        <v>41715</v>
      </c>
      <c r="C27" s="9">
        <v>43281</v>
      </c>
      <c r="D27" s="17">
        <f t="shared" si="1"/>
        <v>4</v>
      </c>
      <c r="E27" s="18">
        <f>IF(B27&gt;C27,0,IF((DATEDIF(B27,C27,"d")+1)/365&lt;1,INT((DATEDIF(B27,C27,"m"))),ROUND(((INT((DATEDIF(B27,C27,"d")+1)/365))/2),0)+14))</f>
        <v>16</v>
      </c>
      <c r="F27" s="43">
        <f t="shared" si="3"/>
        <v>3</v>
      </c>
      <c r="G27" s="36"/>
      <c r="H27" s="37">
        <v>2.5</v>
      </c>
      <c r="I27" s="37">
        <v>3.5</v>
      </c>
      <c r="J27" s="37">
        <v>0.5</v>
      </c>
      <c r="K27" s="37">
        <v>1</v>
      </c>
      <c r="L27" s="37">
        <v>1</v>
      </c>
      <c r="M27" s="37"/>
      <c r="N27" s="37"/>
      <c r="O27" s="19"/>
      <c r="P27" s="19">
        <v>1.5</v>
      </c>
      <c r="Q27" s="13">
        <v>2.5</v>
      </c>
      <c r="R27" s="19">
        <v>0.5</v>
      </c>
      <c r="S27" s="64">
        <f t="shared" si="0"/>
        <v>13</v>
      </c>
    </row>
    <row r="28" spans="1:19" x14ac:dyDescent="0.3">
      <c r="A28" s="15" t="s">
        <v>51</v>
      </c>
      <c r="B28" s="16">
        <v>41717</v>
      </c>
      <c r="C28" s="9">
        <v>43281</v>
      </c>
      <c r="D28" s="17">
        <f t="shared" si="1"/>
        <v>4</v>
      </c>
      <c r="E28" s="18">
        <f t="shared" si="2"/>
        <v>16</v>
      </c>
      <c r="F28" s="43">
        <f t="shared" si="3"/>
        <v>8.5</v>
      </c>
      <c r="G28" s="36"/>
      <c r="H28" s="37">
        <v>4</v>
      </c>
      <c r="I28" s="37">
        <v>0.5</v>
      </c>
      <c r="J28" s="37"/>
      <c r="K28" s="37"/>
      <c r="L28" s="37"/>
      <c r="M28" s="37"/>
      <c r="N28" s="37"/>
      <c r="O28" s="19">
        <v>1</v>
      </c>
      <c r="P28" s="19">
        <v>2</v>
      </c>
      <c r="Q28" s="13"/>
      <c r="R28" s="19"/>
      <c r="S28" s="64">
        <f t="shared" si="0"/>
        <v>7.5</v>
      </c>
    </row>
    <row r="29" spans="1:19" x14ac:dyDescent="0.3">
      <c r="A29" s="15" t="s">
        <v>52</v>
      </c>
      <c r="B29" s="16">
        <v>41799</v>
      </c>
      <c r="C29" s="9">
        <v>43281</v>
      </c>
      <c r="D29" s="17">
        <f t="shared" si="1"/>
        <v>4</v>
      </c>
      <c r="E29" s="18">
        <f t="shared" si="2"/>
        <v>16</v>
      </c>
      <c r="F29" s="43">
        <f t="shared" si="3"/>
        <v>7</v>
      </c>
      <c r="G29" s="36">
        <v>6</v>
      </c>
      <c r="H29" s="37"/>
      <c r="I29" s="37"/>
      <c r="J29" s="37"/>
      <c r="K29" s="37"/>
      <c r="L29" s="37"/>
      <c r="M29" s="37"/>
      <c r="N29" s="37"/>
      <c r="O29" s="19">
        <v>2</v>
      </c>
      <c r="P29" s="19"/>
      <c r="Q29" s="13">
        <v>1</v>
      </c>
      <c r="R29" s="19"/>
      <c r="S29" s="64">
        <f t="shared" si="0"/>
        <v>9</v>
      </c>
    </row>
    <row r="30" spans="1:19" x14ac:dyDescent="0.3">
      <c r="A30" s="15" t="s">
        <v>56</v>
      </c>
      <c r="B30" s="16">
        <v>42023</v>
      </c>
      <c r="C30" s="9">
        <v>43281</v>
      </c>
      <c r="D30" s="17">
        <f t="shared" si="1"/>
        <v>3</v>
      </c>
      <c r="E30" s="18">
        <f t="shared" si="2"/>
        <v>16</v>
      </c>
      <c r="F30" s="43">
        <f t="shared" si="3"/>
        <v>12.5</v>
      </c>
      <c r="G30" s="36"/>
      <c r="H30" s="37"/>
      <c r="I30" s="37"/>
      <c r="J30" s="37"/>
      <c r="K30" s="37"/>
      <c r="L30" s="37">
        <v>1</v>
      </c>
      <c r="M30" s="37"/>
      <c r="N30" s="37">
        <v>2.5</v>
      </c>
      <c r="O30" s="37"/>
      <c r="P30" s="37"/>
      <c r="Q30" s="13"/>
      <c r="R30" s="37"/>
      <c r="S30" s="64">
        <f t="shared" si="0"/>
        <v>3.5</v>
      </c>
    </row>
    <row r="31" spans="1:19" x14ac:dyDescent="0.3">
      <c r="A31" s="15" t="s">
        <v>53</v>
      </c>
      <c r="B31" s="16">
        <v>42086</v>
      </c>
      <c r="C31" s="9">
        <v>43281</v>
      </c>
      <c r="D31" s="17">
        <f t="shared" si="1"/>
        <v>3</v>
      </c>
      <c r="E31" s="18">
        <f t="shared" si="2"/>
        <v>16</v>
      </c>
      <c r="F31" s="43">
        <f t="shared" si="3"/>
        <v>6.5</v>
      </c>
      <c r="G31" s="36"/>
      <c r="H31" s="37">
        <v>2</v>
      </c>
      <c r="I31" s="37"/>
      <c r="J31" s="37"/>
      <c r="K31" s="37">
        <v>1</v>
      </c>
      <c r="L31" s="37"/>
      <c r="M31" s="37"/>
      <c r="N31" s="37"/>
      <c r="O31" s="19">
        <v>2</v>
      </c>
      <c r="P31" s="19"/>
      <c r="Q31" s="13"/>
      <c r="R31" s="19">
        <v>4.5</v>
      </c>
      <c r="S31" s="64">
        <f t="shared" si="0"/>
        <v>9.5</v>
      </c>
    </row>
    <row r="32" spans="1:19" x14ac:dyDescent="0.3">
      <c r="A32" s="15" t="s">
        <v>54</v>
      </c>
      <c r="B32" s="16">
        <v>42277</v>
      </c>
      <c r="C32" s="9">
        <v>43281</v>
      </c>
      <c r="D32" s="17">
        <f t="shared" si="1"/>
        <v>2</v>
      </c>
      <c r="E32" s="18">
        <f t="shared" si="2"/>
        <v>15</v>
      </c>
      <c r="F32" s="43">
        <f t="shared" si="3"/>
        <v>7</v>
      </c>
      <c r="G32" s="36"/>
      <c r="H32" s="37">
        <v>4</v>
      </c>
      <c r="I32" s="37"/>
      <c r="J32" s="37"/>
      <c r="K32" s="37">
        <v>1</v>
      </c>
      <c r="L32" s="37"/>
      <c r="M32" s="37">
        <v>2</v>
      </c>
      <c r="N32" s="37"/>
      <c r="O32" s="19">
        <v>1</v>
      </c>
      <c r="P32" s="19"/>
      <c r="Q32" s="13"/>
      <c r="R32" s="19"/>
      <c r="S32" s="64">
        <f t="shared" si="0"/>
        <v>8</v>
      </c>
    </row>
    <row r="33" spans="1:19" x14ac:dyDescent="0.3">
      <c r="A33" s="28" t="s">
        <v>55</v>
      </c>
      <c r="B33" s="29">
        <v>42528</v>
      </c>
      <c r="C33" s="9">
        <v>43281</v>
      </c>
      <c r="D33" s="30">
        <f>DATEDIF(B33,C33+1,"Y")</f>
        <v>2</v>
      </c>
      <c r="E33" s="13">
        <f>IF(B33&gt;C33,0,IF((DATEDIF(B33,C33,"d")+1)/365&lt;1,INT((DATEDIF(B33,C33,"m"))),ROUND(((INT((DATEDIF(B33,C33,"d")+1)/365))/2),0)+14))</f>
        <v>15</v>
      </c>
      <c r="F33" s="43">
        <f t="shared" si="3"/>
        <v>5</v>
      </c>
      <c r="G33" s="36"/>
      <c r="H33" s="37">
        <v>3</v>
      </c>
      <c r="I33" s="37">
        <v>1.5</v>
      </c>
      <c r="J33" s="37"/>
      <c r="K33" s="37">
        <v>0.5</v>
      </c>
      <c r="L33" s="37">
        <v>1</v>
      </c>
      <c r="M33" s="37">
        <v>2</v>
      </c>
      <c r="N33" s="37">
        <v>1</v>
      </c>
      <c r="O33" s="19"/>
      <c r="P33" s="19">
        <v>1</v>
      </c>
      <c r="Q33" s="13"/>
      <c r="R33" s="31"/>
      <c r="S33" s="64">
        <f>SUM(G33:R33)</f>
        <v>10</v>
      </c>
    </row>
    <row r="34" spans="1:19" x14ac:dyDescent="0.3">
      <c r="A34" s="32" t="s">
        <v>57</v>
      </c>
      <c r="B34" s="16">
        <v>42809</v>
      </c>
      <c r="C34" s="9">
        <v>43281</v>
      </c>
      <c r="D34" s="17">
        <f t="shared" ref="D34:D41" si="4">DATEDIF(B34,C34+1,"Y")</f>
        <v>1</v>
      </c>
      <c r="E34" s="18">
        <f t="shared" ref="E34:E41" si="5">IF(B34&gt;C34,0,IF((DATEDIF(B34,C34,"d")+1)/365&lt;1,INT((DATEDIF(B34,C34,"m"))),ROUND(((INT((DATEDIF(B34,C34,"d")+1)/365))/2),0)+14))</f>
        <v>15</v>
      </c>
      <c r="F34" s="43">
        <f t="shared" si="3"/>
        <v>9</v>
      </c>
      <c r="G34" s="36"/>
      <c r="H34" s="37">
        <v>3</v>
      </c>
      <c r="I34" s="37"/>
      <c r="J34" s="37"/>
      <c r="K34" s="37"/>
      <c r="L34" s="37">
        <v>0.5</v>
      </c>
      <c r="M34" s="37"/>
      <c r="N34" s="37"/>
      <c r="O34" s="19"/>
      <c r="P34" s="19">
        <v>1.5</v>
      </c>
      <c r="Q34" s="13">
        <v>1</v>
      </c>
      <c r="R34" s="19"/>
      <c r="S34" s="64">
        <f t="shared" ref="S34:S41" si="6">SUM(G34:R34)</f>
        <v>6</v>
      </c>
    </row>
    <row r="35" spans="1:19" x14ac:dyDescent="0.3">
      <c r="A35" s="48" t="s">
        <v>58</v>
      </c>
      <c r="B35" s="44">
        <v>42822</v>
      </c>
      <c r="C35" s="9">
        <v>43281</v>
      </c>
      <c r="D35" s="30">
        <f t="shared" si="4"/>
        <v>1</v>
      </c>
      <c r="E35" s="13">
        <f t="shared" si="5"/>
        <v>15</v>
      </c>
      <c r="F35" s="43">
        <f t="shared" si="3"/>
        <v>1.5</v>
      </c>
      <c r="G35" s="46">
        <v>1</v>
      </c>
      <c r="H35" s="45">
        <v>3</v>
      </c>
      <c r="I35" s="45">
        <v>1</v>
      </c>
      <c r="J35" s="45"/>
      <c r="K35" s="45">
        <v>0.5</v>
      </c>
      <c r="L35" s="45"/>
      <c r="M35" s="45">
        <v>5.5</v>
      </c>
      <c r="N35" s="45">
        <v>0.5</v>
      </c>
      <c r="O35" s="31">
        <v>0.5</v>
      </c>
      <c r="P35" s="31"/>
      <c r="Q35" s="13">
        <v>0.5</v>
      </c>
      <c r="R35" s="31">
        <v>1</v>
      </c>
      <c r="S35" s="64">
        <f t="shared" si="6"/>
        <v>13.5</v>
      </c>
    </row>
    <row r="36" spans="1:19" x14ac:dyDescent="0.3">
      <c r="A36" s="36" t="s">
        <v>60</v>
      </c>
      <c r="B36" s="55">
        <v>42887</v>
      </c>
      <c r="C36" s="9">
        <v>43281</v>
      </c>
      <c r="D36" s="30">
        <f t="shared" si="4"/>
        <v>1</v>
      </c>
      <c r="E36" s="13">
        <f t="shared" si="5"/>
        <v>15</v>
      </c>
      <c r="F36" s="43">
        <f t="shared" si="3"/>
        <v>11</v>
      </c>
      <c r="G36" s="46">
        <v>1</v>
      </c>
      <c r="H36" s="45">
        <v>1</v>
      </c>
      <c r="I36" s="45"/>
      <c r="J36" s="45"/>
      <c r="K36" s="45"/>
      <c r="L36" s="45"/>
      <c r="M36" s="45"/>
      <c r="N36" s="45">
        <v>1</v>
      </c>
      <c r="O36" s="31"/>
      <c r="P36" s="31"/>
      <c r="Q36" s="13">
        <v>1</v>
      </c>
      <c r="R36" s="31"/>
      <c r="S36" s="64">
        <f t="shared" si="6"/>
        <v>4</v>
      </c>
    </row>
    <row r="37" spans="1:19" x14ac:dyDescent="0.3">
      <c r="A37" s="53" t="s">
        <v>62</v>
      </c>
      <c r="B37" s="57">
        <v>42923</v>
      </c>
      <c r="C37" s="9">
        <v>43281</v>
      </c>
      <c r="D37" s="26">
        <f t="shared" si="4"/>
        <v>0</v>
      </c>
      <c r="E37" s="47">
        <f t="shared" si="5"/>
        <v>11</v>
      </c>
      <c r="F37" s="43">
        <f t="shared" si="3"/>
        <v>7.5</v>
      </c>
      <c r="G37" s="53"/>
      <c r="H37" s="52"/>
      <c r="I37" s="52"/>
      <c r="J37" s="52"/>
      <c r="K37" s="52"/>
      <c r="L37" s="52"/>
      <c r="M37" s="52">
        <v>0.5</v>
      </c>
      <c r="N37" s="52"/>
      <c r="O37" s="51">
        <v>2</v>
      </c>
      <c r="P37" s="51"/>
      <c r="Q37" s="27">
        <v>1</v>
      </c>
      <c r="R37" s="51"/>
      <c r="S37" s="65">
        <f t="shared" si="6"/>
        <v>3.5</v>
      </c>
    </row>
    <row r="38" spans="1:19" x14ac:dyDescent="0.3">
      <c r="A38" s="32" t="s">
        <v>63</v>
      </c>
      <c r="B38" s="55">
        <v>42989</v>
      </c>
      <c r="C38" s="9">
        <v>43281</v>
      </c>
      <c r="D38" s="17">
        <f t="shared" si="4"/>
        <v>0</v>
      </c>
      <c r="E38" s="18">
        <f t="shared" si="5"/>
        <v>9</v>
      </c>
      <c r="F38" s="43">
        <f t="shared" si="3"/>
        <v>2</v>
      </c>
      <c r="G38" s="36"/>
      <c r="H38" s="37"/>
      <c r="I38" s="37"/>
      <c r="J38" s="37"/>
      <c r="K38" s="37">
        <v>1</v>
      </c>
      <c r="L38" s="37"/>
      <c r="M38" s="37"/>
      <c r="N38" s="37"/>
      <c r="O38" s="19">
        <v>1</v>
      </c>
      <c r="P38" s="19">
        <v>4</v>
      </c>
      <c r="Q38" s="18">
        <v>1</v>
      </c>
      <c r="R38" s="19"/>
      <c r="S38" s="64">
        <f t="shared" si="6"/>
        <v>7</v>
      </c>
    </row>
    <row r="39" spans="1:19" x14ac:dyDescent="0.3">
      <c r="A39" s="46" t="s">
        <v>64</v>
      </c>
      <c r="B39" s="58">
        <v>43103</v>
      </c>
      <c r="C39" s="9">
        <v>43281</v>
      </c>
      <c r="D39" s="30">
        <f t="shared" si="4"/>
        <v>0</v>
      </c>
      <c r="E39" s="13">
        <f t="shared" si="5"/>
        <v>5</v>
      </c>
      <c r="F39" s="43">
        <f t="shared" si="3"/>
        <v>1.5</v>
      </c>
      <c r="G39" s="46"/>
      <c r="H39" s="45"/>
      <c r="I39" s="45"/>
      <c r="J39" s="45"/>
      <c r="K39" s="45"/>
      <c r="L39" s="45"/>
      <c r="M39" s="45"/>
      <c r="N39" s="45">
        <v>2</v>
      </c>
      <c r="O39" s="31">
        <v>1</v>
      </c>
      <c r="P39" s="31"/>
      <c r="Q39" s="13"/>
      <c r="R39" s="31">
        <v>0.5</v>
      </c>
      <c r="S39" s="63">
        <f t="shared" si="6"/>
        <v>3.5</v>
      </c>
    </row>
    <row r="40" spans="1:19" x14ac:dyDescent="0.3">
      <c r="A40" s="36" t="s">
        <v>67</v>
      </c>
      <c r="B40" s="55">
        <v>43192</v>
      </c>
      <c r="C40" s="9">
        <v>43281</v>
      </c>
      <c r="D40" s="17">
        <f t="shared" si="4"/>
        <v>0</v>
      </c>
      <c r="E40" s="18">
        <f t="shared" si="5"/>
        <v>2</v>
      </c>
      <c r="F40" s="43">
        <f t="shared" si="3"/>
        <v>1</v>
      </c>
      <c r="G40" s="36"/>
      <c r="H40" s="37"/>
      <c r="I40" s="37"/>
      <c r="J40" s="37"/>
      <c r="K40" s="37"/>
      <c r="L40" s="37"/>
      <c r="M40" s="37"/>
      <c r="N40" s="37"/>
      <c r="O40" s="19"/>
      <c r="P40" s="19"/>
      <c r="Q40" s="18">
        <v>1</v>
      </c>
      <c r="R40" s="19"/>
      <c r="S40" s="64">
        <f t="shared" si="6"/>
        <v>1</v>
      </c>
    </row>
    <row r="41" spans="1:19" ht="14.25" thickBot="1" x14ac:dyDescent="0.35">
      <c r="A41" s="39" t="s">
        <v>66</v>
      </c>
      <c r="B41" s="54">
        <v>43230</v>
      </c>
      <c r="C41" s="77">
        <v>43281</v>
      </c>
      <c r="D41" s="56">
        <f t="shared" si="4"/>
        <v>0</v>
      </c>
      <c r="E41" s="78">
        <f t="shared" si="5"/>
        <v>1</v>
      </c>
      <c r="F41" s="92">
        <f t="shared" si="3"/>
        <v>1</v>
      </c>
      <c r="G41" s="39"/>
      <c r="H41" s="40"/>
      <c r="I41" s="40"/>
      <c r="J41" s="40"/>
      <c r="K41" s="40"/>
      <c r="L41" s="40"/>
      <c r="M41" s="40"/>
      <c r="N41" s="40"/>
      <c r="O41" s="33"/>
      <c r="P41" s="33"/>
      <c r="Q41" s="78"/>
      <c r="R41" s="33"/>
      <c r="S41" s="66">
        <f t="shared" si="6"/>
        <v>0</v>
      </c>
    </row>
    <row r="42" spans="1:19" x14ac:dyDescent="0.3">
      <c r="A42" s="84"/>
      <c r="B42" s="85"/>
      <c r="C42" s="86"/>
      <c r="D42" s="87"/>
      <c r="E42" s="88"/>
      <c r="F42" s="89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90"/>
      <c r="R42" s="84"/>
      <c r="S42" s="91"/>
    </row>
    <row r="43" spans="1:19" x14ac:dyDescent="0.3">
      <c r="A43" s="1" t="s">
        <v>75</v>
      </c>
      <c r="C43" s="76"/>
    </row>
    <row r="44" spans="1:19" x14ac:dyDescent="0.3">
      <c r="A44" s="1" t="s">
        <v>74</v>
      </c>
    </row>
    <row r="45" spans="1:19" x14ac:dyDescent="0.3">
      <c r="A45" s="1" t="s">
        <v>70</v>
      </c>
    </row>
    <row r="46" spans="1:19" x14ac:dyDescent="0.3">
      <c r="A46" s="1" t="s">
        <v>73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workbookViewId="0">
      <pane ySplit="3" topLeftCell="A13" activePane="bottomLeft" state="frozen"/>
      <selection pane="bottomLeft" activeCell="R51" sqref="R51"/>
    </sheetView>
  </sheetViews>
  <sheetFormatPr defaultColWidth="8.875" defaultRowHeight="13.5" x14ac:dyDescent="0.3"/>
  <cols>
    <col min="1" max="1" width="8.875" style="1"/>
    <col min="2" max="2" width="9.875" style="1" bestFit="1" customWidth="1"/>
    <col min="3" max="3" width="9.875" style="1" customWidth="1"/>
    <col min="4" max="4" width="7.12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5.37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 x14ac:dyDescent="0.35"/>
    <row r="2" spans="1:19" ht="13.5" customHeight="1" x14ac:dyDescent="0.3">
      <c r="A2" s="134" t="s">
        <v>0</v>
      </c>
      <c r="B2" s="136" t="s">
        <v>1</v>
      </c>
      <c r="C2" s="138" t="s">
        <v>2</v>
      </c>
      <c r="D2" s="138" t="s">
        <v>3</v>
      </c>
      <c r="E2" s="138" t="s">
        <v>4</v>
      </c>
      <c r="F2" s="132" t="s">
        <v>5</v>
      </c>
      <c r="G2" s="128" t="s">
        <v>68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9"/>
      <c r="S2" s="130" t="s">
        <v>7</v>
      </c>
    </row>
    <row r="3" spans="1:19" ht="14.25" thickBot="1" x14ac:dyDescent="0.35">
      <c r="A3" s="135"/>
      <c r="B3" s="137"/>
      <c r="C3" s="139"/>
      <c r="D3" s="139"/>
      <c r="E3" s="139"/>
      <c r="F3" s="133"/>
      <c r="G3" s="6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31"/>
    </row>
    <row r="4" spans="1:19" x14ac:dyDescent="0.3">
      <c r="A4" s="7" t="s">
        <v>26</v>
      </c>
      <c r="B4" s="8">
        <v>36434</v>
      </c>
      <c r="C4" s="9">
        <v>43646</v>
      </c>
      <c r="D4" s="10">
        <f>DATEDIF(B4,C4+1,"Y")</f>
        <v>19</v>
      </c>
      <c r="E4" s="11">
        <f>IF(B4&gt;C4,0,IF((DATEDIF(B4,C4,"d")+1)/365&lt;1,INT((DATEDIF(B4,C4,"m"))),ROUND(((INT((DATEDIF(B4,C4,"d")+1)/365))/2),0)+14))</f>
        <v>24</v>
      </c>
      <c r="F4" s="43">
        <f t="shared" ref="F4:F32" si="0">+E4-S4</f>
        <v>12.5</v>
      </c>
      <c r="G4" s="34">
        <v>4</v>
      </c>
      <c r="H4" s="35">
        <v>1</v>
      </c>
      <c r="I4" s="35">
        <v>1</v>
      </c>
      <c r="J4" s="35">
        <v>1</v>
      </c>
      <c r="K4" s="35">
        <v>0.5</v>
      </c>
      <c r="L4" s="35">
        <v>1</v>
      </c>
      <c r="M4" s="35">
        <v>0.5</v>
      </c>
      <c r="N4" s="35"/>
      <c r="O4" s="14"/>
      <c r="P4" s="13"/>
      <c r="Q4" s="13">
        <v>2</v>
      </c>
      <c r="R4" s="13">
        <v>0.5</v>
      </c>
      <c r="S4" s="63">
        <f t="shared" ref="S4:S32" si="1">SUM(G4:R4)</f>
        <v>11.5</v>
      </c>
    </row>
    <row r="5" spans="1:19" x14ac:dyDescent="0.3">
      <c r="A5" s="15" t="s">
        <v>27</v>
      </c>
      <c r="B5" s="16">
        <v>36710</v>
      </c>
      <c r="C5" s="9">
        <v>43646</v>
      </c>
      <c r="D5" s="17">
        <f t="shared" ref="D5:D32" si="2">DATEDIF(B5,C5+1,"Y")</f>
        <v>18</v>
      </c>
      <c r="E5" s="18">
        <f t="shared" ref="E5:E32" si="3">IF(B5&gt;C5,0,IF((DATEDIF(B5,C5,"d")+1)/365&lt;1,INT((DATEDIF(B5,C5,"m"))),ROUND(((INT((DATEDIF(B5,C5,"d")+1)/365))/2),0)+14))</f>
        <v>24</v>
      </c>
      <c r="F5" s="43">
        <f t="shared" si="0"/>
        <v>16</v>
      </c>
      <c r="G5" s="36">
        <v>1</v>
      </c>
      <c r="H5" s="37"/>
      <c r="I5" s="37">
        <v>2</v>
      </c>
      <c r="J5" s="37"/>
      <c r="K5" s="37">
        <v>1</v>
      </c>
      <c r="L5" s="37">
        <v>1</v>
      </c>
      <c r="M5" s="37">
        <v>1</v>
      </c>
      <c r="N5" s="37">
        <v>2</v>
      </c>
      <c r="O5" s="19"/>
      <c r="P5" s="19"/>
      <c r="Q5" s="13"/>
      <c r="R5" s="19"/>
      <c r="S5" s="64">
        <f t="shared" si="1"/>
        <v>8</v>
      </c>
    </row>
    <row r="6" spans="1:19" x14ac:dyDescent="0.3">
      <c r="A6" s="15" t="s">
        <v>28</v>
      </c>
      <c r="B6" s="16">
        <v>36938</v>
      </c>
      <c r="C6" s="9">
        <v>43646</v>
      </c>
      <c r="D6" s="17">
        <f t="shared" si="2"/>
        <v>18</v>
      </c>
      <c r="E6" s="18">
        <f t="shared" si="3"/>
        <v>23</v>
      </c>
      <c r="F6" s="43">
        <f t="shared" si="0"/>
        <v>13</v>
      </c>
      <c r="G6" s="36">
        <v>1</v>
      </c>
      <c r="H6" s="37">
        <v>4</v>
      </c>
      <c r="I6" s="37"/>
      <c r="J6" s="37"/>
      <c r="K6" s="37">
        <v>1</v>
      </c>
      <c r="L6" s="37"/>
      <c r="M6" s="37">
        <v>1</v>
      </c>
      <c r="N6" s="37"/>
      <c r="O6" s="19">
        <v>1</v>
      </c>
      <c r="P6" s="19">
        <v>1</v>
      </c>
      <c r="Q6" s="13">
        <v>1</v>
      </c>
      <c r="R6" s="19"/>
      <c r="S6" s="64">
        <f t="shared" si="1"/>
        <v>10</v>
      </c>
    </row>
    <row r="7" spans="1:19" x14ac:dyDescent="0.3">
      <c r="A7" s="15" t="s">
        <v>29</v>
      </c>
      <c r="B7" s="16">
        <v>37140</v>
      </c>
      <c r="C7" s="9">
        <v>43646</v>
      </c>
      <c r="D7" s="17">
        <f t="shared" si="2"/>
        <v>17</v>
      </c>
      <c r="E7" s="18">
        <f t="shared" si="3"/>
        <v>23</v>
      </c>
      <c r="F7" s="43">
        <f t="shared" si="0"/>
        <v>14.5</v>
      </c>
      <c r="G7" s="36">
        <v>3</v>
      </c>
      <c r="H7" s="37">
        <v>3</v>
      </c>
      <c r="I7" s="37"/>
      <c r="J7" s="37"/>
      <c r="K7" s="37"/>
      <c r="L7" s="37">
        <v>1</v>
      </c>
      <c r="M7" s="37">
        <v>0.5</v>
      </c>
      <c r="N7" s="37"/>
      <c r="O7" s="19">
        <v>1</v>
      </c>
      <c r="P7" s="19"/>
      <c r="Q7" s="13"/>
      <c r="R7" s="19"/>
      <c r="S7" s="64">
        <f t="shared" si="1"/>
        <v>8.5</v>
      </c>
    </row>
    <row r="8" spans="1:19" x14ac:dyDescent="0.3">
      <c r="A8" s="15" t="s">
        <v>30</v>
      </c>
      <c r="B8" s="16">
        <v>38005</v>
      </c>
      <c r="C8" s="9">
        <v>43646</v>
      </c>
      <c r="D8" s="17">
        <f t="shared" si="2"/>
        <v>15</v>
      </c>
      <c r="E8" s="18">
        <f>IF(B8&gt;C8,0,IF((DATEDIF(B8,C8,"d")+1)/365&lt;1,INT((DATEDIF(B8,C8,"m"))),ROUND(((INT((DATEDIF(B8,C8,"d")+1)/365))/2),0)+14))</f>
        <v>22</v>
      </c>
      <c r="F8" s="43">
        <f t="shared" si="0"/>
        <v>14</v>
      </c>
      <c r="G8" s="36">
        <v>2</v>
      </c>
      <c r="H8" s="37">
        <v>3</v>
      </c>
      <c r="I8" s="37"/>
      <c r="J8" s="37">
        <v>1</v>
      </c>
      <c r="K8" s="37"/>
      <c r="L8" s="37"/>
      <c r="M8" s="37"/>
      <c r="N8" s="37">
        <v>1</v>
      </c>
      <c r="O8" s="19"/>
      <c r="P8" s="19"/>
      <c r="Q8" s="13"/>
      <c r="R8" s="19">
        <v>1</v>
      </c>
      <c r="S8" s="64">
        <f t="shared" si="1"/>
        <v>8</v>
      </c>
    </row>
    <row r="9" spans="1:19" x14ac:dyDescent="0.3">
      <c r="A9" s="15" t="s">
        <v>31</v>
      </c>
      <c r="B9" s="16">
        <v>38019</v>
      </c>
      <c r="C9" s="9">
        <v>43646</v>
      </c>
      <c r="D9" s="17">
        <f>DATEDIF(B9,C9+1,"Y")</f>
        <v>15</v>
      </c>
      <c r="E9" s="18">
        <f>IF(B9&gt;C9,0,IF((DATEDIF(B9,C9,"d")+1)/365&lt;1,INT((DATEDIF(B9,C9,"m"))),ROUND(((INT((DATEDIF(B9,C9,"d")+1)/365))/2),0)+14))</f>
        <v>22</v>
      </c>
      <c r="F9" s="43">
        <f t="shared" si="0"/>
        <v>14</v>
      </c>
      <c r="G9" s="36">
        <v>3</v>
      </c>
      <c r="H9" s="37">
        <v>2</v>
      </c>
      <c r="I9" s="37"/>
      <c r="J9" s="37"/>
      <c r="K9" s="37"/>
      <c r="L9" s="37"/>
      <c r="M9" s="37"/>
      <c r="N9" s="37">
        <v>1</v>
      </c>
      <c r="O9" s="19"/>
      <c r="P9" s="19">
        <v>1</v>
      </c>
      <c r="Q9" s="13">
        <v>1</v>
      </c>
      <c r="R9" s="19"/>
      <c r="S9" s="64">
        <f t="shared" si="1"/>
        <v>8</v>
      </c>
    </row>
    <row r="10" spans="1:19" x14ac:dyDescent="0.3">
      <c r="A10" s="15" t="s">
        <v>32</v>
      </c>
      <c r="B10" s="16">
        <v>38131</v>
      </c>
      <c r="C10" s="9">
        <v>43646</v>
      </c>
      <c r="D10" s="17">
        <f t="shared" si="2"/>
        <v>15</v>
      </c>
      <c r="E10" s="18">
        <f t="shared" si="3"/>
        <v>22</v>
      </c>
      <c r="F10" s="43">
        <f t="shared" si="0"/>
        <v>9.5</v>
      </c>
      <c r="G10" s="36"/>
      <c r="H10" s="37">
        <v>3</v>
      </c>
      <c r="I10" s="37"/>
      <c r="J10" s="37">
        <v>1</v>
      </c>
      <c r="K10" s="37">
        <v>0.5</v>
      </c>
      <c r="L10" s="37"/>
      <c r="M10" s="37"/>
      <c r="N10" s="37">
        <v>1</v>
      </c>
      <c r="O10" s="19"/>
      <c r="P10" s="19">
        <v>4</v>
      </c>
      <c r="Q10" s="13">
        <v>3</v>
      </c>
      <c r="R10" s="19"/>
      <c r="S10" s="64">
        <f t="shared" si="1"/>
        <v>12.5</v>
      </c>
    </row>
    <row r="11" spans="1:19" x14ac:dyDescent="0.3">
      <c r="A11" s="15" t="s">
        <v>33</v>
      </c>
      <c r="B11" s="16">
        <v>38201</v>
      </c>
      <c r="C11" s="9">
        <v>43646</v>
      </c>
      <c r="D11" s="17">
        <f t="shared" si="2"/>
        <v>14</v>
      </c>
      <c r="E11" s="18">
        <f t="shared" si="3"/>
        <v>21</v>
      </c>
      <c r="F11" s="43">
        <f t="shared" si="0"/>
        <v>12</v>
      </c>
      <c r="G11" s="36">
        <v>3</v>
      </c>
      <c r="H11" s="37">
        <v>2</v>
      </c>
      <c r="I11" s="37"/>
      <c r="J11" s="37"/>
      <c r="K11" s="37">
        <v>1</v>
      </c>
      <c r="L11" s="37">
        <v>1</v>
      </c>
      <c r="M11" s="37"/>
      <c r="N11" s="37"/>
      <c r="O11" s="19"/>
      <c r="P11" s="19"/>
      <c r="Q11" s="13">
        <v>2</v>
      </c>
      <c r="R11" s="19"/>
      <c r="S11" s="64">
        <f t="shared" si="1"/>
        <v>9</v>
      </c>
    </row>
    <row r="12" spans="1:19" x14ac:dyDescent="0.3">
      <c r="A12" s="15" t="s">
        <v>34</v>
      </c>
      <c r="B12" s="16">
        <v>38483</v>
      </c>
      <c r="C12" s="9">
        <v>43646</v>
      </c>
      <c r="D12" s="17">
        <f t="shared" si="2"/>
        <v>14</v>
      </c>
      <c r="E12" s="18">
        <f t="shared" si="3"/>
        <v>21</v>
      </c>
      <c r="F12" s="43">
        <f t="shared" si="0"/>
        <v>10.5</v>
      </c>
      <c r="G12" s="36">
        <v>1</v>
      </c>
      <c r="H12" s="37">
        <v>3</v>
      </c>
      <c r="I12" s="37"/>
      <c r="J12" s="37">
        <v>1</v>
      </c>
      <c r="K12" s="37"/>
      <c r="L12" s="37">
        <v>1</v>
      </c>
      <c r="M12" s="37"/>
      <c r="N12" s="37">
        <v>0.5</v>
      </c>
      <c r="O12" s="19">
        <v>3</v>
      </c>
      <c r="P12" s="19"/>
      <c r="Q12" s="13"/>
      <c r="R12" s="19">
        <v>1</v>
      </c>
      <c r="S12" s="64">
        <f t="shared" si="1"/>
        <v>10.5</v>
      </c>
    </row>
    <row r="13" spans="1:19" x14ac:dyDescent="0.3">
      <c r="A13" s="15" t="s">
        <v>35</v>
      </c>
      <c r="B13" s="16">
        <v>38734</v>
      </c>
      <c r="C13" s="9">
        <v>43646</v>
      </c>
      <c r="D13" s="17">
        <f t="shared" si="2"/>
        <v>13</v>
      </c>
      <c r="E13" s="18">
        <f t="shared" si="3"/>
        <v>21</v>
      </c>
      <c r="F13" s="43">
        <f t="shared" si="0"/>
        <v>15</v>
      </c>
      <c r="G13" s="36">
        <v>1</v>
      </c>
      <c r="H13" s="37"/>
      <c r="I13" s="37">
        <v>1</v>
      </c>
      <c r="J13" s="37"/>
      <c r="K13" s="37"/>
      <c r="L13" s="37"/>
      <c r="M13" s="37"/>
      <c r="N13" s="37">
        <v>0.5</v>
      </c>
      <c r="O13" s="19"/>
      <c r="P13" s="19">
        <v>2</v>
      </c>
      <c r="Q13" s="13">
        <v>0.5</v>
      </c>
      <c r="R13" s="19">
        <v>1</v>
      </c>
      <c r="S13" s="64">
        <f t="shared" si="1"/>
        <v>6</v>
      </c>
    </row>
    <row r="14" spans="1:19" x14ac:dyDescent="0.3">
      <c r="A14" s="15" t="s">
        <v>36</v>
      </c>
      <c r="B14" s="16">
        <v>38901</v>
      </c>
      <c r="C14" s="9">
        <v>43646</v>
      </c>
      <c r="D14" s="17">
        <f t="shared" si="2"/>
        <v>12</v>
      </c>
      <c r="E14" s="18">
        <f t="shared" si="3"/>
        <v>21</v>
      </c>
      <c r="F14" s="43">
        <f t="shared" si="0"/>
        <v>21</v>
      </c>
      <c r="G14" s="36"/>
      <c r="H14" s="37"/>
      <c r="I14" s="37"/>
      <c r="J14" s="37"/>
      <c r="K14" s="37"/>
      <c r="L14" s="37"/>
      <c r="M14" s="37"/>
      <c r="N14" s="37"/>
      <c r="O14" s="19"/>
      <c r="P14" s="19"/>
      <c r="Q14" s="13"/>
      <c r="R14" s="19"/>
      <c r="S14" s="64">
        <f t="shared" si="1"/>
        <v>0</v>
      </c>
    </row>
    <row r="15" spans="1:19" x14ac:dyDescent="0.3">
      <c r="A15" s="15" t="s">
        <v>37</v>
      </c>
      <c r="B15" s="16">
        <v>39065</v>
      </c>
      <c r="C15" s="9">
        <v>43646</v>
      </c>
      <c r="D15" s="17">
        <f t="shared" si="2"/>
        <v>12</v>
      </c>
      <c r="E15" s="18">
        <f t="shared" si="3"/>
        <v>20</v>
      </c>
      <c r="F15" s="43">
        <f t="shared" si="0"/>
        <v>9</v>
      </c>
      <c r="G15" s="36">
        <v>1</v>
      </c>
      <c r="H15" s="37">
        <v>3</v>
      </c>
      <c r="I15" s="38">
        <v>0.5</v>
      </c>
      <c r="J15" s="37">
        <v>1</v>
      </c>
      <c r="K15" s="37"/>
      <c r="L15" s="37">
        <v>1</v>
      </c>
      <c r="M15" s="37">
        <v>2</v>
      </c>
      <c r="N15" s="37">
        <v>1.5</v>
      </c>
      <c r="O15" s="19"/>
      <c r="P15" s="19"/>
      <c r="Q15" s="13">
        <v>1</v>
      </c>
      <c r="R15" s="19"/>
      <c r="S15" s="64">
        <f t="shared" si="1"/>
        <v>11</v>
      </c>
    </row>
    <row r="16" spans="1:19" x14ac:dyDescent="0.3">
      <c r="A16" s="15" t="s">
        <v>38</v>
      </c>
      <c r="B16" s="16">
        <v>39114</v>
      </c>
      <c r="C16" s="9">
        <v>43646</v>
      </c>
      <c r="D16" s="17">
        <f t="shared" si="2"/>
        <v>12</v>
      </c>
      <c r="E16" s="18">
        <f>IF(B16&gt;C16,0,IF((DATEDIF(B16,C16,"d")+1)/365&lt;1,INT((DATEDIF(B16,C16,"m"))),ROUND(((INT((DATEDIF(B16,C16,"d")+1)/365))/2),0)+14))</f>
        <v>20</v>
      </c>
      <c r="F16" s="43">
        <f t="shared" si="0"/>
        <v>19.5</v>
      </c>
      <c r="G16" s="36"/>
      <c r="H16" s="37">
        <v>0.5</v>
      </c>
      <c r="I16" s="37"/>
      <c r="J16" s="37"/>
      <c r="K16" s="37"/>
      <c r="L16" s="37"/>
      <c r="M16" s="37"/>
      <c r="N16" s="37"/>
      <c r="O16" s="19"/>
      <c r="P16" s="19"/>
      <c r="Q16" s="13"/>
      <c r="R16" s="19"/>
      <c r="S16" s="64">
        <f t="shared" si="1"/>
        <v>0.5</v>
      </c>
    </row>
    <row r="17" spans="1:23" x14ac:dyDescent="0.3">
      <c r="A17" s="15" t="s">
        <v>39</v>
      </c>
      <c r="B17" s="16">
        <v>39419</v>
      </c>
      <c r="C17" s="9">
        <v>43646</v>
      </c>
      <c r="D17" s="17">
        <f>DATEDIF(B17,C17+1,"Y")</f>
        <v>11</v>
      </c>
      <c r="E17" s="18">
        <f>IF(B17&gt;C17,0,IF((DATEDIF(B17,C17,"d")+1)/365&lt;1,INT((DATEDIF(B17,C17,"m"))),ROUND(((INT((DATEDIF(B17,C17,"d")+1)/365))/2),0)+14))</f>
        <v>20</v>
      </c>
      <c r="F17" s="43">
        <f t="shared" si="0"/>
        <v>1</v>
      </c>
      <c r="G17" s="36">
        <v>0.5</v>
      </c>
      <c r="H17" s="37">
        <v>4</v>
      </c>
      <c r="I17" s="37">
        <v>0.5</v>
      </c>
      <c r="J17" s="37">
        <v>2.5</v>
      </c>
      <c r="K17" s="37">
        <v>4.5</v>
      </c>
      <c r="L17" s="37">
        <v>1.5</v>
      </c>
      <c r="M17" s="37">
        <v>1</v>
      </c>
      <c r="N17" s="37"/>
      <c r="O17" s="19">
        <v>1</v>
      </c>
      <c r="P17" s="19">
        <v>1.5</v>
      </c>
      <c r="Q17" s="13">
        <v>1</v>
      </c>
      <c r="R17" s="19">
        <v>1</v>
      </c>
      <c r="S17" s="64">
        <f t="shared" si="1"/>
        <v>19</v>
      </c>
    </row>
    <row r="18" spans="1:23" x14ac:dyDescent="0.3">
      <c r="A18" s="15" t="s">
        <v>40</v>
      </c>
      <c r="B18" s="16">
        <v>39668</v>
      </c>
      <c r="C18" s="9">
        <v>43646</v>
      </c>
      <c r="D18" s="17">
        <f t="shared" si="2"/>
        <v>10</v>
      </c>
      <c r="E18" s="18">
        <f t="shared" si="3"/>
        <v>19</v>
      </c>
      <c r="F18" s="43">
        <f t="shared" si="0"/>
        <v>0</v>
      </c>
      <c r="G18" s="36">
        <v>3.5</v>
      </c>
      <c r="H18" s="37">
        <v>2</v>
      </c>
      <c r="I18" s="37">
        <v>1</v>
      </c>
      <c r="J18" s="37"/>
      <c r="K18" s="37">
        <v>1</v>
      </c>
      <c r="L18" s="37">
        <v>0.5</v>
      </c>
      <c r="M18" s="37">
        <v>4</v>
      </c>
      <c r="N18" s="37">
        <v>1</v>
      </c>
      <c r="O18" s="19">
        <v>2</v>
      </c>
      <c r="P18" s="19">
        <v>1</v>
      </c>
      <c r="Q18" s="13">
        <v>2</v>
      </c>
      <c r="R18" s="19">
        <v>1</v>
      </c>
      <c r="S18" s="64">
        <f t="shared" si="1"/>
        <v>19</v>
      </c>
    </row>
    <row r="19" spans="1:23" x14ac:dyDescent="0.3">
      <c r="A19" s="24" t="s">
        <v>41</v>
      </c>
      <c r="B19" s="23">
        <v>39967</v>
      </c>
      <c r="C19" s="9">
        <v>43646</v>
      </c>
      <c r="D19" s="17">
        <f t="shared" si="2"/>
        <v>10</v>
      </c>
      <c r="E19" s="18">
        <f t="shared" si="3"/>
        <v>19</v>
      </c>
      <c r="F19" s="43">
        <f t="shared" si="0"/>
        <v>4</v>
      </c>
      <c r="G19" s="36">
        <v>1</v>
      </c>
      <c r="H19" s="37">
        <v>5.5</v>
      </c>
      <c r="I19" s="37"/>
      <c r="J19" s="37"/>
      <c r="K19" s="37">
        <v>0.5</v>
      </c>
      <c r="L19" s="37"/>
      <c r="M19" s="37">
        <v>3.5</v>
      </c>
      <c r="N19" s="37"/>
      <c r="O19" s="19">
        <v>1.5</v>
      </c>
      <c r="P19" s="19">
        <v>2</v>
      </c>
      <c r="Q19" s="13"/>
      <c r="R19" s="19">
        <v>1</v>
      </c>
      <c r="S19" s="64">
        <f t="shared" si="1"/>
        <v>15</v>
      </c>
    </row>
    <row r="20" spans="1:23" x14ac:dyDescent="0.3">
      <c r="A20" s="24" t="s">
        <v>42</v>
      </c>
      <c r="B20" s="16">
        <v>40287</v>
      </c>
      <c r="C20" s="9">
        <v>43646</v>
      </c>
      <c r="D20" s="17">
        <f t="shared" si="2"/>
        <v>9</v>
      </c>
      <c r="E20" s="18">
        <f t="shared" si="3"/>
        <v>19</v>
      </c>
      <c r="F20" s="43">
        <f t="shared" si="0"/>
        <v>5.5</v>
      </c>
      <c r="G20" s="36">
        <v>1.5</v>
      </c>
      <c r="H20" s="37">
        <v>3</v>
      </c>
      <c r="I20" s="37">
        <v>1</v>
      </c>
      <c r="J20" s="37"/>
      <c r="K20" s="37">
        <v>3</v>
      </c>
      <c r="L20" s="37"/>
      <c r="M20" s="37">
        <v>1</v>
      </c>
      <c r="N20" s="37">
        <v>1</v>
      </c>
      <c r="O20" s="19">
        <v>1</v>
      </c>
      <c r="P20" s="19"/>
      <c r="Q20" s="13">
        <v>2</v>
      </c>
      <c r="R20" s="19"/>
      <c r="S20" s="64">
        <f t="shared" si="1"/>
        <v>13.5</v>
      </c>
    </row>
    <row r="21" spans="1:23" x14ac:dyDescent="0.3">
      <c r="A21" s="15" t="s">
        <v>43</v>
      </c>
      <c r="B21" s="16">
        <v>40612</v>
      </c>
      <c r="C21" s="9">
        <v>43646</v>
      </c>
      <c r="D21" s="17">
        <f t="shared" si="2"/>
        <v>8</v>
      </c>
      <c r="E21" s="18">
        <f t="shared" si="3"/>
        <v>18</v>
      </c>
      <c r="F21" s="43">
        <f t="shared" si="0"/>
        <v>8</v>
      </c>
      <c r="G21" s="36">
        <v>0.5</v>
      </c>
      <c r="H21" s="37">
        <v>1</v>
      </c>
      <c r="I21" s="37">
        <v>0.5</v>
      </c>
      <c r="J21" s="37">
        <v>1</v>
      </c>
      <c r="K21" s="37">
        <v>0.5</v>
      </c>
      <c r="L21" s="37"/>
      <c r="M21" s="37">
        <v>1</v>
      </c>
      <c r="N21" s="37">
        <v>3</v>
      </c>
      <c r="O21" s="19"/>
      <c r="P21" s="19">
        <v>1</v>
      </c>
      <c r="Q21" s="13">
        <v>1</v>
      </c>
      <c r="R21" s="19">
        <v>0.5</v>
      </c>
      <c r="S21" s="64">
        <f t="shared" si="1"/>
        <v>10</v>
      </c>
    </row>
    <row r="22" spans="1:23" x14ac:dyDescent="0.3">
      <c r="A22" s="15" t="s">
        <v>44</v>
      </c>
      <c r="B22" s="16">
        <v>41050</v>
      </c>
      <c r="C22" s="9">
        <v>43646</v>
      </c>
      <c r="D22" s="17">
        <f t="shared" si="2"/>
        <v>7</v>
      </c>
      <c r="E22" s="18">
        <f>IF(B22&gt;C22,0,IF((DATEDIF(B22,C22,"d")+1)/365&lt;1,INT((DATEDIF(B22,C22,"m"))),ROUND(((INT((DATEDIF(B22,C22,"d")+1)/365))/2),0)+14))</f>
        <v>18</v>
      </c>
      <c r="F22" s="43">
        <f t="shared" si="0"/>
        <v>7</v>
      </c>
      <c r="G22" s="36"/>
      <c r="H22" s="37">
        <v>0.5</v>
      </c>
      <c r="I22" s="37"/>
      <c r="J22" s="37"/>
      <c r="K22" s="37">
        <v>1.5</v>
      </c>
      <c r="L22" s="37">
        <v>1</v>
      </c>
      <c r="M22" s="37"/>
      <c r="N22" s="37">
        <v>7</v>
      </c>
      <c r="O22" s="19"/>
      <c r="P22" s="19"/>
      <c r="Q22" s="13">
        <v>1</v>
      </c>
      <c r="R22" s="19"/>
      <c r="S22" s="64">
        <f t="shared" si="1"/>
        <v>11</v>
      </c>
    </row>
    <row r="23" spans="1:23" x14ac:dyDescent="0.3">
      <c r="A23" s="15" t="s">
        <v>45</v>
      </c>
      <c r="B23" s="16">
        <v>40910</v>
      </c>
      <c r="C23" s="9">
        <v>43646</v>
      </c>
      <c r="D23" s="17">
        <f t="shared" si="2"/>
        <v>7</v>
      </c>
      <c r="E23" s="18">
        <f t="shared" si="3"/>
        <v>18</v>
      </c>
      <c r="F23" s="43">
        <f t="shared" si="0"/>
        <v>11</v>
      </c>
      <c r="G23" s="36">
        <v>2</v>
      </c>
      <c r="H23" s="37">
        <v>1.5</v>
      </c>
      <c r="I23" s="37">
        <v>1</v>
      </c>
      <c r="J23" s="37"/>
      <c r="K23" s="37">
        <v>1.5</v>
      </c>
      <c r="L23" s="37">
        <v>1</v>
      </c>
      <c r="M23" s="37"/>
      <c r="N23" s="37"/>
      <c r="O23" s="19"/>
      <c r="P23" s="19"/>
      <c r="Q23" s="13"/>
      <c r="R23" s="19"/>
      <c r="S23" s="64">
        <f t="shared" si="1"/>
        <v>7</v>
      </c>
    </row>
    <row r="24" spans="1:23" x14ac:dyDescent="0.3">
      <c r="A24" s="15" t="s">
        <v>46</v>
      </c>
      <c r="B24" s="16">
        <v>41127</v>
      </c>
      <c r="C24" s="9">
        <v>43646</v>
      </c>
      <c r="D24" s="17">
        <f t="shared" si="2"/>
        <v>6</v>
      </c>
      <c r="E24" s="18">
        <f t="shared" si="3"/>
        <v>17</v>
      </c>
      <c r="F24" s="43">
        <f t="shared" si="0"/>
        <v>0</v>
      </c>
      <c r="G24" s="36">
        <v>2</v>
      </c>
      <c r="H24" s="37">
        <v>0.5</v>
      </c>
      <c r="I24" s="37">
        <v>1</v>
      </c>
      <c r="J24" s="37">
        <v>1.5</v>
      </c>
      <c r="K24" s="37">
        <v>4</v>
      </c>
      <c r="L24" s="37">
        <v>1</v>
      </c>
      <c r="M24" s="37">
        <v>0.5</v>
      </c>
      <c r="N24" s="37">
        <v>1</v>
      </c>
      <c r="O24" s="19">
        <v>1.5</v>
      </c>
      <c r="P24" s="19">
        <v>1.5</v>
      </c>
      <c r="Q24" s="18">
        <v>1</v>
      </c>
      <c r="R24" s="19">
        <v>1.5</v>
      </c>
      <c r="S24" s="64">
        <f t="shared" si="1"/>
        <v>17</v>
      </c>
    </row>
    <row r="25" spans="1:23" x14ac:dyDescent="0.3">
      <c r="A25" s="15" t="s">
        <v>47</v>
      </c>
      <c r="B25" s="16">
        <v>41498</v>
      </c>
      <c r="C25" s="9">
        <v>43646</v>
      </c>
      <c r="D25" s="17">
        <f t="shared" si="2"/>
        <v>5</v>
      </c>
      <c r="E25" s="18">
        <f t="shared" si="3"/>
        <v>17</v>
      </c>
      <c r="F25" s="43">
        <f t="shared" si="0"/>
        <v>8</v>
      </c>
      <c r="G25" s="36">
        <v>0.5</v>
      </c>
      <c r="H25" s="37">
        <v>2</v>
      </c>
      <c r="I25" s="37"/>
      <c r="J25" s="37"/>
      <c r="K25" s="37"/>
      <c r="L25" s="37"/>
      <c r="M25" s="37"/>
      <c r="N25" s="37">
        <v>1</v>
      </c>
      <c r="O25" s="19">
        <v>1.5</v>
      </c>
      <c r="P25" s="19"/>
      <c r="Q25" s="13">
        <v>3</v>
      </c>
      <c r="R25" s="19">
        <v>1</v>
      </c>
      <c r="S25" s="64">
        <f t="shared" si="1"/>
        <v>9</v>
      </c>
    </row>
    <row r="26" spans="1:23" x14ac:dyDescent="0.3">
      <c r="A26" s="15" t="s">
        <v>49</v>
      </c>
      <c r="B26" s="16">
        <v>41730</v>
      </c>
      <c r="C26" s="9">
        <v>43646</v>
      </c>
      <c r="D26" s="17">
        <f t="shared" si="2"/>
        <v>5</v>
      </c>
      <c r="E26" s="18">
        <f t="shared" si="3"/>
        <v>17</v>
      </c>
      <c r="F26" s="43">
        <f t="shared" si="0"/>
        <v>5</v>
      </c>
      <c r="G26" s="36"/>
      <c r="H26" s="37">
        <v>3</v>
      </c>
      <c r="I26" s="37"/>
      <c r="J26" s="37">
        <v>1.5</v>
      </c>
      <c r="K26" s="37"/>
      <c r="L26" s="37">
        <v>1</v>
      </c>
      <c r="M26" s="37"/>
      <c r="N26" s="37">
        <v>2</v>
      </c>
      <c r="O26" s="19"/>
      <c r="P26" s="19">
        <v>3</v>
      </c>
      <c r="Q26" s="13">
        <v>1</v>
      </c>
      <c r="R26" s="19">
        <v>0.5</v>
      </c>
      <c r="S26" s="64">
        <f t="shared" si="1"/>
        <v>12</v>
      </c>
    </row>
    <row r="27" spans="1:23" x14ac:dyDescent="0.3">
      <c r="A27" s="15" t="s">
        <v>50</v>
      </c>
      <c r="B27" s="16">
        <v>41715</v>
      </c>
      <c r="C27" s="9">
        <v>43646</v>
      </c>
      <c r="D27" s="17">
        <f t="shared" si="2"/>
        <v>5</v>
      </c>
      <c r="E27" s="18">
        <f>IF(B27&gt;C27,0,IF((DATEDIF(B27,C27,"d")+1)/365&lt;1,INT((DATEDIF(B27,C27,"m"))),ROUND(((INT((DATEDIF(B27,C27,"d")+1)/365))/2),0)+14))</f>
        <v>17</v>
      </c>
      <c r="F27" s="43">
        <f t="shared" si="0"/>
        <v>3.5</v>
      </c>
      <c r="G27" s="36">
        <v>3</v>
      </c>
      <c r="H27" s="37">
        <v>3</v>
      </c>
      <c r="I27" s="37">
        <v>5</v>
      </c>
      <c r="J27" s="37">
        <v>2.5</v>
      </c>
      <c r="K27" s="37"/>
      <c r="L27" s="37"/>
      <c r="M27" s="37"/>
      <c r="N27" s="37"/>
      <c r="O27" s="19"/>
      <c r="P27" s="19"/>
      <c r="Q27" s="13"/>
      <c r="R27" s="19"/>
      <c r="S27" s="64">
        <f t="shared" si="1"/>
        <v>13.5</v>
      </c>
    </row>
    <row r="28" spans="1:23" x14ac:dyDescent="0.3">
      <c r="A28" s="15" t="s">
        <v>51</v>
      </c>
      <c r="B28" s="16">
        <v>41717</v>
      </c>
      <c r="C28" s="9">
        <v>43646</v>
      </c>
      <c r="D28" s="17">
        <f t="shared" si="2"/>
        <v>5</v>
      </c>
      <c r="E28" s="18">
        <f t="shared" si="3"/>
        <v>17</v>
      </c>
      <c r="F28" s="43">
        <f t="shared" si="0"/>
        <v>5.5</v>
      </c>
      <c r="G28" s="36">
        <v>1</v>
      </c>
      <c r="H28" s="37">
        <v>3</v>
      </c>
      <c r="I28" s="37"/>
      <c r="J28" s="37"/>
      <c r="K28" s="37">
        <v>1</v>
      </c>
      <c r="L28" s="37">
        <v>2</v>
      </c>
      <c r="M28" s="37">
        <v>1</v>
      </c>
      <c r="N28" s="37">
        <v>1</v>
      </c>
      <c r="O28" s="19"/>
      <c r="P28" s="19">
        <v>1</v>
      </c>
      <c r="Q28" s="13">
        <v>1</v>
      </c>
      <c r="R28" s="19">
        <v>0.5</v>
      </c>
      <c r="S28" s="64">
        <f t="shared" si="1"/>
        <v>11.5</v>
      </c>
    </row>
    <row r="29" spans="1:23" ht="16.5" x14ac:dyDescent="0.3">
      <c r="A29" s="15" t="s">
        <v>52</v>
      </c>
      <c r="B29" s="16">
        <v>41799</v>
      </c>
      <c r="C29" s="9">
        <v>43646</v>
      </c>
      <c r="D29" s="17">
        <f t="shared" si="2"/>
        <v>5</v>
      </c>
      <c r="E29" s="18">
        <f t="shared" si="3"/>
        <v>17</v>
      </c>
      <c r="F29" s="43">
        <f t="shared" si="0"/>
        <v>12</v>
      </c>
      <c r="G29" s="36">
        <v>2</v>
      </c>
      <c r="H29" s="37">
        <v>1</v>
      </c>
      <c r="I29" s="37"/>
      <c r="J29" s="37"/>
      <c r="K29" s="37">
        <v>0.5</v>
      </c>
      <c r="L29" s="37">
        <v>0.5</v>
      </c>
      <c r="M29" s="37"/>
      <c r="N29" s="37"/>
      <c r="O29" s="19"/>
      <c r="P29" s="19">
        <v>1</v>
      </c>
      <c r="Q29" s="13"/>
      <c r="R29" s="19"/>
      <c r="S29" s="64">
        <f t="shared" si="1"/>
        <v>5</v>
      </c>
      <c r="W29" s="112"/>
    </row>
    <row r="30" spans="1:23" x14ac:dyDescent="0.3">
      <c r="A30" s="15" t="s">
        <v>56</v>
      </c>
      <c r="B30" s="16">
        <v>42023</v>
      </c>
      <c r="C30" s="9">
        <v>43646</v>
      </c>
      <c r="D30" s="17">
        <f t="shared" si="2"/>
        <v>4</v>
      </c>
      <c r="E30" s="18">
        <f t="shared" si="3"/>
        <v>16</v>
      </c>
      <c r="F30" s="43">
        <f t="shared" si="0"/>
        <v>16</v>
      </c>
      <c r="G30" s="36"/>
      <c r="H30" s="37"/>
      <c r="I30" s="37"/>
      <c r="J30" s="37"/>
      <c r="K30" s="37"/>
      <c r="L30" s="37"/>
      <c r="M30" s="37"/>
      <c r="N30" s="37"/>
      <c r="O30" s="37"/>
      <c r="P30" s="37"/>
      <c r="Q30" s="13"/>
      <c r="R30" s="37"/>
      <c r="S30" s="64">
        <f t="shared" si="1"/>
        <v>0</v>
      </c>
    </row>
    <row r="31" spans="1:23" x14ac:dyDescent="0.3">
      <c r="A31" s="15" t="s">
        <v>53</v>
      </c>
      <c r="B31" s="16">
        <v>42086</v>
      </c>
      <c r="C31" s="9">
        <v>43646</v>
      </c>
      <c r="D31" s="17">
        <f t="shared" si="2"/>
        <v>4</v>
      </c>
      <c r="E31" s="18">
        <f t="shared" si="3"/>
        <v>16</v>
      </c>
      <c r="F31" s="43">
        <f t="shared" si="0"/>
        <v>7.5</v>
      </c>
      <c r="G31" s="36">
        <v>0.5</v>
      </c>
      <c r="H31" s="37">
        <v>1</v>
      </c>
      <c r="I31" s="37"/>
      <c r="J31" s="37"/>
      <c r="K31" s="37"/>
      <c r="L31" s="37">
        <v>0.5</v>
      </c>
      <c r="M31" s="37"/>
      <c r="N31" s="37">
        <v>1</v>
      </c>
      <c r="O31" s="19">
        <v>3.5</v>
      </c>
      <c r="P31" s="19">
        <v>1</v>
      </c>
      <c r="Q31" s="13">
        <v>1</v>
      </c>
      <c r="R31" s="19"/>
      <c r="S31" s="64">
        <f t="shared" si="1"/>
        <v>8.5</v>
      </c>
    </row>
    <row r="32" spans="1:23" x14ac:dyDescent="0.3">
      <c r="A32" s="15" t="s">
        <v>54</v>
      </c>
      <c r="B32" s="16">
        <v>42277</v>
      </c>
      <c r="C32" s="9">
        <v>43646</v>
      </c>
      <c r="D32" s="17">
        <f t="shared" si="2"/>
        <v>3</v>
      </c>
      <c r="E32" s="18">
        <f t="shared" si="3"/>
        <v>16</v>
      </c>
      <c r="F32" s="43">
        <f t="shared" si="0"/>
        <v>8.5</v>
      </c>
      <c r="G32" s="36">
        <v>0.5</v>
      </c>
      <c r="H32" s="37">
        <v>3</v>
      </c>
      <c r="I32" s="37"/>
      <c r="J32" s="37">
        <v>1</v>
      </c>
      <c r="K32" s="37">
        <v>1</v>
      </c>
      <c r="L32" s="37">
        <v>0.5</v>
      </c>
      <c r="M32" s="37"/>
      <c r="N32" s="37"/>
      <c r="O32" s="19">
        <v>1</v>
      </c>
      <c r="P32" s="19"/>
      <c r="Q32" s="13">
        <v>0.5</v>
      </c>
      <c r="R32" s="19"/>
      <c r="S32" s="64">
        <f t="shared" si="1"/>
        <v>7.5</v>
      </c>
    </row>
    <row r="33" spans="1:20" x14ac:dyDescent="0.3">
      <c r="A33" s="28" t="s">
        <v>55</v>
      </c>
      <c r="B33" s="29">
        <v>42528</v>
      </c>
      <c r="C33" s="9">
        <v>43646</v>
      </c>
      <c r="D33" s="30">
        <f>DATEDIF(B33,C33+1,"Y")</f>
        <v>3</v>
      </c>
      <c r="E33" s="13">
        <f>IF(B33&gt;C33,0,IF((DATEDIF(B33,C33,"d")+1)/365&lt;1,INT((DATEDIF(B33,C33,"m"))),ROUND(((INT((DATEDIF(B33,C33,"d")+1)/365))/2),0)+14))</f>
        <v>16</v>
      </c>
      <c r="F33" s="43">
        <f t="shared" ref="F33:F46" si="4">+E33-S33</f>
        <v>6.5</v>
      </c>
      <c r="G33" s="36">
        <v>1.5</v>
      </c>
      <c r="H33" s="37">
        <v>0.5</v>
      </c>
      <c r="I33" s="37">
        <v>2</v>
      </c>
      <c r="J33" s="37"/>
      <c r="K33" s="37"/>
      <c r="L33" s="37">
        <v>2</v>
      </c>
      <c r="M33" s="37"/>
      <c r="N33" s="37">
        <v>0.5</v>
      </c>
      <c r="O33" s="19">
        <v>2</v>
      </c>
      <c r="P33" s="19"/>
      <c r="Q33" s="13">
        <v>1</v>
      </c>
      <c r="R33" s="31"/>
      <c r="S33" s="64">
        <f>SUM(G33:R33)</f>
        <v>9.5</v>
      </c>
    </row>
    <row r="34" spans="1:20" x14ac:dyDescent="0.3">
      <c r="A34" s="32" t="s">
        <v>57</v>
      </c>
      <c r="B34" s="16">
        <v>42809</v>
      </c>
      <c r="C34" s="9">
        <v>43646</v>
      </c>
      <c r="D34" s="17">
        <f t="shared" ref="D34:D44" si="5">DATEDIF(B34,C34+1,"Y")</f>
        <v>2</v>
      </c>
      <c r="E34" s="18">
        <f t="shared" ref="E34:E42" si="6">IF(B34&gt;C34,0,IF((DATEDIF(B34,C34,"d")+1)/365&lt;1,INT((DATEDIF(B34,C34,"m"))),ROUND(((INT((DATEDIF(B34,C34,"d")+1)/365))/2),0)+14))</f>
        <v>15</v>
      </c>
      <c r="F34" s="43">
        <f t="shared" si="4"/>
        <v>7.5</v>
      </c>
      <c r="G34" s="36"/>
      <c r="H34" s="37">
        <v>4</v>
      </c>
      <c r="I34" s="37"/>
      <c r="J34" s="37">
        <v>0.5</v>
      </c>
      <c r="K34" s="37"/>
      <c r="L34" s="37">
        <v>1</v>
      </c>
      <c r="M34" s="37">
        <v>1</v>
      </c>
      <c r="N34" s="37"/>
      <c r="O34" s="19"/>
      <c r="P34" s="19"/>
      <c r="Q34" s="13"/>
      <c r="R34" s="19">
        <v>1</v>
      </c>
      <c r="S34" s="64">
        <f t="shared" ref="S34:S41" si="7">SUM(G34:R34)</f>
        <v>7.5</v>
      </c>
    </row>
    <row r="35" spans="1:20" x14ac:dyDescent="0.3">
      <c r="A35" s="48" t="s">
        <v>58</v>
      </c>
      <c r="B35" s="44">
        <v>42822</v>
      </c>
      <c r="C35" s="9">
        <v>43646</v>
      </c>
      <c r="D35" s="30">
        <f t="shared" si="5"/>
        <v>2</v>
      </c>
      <c r="E35" s="13">
        <f t="shared" si="6"/>
        <v>15</v>
      </c>
      <c r="F35" s="43">
        <f t="shared" si="4"/>
        <v>3.5</v>
      </c>
      <c r="G35" s="46">
        <v>0.5</v>
      </c>
      <c r="H35" s="45"/>
      <c r="I35" s="45">
        <v>2.5</v>
      </c>
      <c r="J35" s="45">
        <v>2</v>
      </c>
      <c r="K35" s="45"/>
      <c r="L35" s="45">
        <v>1</v>
      </c>
      <c r="M35" s="45">
        <v>1</v>
      </c>
      <c r="N35" s="45">
        <v>3</v>
      </c>
      <c r="O35" s="31"/>
      <c r="P35" s="31"/>
      <c r="Q35" s="13">
        <v>1</v>
      </c>
      <c r="R35" s="31">
        <v>0.5</v>
      </c>
      <c r="S35" s="63">
        <f t="shared" si="7"/>
        <v>11.5</v>
      </c>
    </row>
    <row r="36" spans="1:20" x14ac:dyDescent="0.3">
      <c r="A36" s="36" t="s">
        <v>60</v>
      </c>
      <c r="B36" s="55">
        <v>42887</v>
      </c>
      <c r="C36" s="9">
        <v>43646</v>
      </c>
      <c r="D36" s="30">
        <f t="shared" si="5"/>
        <v>2</v>
      </c>
      <c r="E36" s="13">
        <f t="shared" si="6"/>
        <v>15</v>
      </c>
      <c r="F36" s="43">
        <f t="shared" si="4"/>
        <v>8</v>
      </c>
      <c r="G36" s="45"/>
      <c r="H36" s="45">
        <v>2</v>
      </c>
      <c r="I36" s="45"/>
      <c r="J36" s="45"/>
      <c r="K36" s="45">
        <v>1</v>
      </c>
      <c r="L36" s="45"/>
      <c r="M36" s="45"/>
      <c r="N36" s="45">
        <v>1</v>
      </c>
      <c r="O36" s="31"/>
      <c r="P36" s="31">
        <v>2</v>
      </c>
      <c r="Q36" s="13"/>
      <c r="R36" s="31">
        <v>1</v>
      </c>
      <c r="S36" s="63">
        <f t="shared" si="7"/>
        <v>7</v>
      </c>
    </row>
    <row r="37" spans="1:20" x14ac:dyDescent="0.3">
      <c r="A37" s="53" t="s">
        <v>62</v>
      </c>
      <c r="B37" s="57">
        <v>42923</v>
      </c>
      <c r="C37" s="9">
        <v>43646</v>
      </c>
      <c r="D37" s="26">
        <f t="shared" si="5"/>
        <v>1</v>
      </c>
      <c r="E37" s="47">
        <f t="shared" si="6"/>
        <v>15</v>
      </c>
      <c r="F37" s="43">
        <f t="shared" si="4"/>
        <v>6</v>
      </c>
      <c r="G37" s="52"/>
      <c r="H37" s="52">
        <v>3</v>
      </c>
      <c r="I37" s="52"/>
      <c r="J37" s="52">
        <v>1</v>
      </c>
      <c r="K37" s="52"/>
      <c r="L37" s="52"/>
      <c r="M37" s="52"/>
      <c r="N37" s="52"/>
      <c r="O37" s="51">
        <v>3</v>
      </c>
      <c r="P37" s="51"/>
      <c r="Q37" s="27">
        <v>1</v>
      </c>
      <c r="R37" s="51">
        <v>1</v>
      </c>
      <c r="S37" s="65">
        <f t="shared" si="7"/>
        <v>9</v>
      </c>
    </row>
    <row r="38" spans="1:20" x14ac:dyDescent="0.3">
      <c r="A38" s="32" t="s">
        <v>63</v>
      </c>
      <c r="B38" s="55">
        <v>42989</v>
      </c>
      <c r="C38" s="9">
        <v>43646</v>
      </c>
      <c r="D38" s="17">
        <f t="shared" si="5"/>
        <v>1</v>
      </c>
      <c r="E38" s="18">
        <f t="shared" si="6"/>
        <v>15</v>
      </c>
      <c r="F38" s="43">
        <f t="shared" si="4"/>
        <v>10.5</v>
      </c>
      <c r="G38" s="37">
        <v>0.5</v>
      </c>
      <c r="H38" s="37"/>
      <c r="I38" s="37"/>
      <c r="J38" s="37">
        <v>1</v>
      </c>
      <c r="K38" s="37"/>
      <c r="L38" s="37"/>
      <c r="M38" s="37"/>
      <c r="N38" s="37">
        <v>2</v>
      </c>
      <c r="O38" s="19"/>
      <c r="P38" s="19"/>
      <c r="Q38" s="18"/>
      <c r="R38" s="19">
        <v>1</v>
      </c>
      <c r="S38" s="64">
        <f t="shared" si="7"/>
        <v>4.5</v>
      </c>
    </row>
    <row r="39" spans="1:20" x14ac:dyDescent="0.3">
      <c r="A39" s="46" t="s">
        <v>64</v>
      </c>
      <c r="B39" s="58">
        <v>43103</v>
      </c>
      <c r="C39" s="9">
        <v>43646</v>
      </c>
      <c r="D39" s="30">
        <f t="shared" si="5"/>
        <v>1</v>
      </c>
      <c r="E39" s="13">
        <f t="shared" si="6"/>
        <v>15</v>
      </c>
      <c r="F39" s="43">
        <f t="shared" si="4"/>
        <v>8.5</v>
      </c>
      <c r="G39" s="45"/>
      <c r="H39" s="45">
        <v>3</v>
      </c>
      <c r="I39" s="45">
        <v>0.5</v>
      </c>
      <c r="J39" s="45">
        <v>0.5</v>
      </c>
      <c r="K39" s="45"/>
      <c r="L39" s="45"/>
      <c r="M39" s="45">
        <v>0.5</v>
      </c>
      <c r="N39" s="45"/>
      <c r="O39" s="31">
        <v>0.5</v>
      </c>
      <c r="P39" s="31">
        <v>1</v>
      </c>
      <c r="Q39" s="13"/>
      <c r="R39" s="31">
        <v>0.5</v>
      </c>
      <c r="S39" s="63">
        <f t="shared" si="7"/>
        <v>6.5</v>
      </c>
    </row>
    <row r="40" spans="1:20" x14ac:dyDescent="0.3">
      <c r="A40" s="36" t="s">
        <v>67</v>
      </c>
      <c r="B40" s="55">
        <v>43192</v>
      </c>
      <c r="C40" s="9">
        <v>43646</v>
      </c>
      <c r="D40" s="17">
        <f t="shared" si="5"/>
        <v>1</v>
      </c>
      <c r="E40" s="18">
        <f t="shared" si="6"/>
        <v>15</v>
      </c>
      <c r="F40" s="43">
        <f t="shared" si="4"/>
        <v>5.5</v>
      </c>
      <c r="G40" s="37">
        <v>2</v>
      </c>
      <c r="H40" s="37">
        <v>2</v>
      </c>
      <c r="I40" s="37">
        <v>1</v>
      </c>
      <c r="J40" s="37">
        <v>1</v>
      </c>
      <c r="K40" s="37">
        <v>2</v>
      </c>
      <c r="L40" s="37">
        <v>1</v>
      </c>
      <c r="M40" s="37">
        <v>0.5</v>
      </c>
      <c r="N40" s="37"/>
      <c r="O40" s="19"/>
      <c r="P40" s="19"/>
      <c r="Q40" s="18"/>
      <c r="R40" s="19"/>
      <c r="S40" s="64">
        <f t="shared" si="7"/>
        <v>9.5</v>
      </c>
    </row>
    <row r="41" spans="1:20" x14ac:dyDescent="0.3">
      <c r="A41" s="46" t="s">
        <v>66</v>
      </c>
      <c r="B41" s="58">
        <v>43230</v>
      </c>
      <c r="C41" s="9">
        <v>43646</v>
      </c>
      <c r="D41" s="30">
        <f t="shared" si="5"/>
        <v>1</v>
      </c>
      <c r="E41" s="13">
        <f t="shared" si="6"/>
        <v>15</v>
      </c>
      <c r="F41" s="59">
        <f t="shared" si="4"/>
        <v>9</v>
      </c>
      <c r="G41" s="45"/>
      <c r="H41" s="45">
        <v>0.5</v>
      </c>
      <c r="I41" s="45">
        <v>1</v>
      </c>
      <c r="J41" s="45"/>
      <c r="K41" s="45"/>
      <c r="L41" s="45"/>
      <c r="M41" s="45">
        <v>1</v>
      </c>
      <c r="N41" s="45">
        <v>1</v>
      </c>
      <c r="O41" s="31"/>
      <c r="P41" s="31">
        <v>0.5</v>
      </c>
      <c r="Q41" s="13">
        <v>1</v>
      </c>
      <c r="R41" s="31">
        <v>1</v>
      </c>
      <c r="S41" s="63">
        <f t="shared" si="7"/>
        <v>6</v>
      </c>
    </row>
    <row r="42" spans="1:20" x14ac:dyDescent="0.3">
      <c r="A42" s="46" t="s">
        <v>69</v>
      </c>
      <c r="B42" s="58">
        <v>43370</v>
      </c>
      <c r="C42" s="9">
        <v>43646</v>
      </c>
      <c r="D42" s="30">
        <f t="shared" si="5"/>
        <v>0</v>
      </c>
      <c r="E42" s="13">
        <f t="shared" si="6"/>
        <v>9</v>
      </c>
      <c r="F42" s="60">
        <f t="shared" si="4"/>
        <v>8</v>
      </c>
      <c r="G42" s="45"/>
      <c r="H42" s="45"/>
      <c r="I42" s="45"/>
      <c r="J42" s="45">
        <v>1</v>
      </c>
      <c r="K42" s="45"/>
      <c r="L42" s="45"/>
      <c r="M42" s="45"/>
      <c r="N42" s="45"/>
      <c r="O42" s="31"/>
      <c r="P42" s="31"/>
      <c r="Q42" s="13"/>
      <c r="R42" s="31"/>
      <c r="S42" s="63">
        <f>SUM(G42:R42)</f>
        <v>1</v>
      </c>
    </row>
    <row r="43" spans="1:20" x14ac:dyDescent="0.3">
      <c r="A43" s="36" t="s">
        <v>71</v>
      </c>
      <c r="B43" s="16">
        <v>43549</v>
      </c>
      <c r="C43" s="9">
        <v>43646</v>
      </c>
      <c r="D43" s="17">
        <f t="shared" si="5"/>
        <v>0</v>
      </c>
      <c r="E43" s="18">
        <f>IF(B43&gt;C43,0,IF((DATEDIF(B43,C43,"d")+1)/365&lt;1,INT((DATEDIF(B43,C43,"m"))),ROUND(((INT((DATEDIF(B43,C43,"d")+1)/365))/2),0)+14))</f>
        <v>3</v>
      </c>
      <c r="F43" s="59">
        <f t="shared" si="4"/>
        <v>2</v>
      </c>
      <c r="G43" s="36"/>
      <c r="H43" s="62"/>
      <c r="I43" s="37"/>
      <c r="J43" s="62"/>
      <c r="K43" s="62"/>
      <c r="L43" s="62"/>
      <c r="M43" s="62"/>
      <c r="N43" s="62"/>
      <c r="O43" s="61"/>
      <c r="P43" s="61"/>
      <c r="Q43" s="18">
        <v>1</v>
      </c>
      <c r="R43" s="61"/>
      <c r="S43" s="73">
        <f t="shared" ref="S43:S44" si="8">SUM(G43:R43)</f>
        <v>1</v>
      </c>
      <c r="T43" s="74"/>
    </row>
    <row r="44" spans="1:20" x14ac:dyDescent="0.3">
      <c r="A44" s="46" t="s">
        <v>72</v>
      </c>
      <c r="B44" s="58">
        <v>43549</v>
      </c>
      <c r="C44" s="9">
        <v>43646</v>
      </c>
      <c r="D44" s="30">
        <f t="shared" si="5"/>
        <v>0</v>
      </c>
      <c r="E44" s="13">
        <f t="shared" ref="E44:E46" si="9">IF(B44&gt;C44,0,IF((DATEDIF(B44,C44,"d")+1)/365&lt;1,INT((DATEDIF(B44,C44,"m"))),ROUND(((INT((DATEDIF(B44,C44,"d")+1)/365))/2),0)+14))</f>
        <v>3</v>
      </c>
      <c r="F44" s="59">
        <f t="shared" si="4"/>
        <v>3</v>
      </c>
      <c r="G44" s="36"/>
      <c r="H44" s="37"/>
      <c r="I44" s="45"/>
      <c r="J44" s="37"/>
      <c r="K44" s="37"/>
      <c r="L44" s="36"/>
      <c r="M44" s="37"/>
      <c r="N44" s="37"/>
      <c r="O44" s="19"/>
      <c r="P44" s="19"/>
      <c r="Q44" s="13"/>
      <c r="R44" s="19"/>
      <c r="S44" s="75">
        <f t="shared" si="8"/>
        <v>0</v>
      </c>
      <c r="T44" s="74"/>
    </row>
    <row r="45" spans="1:20" x14ac:dyDescent="0.3">
      <c r="A45" s="36" t="s">
        <v>76</v>
      </c>
      <c r="B45" s="55">
        <v>43556</v>
      </c>
      <c r="C45" s="9">
        <v>43646</v>
      </c>
      <c r="D45" s="17">
        <f>DATEDIF(B45,C45+1,"Y")</f>
        <v>0</v>
      </c>
      <c r="E45" s="13">
        <f t="shared" si="9"/>
        <v>2</v>
      </c>
      <c r="F45" s="59">
        <f t="shared" si="4"/>
        <v>2</v>
      </c>
      <c r="G45" s="46"/>
      <c r="H45" s="45"/>
      <c r="I45" s="45"/>
      <c r="J45" s="45"/>
      <c r="K45" s="45"/>
      <c r="L45" s="46"/>
      <c r="M45" s="45"/>
      <c r="N45" s="45"/>
      <c r="O45" s="31"/>
      <c r="P45" s="31"/>
      <c r="Q45" s="13"/>
      <c r="R45" s="31"/>
      <c r="S45" s="63">
        <f t="shared" ref="S45" si="10">SUM(G45:R45)</f>
        <v>0</v>
      </c>
    </row>
    <row r="46" spans="1:20" x14ac:dyDescent="0.3">
      <c r="A46" s="46" t="s">
        <v>77</v>
      </c>
      <c r="B46" s="58">
        <v>43556</v>
      </c>
      <c r="C46" s="108">
        <v>43646</v>
      </c>
      <c r="D46" s="30">
        <f t="shared" ref="D46" si="11">DATEDIF(B46,C46+1,"Y")</f>
        <v>0</v>
      </c>
      <c r="E46" s="13">
        <f t="shared" si="9"/>
        <v>2</v>
      </c>
      <c r="F46" s="109">
        <f t="shared" si="4"/>
        <v>1</v>
      </c>
      <c r="G46" s="46"/>
      <c r="H46" s="45"/>
      <c r="I46" s="45"/>
      <c r="J46" s="45"/>
      <c r="K46" s="45"/>
      <c r="L46" s="46"/>
      <c r="M46" s="45"/>
      <c r="N46" s="45"/>
      <c r="O46" s="31"/>
      <c r="P46" s="31"/>
      <c r="Q46" s="13"/>
      <c r="R46" s="31">
        <v>1</v>
      </c>
      <c r="S46" s="63">
        <f t="shared" ref="S46" si="12">SUM(G46:R46)</f>
        <v>1</v>
      </c>
    </row>
    <row r="47" spans="1:20" x14ac:dyDescent="0.3">
      <c r="A47" s="36" t="s">
        <v>78</v>
      </c>
      <c r="B47" s="55">
        <v>43566</v>
      </c>
      <c r="C47" s="23">
        <v>43646</v>
      </c>
      <c r="D47" s="17">
        <f t="shared" ref="D47" si="13">DATEDIF(B47,C47+1,"Y")</f>
        <v>0</v>
      </c>
      <c r="E47" s="18">
        <f t="shared" ref="E47" si="14">IF(B47&gt;C47,0,IF((DATEDIF(B47,C47,"d")+1)/365&lt;1,INT((DATEDIF(B47,C47,"m"))),ROUND(((INT((DATEDIF(B47,C47,"d")+1)/365))/2),0)+14))</f>
        <v>2</v>
      </c>
      <c r="F47" s="110">
        <f t="shared" ref="F47" si="15">+E47-S47</f>
        <v>2</v>
      </c>
      <c r="G47" s="36"/>
      <c r="H47" s="37"/>
      <c r="I47" s="37"/>
      <c r="J47" s="37"/>
      <c r="K47" s="37"/>
      <c r="L47" s="36"/>
      <c r="M47" s="37"/>
      <c r="N47" s="37"/>
      <c r="O47" s="19"/>
      <c r="P47" s="19"/>
      <c r="Q47" s="18"/>
      <c r="R47" s="19"/>
      <c r="S47" s="64">
        <f t="shared" ref="S47" si="16">SUM(G47:R47)</f>
        <v>0</v>
      </c>
    </row>
    <row r="48" spans="1:20" x14ac:dyDescent="0.3">
      <c r="A48" s="36" t="s">
        <v>79</v>
      </c>
      <c r="B48" s="55">
        <v>43571</v>
      </c>
      <c r="C48" s="23">
        <v>43646</v>
      </c>
      <c r="D48" s="17">
        <f t="shared" ref="D48:D49" si="17">DATEDIF(B48,C48+1,"Y")</f>
        <v>0</v>
      </c>
      <c r="E48" s="18">
        <f t="shared" ref="E48:E49" si="18">IF(B48&gt;C48,0,IF((DATEDIF(B48,C48,"d")+1)/365&lt;1,INT((DATEDIF(B48,C48,"m"))),ROUND(((INT((DATEDIF(B48,C48,"d")+1)/365))/2),0)+14))</f>
        <v>2</v>
      </c>
      <c r="F48" s="110">
        <f t="shared" ref="F48:F49" si="19">+E48-S48</f>
        <v>1.5</v>
      </c>
      <c r="G48" s="36"/>
      <c r="H48" s="37"/>
      <c r="I48" s="37"/>
      <c r="J48" s="37"/>
      <c r="K48" s="37"/>
      <c r="L48" s="36"/>
      <c r="M48" s="37"/>
      <c r="N48" s="37"/>
      <c r="O48" s="19"/>
      <c r="P48" s="19"/>
      <c r="Q48" s="18"/>
      <c r="R48" s="19">
        <v>0.5</v>
      </c>
      <c r="S48" s="64">
        <f t="shared" ref="S48:S49" si="20">SUM(G48:R48)</f>
        <v>0.5</v>
      </c>
    </row>
    <row r="49" spans="1:19" x14ac:dyDescent="0.3">
      <c r="A49" s="32" t="s">
        <v>80</v>
      </c>
      <c r="B49" s="55">
        <v>43571</v>
      </c>
      <c r="C49" s="23">
        <v>43646</v>
      </c>
      <c r="D49" s="17">
        <f t="shared" si="17"/>
        <v>0</v>
      </c>
      <c r="E49" s="18">
        <f t="shared" si="18"/>
        <v>2</v>
      </c>
      <c r="F49" s="110">
        <f t="shared" si="19"/>
        <v>-1</v>
      </c>
      <c r="G49" s="36"/>
      <c r="H49" s="37"/>
      <c r="I49" s="37"/>
      <c r="J49" s="37"/>
      <c r="K49" s="37"/>
      <c r="L49" s="36"/>
      <c r="M49" s="37"/>
      <c r="N49" s="37"/>
      <c r="O49" s="19"/>
      <c r="P49" s="19"/>
      <c r="Q49" s="18">
        <v>2</v>
      </c>
      <c r="R49" s="19">
        <v>1</v>
      </c>
      <c r="S49" s="64">
        <f t="shared" si="20"/>
        <v>3</v>
      </c>
    </row>
    <row r="50" spans="1:19" x14ac:dyDescent="0.3">
      <c r="A50" s="36" t="s">
        <v>81</v>
      </c>
      <c r="B50" s="55">
        <v>43584</v>
      </c>
      <c r="C50" s="23">
        <v>43646</v>
      </c>
      <c r="D50" s="17">
        <f>DATEDIF(B50,C50+1,"Y")</f>
        <v>0</v>
      </c>
      <c r="E50" s="18">
        <f t="shared" ref="E50" si="21">IF(B50&gt;C50,0,IF((DATEDIF(B50,C50,"d")+1)/365&lt;1,INT((DATEDIF(B50,C50,"m"))),ROUND(((INT((DATEDIF(B50,C50,"d")+1)/365))/2),0)+14))</f>
        <v>2</v>
      </c>
      <c r="F50" s="110">
        <f t="shared" ref="F50" si="22">+E50-S50</f>
        <v>2</v>
      </c>
      <c r="G50" s="36"/>
      <c r="H50" s="37"/>
      <c r="I50" s="37"/>
      <c r="J50" s="37"/>
      <c r="K50" s="113"/>
      <c r="L50" s="36"/>
      <c r="M50" s="37"/>
      <c r="N50" s="37"/>
      <c r="O50" s="19"/>
      <c r="P50" s="19"/>
      <c r="Q50" s="18"/>
      <c r="R50" s="19"/>
      <c r="S50" s="64">
        <f t="shared" ref="S50" si="23">SUM(G50:R50)</f>
        <v>0</v>
      </c>
    </row>
    <row r="51" spans="1:19" ht="14.25" thickBot="1" x14ac:dyDescent="0.35">
      <c r="A51" s="39" t="s">
        <v>82</v>
      </c>
      <c r="B51" s="54">
        <v>43619</v>
      </c>
      <c r="C51" s="77">
        <v>43646</v>
      </c>
      <c r="D51" s="56">
        <f>DATEDIF(B51,C51+1,"Y")</f>
        <v>0</v>
      </c>
      <c r="E51" s="111">
        <f t="shared" ref="E51" si="24">IF(B51&gt;C51,0,IF((DATEDIF(B51,C51,"d")+1)/365&lt;1,INT((DATEDIF(B51,C51,"m"))),ROUND(((INT((DATEDIF(B51,C51,"d")+1)/365))/2),0)+14))</f>
        <v>0</v>
      </c>
      <c r="F51" s="92">
        <f>+E51-S51</f>
        <v>-0.5</v>
      </c>
      <c r="G51" s="39"/>
      <c r="H51" s="40"/>
      <c r="I51" s="40"/>
      <c r="J51" s="40"/>
      <c r="K51" s="71"/>
      <c r="L51" s="39"/>
      <c r="M51" s="40"/>
      <c r="N51" s="40"/>
      <c r="O51" s="33"/>
      <c r="P51" s="33"/>
      <c r="Q51" s="111"/>
      <c r="R51" s="33">
        <v>0.5</v>
      </c>
      <c r="S51" s="66">
        <f>SUM(G51:R51)</f>
        <v>0.5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3"/>
  <sheetViews>
    <sheetView tabSelected="1" workbookViewId="0">
      <pane ySplit="3" topLeftCell="A16" activePane="bottomLeft" state="frozen"/>
      <selection pane="bottomLeft" activeCell="T29" sqref="T29"/>
    </sheetView>
  </sheetViews>
  <sheetFormatPr defaultColWidth="8.875" defaultRowHeight="13.5" x14ac:dyDescent="0.3"/>
  <cols>
    <col min="1" max="1" width="8.875" style="1"/>
    <col min="2" max="2" width="9.875" style="1" bestFit="1" customWidth="1"/>
    <col min="3" max="3" width="9.875" style="1" customWidth="1"/>
    <col min="4" max="4" width="9.75" style="1" bestFit="1" customWidth="1"/>
    <col min="5" max="5" width="8" style="1" bestFit="1" customWidth="1"/>
    <col min="6" max="6" width="10" style="1" customWidth="1"/>
    <col min="7" max="9" width="3.625" style="1" customWidth="1"/>
    <col min="10" max="12" width="4.375" style="1" customWidth="1"/>
    <col min="13" max="14" width="3.625" style="1" customWidth="1"/>
    <col min="15" max="16" width="3.5" style="1" customWidth="1"/>
    <col min="17" max="17" width="3.5" style="2" customWidth="1"/>
    <col min="18" max="18" width="3.5" style="1" customWidth="1"/>
    <col min="19" max="19" width="5.375" style="1" customWidth="1"/>
    <col min="20" max="192" width="8.875" style="1"/>
    <col min="193" max="193" width="9.875" style="1" bestFit="1" customWidth="1"/>
    <col min="194" max="194" width="9.875" style="1" customWidth="1"/>
    <col min="195" max="196" width="7.125" style="1" bestFit="1" customWidth="1"/>
    <col min="197" max="197" width="10" style="1" customWidth="1"/>
    <col min="198" max="236" width="0" style="1" hidden="1" customWidth="1"/>
    <col min="237" max="237" width="3.625" style="1" customWidth="1"/>
    <col min="238" max="239" width="3.625" style="1" bestFit="1" customWidth="1"/>
    <col min="240" max="242" width="4.375" style="1" bestFit="1" customWidth="1"/>
    <col min="243" max="244" width="3.625" style="1" bestFit="1" customWidth="1"/>
    <col min="245" max="248" width="3.5" style="1" bestFit="1" customWidth="1"/>
    <col min="249" max="249" width="4.25" style="1" bestFit="1" customWidth="1"/>
    <col min="250" max="448" width="8.875" style="1"/>
    <col min="449" max="449" width="9.875" style="1" bestFit="1" customWidth="1"/>
    <col min="450" max="450" width="9.875" style="1" customWidth="1"/>
    <col min="451" max="452" width="7.125" style="1" bestFit="1" customWidth="1"/>
    <col min="453" max="453" width="10" style="1" customWidth="1"/>
    <col min="454" max="492" width="0" style="1" hidden="1" customWidth="1"/>
    <col min="493" max="493" width="3.625" style="1" customWidth="1"/>
    <col min="494" max="495" width="3.625" style="1" bestFit="1" customWidth="1"/>
    <col min="496" max="498" width="4.375" style="1" bestFit="1" customWidth="1"/>
    <col min="499" max="500" width="3.625" style="1" bestFit="1" customWidth="1"/>
    <col min="501" max="504" width="3.5" style="1" bestFit="1" customWidth="1"/>
    <col min="505" max="505" width="4.25" style="1" bestFit="1" customWidth="1"/>
    <col min="506" max="704" width="8.875" style="1"/>
    <col min="705" max="705" width="9.875" style="1" bestFit="1" customWidth="1"/>
    <col min="706" max="706" width="9.875" style="1" customWidth="1"/>
    <col min="707" max="708" width="7.125" style="1" bestFit="1" customWidth="1"/>
    <col min="709" max="709" width="10" style="1" customWidth="1"/>
    <col min="710" max="748" width="0" style="1" hidden="1" customWidth="1"/>
    <col min="749" max="749" width="3.625" style="1" customWidth="1"/>
    <col min="750" max="751" width="3.625" style="1" bestFit="1" customWidth="1"/>
    <col min="752" max="754" width="4.375" style="1" bestFit="1" customWidth="1"/>
    <col min="755" max="756" width="3.625" style="1" bestFit="1" customWidth="1"/>
    <col min="757" max="760" width="3.5" style="1" bestFit="1" customWidth="1"/>
    <col min="761" max="761" width="4.25" style="1" bestFit="1" customWidth="1"/>
    <col min="762" max="960" width="8.875" style="1"/>
    <col min="961" max="961" width="9.875" style="1" bestFit="1" customWidth="1"/>
    <col min="962" max="962" width="9.875" style="1" customWidth="1"/>
    <col min="963" max="964" width="7.125" style="1" bestFit="1" customWidth="1"/>
    <col min="965" max="965" width="10" style="1" customWidth="1"/>
    <col min="966" max="1004" width="0" style="1" hidden="1" customWidth="1"/>
    <col min="1005" max="1005" width="3.625" style="1" customWidth="1"/>
    <col min="1006" max="1007" width="3.625" style="1" bestFit="1" customWidth="1"/>
    <col min="1008" max="1010" width="4.375" style="1" bestFit="1" customWidth="1"/>
    <col min="1011" max="1012" width="3.625" style="1" bestFit="1" customWidth="1"/>
    <col min="1013" max="1016" width="3.5" style="1" bestFit="1" customWidth="1"/>
    <col min="1017" max="1017" width="4.25" style="1" bestFit="1" customWidth="1"/>
    <col min="1018" max="1216" width="8.875" style="1"/>
    <col min="1217" max="1217" width="9.875" style="1" bestFit="1" customWidth="1"/>
    <col min="1218" max="1218" width="9.875" style="1" customWidth="1"/>
    <col min="1219" max="1220" width="7.125" style="1" bestFit="1" customWidth="1"/>
    <col min="1221" max="1221" width="10" style="1" customWidth="1"/>
    <col min="1222" max="1260" width="0" style="1" hidden="1" customWidth="1"/>
    <col min="1261" max="1261" width="3.625" style="1" customWidth="1"/>
    <col min="1262" max="1263" width="3.625" style="1" bestFit="1" customWidth="1"/>
    <col min="1264" max="1266" width="4.375" style="1" bestFit="1" customWidth="1"/>
    <col min="1267" max="1268" width="3.625" style="1" bestFit="1" customWidth="1"/>
    <col min="1269" max="1272" width="3.5" style="1" bestFit="1" customWidth="1"/>
    <col min="1273" max="1273" width="4.25" style="1" bestFit="1" customWidth="1"/>
    <col min="1274" max="1472" width="8.875" style="1"/>
    <col min="1473" max="1473" width="9.875" style="1" bestFit="1" customWidth="1"/>
    <col min="1474" max="1474" width="9.875" style="1" customWidth="1"/>
    <col min="1475" max="1476" width="7.125" style="1" bestFit="1" customWidth="1"/>
    <col min="1477" max="1477" width="10" style="1" customWidth="1"/>
    <col min="1478" max="1516" width="0" style="1" hidden="1" customWidth="1"/>
    <col min="1517" max="1517" width="3.625" style="1" customWidth="1"/>
    <col min="1518" max="1519" width="3.625" style="1" bestFit="1" customWidth="1"/>
    <col min="1520" max="1522" width="4.375" style="1" bestFit="1" customWidth="1"/>
    <col min="1523" max="1524" width="3.625" style="1" bestFit="1" customWidth="1"/>
    <col min="1525" max="1528" width="3.5" style="1" bestFit="1" customWidth="1"/>
    <col min="1529" max="1529" width="4.25" style="1" bestFit="1" customWidth="1"/>
    <col min="1530" max="1728" width="8.875" style="1"/>
    <col min="1729" max="1729" width="9.875" style="1" bestFit="1" customWidth="1"/>
    <col min="1730" max="1730" width="9.875" style="1" customWidth="1"/>
    <col min="1731" max="1732" width="7.125" style="1" bestFit="1" customWidth="1"/>
    <col min="1733" max="1733" width="10" style="1" customWidth="1"/>
    <col min="1734" max="1772" width="0" style="1" hidden="1" customWidth="1"/>
    <col min="1773" max="1773" width="3.625" style="1" customWidth="1"/>
    <col min="1774" max="1775" width="3.625" style="1" bestFit="1" customWidth="1"/>
    <col min="1776" max="1778" width="4.375" style="1" bestFit="1" customWidth="1"/>
    <col min="1779" max="1780" width="3.625" style="1" bestFit="1" customWidth="1"/>
    <col min="1781" max="1784" width="3.5" style="1" bestFit="1" customWidth="1"/>
    <col min="1785" max="1785" width="4.25" style="1" bestFit="1" customWidth="1"/>
    <col min="1786" max="1984" width="8.875" style="1"/>
    <col min="1985" max="1985" width="9.875" style="1" bestFit="1" customWidth="1"/>
    <col min="1986" max="1986" width="9.875" style="1" customWidth="1"/>
    <col min="1987" max="1988" width="7.125" style="1" bestFit="1" customWidth="1"/>
    <col min="1989" max="1989" width="10" style="1" customWidth="1"/>
    <col min="1990" max="2028" width="0" style="1" hidden="1" customWidth="1"/>
    <col min="2029" max="2029" width="3.625" style="1" customWidth="1"/>
    <col min="2030" max="2031" width="3.625" style="1" bestFit="1" customWidth="1"/>
    <col min="2032" max="2034" width="4.375" style="1" bestFit="1" customWidth="1"/>
    <col min="2035" max="2036" width="3.625" style="1" bestFit="1" customWidth="1"/>
    <col min="2037" max="2040" width="3.5" style="1" bestFit="1" customWidth="1"/>
    <col min="2041" max="2041" width="4.25" style="1" bestFit="1" customWidth="1"/>
    <col min="2042" max="2240" width="8.875" style="1"/>
    <col min="2241" max="2241" width="9.875" style="1" bestFit="1" customWidth="1"/>
    <col min="2242" max="2242" width="9.875" style="1" customWidth="1"/>
    <col min="2243" max="2244" width="7.125" style="1" bestFit="1" customWidth="1"/>
    <col min="2245" max="2245" width="10" style="1" customWidth="1"/>
    <col min="2246" max="2284" width="0" style="1" hidden="1" customWidth="1"/>
    <col min="2285" max="2285" width="3.625" style="1" customWidth="1"/>
    <col min="2286" max="2287" width="3.625" style="1" bestFit="1" customWidth="1"/>
    <col min="2288" max="2290" width="4.375" style="1" bestFit="1" customWidth="1"/>
    <col min="2291" max="2292" width="3.625" style="1" bestFit="1" customWidth="1"/>
    <col min="2293" max="2296" width="3.5" style="1" bestFit="1" customWidth="1"/>
    <col min="2297" max="2297" width="4.25" style="1" bestFit="1" customWidth="1"/>
    <col min="2298" max="2496" width="8.875" style="1"/>
    <col min="2497" max="2497" width="9.875" style="1" bestFit="1" customWidth="1"/>
    <col min="2498" max="2498" width="9.875" style="1" customWidth="1"/>
    <col min="2499" max="2500" width="7.125" style="1" bestFit="1" customWidth="1"/>
    <col min="2501" max="2501" width="10" style="1" customWidth="1"/>
    <col min="2502" max="2540" width="0" style="1" hidden="1" customWidth="1"/>
    <col min="2541" max="2541" width="3.625" style="1" customWidth="1"/>
    <col min="2542" max="2543" width="3.625" style="1" bestFit="1" customWidth="1"/>
    <col min="2544" max="2546" width="4.375" style="1" bestFit="1" customWidth="1"/>
    <col min="2547" max="2548" width="3.625" style="1" bestFit="1" customWidth="1"/>
    <col min="2549" max="2552" width="3.5" style="1" bestFit="1" customWidth="1"/>
    <col min="2553" max="2553" width="4.25" style="1" bestFit="1" customWidth="1"/>
    <col min="2554" max="2752" width="8.875" style="1"/>
    <col min="2753" max="2753" width="9.875" style="1" bestFit="1" customWidth="1"/>
    <col min="2754" max="2754" width="9.875" style="1" customWidth="1"/>
    <col min="2755" max="2756" width="7.125" style="1" bestFit="1" customWidth="1"/>
    <col min="2757" max="2757" width="10" style="1" customWidth="1"/>
    <col min="2758" max="2796" width="0" style="1" hidden="1" customWidth="1"/>
    <col min="2797" max="2797" width="3.625" style="1" customWidth="1"/>
    <col min="2798" max="2799" width="3.625" style="1" bestFit="1" customWidth="1"/>
    <col min="2800" max="2802" width="4.375" style="1" bestFit="1" customWidth="1"/>
    <col min="2803" max="2804" width="3.625" style="1" bestFit="1" customWidth="1"/>
    <col min="2805" max="2808" width="3.5" style="1" bestFit="1" customWidth="1"/>
    <col min="2809" max="2809" width="4.25" style="1" bestFit="1" customWidth="1"/>
    <col min="2810" max="3008" width="8.875" style="1"/>
    <col min="3009" max="3009" width="9.875" style="1" bestFit="1" customWidth="1"/>
    <col min="3010" max="3010" width="9.875" style="1" customWidth="1"/>
    <col min="3011" max="3012" width="7.125" style="1" bestFit="1" customWidth="1"/>
    <col min="3013" max="3013" width="10" style="1" customWidth="1"/>
    <col min="3014" max="3052" width="0" style="1" hidden="1" customWidth="1"/>
    <col min="3053" max="3053" width="3.625" style="1" customWidth="1"/>
    <col min="3054" max="3055" width="3.625" style="1" bestFit="1" customWidth="1"/>
    <col min="3056" max="3058" width="4.375" style="1" bestFit="1" customWidth="1"/>
    <col min="3059" max="3060" width="3.625" style="1" bestFit="1" customWidth="1"/>
    <col min="3061" max="3064" width="3.5" style="1" bestFit="1" customWidth="1"/>
    <col min="3065" max="3065" width="4.25" style="1" bestFit="1" customWidth="1"/>
    <col min="3066" max="3264" width="8.875" style="1"/>
    <col min="3265" max="3265" width="9.875" style="1" bestFit="1" customWidth="1"/>
    <col min="3266" max="3266" width="9.875" style="1" customWidth="1"/>
    <col min="3267" max="3268" width="7.125" style="1" bestFit="1" customWidth="1"/>
    <col min="3269" max="3269" width="10" style="1" customWidth="1"/>
    <col min="3270" max="3308" width="0" style="1" hidden="1" customWidth="1"/>
    <col min="3309" max="3309" width="3.625" style="1" customWidth="1"/>
    <col min="3310" max="3311" width="3.625" style="1" bestFit="1" customWidth="1"/>
    <col min="3312" max="3314" width="4.375" style="1" bestFit="1" customWidth="1"/>
    <col min="3315" max="3316" width="3.625" style="1" bestFit="1" customWidth="1"/>
    <col min="3317" max="3320" width="3.5" style="1" bestFit="1" customWidth="1"/>
    <col min="3321" max="3321" width="4.25" style="1" bestFit="1" customWidth="1"/>
    <col min="3322" max="3520" width="8.875" style="1"/>
    <col min="3521" max="3521" width="9.875" style="1" bestFit="1" customWidth="1"/>
    <col min="3522" max="3522" width="9.875" style="1" customWidth="1"/>
    <col min="3523" max="3524" width="7.125" style="1" bestFit="1" customWidth="1"/>
    <col min="3525" max="3525" width="10" style="1" customWidth="1"/>
    <col min="3526" max="3564" width="0" style="1" hidden="1" customWidth="1"/>
    <col min="3565" max="3565" width="3.625" style="1" customWidth="1"/>
    <col min="3566" max="3567" width="3.625" style="1" bestFit="1" customWidth="1"/>
    <col min="3568" max="3570" width="4.375" style="1" bestFit="1" customWidth="1"/>
    <col min="3571" max="3572" width="3.625" style="1" bestFit="1" customWidth="1"/>
    <col min="3573" max="3576" width="3.5" style="1" bestFit="1" customWidth="1"/>
    <col min="3577" max="3577" width="4.25" style="1" bestFit="1" customWidth="1"/>
    <col min="3578" max="3776" width="8.875" style="1"/>
    <col min="3777" max="3777" width="9.875" style="1" bestFit="1" customWidth="1"/>
    <col min="3778" max="3778" width="9.875" style="1" customWidth="1"/>
    <col min="3779" max="3780" width="7.125" style="1" bestFit="1" customWidth="1"/>
    <col min="3781" max="3781" width="10" style="1" customWidth="1"/>
    <col min="3782" max="3820" width="0" style="1" hidden="1" customWidth="1"/>
    <col min="3821" max="3821" width="3.625" style="1" customWidth="1"/>
    <col min="3822" max="3823" width="3.625" style="1" bestFit="1" customWidth="1"/>
    <col min="3824" max="3826" width="4.375" style="1" bestFit="1" customWidth="1"/>
    <col min="3827" max="3828" width="3.625" style="1" bestFit="1" customWidth="1"/>
    <col min="3829" max="3832" width="3.5" style="1" bestFit="1" customWidth="1"/>
    <col min="3833" max="3833" width="4.25" style="1" bestFit="1" customWidth="1"/>
    <col min="3834" max="4032" width="8.875" style="1"/>
    <col min="4033" max="4033" width="9.875" style="1" bestFit="1" customWidth="1"/>
    <col min="4034" max="4034" width="9.875" style="1" customWidth="1"/>
    <col min="4035" max="4036" width="7.125" style="1" bestFit="1" customWidth="1"/>
    <col min="4037" max="4037" width="10" style="1" customWidth="1"/>
    <col min="4038" max="4076" width="0" style="1" hidden="1" customWidth="1"/>
    <col min="4077" max="4077" width="3.625" style="1" customWidth="1"/>
    <col min="4078" max="4079" width="3.625" style="1" bestFit="1" customWidth="1"/>
    <col min="4080" max="4082" width="4.375" style="1" bestFit="1" customWidth="1"/>
    <col min="4083" max="4084" width="3.625" style="1" bestFit="1" customWidth="1"/>
    <col min="4085" max="4088" width="3.5" style="1" bestFit="1" customWidth="1"/>
    <col min="4089" max="4089" width="4.25" style="1" bestFit="1" customWidth="1"/>
    <col min="4090" max="4288" width="8.875" style="1"/>
    <col min="4289" max="4289" width="9.875" style="1" bestFit="1" customWidth="1"/>
    <col min="4290" max="4290" width="9.875" style="1" customWidth="1"/>
    <col min="4291" max="4292" width="7.125" style="1" bestFit="1" customWidth="1"/>
    <col min="4293" max="4293" width="10" style="1" customWidth="1"/>
    <col min="4294" max="4332" width="0" style="1" hidden="1" customWidth="1"/>
    <col min="4333" max="4333" width="3.625" style="1" customWidth="1"/>
    <col min="4334" max="4335" width="3.625" style="1" bestFit="1" customWidth="1"/>
    <col min="4336" max="4338" width="4.375" style="1" bestFit="1" customWidth="1"/>
    <col min="4339" max="4340" width="3.625" style="1" bestFit="1" customWidth="1"/>
    <col min="4341" max="4344" width="3.5" style="1" bestFit="1" customWidth="1"/>
    <col min="4345" max="4345" width="4.25" style="1" bestFit="1" customWidth="1"/>
    <col min="4346" max="4544" width="8.875" style="1"/>
    <col min="4545" max="4545" width="9.875" style="1" bestFit="1" customWidth="1"/>
    <col min="4546" max="4546" width="9.875" style="1" customWidth="1"/>
    <col min="4547" max="4548" width="7.125" style="1" bestFit="1" customWidth="1"/>
    <col min="4549" max="4549" width="10" style="1" customWidth="1"/>
    <col min="4550" max="4588" width="0" style="1" hidden="1" customWidth="1"/>
    <col min="4589" max="4589" width="3.625" style="1" customWidth="1"/>
    <col min="4590" max="4591" width="3.625" style="1" bestFit="1" customWidth="1"/>
    <col min="4592" max="4594" width="4.375" style="1" bestFit="1" customWidth="1"/>
    <col min="4595" max="4596" width="3.625" style="1" bestFit="1" customWidth="1"/>
    <col min="4597" max="4600" width="3.5" style="1" bestFit="1" customWidth="1"/>
    <col min="4601" max="4601" width="4.25" style="1" bestFit="1" customWidth="1"/>
    <col min="4602" max="4800" width="8.875" style="1"/>
    <col min="4801" max="4801" width="9.875" style="1" bestFit="1" customWidth="1"/>
    <col min="4802" max="4802" width="9.875" style="1" customWidth="1"/>
    <col min="4803" max="4804" width="7.125" style="1" bestFit="1" customWidth="1"/>
    <col min="4805" max="4805" width="10" style="1" customWidth="1"/>
    <col min="4806" max="4844" width="0" style="1" hidden="1" customWidth="1"/>
    <col min="4845" max="4845" width="3.625" style="1" customWidth="1"/>
    <col min="4846" max="4847" width="3.625" style="1" bestFit="1" customWidth="1"/>
    <col min="4848" max="4850" width="4.375" style="1" bestFit="1" customWidth="1"/>
    <col min="4851" max="4852" width="3.625" style="1" bestFit="1" customWidth="1"/>
    <col min="4853" max="4856" width="3.5" style="1" bestFit="1" customWidth="1"/>
    <col min="4857" max="4857" width="4.25" style="1" bestFit="1" customWidth="1"/>
    <col min="4858" max="5056" width="8.875" style="1"/>
    <col min="5057" max="5057" width="9.875" style="1" bestFit="1" customWidth="1"/>
    <col min="5058" max="5058" width="9.875" style="1" customWidth="1"/>
    <col min="5059" max="5060" width="7.125" style="1" bestFit="1" customWidth="1"/>
    <col min="5061" max="5061" width="10" style="1" customWidth="1"/>
    <col min="5062" max="5100" width="0" style="1" hidden="1" customWidth="1"/>
    <col min="5101" max="5101" width="3.625" style="1" customWidth="1"/>
    <col min="5102" max="5103" width="3.625" style="1" bestFit="1" customWidth="1"/>
    <col min="5104" max="5106" width="4.375" style="1" bestFit="1" customWidth="1"/>
    <col min="5107" max="5108" width="3.625" style="1" bestFit="1" customWidth="1"/>
    <col min="5109" max="5112" width="3.5" style="1" bestFit="1" customWidth="1"/>
    <col min="5113" max="5113" width="4.25" style="1" bestFit="1" customWidth="1"/>
    <col min="5114" max="5312" width="8.875" style="1"/>
    <col min="5313" max="5313" width="9.875" style="1" bestFit="1" customWidth="1"/>
    <col min="5314" max="5314" width="9.875" style="1" customWidth="1"/>
    <col min="5315" max="5316" width="7.125" style="1" bestFit="1" customWidth="1"/>
    <col min="5317" max="5317" width="10" style="1" customWidth="1"/>
    <col min="5318" max="5356" width="0" style="1" hidden="1" customWidth="1"/>
    <col min="5357" max="5357" width="3.625" style="1" customWidth="1"/>
    <col min="5358" max="5359" width="3.625" style="1" bestFit="1" customWidth="1"/>
    <col min="5360" max="5362" width="4.375" style="1" bestFit="1" customWidth="1"/>
    <col min="5363" max="5364" width="3.625" style="1" bestFit="1" customWidth="1"/>
    <col min="5365" max="5368" width="3.5" style="1" bestFit="1" customWidth="1"/>
    <col min="5369" max="5369" width="4.25" style="1" bestFit="1" customWidth="1"/>
    <col min="5370" max="5568" width="8.875" style="1"/>
    <col min="5569" max="5569" width="9.875" style="1" bestFit="1" customWidth="1"/>
    <col min="5570" max="5570" width="9.875" style="1" customWidth="1"/>
    <col min="5571" max="5572" width="7.125" style="1" bestFit="1" customWidth="1"/>
    <col min="5573" max="5573" width="10" style="1" customWidth="1"/>
    <col min="5574" max="5612" width="0" style="1" hidden="1" customWidth="1"/>
    <col min="5613" max="5613" width="3.625" style="1" customWidth="1"/>
    <col min="5614" max="5615" width="3.625" style="1" bestFit="1" customWidth="1"/>
    <col min="5616" max="5618" width="4.375" style="1" bestFit="1" customWidth="1"/>
    <col min="5619" max="5620" width="3.625" style="1" bestFit="1" customWidth="1"/>
    <col min="5621" max="5624" width="3.5" style="1" bestFit="1" customWidth="1"/>
    <col min="5625" max="5625" width="4.25" style="1" bestFit="1" customWidth="1"/>
    <col min="5626" max="5824" width="8.875" style="1"/>
    <col min="5825" max="5825" width="9.875" style="1" bestFit="1" customWidth="1"/>
    <col min="5826" max="5826" width="9.875" style="1" customWidth="1"/>
    <col min="5827" max="5828" width="7.125" style="1" bestFit="1" customWidth="1"/>
    <col min="5829" max="5829" width="10" style="1" customWidth="1"/>
    <col min="5830" max="5868" width="0" style="1" hidden="1" customWidth="1"/>
    <col min="5869" max="5869" width="3.625" style="1" customWidth="1"/>
    <col min="5870" max="5871" width="3.625" style="1" bestFit="1" customWidth="1"/>
    <col min="5872" max="5874" width="4.375" style="1" bestFit="1" customWidth="1"/>
    <col min="5875" max="5876" width="3.625" style="1" bestFit="1" customWidth="1"/>
    <col min="5877" max="5880" width="3.5" style="1" bestFit="1" customWidth="1"/>
    <col min="5881" max="5881" width="4.25" style="1" bestFit="1" customWidth="1"/>
    <col min="5882" max="6080" width="8.875" style="1"/>
    <col min="6081" max="6081" width="9.875" style="1" bestFit="1" customWidth="1"/>
    <col min="6082" max="6082" width="9.875" style="1" customWidth="1"/>
    <col min="6083" max="6084" width="7.125" style="1" bestFit="1" customWidth="1"/>
    <col min="6085" max="6085" width="10" style="1" customWidth="1"/>
    <col min="6086" max="6124" width="0" style="1" hidden="1" customWidth="1"/>
    <col min="6125" max="6125" width="3.625" style="1" customWidth="1"/>
    <col min="6126" max="6127" width="3.625" style="1" bestFit="1" customWidth="1"/>
    <col min="6128" max="6130" width="4.375" style="1" bestFit="1" customWidth="1"/>
    <col min="6131" max="6132" width="3.625" style="1" bestFit="1" customWidth="1"/>
    <col min="6133" max="6136" width="3.5" style="1" bestFit="1" customWidth="1"/>
    <col min="6137" max="6137" width="4.25" style="1" bestFit="1" customWidth="1"/>
    <col min="6138" max="6336" width="8.875" style="1"/>
    <col min="6337" max="6337" width="9.875" style="1" bestFit="1" customWidth="1"/>
    <col min="6338" max="6338" width="9.875" style="1" customWidth="1"/>
    <col min="6339" max="6340" width="7.125" style="1" bestFit="1" customWidth="1"/>
    <col min="6341" max="6341" width="10" style="1" customWidth="1"/>
    <col min="6342" max="6380" width="0" style="1" hidden="1" customWidth="1"/>
    <col min="6381" max="6381" width="3.625" style="1" customWidth="1"/>
    <col min="6382" max="6383" width="3.625" style="1" bestFit="1" customWidth="1"/>
    <col min="6384" max="6386" width="4.375" style="1" bestFit="1" customWidth="1"/>
    <col min="6387" max="6388" width="3.625" style="1" bestFit="1" customWidth="1"/>
    <col min="6389" max="6392" width="3.5" style="1" bestFit="1" customWidth="1"/>
    <col min="6393" max="6393" width="4.25" style="1" bestFit="1" customWidth="1"/>
    <col min="6394" max="6592" width="8.875" style="1"/>
    <col min="6593" max="6593" width="9.875" style="1" bestFit="1" customWidth="1"/>
    <col min="6594" max="6594" width="9.875" style="1" customWidth="1"/>
    <col min="6595" max="6596" width="7.125" style="1" bestFit="1" customWidth="1"/>
    <col min="6597" max="6597" width="10" style="1" customWidth="1"/>
    <col min="6598" max="6636" width="0" style="1" hidden="1" customWidth="1"/>
    <col min="6637" max="6637" width="3.625" style="1" customWidth="1"/>
    <col min="6638" max="6639" width="3.625" style="1" bestFit="1" customWidth="1"/>
    <col min="6640" max="6642" width="4.375" style="1" bestFit="1" customWidth="1"/>
    <col min="6643" max="6644" width="3.625" style="1" bestFit="1" customWidth="1"/>
    <col min="6645" max="6648" width="3.5" style="1" bestFit="1" customWidth="1"/>
    <col min="6649" max="6649" width="4.25" style="1" bestFit="1" customWidth="1"/>
    <col min="6650" max="6848" width="8.875" style="1"/>
    <col min="6849" max="6849" width="9.875" style="1" bestFit="1" customWidth="1"/>
    <col min="6850" max="6850" width="9.875" style="1" customWidth="1"/>
    <col min="6851" max="6852" width="7.125" style="1" bestFit="1" customWidth="1"/>
    <col min="6853" max="6853" width="10" style="1" customWidth="1"/>
    <col min="6854" max="6892" width="0" style="1" hidden="1" customWidth="1"/>
    <col min="6893" max="6893" width="3.625" style="1" customWidth="1"/>
    <col min="6894" max="6895" width="3.625" style="1" bestFit="1" customWidth="1"/>
    <col min="6896" max="6898" width="4.375" style="1" bestFit="1" customWidth="1"/>
    <col min="6899" max="6900" width="3.625" style="1" bestFit="1" customWidth="1"/>
    <col min="6901" max="6904" width="3.5" style="1" bestFit="1" customWidth="1"/>
    <col min="6905" max="6905" width="4.25" style="1" bestFit="1" customWidth="1"/>
    <col min="6906" max="7104" width="8.875" style="1"/>
    <col min="7105" max="7105" width="9.875" style="1" bestFit="1" customWidth="1"/>
    <col min="7106" max="7106" width="9.875" style="1" customWidth="1"/>
    <col min="7107" max="7108" width="7.125" style="1" bestFit="1" customWidth="1"/>
    <col min="7109" max="7109" width="10" style="1" customWidth="1"/>
    <col min="7110" max="7148" width="0" style="1" hidden="1" customWidth="1"/>
    <col min="7149" max="7149" width="3.625" style="1" customWidth="1"/>
    <col min="7150" max="7151" width="3.625" style="1" bestFit="1" customWidth="1"/>
    <col min="7152" max="7154" width="4.375" style="1" bestFit="1" customWidth="1"/>
    <col min="7155" max="7156" width="3.625" style="1" bestFit="1" customWidth="1"/>
    <col min="7157" max="7160" width="3.5" style="1" bestFit="1" customWidth="1"/>
    <col min="7161" max="7161" width="4.25" style="1" bestFit="1" customWidth="1"/>
    <col min="7162" max="7360" width="8.875" style="1"/>
    <col min="7361" max="7361" width="9.875" style="1" bestFit="1" customWidth="1"/>
    <col min="7362" max="7362" width="9.875" style="1" customWidth="1"/>
    <col min="7363" max="7364" width="7.125" style="1" bestFit="1" customWidth="1"/>
    <col min="7365" max="7365" width="10" style="1" customWidth="1"/>
    <col min="7366" max="7404" width="0" style="1" hidden="1" customWidth="1"/>
    <col min="7405" max="7405" width="3.625" style="1" customWidth="1"/>
    <col min="7406" max="7407" width="3.625" style="1" bestFit="1" customWidth="1"/>
    <col min="7408" max="7410" width="4.375" style="1" bestFit="1" customWidth="1"/>
    <col min="7411" max="7412" width="3.625" style="1" bestFit="1" customWidth="1"/>
    <col min="7413" max="7416" width="3.5" style="1" bestFit="1" customWidth="1"/>
    <col min="7417" max="7417" width="4.25" style="1" bestFit="1" customWidth="1"/>
    <col min="7418" max="7616" width="8.875" style="1"/>
    <col min="7617" max="7617" width="9.875" style="1" bestFit="1" customWidth="1"/>
    <col min="7618" max="7618" width="9.875" style="1" customWidth="1"/>
    <col min="7619" max="7620" width="7.125" style="1" bestFit="1" customWidth="1"/>
    <col min="7621" max="7621" width="10" style="1" customWidth="1"/>
    <col min="7622" max="7660" width="0" style="1" hidden="1" customWidth="1"/>
    <col min="7661" max="7661" width="3.625" style="1" customWidth="1"/>
    <col min="7662" max="7663" width="3.625" style="1" bestFit="1" customWidth="1"/>
    <col min="7664" max="7666" width="4.375" style="1" bestFit="1" customWidth="1"/>
    <col min="7667" max="7668" width="3.625" style="1" bestFit="1" customWidth="1"/>
    <col min="7669" max="7672" width="3.5" style="1" bestFit="1" customWidth="1"/>
    <col min="7673" max="7673" width="4.25" style="1" bestFit="1" customWidth="1"/>
    <col min="7674" max="7872" width="8.875" style="1"/>
    <col min="7873" max="7873" width="9.875" style="1" bestFit="1" customWidth="1"/>
    <col min="7874" max="7874" width="9.875" style="1" customWidth="1"/>
    <col min="7875" max="7876" width="7.125" style="1" bestFit="1" customWidth="1"/>
    <col min="7877" max="7877" width="10" style="1" customWidth="1"/>
    <col min="7878" max="7916" width="0" style="1" hidden="1" customWidth="1"/>
    <col min="7917" max="7917" width="3.625" style="1" customWidth="1"/>
    <col min="7918" max="7919" width="3.625" style="1" bestFit="1" customWidth="1"/>
    <col min="7920" max="7922" width="4.375" style="1" bestFit="1" customWidth="1"/>
    <col min="7923" max="7924" width="3.625" style="1" bestFit="1" customWidth="1"/>
    <col min="7925" max="7928" width="3.5" style="1" bestFit="1" customWidth="1"/>
    <col min="7929" max="7929" width="4.25" style="1" bestFit="1" customWidth="1"/>
    <col min="7930" max="8128" width="8.875" style="1"/>
    <col min="8129" max="8129" width="9.875" style="1" bestFit="1" customWidth="1"/>
    <col min="8130" max="8130" width="9.875" style="1" customWidth="1"/>
    <col min="8131" max="8132" width="7.125" style="1" bestFit="1" customWidth="1"/>
    <col min="8133" max="8133" width="10" style="1" customWidth="1"/>
    <col min="8134" max="8172" width="0" style="1" hidden="1" customWidth="1"/>
    <col min="8173" max="8173" width="3.625" style="1" customWidth="1"/>
    <col min="8174" max="8175" width="3.625" style="1" bestFit="1" customWidth="1"/>
    <col min="8176" max="8178" width="4.375" style="1" bestFit="1" customWidth="1"/>
    <col min="8179" max="8180" width="3.625" style="1" bestFit="1" customWidth="1"/>
    <col min="8181" max="8184" width="3.5" style="1" bestFit="1" customWidth="1"/>
    <col min="8185" max="8185" width="4.25" style="1" bestFit="1" customWidth="1"/>
    <col min="8186" max="8384" width="8.875" style="1"/>
    <col min="8385" max="8385" width="9.875" style="1" bestFit="1" customWidth="1"/>
    <col min="8386" max="8386" width="9.875" style="1" customWidth="1"/>
    <col min="8387" max="8388" width="7.125" style="1" bestFit="1" customWidth="1"/>
    <col min="8389" max="8389" width="10" style="1" customWidth="1"/>
    <col min="8390" max="8428" width="0" style="1" hidden="1" customWidth="1"/>
    <col min="8429" max="8429" width="3.625" style="1" customWidth="1"/>
    <col min="8430" max="8431" width="3.625" style="1" bestFit="1" customWidth="1"/>
    <col min="8432" max="8434" width="4.375" style="1" bestFit="1" customWidth="1"/>
    <col min="8435" max="8436" width="3.625" style="1" bestFit="1" customWidth="1"/>
    <col min="8437" max="8440" width="3.5" style="1" bestFit="1" customWidth="1"/>
    <col min="8441" max="8441" width="4.25" style="1" bestFit="1" customWidth="1"/>
    <col min="8442" max="8640" width="8.875" style="1"/>
    <col min="8641" max="8641" width="9.875" style="1" bestFit="1" customWidth="1"/>
    <col min="8642" max="8642" width="9.875" style="1" customWidth="1"/>
    <col min="8643" max="8644" width="7.125" style="1" bestFit="1" customWidth="1"/>
    <col min="8645" max="8645" width="10" style="1" customWidth="1"/>
    <col min="8646" max="8684" width="0" style="1" hidden="1" customWidth="1"/>
    <col min="8685" max="8685" width="3.625" style="1" customWidth="1"/>
    <col min="8686" max="8687" width="3.625" style="1" bestFit="1" customWidth="1"/>
    <col min="8688" max="8690" width="4.375" style="1" bestFit="1" customWidth="1"/>
    <col min="8691" max="8692" width="3.625" style="1" bestFit="1" customWidth="1"/>
    <col min="8693" max="8696" width="3.5" style="1" bestFit="1" customWidth="1"/>
    <col min="8697" max="8697" width="4.25" style="1" bestFit="1" customWidth="1"/>
    <col min="8698" max="8896" width="8.875" style="1"/>
    <col min="8897" max="8897" width="9.875" style="1" bestFit="1" customWidth="1"/>
    <col min="8898" max="8898" width="9.875" style="1" customWidth="1"/>
    <col min="8899" max="8900" width="7.125" style="1" bestFit="1" customWidth="1"/>
    <col min="8901" max="8901" width="10" style="1" customWidth="1"/>
    <col min="8902" max="8940" width="0" style="1" hidden="1" customWidth="1"/>
    <col min="8941" max="8941" width="3.625" style="1" customWidth="1"/>
    <col min="8942" max="8943" width="3.625" style="1" bestFit="1" customWidth="1"/>
    <col min="8944" max="8946" width="4.375" style="1" bestFit="1" customWidth="1"/>
    <col min="8947" max="8948" width="3.625" style="1" bestFit="1" customWidth="1"/>
    <col min="8949" max="8952" width="3.5" style="1" bestFit="1" customWidth="1"/>
    <col min="8953" max="8953" width="4.25" style="1" bestFit="1" customWidth="1"/>
    <col min="8954" max="9152" width="8.875" style="1"/>
    <col min="9153" max="9153" width="9.875" style="1" bestFit="1" customWidth="1"/>
    <col min="9154" max="9154" width="9.875" style="1" customWidth="1"/>
    <col min="9155" max="9156" width="7.125" style="1" bestFit="1" customWidth="1"/>
    <col min="9157" max="9157" width="10" style="1" customWidth="1"/>
    <col min="9158" max="9196" width="0" style="1" hidden="1" customWidth="1"/>
    <col min="9197" max="9197" width="3.625" style="1" customWidth="1"/>
    <col min="9198" max="9199" width="3.625" style="1" bestFit="1" customWidth="1"/>
    <col min="9200" max="9202" width="4.375" style="1" bestFit="1" customWidth="1"/>
    <col min="9203" max="9204" width="3.625" style="1" bestFit="1" customWidth="1"/>
    <col min="9205" max="9208" width="3.5" style="1" bestFit="1" customWidth="1"/>
    <col min="9209" max="9209" width="4.25" style="1" bestFit="1" customWidth="1"/>
    <col min="9210" max="9408" width="8.875" style="1"/>
    <col min="9409" max="9409" width="9.875" style="1" bestFit="1" customWidth="1"/>
    <col min="9410" max="9410" width="9.875" style="1" customWidth="1"/>
    <col min="9411" max="9412" width="7.125" style="1" bestFit="1" customWidth="1"/>
    <col min="9413" max="9413" width="10" style="1" customWidth="1"/>
    <col min="9414" max="9452" width="0" style="1" hidden="1" customWidth="1"/>
    <col min="9453" max="9453" width="3.625" style="1" customWidth="1"/>
    <col min="9454" max="9455" width="3.625" style="1" bestFit="1" customWidth="1"/>
    <col min="9456" max="9458" width="4.375" style="1" bestFit="1" customWidth="1"/>
    <col min="9459" max="9460" width="3.625" style="1" bestFit="1" customWidth="1"/>
    <col min="9461" max="9464" width="3.5" style="1" bestFit="1" customWidth="1"/>
    <col min="9465" max="9465" width="4.25" style="1" bestFit="1" customWidth="1"/>
    <col min="9466" max="9664" width="8.875" style="1"/>
    <col min="9665" max="9665" width="9.875" style="1" bestFit="1" customWidth="1"/>
    <col min="9666" max="9666" width="9.875" style="1" customWidth="1"/>
    <col min="9667" max="9668" width="7.125" style="1" bestFit="1" customWidth="1"/>
    <col min="9669" max="9669" width="10" style="1" customWidth="1"/>
    <col min="9670" max="9708" width="0" style="1" hidden="1" customWidth="1"/>
    <col min="9709" max="9709" width="3.625" style="1" customWidth="1"/>
    <col min="9710" max="9711" width="3.625" style="1" bestFit="1" customWidth="1"/>
    <col min="9712" max="9714" width="4.375" style="1" bestFit="1" customWidth="1"/>
    <col min="9715" max="9716" width="3.625" style="1" bestFit="1" customWidth="1"/>
    <col min="9717" max="9720" width="3.5" style="1" bestFit="1" customWidth="1"/>
    <col min="9721" max="9721" width="4.25" style="1" bestFit="1" customWidth="1"/>
    <col min="9722" max="9920" width="8.875" style="1"/>
    <col min="9921" max="9921" width="9.875" style="1" bestFit="1" customWidth="1"/>
    <col min="9922" max="9922" width="9.875" style="1" customWidth="1"/>
    <col min="9923" max="9924" width="7.125" style="1" bestFit="1" customWidth="1"/>
    <col min="9925" max="9925" width="10" style="1" customWidth="1"/>
    <col min="9926" max="9964" width="0" style="1" hidden="1" customWidth="1"/>
    <col min="9965" max="9965" width="3.625" style="1" customWidth="1"/>
    <col min="9966" max="9967" width="3.625" style="1" bestFit="1" customWidth="1"/>
    <col min="9968" max="9970" width="4.375" style="1" bestFit="1" customWidth="1"/>
    <col min="9971" max="9972" width="3.625" style="1" bestFit="1" customWidth="1"/>
    <col min="9973" max="9976" width="3.5" style="1" bestFit="1" customWidth="1"/>
    <col min="9977" max="9977" width="4.25" style="1" bestFit="1" customWidth="1"/>
    <col min="9978" max="10176" width="8.875" style="1"/>
    <col min="10177" max="10177" width="9.875" style="1" bestFit="1" customWidth="1"/>
    <col min="10178" max="10178" width="9.875" style="1" customWidth="1"/>
    <col min="10179" max="10180" width="7.125" style="1" bestFit="1" customWidth="1"/>
    <col min="10181" max="10181" width="10" style="1" customWidth="1"/>
    <col min="10182" max="10220" width="0" style="1" hidden="1" customWidth="1"/>
    <col min="10221" max="10221" width="3.625" style="1" customWidth="1"/>
    <col min="10222" max="10223" width="3.625" style="1" bestFit="1" customWidth="1"/>
    <col min="10224" max="10226" width="4.375" style="1" bestFit="1" customWidth="1"/>
    <col min="10227" max="10228" width="3.625" style="1" bestFit="1" customWidth="1"/>
    <col min="10229" max="10232" width="3.5" style="1" bestFit="1" customWidth="1"/>
    <col min="10233" max="10233" width="4.25" style="1" bestFit="1" customWidth="1"/>
    <col min="10234" max="10432" width="8.875" style="1"/>
    <col min="10433" max="10433" width="9.875" style="1" bestFit="1" customWidth="1"/>
    <col min="10434" max="10434" width="9.875" style="1" customWidth="1"/>
    <col min="10435" max="10436" width="7.125" style="1" bestFit="1" customWidth="1"/>
    <col min="10437" max="10437" width="10" style="1" customWidth="1"/>
    <col min="10438" max="10476" width="0" style="1" hidden="1" customWidth="1"/>
    <col min="10477" max="10477" width="3.625" style="1" customWidth="1"/>
    <col min="10478" max="10479" width="3.625" style="1" bestFit="1" customWidth="1"/>
    <col min="10480" max="10482" width="4.375" style="1" bestFit="1" customWidth="1"/>
    <col min="10483" max="10484" width="3.625" style="1" bestFit="1" customWidth="1"/>
    <col min="10485" max="10488" width="3.5" style="1" bestFit="1" customWidth="1"/>
    <col min="10489" max="10489" width="4.25" style="1" bestFit="1" customWidth="1"/>
    <col min="10490" max="10688" width="8.875" style="1"/>
    <col min="10689" max="10689" width="9.875" style="1" bestFit="1" customWidth="1"/>
    <col min="10690" max="10690" width="9.875" style="1" customWidth="1"/>
    <col min="10691" max="10692" width="7.125" style="1" bestFit="1" customWidth="1"/>
    <col min="10693" max="10693" width="10" style="1" customWidth="1"/>
    <col min="10694" max="10732" width="0" style="1" hidden="1" customWidth="1"/>
    <col min="10733" max="10733" width="3.625" style="1" customWidth="1"/>
    <col min="10734" max="10735" width="3.625" style="1" bestFit="1" customWidth="1"/>
    <col min="10736" max="10738" width="4.375" style="1" bestFit="1" customWidth="1"/>
    <col min="10739" max="10740" width="3.625" style="1" bestFit="1" customWidth="1"/>
    <col min="10741" max="10744" width="3.5" style="1" bestFit="1" customWidth="1"/>
    <col min="10745" max="10745" width="4.25" style="1" bestFit="1" customWidth="1"/>
    <col min="10746" max="10944" width="8.875" style="1"/>
    <col min="10945" max="10945" width="9.875" style="1" bestFit="1" customWidth="1"/>
    <col min="10946" max="10946" width="9.875" style="1" customWidth="1"/>
    <col min="10947" max="10948" width="7.125" style="1" bestFit="1" customWidth="1"/>
    <col min="10949" max="10949" width="10" style="1" customWidth="1"/>
    <col min="10950" max="10988" width="0" style="1" hidden="1" customWidth="1"/>
    <col min="10989" max="10989" width="3.625" style="1" customWidth="1"/>
    <col min="10990" max="10991" width="3.625" style="1" bestFit="1" customWidth="1"/>
    <col min="10992" max="10994" width="4.375" style="1" bestFit="1" customWidth="1"/>
    <col min="10995" max="10996" width="3.625" style="1" bestFit="1" customWidth="1"/>
    <col min="10997" max="11000" width="3.5" style="1" bestFit="1" customWidth="1"/>
    <col min="11001" max="11001" width="4.25" style="1" bestFit="1" customWidth="1"/>
    <col min="11002" max="11200" width="8.875" style="1"/>
    <col min="11201" max="11201" width="9.875" style="1" bestFit="1" customWidth="1"/>
    <col min="11202" max="11202" width="9.875" style="1" customWidth="1"/>
    <col min="11203" max="11204" width="7.125" style="1" bestFit="1" customWidth="1"/>
    <col min="11205" max="11205" width="10" style="1" customWidth="1"/>
    <col min="11206" max="11244" width="0" style="1" hidden="1" customWidth="1"/>
    <col min="11245" max="11245" width="3.625" style="1" customWidth="1"/>
    <col min="11246" max="11247" width="3.625" style="1" bestFit="1" customWidth="1"/>
    <col min="11248" max="11250" width="4.375" style="1" bestFit="1" customWidth="1"/>
    <col min="11251" max="11252" width="3.625" style="1" bestFit="1" customWidth="1"/>
    <col min="11253" max="11256" width="3.5" style="1" bestFit="1" customWidth="1"/>
    <col min="11257" max="11257" width="4.25" style="1" bestFit="1" customWidth="1"/>
    <col min="11258" max="11456" width="8.875" style="1"/>
    <col min="11457" max="11457" width="9.875" style="1" bestFit="1" customWidth="1"/>
    <col min="11458" max="11458" width="9.875" style="1" customWidth="1"/>
    <col min="11459" max="11460" width="7.125" style="1" bestFit="1" customWidth="1"/>
    <col min="11461" max="11461" width="10" style="1" customWidth="1"/>
    <col min="11462" max="11500" width="0" style="1" hidden="1" customWidth="1"/>
    <col min="11501" max="11501" width="3.625" style="1" customWidth="1"/>
    <col min="11502" max="11503" width="3.625" style="1" bestFit="1" customWidth="1"/>
    <col min="11504" max="11506" width="4.375" style="1" bestFit="1" customWidth="1"/>
    <col min="11507" max="11508" width="3.625" style="1" bestFit="1" customWidth="1"/>
    <col min="11509" max="11512" width="3.5" style="1" bestFit="1" customWidth="1"/>
    <col min="11513" max="11513" width="4.25" style="1" bestFit="1" customWidth="1"/>
    <col min="11514" max="11712" width="8.875" style="1"/>
    <col min="11713" max="11713" width="9.875" style="1" bestFit="1" customWidth="1"/>
    <col min="11714" max="11714" width="9.875" style="1" customWidth="1"/>
    <col min="11715" max="11716" width="7.125" style="1" bestFit="1" customWidth="1"/>
    <col min="11717" max="11717" width="10" style="1" customWidth="1"/>
    <col min="11718" max="11756" width="0" style="1" hidden="1" customWidth="1"/>
    <col min="11757" max="11757" width="3.625" style="1" customWidth="1"/>
    <col min="11758" max="11759" width="3.625" style="1" bestFit="1" customWidth="1"/>
    <col min="11760" max="11762" width="4.375" style="1" bestFit="1" customWidth="1"/>
    <col min="11763" max="11764" width="3.625" style="1" bestFit="1" customWidth="1"/>
    <col min="11765" max="11768" width="3.5" style="1" bestFit="1" customWidth="1"/>
    <col min="11769" max="11769" width="4.25" style="1" bestFit="1" customWidth="1"/>
    <col min="11770" max="11968" width="8.875" style="1"/>
    <col min="11969" max="11969" width="9.875" style="1" bestFit="1" customWidth="1"/>
    <col min="11970" max="11970" width="9.875" style="1" customWidth="1"/>
    <col min="11971" max="11972" width="7.125" style="1" bestFit="1" customWidth="1"/>
    <col min="11973" max="11973" width="10" style="1" customWidth="1"/>
    <col min="11974" max="12012" width="0" style="1" hidden="1" customWidth="1"/>
    <col min="12013" max="12013" width="3.625" style="1" customWidth="1"/>
    <col min="12014" max="12015" width="3.625" style="1" bestFit="1" customWidth="1"/>
    <col min="12016" max="12018" width="4.375" style="1" bestFit="1" customWidth="1"/>
    <col min="12019" max="12020" width="3.625" style="1" bestFit="1" customWidth="1"/>
    <col min="12021" max="12024" width="3.5" style="1" bestFit="1" customWidth="1"/>
    <col min="12025" max="12025" width="4.25" style="1" bestFit="1" customWidth="1"/>
    <col min="12026" max="12224" width="8.875" style="1"/>
    <col min="12225" max="12225" width="9.875" style="1" bestFit="1" customWidth="1"/>
    <col min="12226" max="12226" width="9.875" style="1" customWidth="1"/>
    <col min="12227" max="12228" width="7.125" style="1" bestFit="1" customWidth="1"/>
    <col min="12229" max="12229" width="10" style="1" customWidth="1"/>
    <col min="12230" max="12268" width="0" style="1" hidden="1" customWidth="1"/>
    <col min="12269" max="12269" width="3.625" style="1" customWidth="1"/>
    <col min="12270" max="12271" width="3.625" style="1" bestFit="1" customWidth="1"/>
    <col min="12272" max="12274" width="4.375" style="1" bestFit="1" customWidth="1"/>
    <col min="12275" max="12276" width="3.625" style="1" bestFit="1" customWidth="1"/>
    <col min="12277" max="12280" width="3.5" style="1" bestFit="1" customWidth="1"/>
    <col min="12281" max="12281" width="4.25" style="1" bestFit="1" customWidth="1"/>
    <col min="12282" max="12480" width="8.875" style="1"/>
    <col min="12481" max="12481" width="9.875" style="1" bestFit="1" customWidth="1"/>
    <col min="12482" max="12482" width="9.875" style="1" customWidth="1"/>
    <col min="12483" max="12484" width="7.125" style="1" bestFit="1" customWidth="1"/>
    <col min="12485" max="12485" width="10" style="1" customWidth="1"/>
    <col min="12486" max="12524" width="0" style="1" hidden="1" customWidth="1"/>
    <col min="12525" max="12525" width="3.625" style="1" customWidth="1"/>
    <col min="12526" max="12527" width="3.625" style="1" bestFit="1" customWidth="1"/>
    <col min="12528" max="12530" width="4.375" style="1" bestFit="1" customWidth="1"/>
    <col min="12531" max="12532" width="3.625" style="1" bestFit="1" customWidth="1"/>
    <col min="12533" max="12536" width="3.5" style="1" bestFit="1" customWidth="1"/>
    <col min="12537" max="12537" width="4.25" style="1" bestFit="1" customWidth="1"/>
    <col min="12538" max="12736" width="8.875" style="1"/>
    <col min="12737" max="12737" width="9.875" style="1" bestFit="1" customWidth="1"/>
    <col min="12738" max="12738" width="9.875" style="1" customWidth="1"/>
    <col min="12739" max="12740" width="7.125" style="1" bestFit="1" customWidth="1"/>
    <col min="12741" max="12741" width="10" style="1" customWidth="1"/>
    <col min="12742" max="12780" width="0" style="1" hidden="1" customWidth="1"/>
    <col min="12781" max="12781" width="3.625" style="1" customWidth="1"/>
    <col min="12782" max="12783" width="3.625" style="1" bestFit="1" customWidth="1"/>
    <col min="12784" max="12786" width="4.375" style="1" bestFit="1" customWidth="1"/>
    <col min="12787" max="12788" width="3.625" style="1" bestFit="1" customWidth="1"/>
    <col min="12789" max="12792" width="3.5" style="1" bestFit="1" customWidth="1"/>
    <col min="12793" max="12793" width="4.25" style="1" bestFit="1" customWidth="1"/>
    <col min="12794" max="12992" width="8.875" style="1"/>
    <col min="12993" max="12993" width="9.875" style="1" bestFit="1" customWidth="1"/>
    <col min="12994" max="12994" width="9.875" style="1" customWidth="1"/>
    <col min="12995" max="12996" width="7.125" style="1" bestFit="1" customWidth="1"/>
    <col min="12997" max="12997" width="10" style="1" customWidth="1"/>
    <col min="12998" max="13036" width="0" style="1" hidden="1" customWidth="1"/>
    <col min="13037" max="13037" width="3.625" style="1" customWidth="1"/>
    <col min="13038" max="13039" width="3.625" style="1" bestFit="1" customWidth="1"/>
    <col min="13040" max="13042" width="4.375" style="1" bestFit="1" customWidth="1"/>
    <col min="13043" max="13044" width="3.625" style="1" bestFit="1" customWidth="1"/>
    <col min="13045" max="13048" width="3.5" style="1" bestFit="1" customWidth="1"/>
    <col min="13049" max="13049" width="4.25" style="1" bestFit="1" customWidth="1"/>
    <col min="13050" max="13248" width="8.875" style="1"/>
    <col min="13249" max="13249" width="9.875" style="1" bestFit="1" customWidth="1"/>
    <col min="13250" max="13250" width="9.875" style="1" customWidth="1"/>
    <col min="13251" max="13252" width="7.125" style="1" bestFit="1" customWidth="1"/>
    <col min="13253" max="13253" width="10" style="1" customWidth="1"/>
    <col min="13254" max="13292" width="0" style="1" hidden="1" customWidth="1"/>
    <col min="13293" max="13293" width="3.625" style="1" customWidth="1"/>
    <col min="13294" max="13295" width="3.625" style="1" bestFit="1" customWidth="1"/>
    <col min="13296" max="13298" width="4.375" style="1" bestFit="1" customWidth="1"/>
    <col min="13299" max="13300" width="3.625" style="1" bestFit="1" customWidth="1"/>
    <col min="13301" max="13304" width="3.5" style="1" bestFit="1" customWidth="1"/>
    <col min="13305" max="13305" width="4.25" style="1" bestFit="1" customWidth="1"/>
    <col min="13306" max="13504" width="8.875" style="1"/>
    <col min="13505" max="13505" width="9.875" style="1" bestFit="1" customWidth="1"/>
    <col min="13506" max="13506" width="9.875" style="1" customWidth="1"/>
    <col min="13507" max="13508" width="7.125" style="1" bestFit="1" customWidth="1"/>
    <col min="13509" max="13509" width="10" style="1" customWidth="1"/>
    <col min="13510" max="13548" width="0" style="1" hidden="1" customWidth="1"/>
    <col min="13549" max="13549" width="3.625" style="1" customWidth="1"/>
    <col min="13550" max="13551" width="3.625" style="1" bestFit="1" customWidth="1"/>
    <col min="13552" max="13554" width="4.375" style="1" bestFit="1" customWidth="1"/>
    <col min="13555" max="13556" width="3.625" style="1" bestFit="1" customWidth="1"/>
    <col min="13557" max="13560" width="3.5" style="1" bestFit="1" customWidth="1"/>
    <col min="13561" max="13561" width="4.25" style="1" bestFit="1" customWidth="1"/>
    <col min="13562" max="13760" width="8.875" style="1"/>
    <col min="13761" max="13761" width="9.875" style="1" bestFit="1" customWidth="1"/>
    <col min="13762" max="13762" width="9.875" style="1" customWidth="1"/>
    <col min="13763" max="13764" width="7.125" style="1" bestFit="1" customWidth="1"/>
    <col min="13765" max="13765" width="10" style="1" customWidth="1"/>
    <col min="13766" max="13804" width="0" style="1" hidden="1" customWidth="1"/>
    <col min="13805" max="13805" width="3.625" style="1" customWidth="1"/>
    <col min="13806" max="13807" width="3.625" style="1" bestFit="1" customWidth="1"/>
    <col min="13808" max="13810" width="4.375" style="1" bestFit="1" customWidth="1"/>
    <col min="13811" max="13812" width="3.625" style="1" bestFit="1" customWidth="1"/>
    <col min="13813" max="13816" width="3.5" style="1" bestFit="1" customWidth="1"/>
    <col min="13817" max="13817" width="4.25" style="1" bestFit="1" customWidth="1"/>
    <col min="13818" max="14016" width="8.875" style="1"/>
    <col min="14017" max="14017" width="9.875" style="1" bestFit="1" customWidth="1"/>
    <col min="14018" max="14018" width="9.875" style="1" customWidth="1"/>
    <col min="14019" max="14020" width="7.125" style="1" bestFit="1" customWidth="1"/>
    <col min="14021" max="14021" width="10" style="1" customWidth="1"/>
    <col min="14022" max="14060" width="0" style="1" hidden="1" customWidth="1"/>
    <col min="14061" max="14061" width="3.625" style="1" customWidth="1"/>
    <col min="14062" max="14063" width="3.625" style="1" bestFit="1" customWidth="1"/>
    <col min="14064" max="14066" width="4.375" style="1" bestFit="1" customWidth="1"/>
    <col min="14067" max="14068" width="3.625" style="1" bestFit="1" customWidth="1"/>
    <col min="14069" max="14072" width="3.5" style="1" bestFit="1" customWidth="1"/>
    <col min="14073" max="14073" width="4.25" style="1" bestFit="1" customWidth="1"/>
    <col min="14074" max="14272" width="8.875" style="1"/>
    <col min="14273" max="14273" width="9.875" style="1" bestFit="1" customWidth="1"/>
    <col min="14274" max="14274" width="9.875" style="1" customWidth="1"/>
    <col min="14275" max="14276" width="7.125" style="1" bestFit="1" customWidth="1"/>
    <col min="14277" max="14277" width="10" style="1" customWidth="1"/>
    <col min="14278" max="14316" width="0" style="1" hidden="1" customWidth="1"/>
    <col min="14317" max="14317" width="3.625" style="1" customWidth="1"/>
    <col min="14318" max="14319" width="3.625" style="1" bestFit="1" customWidth="1"/>
    <col min="14320" max="14322" width="4.375" style="1" bestFit="1" customWidth="1"/>
    <col min="14323" max="14324" width="3.625" style="1" bestFit="1" customWidth="1"/>
    <col min="14325" max="14328" width="3.5" style="1" bestFit="1" customWidth="1"/>
    <col min="14329" max="14329" width="4.25" style="1" bestFit="1" customWidth="1"/>
    <col min="14330" max="14528" width="8.875" style="1"/>
    <col min="14529" max="14529" width="9.875" style="1" bestFit="1" customWidth="1"/>
    <col min="14530" max="14530" width="9.875" style="1" customWidth="1"/>
    <col min="14531" max="14532" width="7.125" style="1" bestFit="1" customWidth="1"/>
    <col min="14533" max="14533" width="10" style="1" customWidth="1"/>
    <col min="14534" max="14572" width="0" style="1" hidden="1" customWidth="1"/>
    <col min="14573" max="14573" width="3.625" style="1" customWidth="1"/>
    <col min="14574" max="14575" width="3.625" style="1" bestFit="1" customWidth="1"/>
    <col min="14576" max="14578" width="4.375" style="1" bestFit="1" customWidth="1"/>
    <col min="14579" max="14580" width="3.625" style="1" bestFit="1" customWidth="1"/>
    <col min="14581" max="14584" width="3.5" style="1" bestFit="1" customWidth="1"/>
    <col min="14585" max="14585" width="4.25" style="1" bestFit="1" customWidth="1"/>
    <col min="14586" max="14784" width="8.875" style="1"/>
    <col min="14785" max="14785" width="9.875" style="1" bestFit="1" customWidth="1"/>
    <col min="14786" max="14786" width="9.875" style="1" customWidth="1"/>
    <col min="14787" max="14788" width="7.125" style="1" bestFit="1" customWidth="1"/>
    <col min="14789" max="14789" width="10" style="1" customWidth="1"/>
    <col min="14790" max="14828" width="0" style="1" hidden="1" customWidth="1"/>
    <col min="14829" max="14829" width="3.625" style="1" customWidth="1"/>
    <col min="14830" max="14831" width="3.625" style="1" bestFit="1" customWidth="1"/>
    <col min="14832" max="14834" width="4.375" style="1" bestFit="1" customWidth="1"/>
    <col min="14835" max="14836" width="3.625" style="1" bestFit="1" customWidth="1"/>
    <col min="14837" max="14840" width="3.5" style="1" bestFit="1" customWidth="1"/>
    <col min="14841" max="14841" width="4.25" style="1" bestFit="1" customWidth="1"/>
    <col min="14842" max="15040" width="8.875" style="1"/>
    <col min="15041" max="15041" width="9.875" style="1" bestFit="1" customWidth="1"/>
    <col min="15042" max="15042" width="9.875" style="1" customWidth="1"/>
    <col min="15043" max="15044" width="7.125" style="1" bestFit="1" customWidth="1"/>
    <col min="15045" max="15045" width="10" style="1" customWidth="1"/>
    <col min="15046" max="15084" width="0" style="1" hidden="1" customWidth="1"/>
    <col min="15085" max="15085" width="3.625" style="1" customWidth="1"/>
    <col min="15086" max="15087" width="3.625" style="1" bestFit="1" customWidth="1"/>
    <col min="15088" max="15090" width="4.375" style="1" bestFit="1" customWidth="1"/>
    <col min="15091" max="15092" width="3.625" style="1" bestFit="1" customWidth="1"/>
    <col min="15093" max="15096" width="3.5" style="1" bestFit="1" customWidth="1"/>
    <col min="15097" max="15097" width="4.25" style="1" bestFit="1" customWidth="1"/>
    <col min="15098" max="15296" width="8.875" style="1"/>
    <col min="15297" max="15297" width="9.875" style="1" bestFit="1" customWidth="1"/>
    <col min="15298" max="15298" width="9.875" style="1" customWidth="1"/>
    <col min="15299" max="15300" width="7.125" style="1" bestFit="1" customWidth="1"/>
    <col min="15301" max="15301" width="10" style="1" customWidth="1"/>
    <col min="15302" max="15340" width="0" style="1" hidden="1" customWidth="1"/>
    <col min="15341" max="15341" width="3.625" style="1" customWidth="1"/>
    <col min="15342" max="15343" width="3.625" style="1" bestFit="1" customWidth="1"/>
    <col min="15344" max="15346" width="4.375" style="1" bestFit="1" customWidth="1"/>
    <col min="15347" max="15348" width="3.625" style="1" bestFit="1" customWidth="1"/>
    <col min="15349" max="15352" width="3.5" style="1" bestFit="1" customWidth="1"/>
    <col min="15353" max="15353" width="4.25" style="1" bestFit="1" customWidth="1"/>
    <col min="15354" max="15552" width="8.875" style="1"/>
    <col min="15553" max="15553" width="9.875" style="1" bestFit="1" customWidth="1"/>
    <col min="15554" max="15554" width="9.875" style="1" customWidth="1"/>
    <col min="15555" max="15556" width="7.125" style="1" bestFit="1" customWidth="1"/>
    <col min="15557" max="15557" width="10" style="1" customWidth="1"/>
    <col min="15558" max="15596" width="0" style="1" hidden="1" customWidth="1"/>
    <col min="15597" max="15597" width="3.625" style="1" customWidth="1"/>
    <col min="15598" max="15599" width="3.625" style="1" bestFit="1" customWidth="1"/>
    <col min="15600" max="15602" width="4.375" style="1" bestFit="1" customWidth="1"/>
    <col min="15603" max="15604" width="3.625" style="1" bestFit="1" customWidth="1"/>
    <col min="15605" max="15608" width="3.5" style="1" bestFit="1" customWidth="1"/>
    <col min="15609" max="15609" width="4.25" style="1" bestFit="1" customWidth="1"/>
    <col min="15610" max="15808" width="8.875" style="1"/>
    <col min="15809" max="15809" width="9.875" style="1" bestFit="1" customWidth="1"/>
    <col min="15810" max="15810" width="9.875" style="1" customWidth="1"/>
    <col min="15811" max="15812" width="7.125" style="1" bestFit="1" customWidth="1"/>
    <col min="15813" max="15813" width="10" style="1" customWidth="1"/>
    <col min="15814" max="15852" width="0" style="1" hidden="1" customWidth="1"/>
    <col min="15853" max="15853" width="3.625" style="1" customWidth="1"/>
    <col min="15854" max="15855" width="3.625" style="1" bestFit="1" customWidth="1"/>
    <col min="15856" max="15858" width="4.375" style="1" bestFit="1" customWidth="1"/>
    <col min="15859" max="15860" width="3.625" style="1" bestFit="1" customWidth="1"/>
    <col min="15861" max="15864" width="3.5" style="1" bestFit="1" customWidth="1"/>
    <col min="15865" max="15865" width="4.25" style="1" bestFit="1" customWidth="1"/>
    <col min="15866" max="16064" width="8.875" style="1"/>
    <col min="16065" max="16065" width="9.875" style="1" bestFit="1" customWidth="1"/>
    <col min="16066" max="16066" width="9.875" style="1" customWidth="1"/>
    <col min="16067" max="16068" width="7.125" style="1" bestFit="1" customWidth="1"/>
    <col min="16069" max="16069" width="10" style="1" customWidth="1"/>
    <col min="16070" max="16108" width="0" style="1" hidden="1" customWidth="1"/>
    <col min="16109" max="16109" width="3.625" style="1" customWidth="1"/>
    <col min="16110" max="16111" width="3.625" style="1" bestFit="1" customWidth="1"/>
    <col min="16112" max="16114" width="4.375" style="1" bestFit="1" customWidth="1"/>
    <col min="16115" max="16116" width="3.625" style="1" bestFit="1" customWidth="1"/>
    <col min="16117" max="16120" width="3.5" style="1" bestFit="1" customWidth="1"/>
    <col min="16121" max="16121" width="4.25" style="1" bestFit="1" customWidth="1"/>
    <col min="16122" max="16384" width="8.875" style="1"/>
  </cols>
  <sheetData>
    <row r="1" spans="1:19" ht="14.25" thickBot="1" x14ac:dyDescent="0.35"/>
    <row r="2" spans="1:19" ht="13.5" customHeight="1" x14ac:dyDescent="0.3">
      <c r="A2" s="134" t="s">
        <v>0</v>
      </c>
      <c r="B2" s="136" t="s">
        <v>1</v>
      </c>
      <c r="C2" s="138" t="s">
        <v>2</v>
      </c>
      <c r="D2" s="138" t="s">
        <v>3</v>
      </c>
      <c r="E2" s="138" t="s">
        <v>4</v>
      </c>
      <c r="F2" s="132" t="s">
        <v>5</v>
      </c>
      <c r="G2" s="128" t="s">
        <v>83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9"/>
      <c r="S2" s="130" t="s">
        <v>7</v>
      </c>
    </row>
    <row r="3" spans="1:19" ht="14.25" thickBot="1" x14ac:dyDescent="0.35">
      <c r="A3" s="135"/>
      <c r="B3" s="137"/>
      <c r="C3" s="139"/>
      <c r="D3" s="139"/>
      <c r="E3" s="139"/>
      <c r="F3" s="133"/>
      <c r="G3" s="6" t="s">
        <v>11</v>
      </c>
      <c r="H3" s="5" t="s">
        <v>12</v>
      </c>
      <c r="I3" s="5" t="s">
        <v>13</v>
      </c>
      <c r="J3" s="5" t="s">
        <v>14</v>
      </c>
      <c r="K3" s="5" t="s">
        <v>15</v>
      </c>
      <c r="L3" s="5" t="s">
        <v>16</v>
      </c>
      <c r="M3" s="5" t="s">
        <v>23</v>
      </c>
      <c r="N3" s="5" t="s">
        <v>24</v>
      </c>
      <c r="O3" s="5" t="s">
        <v>25</v>
      </c>
      <c r="P3" s="5" t="s">
        <v>20</v>
      </c>
      <c r="Q3" s="5" t="s">
        <v>21</v>
      </c>
      <c r="R3" s="5" t="s">
        <v>22</v>
      </c>
      <c r="S3" s="131"/>
    </row>
    <row r="4" spans="1:19" x14ac:dyDescent="0.3">
      <c r="A4" s="7" t="s">
        <v>26</v>
      </c>
      <c r="B4" s="8">
        <v>36434</v>
      </c>
      <c r="C4" s="9">
        <v>44012</v>
      </c>
      <c r="D4" s="10">
        <f>DATEDIF(B4,C4+1,"Y")</f>
        <v>20</v>
      </c>
      <c r="E4" s="11">
        <f>IF(B4&gt;C4,0,IF((DATEDIF(B4,C4,"d")+1)/365&lt;1,INT((DATEDIF(B4,C4,"m"))),ROUND(((INT((DATEDIF(B4,C4,"d")+1)/365))/2),0)+14))</f>
        <v>24</v>
      </c>
      <c r="F4" s="43">
        <f t="shared" ref="F4:F50" si="0">+E4-S4</f>
        <v>13.5</v>
      </c>
      <c r="G4" s="34">
        <v>3</v>
      </c>
      <c r="H4" s="35">
        <v>1</v>
      </c>
      <c r="I4" s="35">
        <v>0.5</v>
      </c>
      <c r="J4" s="35">
        <v>1</v>
      </c>
      <c r="K4" s="35"/>
      <c r="L4" s="35"/>
      <c r="M4" s="35">
        <v>2</v>
      </c>
      <c r="N4" s="35">
        <v>3</v>
      </c>
      <c r="O4" s="14"/>
      <c r="P4" s="13"/>
      <c r="Q4" s="13"/>
      <c r="R4" s="13"/>
      <c r="S4" s="63">
        <f t="shared" ref="S4:S32" si="1">SUM(G4:R4)</f>
        <v>10.5</v>
      </c>
    </row>
    <row r="5" spans="1:19" x14ac:dyDescent="0.3">
      <c r="A5" s="15" t="s">
        <v>27</v>
      </c>
      <c r="B5" s="16">
        <v>36710</v>
      </c>
      <c r="C5" s="9">
        <v>44012</v>
      </c>
      <c r="D5" s="17">
        <f t="shared" ref="D5:D32" si="2">DATEDIF(B5,C5+1,"Y")</f>
        <v>19</v>
      </c>
      <c r="E5" s="18">
        <f t="shared" ref="E5:E32" si="3">IF(B5&gt;C5,0,IF((DATEDIF(B5,C5,"d")+1)/365&lt;1,INT((DATEDIF(B5,C5,"m"))),ROUND(((INT((DATEDIF(B5,C5,"d")+1)/365))/2),0)+14))</f>
        <v>24</v>
      </c>
      <c r="F5" s="43">
        <f t="shared" si="0"/>
        <v>15.5</v>
      </c>
      <c r="G5" s="36">
        <v>1</v>
      </c>
      <c r="H5" s="37">
        <v>1</v>
      </c>
      <c r="I5" s="37">
        <v>0.5</v>
      </c>
      <c r="J5" s="37">
        <v>1</v>
      </c>
      <c r="K5" s="37"/>
      <c r="L5" s="37">
        <v>4</v>
      </c>
      <c r="M5" s="37"/>
      <c r="N5" s="37">
        <v>1</v>
      </c>
      <c r="O5" s="19"/>
      <c r="P5" s="19"/>
      <c r="Q5" s="13"/>
      <c r="R5" s="19"/>
      <c r="S5" s="64">
        <f t="shared" si="1"/>
        <v>8.5</v>
      </c>
    </row>
    <row r="6" spans="1:19" x14ac:dyDescent="0.3">
      <c r="A6" s="15" t="s">
        <v>28</v>
      </c>
      <c r="B6" s="16">
        <v>36938</v>
      </c>
      <c r="C6" s="9">
        <v>44012</v>
      </c>
      <c r="D6" s="17">
        <f t="shared" si="2"/>
        <v>19</v>
      </c>
      <c r="E6" s="18">
        <f t="shared" si="3"/>
        <v>24</v>
      </c>
      <c r="F6" s="43">
        <f t="shared" si="0"/>
        <v>17</v>
      </c>
      <c r="G6" s="36"/>
      <c r="H6" s="37"/>
      <c r="I6" s="37">
        <v>1</v>
      </c>
      <c r="J6" s="37">
        <v>1</v>
      </c>
      <c r="K6" s="37"/>
      <c r="L6" s="37">
        <v>2</v>
      </c>
      <c r="M6" s="37">
        <v>2</v>
      </c>
      <c r="N6" s="37">
        <v>1</v>
      </c>
      <c r="O6" s="19"/>
      <c r="P6" s="19"/>
      <c r="Q6" s="13"/>
      <c r="R6" s="19"/>
      <c r="S6" s="64">
        <f t="shared" si="1"/>
        <v>7</v>
      </c>
    </row>
    <row r="7" spans="1:19" x14ac:dyDescent="0.3">
      <c r="A7" s="15" t="s">
        <v>29</v>
      </c>
      <c r="B7" s="16">
        <v>37140</v>
      </c>
      <c r="C7" s="9">
        <v>44012</v>
      </c>
      <c r="D7" s="17">
        <f t="shared" si="2"/>
        <v>18</v>
      </c>
      <c r="E7" s="18">
        <f t="shared" si="3"/>
        <v>23</v>
      </c>
      <c r="F7" s="43">
        <f t="shared" si="0"/>
        <v>16</v>
      </c>
      <c r="G7" s="36"/>
      <c r="H7" s="37">
        <v>5</v>
      </c>
      <c r="I7" s="37"/>
      <c r="J7" s="37">
        <v>2</v>
      </c>
      <c r="K7" s="37"/>
      <c r="L7" s="37"/>
      <c r="M7" s="37"/>
      <c r="N7" s="37"/>
      <c r="O7" s="19"/>
      <c r="P7" s="19"/>
      <c r="Q7" s="13"/>
      <c r="R7" s="19"/>
      <c r="S7" s="64">
        <f t="shared" si="1"/>
        <v>7</v>
      </c>
    </row>
    <row r="8" spans="1:19" x14ac:dyDescent="0.3">
      <c r="A8" s="15" t="s">
        <v>30</v>
      </c>
      <c r="B8" s="16">
        <v>38005</v>
      </c>
      <c r="C8" s="9">
        <v>44012</v>
      </c>
      <c r="D8" s="17">
        <f t="shared" si="2"/>
        <v>16</v>
      </c>
      <c r="E8" s="18">
        <f>IF(B8&gt;C8,0,IF((DATEDIF(B8,C8,"d")+1)/365&lt;1,INT((DATEDIF(B8,C8,"m"))),ROUND(((INT((DATEDIF(B8,C8,"d")+1)/365))/2),0)+14))</f>
        <v>22</v>
      </c>
      <c r="F8" s="43">
        <f t="shared" si="0"/>
        <v>10</v>
      </c>
      <c r="G8" s="36">
        <v>2</v>
      </c>
      <c r="H8" s="37">
        <v>5</v>
      </c>
      <c r="I8" s="37"/>
      <c r="J8" s="37">
        <v>1</v>
      </c>
      <c r="K8" s="37"/>
      <c r="L8" s="37"/>
      <c r="M8" s="37">
        <v>4</v>
      </c>
      <c r="N8" s="37"/>
      <c r="O8" s="19"/>
      <c r="P8" s="19"/>
      <c r="Q8" s="13"/>
      <c r="R8" s="19"/>
      <c r="S8" s="64">
        <f t="shared" si="1"/>
        <v>12</v>
      </c>
    </row>
    <row r="9" spans="1:19" x14ac:dyDescent="0.3">
      <c r="A9" s="15" t="s">
        <v>31</v>
      </c>
      <c r="B9" s="16">
        <v>38019</v>
      </c>
      <c r="C9" s="9">
        <v>44012</v>
      </c>
      <c r="D9" s="17">
        <f>DATEDIF(B9,C9+1,"Y")</f>
        <v>16</v>
      </c>
      <c r="E9" s="18">
        <f>IF(B9&gt;C9,0,IF((DATEDIF(B9,C9,"d")+1)/365&lt;1,INT((DATEDIF(B9,C9,"m"))),ROUND(((INT((DATEDIF(B9,C9,"d")+1)/365))/2),0)+14))</f>
        <v>22</v>
      </c>
      <c r="F9" s="43">
        <f t="shared" si="0"/>
        <v>15</v>
      </c>
      <c r="G9" s="36"/>
      <c r="H9" s="37">
        <v>1</v>
      </c>
      <c r="I9" s="37"/>
      <c r="J9" s="37">
        <v>3</v>
      </c>
      <c r="K9" s="37">
        <v>1</v>
      </c>
      <c r="L9" s="37"/>
      <c r="M9" s="37">
        <v>1</v>
      </c>
      <c r="N9" s="37">
        <v>0.5</v>
      </c>
      <c r="O9" s="19">
        <v>0.5</v>
      </c>
      <c r="P9" s="19"/>
      <c r="Q9" s="13"/>
      <c r="R9" s="19"/>
      <c r="S9" s="64">
        <f t="shared" si="1"/>
        <v>7</v>
      </c>
    </row>
    <row r="10" spans="1:19" x14ac:dyDescent="0.3">
      <c r="A10" s="15" t="s">
        <v>32</v>
      </c>
      <c r="B10" s="16">
        <v>38131</v>
      </c>
      <c r="C10" s="9">
        <v>44012</v>
      </c>
      <c r="D10" s="17">
        <f t="shared" si="2"/>
        <v>16</v>
      </c>
      <c r="E10" s="18">
        <f t="shared" si="3"/>
        <v>22</v>
      </c>
      <c r="F10" s="43">
        <f t="shared" si="0"/>
        <v>12</v>
      </c>
      <c r="G10" s="36">
        <v>1</v>
      </c>
      <c r="H10" s="37">
        <v>4</v>
      </c>
      <c r="I10" s="37"/>
      <c r="J10" s="37">
        <v>1</v>
      </c>
      <c r="K10" s="37">
        <v>3</v>
      </c>
      <c r="L10" s="37"/>
      <c r="M10" s="37">
        <v>1</v>
      </c>
      <c r="N10" s="37"/>
      <c r="O10" s="19"/>
      <c r="P10" s="19"/>
      <c r="Q10" s="13"/>
      <c r="R10" s="19"/>
      <c r="S10" s="64">
        <f t="shared" si="1"/>
        <v>10</v>
      </c>
    </row>
    <row r="11" spans="1:19" x14ac:dyDescent="0.3">
      <c r="A11" s="15" t="s">
        <v>33</v>
      </c>
      <c r="B11" s="16">
        <v>38201</v>
      </c>
      <c r="C11" s="9">
        <v>44012</v>
      </c>
      <c r="D11" s="17">
        <f t="shared" si="2"/>
        <v>15</v>
      </c>
      <c r="E11" s="18">
        <f t="shared" si="3"/>
        <v>22</v>
      </c>
      <c r="F11" s="43">
        <f t="shared" si="0"/>
        <v>18</v>
      </c>
      <c r="G11" s="36"/>
      <c r="H11" s="37">
        <v>1</v>
      </c>
      <c r="I11" s="37"/>
      <c r="J11" s="37">
        <v>1</v>
      </c>
      <c r="K11" s="37">
        <v>2</v>
      </c>
      <c r="L11" s="37"/>
      <c r="M11" s="37"/>
      <c r="N11" s="37"/>
      <c r="O11" s="19"/>
      <c r="P11" s="19"/>
      <c r="Q11" s="13"/>
      <c r="R11" s="19"/>
      <c r="S11" s="64">
        <f t="shared" si="1"/>
        <v>4</v>
      </c>
    </row>
    <row r="12" spans="1:19" x14ac:dyDescent="0.3">
      <c r="A12" s="15" t="s">
        <v>34</v>
      </c>
      <c r="B12" s="16">
        <v>38483</v>
      </c>
      <c r="C12" s="9">
        <v>44012</v>
      </c>
      <c r="D12" s="17">
        <f t="shared" si="2"/>
        <v>15</v>
      </c>
      <c r="E12" s="18">
        <f t="shared" si="3"/>
        <v>22</v>
      </c>
      <c r="F12" s="43">
        <f t="shared" si="0"/>
        <v>14.5</v>
      </c>
      <c r="G12" s="36"/>
      <c r="H12" s="37">
        <v>3</v>
      </c>
      <c r="I12" s="37"/>
      <c r="J12" s="37">
        <v>1</v>
      </c>
      <c r="K12" s="37">
        <v>1</v>
      </c>
      <c r="L12" s="37">
        <v>1</v>
      </c>
      <c r="M12" s="37">
        <v>1</v>
      </c>
      <c r="N12" s="37"/>
      <c r="O12" s="19">
        <v>0.5</v>
      </c>
      <c r="P12" s="19"/>
      <c r="Q12" s="13"/>
      <c r="R12" s="19"/>
      <c r="S12" s="64">
        <f t="shared" si="1"/>
        <v>7.5</v>
      </c>
    </row>
    <row r="13" spans="1:19" x14ac:dyDescent="0.3">
      <c r="A13" s="15" t="s">
        <v>35</v>
      </c>
      <c r="B13" s="16">
        <v>38734</v>
      </c>
      <c r="C13" s="9">
        <v>44012</v>
      </c>
      <c r="D13" s="17">
        <f t="shared" si="2"/>
        <v>14</v>
      </c>
      <c r="E13" s="18">
        <f t="shared" si="3"/>
        <v>21</v>
      </c>
      <c r="F13" s="43">
        <f t="shared" si="0"/>
        <v>19</v>
      </c>
      <c r="G13" s="36"/>
      <c r="H13" s="37">
        <v>2</v>
      </c>
      <c r="I13" s="37"/>
      <c r="J13" s="37"/>
      <c r="K13" s="37"/>
      <c r="L13" s="37"/>
      <c r="M13" s="37"/>
      <c r="N13" s="37"/>
      <c r="O13" s="19"/>
      <c r="P13" s="19"/>
      <c r="Q13" s="13"/>
      <c r="R13" s="19"/>
      <c r="S13" s="64">
        <f t="shared" si="1"/>
        <v>2</v>
      </c>
    </row>
    <row r="14" spans="1:19" x14ac:dyDescent="0.3">
      <c r="A14" s="15" t="s">
        <v>36</v>
      </c>
      <c r="B14" s="16">
        <v>38901</v>
      </c>
      <c r="C14" s="9">
        <v>44012</v>
      </c>
      <c r="D14" s="17">
        <f t="shared" si="2"/>
        <v>13</v>
      </c>
      <c r="E14" s="18">
        <f t="shared" si="3"/>
        <v>21</v>
      </c>
      <c r="F14" s="43">
        <f t="shared" si="0"/>
        <v>21</v>
      </c>
      <c r="G14" s="36"/>
      <c r="H14" s="37"/>
      <c r="I14" s="37"/>
      <c r="J14" s="37"/>
      <c r="K14" s="37"/>
      <c r="L14" s="37"/>
      <c r="M14" s="37"/>
      <c r="N14" s="37"/>
      <c r="O14" s="19"/>
      <c r="P14" s="19"/>
      <c r="Q14" s="13"/>
      <c r="R14" s="19"/>
      <c r="S14" s="64">
        <f t="shared" si="1"/>
        <v>0</v>
      </c>
    </row>
    <row r="15" spans="1:19" x14ac:dyDescent="0.3">
      <c r="A15" s="15" t="s">
        <v>37</v>
      </c>
      <c r="B15" s="16">
        <v>39065</v>
      </c>
      <c r="C15" s="9">
        <v>44012</v>
      </c>
      <c r="D15" s="17">
        <f t="shared" si="2"/>
        <v>13</v>
      </c>
      <c r="E15" s="18">
        <f t="shared" si="3"/>
        <v>21</v>
      </c>
      <c r="F15" s="43">
        <f t="shared" si="0"/>
        <v>16</v>
      </c>
      <c r="G15" s="36"/>
      <c r="H15" s="37">
        <v>2</v>
      </c>
      <c r="I15" s="38"/>
      <c r="J15" s="37">
        <v>2</v>
      </c>
      <c r="K15" s="37">
        <v>0.5</v>
      </c>
      <c r="L15" s="37"/>
      <c r="M15" s="37">
        <v>0.5</v>
      </c>
      <c r="N15" s="37"/>
      <c r="O15" s="19"/>
      <c r="P15" s="19"/>
      <c r="Q15" s="13"/>
      <c r="R15" s="19"/>
      <c r="S15" s="64">
        <f t="shared" si="1"/>
        <v>5</v>
      </c>
    </row>
    <row r="16" spans="1:19" x14ac:dyDescent="0.3">
      <c r="A16" s="15" t="s">
        <v>38</v>
      </c>
      <c r="B16" s="16">
        <v>39114</v>
      </c>
      <c r="C16" s="9">
        <v>44012</v>
      </c>
      <c r="D16" s="17">
        <f t="shared" si="2"/>
        <v>13</v>
      </c>
      <c r="E16" s="18">
        <f>IF(B16&gt;C16,0,IF((DATEDIF(B16,C16,"d")+1)/365&lt;1,INT((DATEDIF(B16,C16,"m"))),ROUND(((INT((DATEDIF(B16,C16,"d")+1)/365))/2),0)+14))</f>
        <v>21</v>
      </c>
      <c r="F16" s="43">
        <f t="shared" si="0"/>
        <v>18.5</v>
      </c>
      <c r="G16" s="36">
        <v>1</v>
      </c>
      <c r="H16" s="37"/>
      <c r="I16" s="37"/>
      <c r="J16" s="37"/>
      <c r="K16" s="37"/>
      <c r="L16" s="37"/>
      <c r="M16" s="37">
        <v>0.5</v>
      </c>
      <c r="N16" s="37">
        <v>1</v>
      </c>
      <c r="O16" s="19"/>
      <c r="P16" s="19"/>
      <c r="Q16" s="13"/>
      <c r="R16" s="19"/>
      <c r="S16" s="64">
        <f t="shared" si="1"/>
        <v>2.5</v>
      </c>
    </row>
    <row r="17" spans="1:23" x14ac:dyDescent="0.3">
      <c r="A17" s="15" t="s">
        <v>39</v>
      </c>
      <c r="B17" s="16">
        <v>39419</v>
      </c>
      <c r="C17" s="9">
        <v>44012</v>
      </c>
      <c r="D17" s="17">
        <f>DATEDIF(B17,C17+1,"Y")</f>
        <v>12</v>
      </c>
      <c r="E17" s="18">
        <f>IF(B17&gt;C17,0,IF((DATEDIF(B17,C17,"d")+1)/365&lt;1,INT((DATEDIF(B17,C17,"m"))),ROUND(((INT((DATEDIF(B17,C17,"d")+1)/365))/2),0)+14))</f>
        <v>20</v>
      </c>
      <c r="F17" s="43">
        <f t="shared" si="0"/>
        <v>4</v>
      </c>
      <c r="G17" s="36">
        <v>4</v>
      </c>
      <c r="H17" s="37">
        <v>3</v>
      </c>
      <c r="I17" s="37">
        <v>0.5</v>
      </c>
      <c r="J17" s="37">
        <v>2</v>
      </c>
      <c r="K17" s="37"/>
      <c r="L17" s="37">
        <v>2</v>
      </c>
      <c r="M17" s="37">
        <v>1.5</v>
      </c>
      <c r="N17" s="37">
        <v>2</v>
      </c>
      <c r="O17" s="19">
        <v>1</v>
      </c>
      <c r="P17" s="19"/>
      <c r="Q17" s="13"/>
      <c r="R17" s="19"/>
      <c r="S17" s="64">
        <f t="shared" si="1"/>
        <v>16</v>
      </c>
    </row>
    <row r="18" spans="1:23" x14ac:dyDescent="0.3">
      <c r="A18" s="15" t="s">
        <v>40</v>
      </c>
      <c r="B18" s="16">
        <v>39668</v>
      </c>
      <c r="C18" s="9">
        <v>44012</v>
      </c>
      <c r="D18" s="17">
        <f t="shared" si="2"/>
        <v>11</v>
      </c>
      <c r="E18" s="18">
        <f t="shared" si="3"/>
        <v>20</v>
      </c>
      <c r="F18" s="43">
        <f t="shared" si="0"/>
        <v>13.5</v>
      </c>
      <c r="G18" s="36">
        <v>1.5</v>
      </c>
      <c r="H18" s="37">
        <v>2</v>
      </c>
      <c r="I18" s="37">
        <v>1</v>
      </c>
      <c r="J18" s="37"/>
      <c r="K18" s="37"/>
      <c r="L18" s="37"/>
      <c r="M18" s="37"/>
      <c r="N18" s="37">
        <v>2</v>
      </c>
      <c r="O18" s="19"/>
      <c r="P18" s="19"/>
      <c r="Q18" s="13"/>
      <c r="R18" s="19"/>
      <c r="S18" s="64">
        <f t="shared" si="1"/>
        <v>6.5</v>
      </c>
    </row>
    <row r="19" spans="1:23" x14ac:dyDescent="0.3">
      <c r="A19" s="24" t="s">
        <v>41</v>
      </c>
      <c r="B19" s="23">
        <v>39967</v>
      </c>
      <c r="C19" s="9">
        <v>44012</v>
      </c>
      <c r="D19" s="17">
        <f t="shared" si="2"/>
        <v>11</v>
      </c>
      <c r="E19" s="18">
        <f t="shared" si="3"/>
        <v>20</v>
      </c>
      <c r="F19" s="43">
        <f t="shared" si="0"/>
        <v>6.5</v>
      </c>
      <c r="G19" s="36">
        <v>2</v>
      </c>
      <c r="H19" s="37">
        <v>2</v>
      </c>
      <c r="I19" s="37"/>
      <c r="J19" s="37"/>
      <c r="K19" s="37">
        <v>4</v>
      </c>
      <c r="L19" s="37"/>
      <c r="M19" s="37">
        <v>2.5</v>
      </c>
      <c r="N19" s="37"/>
      <c r="O19" s="19">
        <v>3</v>
      </c>
      <c r="P19" s="19"/>
      <c r="Q19" s="13"/>
      <c r="R19" s="19"/>
      <c r="S19" s="64">
        <f t="shared" si="1"/>
        <v>13.5</v>
      </c>
    </row>
    <row r="20" spans="1:23" x14ac:dyDescent="0.3">
      <c r="A20" s="24" t="s">
        <v>42</v>
      </c>
      <c r="B20" s="16">
        <v>40287</v>
      </c>
      <c r="C20" s="9">
        <v>44012</v>
      </c>
      <c r="D20" s="17">
        <f t="shared" si="2"/>
        <v>10</v>
      </c>
      <c r="E20" s="18">
        <f t="shared" si="3"/>
        <v>19</v>
      </c>
      <c r="F20" s="43">
        <f t="shared" si="0"/>
        <v>10</v>
      </c>
      <c r="G20" s="36">
        <v>1</v>
      </c>
      <c r="H20" s="37">
        <v>1.5</v>
      </c>
      <c r="I20" s="37"/>
      <c r="J20" s="37">
        <v>3</v>
      </c>
      <c r="K20" s="37">
        <v>1.5</v>
      </c>
      <c r="L20" s="37"/>
      <c r="M20" s="37"/>
      <c r="N20" s="37">
        <v>1</v>
      </c>
      <c r="O20" s="19">
        <v>1</v>
      </c>
      <c r="P20" s="19"/>
      <c r="Q20" s="13"/>
      <c r="R20" s="19"/>
      <c r="S20" s="64">
        <f t="shared" si="1"/>
        <v>9</v>
      </c>
    </row>
    <row r="21" spans="1:23" x14ac:dyDescent="0.3">
      <c r="A21" s="15" t="s">
        <v>43</v>
      </c>
      <c r="B21" s="16">
        <v>40612</v>
      </c>
      <c r="C21" s="9">
        <v>44012</v>
      </c>
      <c r="D21" s="17">
        <f t="shared" si="2"/>
        <v>9</v>
      </c>
      <c r="E21" s="18">
        <f t="shared" si="3"/>
        <v>19</v>
      </c>
      <c r="F21" s="43">
        <f t="shared" si="0"/>
        <v>9.5</v>
      </c>
      <c r="G21" s="36">
        <v>2</v>
      </c>
      <c r="H21" s="37">
        <v>1</v>
      </c>
      <c r="I21" s="37"/>
      <c r="J21" s="37">
        <v>1</v>
      </c>
      <c r="K21" s="37">
        <v>1</v>
      </c>
      <c r="L21" s="37"/>
      <c r="M21" s="37">
        <v>1</v>
      </c>
      <c r="N21" s="37">
        <v>3.5</v>
      </c>
      <c r="O21" s="19"/>
      <c r="P21" s="19"/>
      <c r="Q21" s="13"/>
      <c r="R21" s="19"/>
      <c r="S21" s="64">
        <f t="shared" si="1"/>
        <v>9.5</v>
      </c>
    </row>
    <row r="22" spans="1:23" x14ac:dyDescent="0.3">
      <c r="A22" s="15" t="s">
        <v>44</v>
      </c>
      <c r="B22" s="16">
        <v>41050</v>
      </c>
      <c r="C22" s="9">
        <v>44012</v>
      </c>
      <c r="D22" s="17">
        <f t="shared" si="2"/>
        <v>8</v>
      </c>
      <c r="E22" s="18">
        <f>IF(B22&gt;C22,0,IF((DATEDIF(B22,C22,"d")+1)/365&lt;1,INT((DATEDIF(B22,C22,"m"))),ROUND(((INT((DATEDIF(B22,C22,"d")+1)/365))/2),0)+14))</f>
        <v>18</v>
      </c>
      <c r="F22" s="43">
        <f t="shared" si="0"/>
        <v>14.5</v>
      </c>
      <c r="G22" s="36"/>
      <c r="H22" s="37">
        <v>0.5</v>
      </c>
      <c r="I22" s="37"/>
      <c r="J22" s="37">
        <v>0.5</v>
      </c>
      <c r="K22" s="37"/>
      <c r="L22" s="37">
        <v>1.5</v>
      </c>
      <c r="M22" s="37"/>
      <c r="N22" s="37"/>
      <c r="O22" s="19">
        <v>1</v>
      </c>
      <c r="P22" s="19"/>
      <c r="Q22" s="13"/>
      <c r="R22" s="19"/>
      <c r="S22" s="64">
        <f t="shared" si="1"/>
        <v>3.5</v>
      </c>
    </row>
    <row r="23" spans="1:23" x14ac:dyDescent="0.3">
      <c r="A23" s="15" t="s">
        <v>45</v>
      </c>
      <c r="B23" s="16">
        <v>40910</v>
      </c>
      <c r="C23" s="9">
        <v>44012</v>
      </c>
      <c r="D23" s="17">
        <f t="shared" si="2"/>
        <v>8</v>
      </c>
      <c r="E23" s="18">
        <f t="shared" si="3"/>
        <v>18</v>
      </c>
      <c r="F23" s="43">
        <f t="shared" si="0"/>
        <v>10</v>
      </c>
      <c r="G23" s="36">
        <v>1</v>
      </c>
      <c r="H23" s="37">
        <v>5</v>
      </c>
      <c r="I23" s="37"/>
      <c r="J23" s="37">
        <v>1</v>
      </c>
      <c r="K23" s="37"/>
      <c r="L23" s="37"/>
      <c r="M23" s="37">
        <v>1</v>
      </c>
      <c r="N23" s="37"/>
      <c r="O23" s="19"/>
      <c r="P23" s="19"/>
      <c r="Q23" s="13"/>
      <c r="R23" s="19"/>
      <c r="S23" s="64">
        <f t="shared" si="1"/>
        <v>8</v>
      </c>
    </row>
    <row r="24" spans="1:23" x14ac:dyDescent="0.3">
      <c r="A24" s="15" t="s">
        <v>46</v>
      </c>
      <c r="B24" s="16">
        <v>41127</v>
      </c>
      <c r="C24" s="9">
        <v>44012</v>
      </c>
      <c r="D24" s="17">
        <f t="shared" si="2"/>
        <v>7</v>
      </c>
      <c r="E24" s="18">
        <f t="shared" si="3"/>
        <v>18</v>
      </c>
      <c r="F24" s="43">
        <f t="shared" si="0"/>
        <v>7</v>
      </c>
      <c r="G24" s="36">
        <v>3</v>
      </c>
      <c r="H24" s="37">
        <v>2.5</v>
      </c>
      <c r="I24" s="37">
        <v>1.5</v>
      </c>
      <c r="J24" s="37"/>
      <c r="K24" s="37">
        <v>1</v>
      </c>
      <c r="L24" s="37">
        <v>2</v>
      </c>
      <c r="M24" s="37"/>
      <c r="N24" s="37">
        <v>1</v>
      </c>
      <c r="O24" s="19"/>
      <c r="P24" s="19"/>
      <c r="Q24" s="18"/>
      <c r="R24" s="19"/>
      <c r="S24" s="64">
        <f t="shared" si="1"/>
        <v>11</v>
      </c>
    </row>
    <row r="25" spans="1:23" x14ac:dyDescent="0.3">
      <c r="A25" s="15" t="s">
        <v>47</v>
      </c>
      <c r="B25" s="16">
        <v>41498</v>
      </c>
      <c r="C25" s="9">
        <v>44012</v>
      </c>
      <c r="D25" s="17">
        <f t="shared" si="2"/>
        <v>6</v>
      </c>
      <c r="E25" s="18">
        <f t="shared" si="3"/>
        <v>17</v>
      </c>
      <c r="F25" s="43">
        <f t="shared" si="0"/>
        <v>11.5</v>
      </c>
      <c r="G25" s="36">
        <v>1.5</v>
      </c>
      <c r="H25" s="37">
        <v>3</v>
      </c>
      <c r="I25" s="37"/>
      <c r="J25" s="37"/>
      <c r="K25" s="37"/>
      <c r="L25" s="37"/>
      <c r="M25" s="37"/>
      <c r="N25" s="37">
        <v>1</v>
      </c>
      <c r="O25" s="19"/>
      <c r="P25" s="19"/>
      <c r="Q25" s="13"/>
      <c r="R25" s="19"/>
      <c r="S25" s="64">
        <f t="shared" si="1"/>
        <v>5.5</v>
      </c>
    </row>
    <row r="26" spans="1:23" x14ac:dyDescent="0.3">
      <c r="A26" s="15" t="s">
        <v>49</v>
      </c>
      <c r="B26" s="16">
        <v>41730</v>
      </c>
      <c r="C26" s="9">
        <v>44012</v>
      </c>
      <c r="D26" s="17">
        <f t="shared" si="2"/>
        <v>6</v>
      </c>
      <c r="E26" s="18">
        <f t="shared" si="3"/>
        <v>17</v>
      </c>
      <c r="F26" s="43">
        <f t="shared" si="0"/>
        <v>10</v>
      </c>
      <c r="G26" s="36">
        <v>1</v>
      </c>
      <c r="H26" s="37">
        <v>3</v>
      </c>
      <c r="I26" s="37">
        <v>1</v>
      </c>
      <c r="J26" s="37"/>
      <c r="K26" s="37"/>
      <c r="L26" s="37">
        <v>1</v>
      </c>
      <c r="M26" s="37"/>
      <c r="N26" s="37">
        <v>1</v>
      </c>
      <c r="O26" s="19"/>
      <c r="P26" s="19"/>
      <c r="Q26" s="13"/>
      <c r="R26" s="19"/>
      <c r="S26" s="64">
        <f t="shared" si="1"/>
        <v>7</v>
      </c>
    </row>
    <row r="27" spans="1:23" x14ac:dyDescent="0.3">
      <c r="A27" s="15" t="s">
        <v>50</v>
      </c>
      <c r="B27" s="16">
        <v>41715</v>
      </c>
      <c r="C27" s="9">
        <v>44012</v>
      </c>
      <c r="D27" s="17">
        <f t="shared" si="2"/>
        <v>6</v>
      </c>
      <c r="E27" s="18">
        <f>IF(B27&gt;C27,0,IF((DATEDIF(B27,C27,"d")+1)/365&lt;1,INT((DATEDIF(B27,C27,"m"))),ROUND(((INT((DATEDIF(B27,C27,"d")+1)/365))/2),0)+14))</f>
        <v>17</v>
      </c>
      <c r="F27" s="43">
        <f t="shared" si="0"/>
        <v>17</v>
      </c>
      <c r="G27" s="36"/>
      <c r="H27" s="37"/>
      <c r="I27" s="37"/>
      <c r="J27" s="37"/>
      <c r="K27" s="37"/>
      <c r="L27" s="37"/>
      <c r="M27" s="37"/>
      <c r="N27" s="37"/>
      <c r="O27" s="19"/>
      <c r="P27" s="19"/>
      <c r="Q27" s="13"/>
      <c r="R27" s="19"/>
      <c r="S27" s="64">
        <f t="shared" si="1"/>
        <v>0</v>
      </c>
    </row>
    <row r="28" spans="1:23" x14ac:dyDescent="0.3">
      <c r="A28" s="15" t="s">
        <v>51</v>
      </c>
      <c r="B28" s="16">
        <v>41717</v>
      </c>
      <c r="C28" s="9">
        <v>44012</v>
      </c>
      <c r="D28" s="17">
        <f t="shared" si="2"/>
        <v>6</v>
      </c>
      <c r="E28" s="18">
        <f t="shared" si="3"/>
        <v>17</v>
      </c>
      <c r="F28" s="43">
        <f t="shared" si="0"/>
        <v>11</v>
      </c>
      <c r="G28" s="36">
        <v>2</v>
      </c>
      <c r="H28" s="37">
        <v>1</v>
      </c>
      <c r="I28" s="37"/>
      <c r="J28" s="37"/>
      <c r="K28" s="37"/>
      <c r="L28" s="37">
        <v>1.5</v>
      </c>
      <c r="M28" s="37">
        <v>1</v>
      </c>
      <c r="N28" s="37">
        <v>0.5</v>
      </c>
      <c r="O28" s="19"/>
      <c r="P28" s="19"/>
      <c r="Q28" s="13"/>
      <c r="R28" s="19"/>
      <c r="S28" s="64">
        <f t="shared" si="1"/>
        <v>6</v>
      </c>
    </row>
    <row r="29" spans="1:23" ht="13.5" customHeight="1" x14ac:dyDescent="0.3">
      <c r="A29" s="15" t="s">
        <v>52</v>
      </c>
      <c r="B29" s="16">
        <v>41799</v>
      </c>
      <c r="C29" s="9">
        <v>44012</v>
      </c>
      <c r="D29" s="17">
        <f t="shared" si="2"/>
        <v>6</v>
      </c>
      <c r="E29" s="18">
        <f t="shared" si="3"/>
        <v>17</v>
      </c>
      <c r="F29" s="43">
        <f t="shared" si="0"/>
        <v>8</v>
      </c>
      <c r="G29" s="36">
        <v>3</v>
      </c>
      <c r="H29" s="37">
        <v>2.5</v>
      </c>
      <c r="I29" s="37"/>
      <c r="J29" s="37"/>
      <c r="K29" s="37">
        <v>0.5</v>
      </c>
      <c r="L29" s="37"/>
      <c r="M29" s="37">
        <v>1</v>
      </c>
      <c r="N29" s="37">
        <v>1</v>
      </c>
      <c r="O29" s="19">
        <v>1</v>
      </c>
      <c r="P29" s="19"/>
      <c r="Q29" s="13"/>
      <c r="R29" s="19"/>
      <c r="S29" s="64">
        <f t="shared" si="1"/>
        <v>9</v>
      </c>
      <c r="W29" s="112"/>
    </row>
    <row r="30" spans="1:23" x14ac:dyDescent="0.3">
      <c r="A30" s="15" t="s">
        <v>56</v>
      </c>
      <c r="B30" s="16">
        <v>42023</v>
      </c>
      <c r="C30" s="9">
        <v>44012</v>
      </c>
      <c r="D30" s="17">
        <f t="shared" si="2"/>
        <v>5</v>
      </c>
      <c r="E30" s="18">
        <f t="shared" si="3"/>
        <v>17</v>
      </c>
      <c r="F30" s="43">
        <f t="shared" si="0"/>
        <v>12.5</v>
      </c>
      <c r="G30" s="36">
        <v>2</v>
      </c>
      <c r="H30" s="37">
        <v>2</v>
      </c>
      <c r="I30" s="37"/>
      <c r="J30" s="37"/>
      <c r="K30" s="37"/>
      <c r="L30" s="37"/>
      <c r="M30" s="37">
        <v>0.5</v>
      </c>
      <c r="N30" s="37"/>
      <c r="O30" s="37"/>
      <c r="P30" s="37"/>
      <c r="Q30" s="13"/>
      <c r="R30" s="37"/>
      <c r="S30" s="64">
        <f t="shared" si="1"/>
        <v>4.5</v>
      </c>
    </row>
    <row r="31" spans="1:23" x14ac:dyDescent="0.3">
      <c r="A31" s="15" t="s">
        <v>53</v>
      </c>
      <c r="B31" s="16">
        <v>42086</v>
      </c>
      <c r="C31" s="9">
        <v>44012</v>
      </c>
      <c r="D31" s="17">
        <f t="shared" si="2"/>
        <v>5</v>
      </c>
      <c r="E31" s="18">
        <f t="shared" si="3"/>
        <v>17</v>
      </c>
      <c r="F31" s="43">
        <f t="shared" si="0"/>
        <v>11</v>
      </c>
      <c r="G31" s="36">
        <v>1</v>
      </c>
      <c r="H31" s="37">
        <v>1</v>
      </c>
      <c r="I31" s="37"/>
      <c r="J31" s="37">
        <v>2</v>
      </c>
      <c r="K31" s="37"/>
      <c r="L31" s="37">
        <v>2</v>
      </c>
      <c r="M31" s="37"/>
      <c r="N31" s="37"/>
      <c r="O31" s="19"/>
      <c r="P31" s="19"/>
      <c r="Q31" s="13"/>
      <c r="R31" s="19"/>
      <c r="S31" s="64">
        <f t="shared" si="1"/>
        <v>6</v>
      </c>
    </row>
    <row r="32" spans="1:23" x14ac:dyDescent="0.3">
      <c r="A32" s="15" t="s">
        <v>54</v>
      </c>
      <c r="B32" s="16">
        <v>42277</v>
      </c>
      <c r="C32" s="9">
        <v>44012</v>
      </c>
      <c r="D32" s="17">
        <f t="shared" si="2"/>
        <v>4</v>
      </c>
      <c r="E32" s="18">
        <f t="shared" si="3"/>
        <v>16</v>
      </c>
      <c r="F32" s="43">
        <f t="shared" si="0"/>
        <v>6.5</v>
      </c>
      <c r="G32" s="36">
        <v>1</v>
      </c>
      <c r="H32" s="37">
        <v>1</v>
      </c>
      <c r="I32" s="37">
        <v>3</v>
      </c>
      <c r="J32" s="37">
        <v>0.5</v>
      </c>
      <c r="K32" s="37">
        <v>1</v>
      </c>
      <c r="L32" s="37"/>
      <c r="M32" s="37">
        <v>1</v>
      </c>
      <c r="N32" s="37">
        <v>2</v>
      </c>
      <c r="O32" s="19"/>
      <c r="P32" s="19"/>
      <c r="Q32" s="13"/>
      <c r="R32" s="19"/>
      <c r="S32" s="64">
        <f t="shared" si="1"/>
        <v>9.5</v>
      </c>
    </row>
    <row r="33" spans="1:23" x14ac:dyDescent="0.3">
      <c r="A33" s="28" t="s">
        <v>55</v>
      </c>
      <c r="B33" s="29">
        <v>42528</v>
      </c>
      <c r="C33" s="9">
        <v>44012</v>
      </c>
      <c r="D33" s="30">
        <f>DATEDIF(B33,C33+1,"Y")</f>
        <v>4</v>
      </c>
      <c r="E33" s="13">
        <f>IF(B33&gt;C33,0,IF((DATEDIF(B33,C33,"d")+1)/365&lt;1,INT((DATEDIF(B33,C33,"m"))),ROUND(((INT((DATEDIF(B33,C33,"d")+1)/365))/2),0)+14))</f>
        <v>16</v>
      </c>
      <c r="F33" s="43">
        <f t="shared" si="0"/>
        <v>6</v>
      </c>
      <c r="G33" s="36">
        <v>0.5</v>
      </c>
      <c r="H33" s="37">
        <v>1.5</v>
      </c>
      <c r="I33" s="37"/>
      <c r="J33" s="37">
        <v>2</v>
      </c>
      <c r="K33" s="37">
        <v>1</v>
      </c>
      <c r="L33" s="37">
        <v>3</v>
      </c>
      <c r="M33" s="37"/>
      <c r="N33" s="37">
        <v>2</v>
      </c>
      <c r="O33" s="19"/>
      <c r="P33" s="19"/>
      <c r="Q33" s="13"/>
      <c r="R33" s="31"/>
      <c r="S33" s="64">
        <f>SUM(G33:R33)</f>
        <v>10</v>
      </c>
    </row>
    <row r="34" spans="1:23" x14ac:dyDescent="0.3">
      <c r="A34" s="32" t="s">
        <v>57</v>
      </c>
      <c r="B34" s="16">
        <v>42809</v>
      </c>
      <c r="C34" s="9">
        <v>44012</v>
      </c>
      <c r="D34" s="17">
        <f t="shared" ref="D34:D44" si="4">DATEDIF(B34,C34+1,"Y")</f>
        <v>3</v>
      </c>
      <c r="E34" s="18">
        <f t="shared" ref="E34:E42" si="5">IF(B34&gt;C34,0,IF((DATEDIF(B34,C34,"d")+1)/365&lt;1,INT((DATEDIF(B34,C34,"m"))),ROUND(((INT((DATEDIF(B34,C34,"d")+1)/365))/2),0)+14))</f>
        <v>16</v>
      </c>
      <c r="F34" s="43">
        <f t="shared" si="0"/>
        <v>10</v>
      </c>
      <c r="G34" s="36">
        <v>1</v>
      </c>
      <c r="H34" s="37">
        <v>3</v>
      </c>
      <c r="I34" s="37"/>
      <c r="J34" s="37"/>
      <c r="K34" s="37">
        <v>1</v>
      </c>
      <c r="L34" s="37"/>
      <c r="M34" s="37"/>
      <c r="N34" s="37">
        <v>1</v>
      </c>
      <c r="O34" s="19"/>
      <c r="P34" s="19"/>
      <c r="Q34" s="13"/>
      <c r="R34" s="19"/>
      <c r="S34" s="64">
        <f t="shared" ref="S34:S41" si="6">SUM(G34:R34)</f>
        <v>6</v>
      </c>
    </row>
    <row r="35" spans="1:23" x14ac:dyDescent="0.3">
      <c r="A35" s="48" t="s">
        <v>58</v>
      </c>
      <c r="B35" s="44">
        <v>42822</v>
      </c>
      <c r="C35" s="9">
        <v>44012</v>
      </c>
      <c r="D35" s="30">
        <f t="shared" si="4"/>
        <v>3</v>
      </c>
      <c r="E35" s="13">
        <f t="shared" si="5"/>
        <v>16</v>
      </c>
      <c r="F35" s="43">
        <f t="shared" si="0"/>
        <v>9.5</v>
      </c>
      <c r="G35" s="46"/>
      <c r="H35" s="45"/>
      <c r="I35" s="45">
        <v>3</v>
      </c>
      <c r="J35" s="45"/>
      <c r="K35" s="45">
        <v>1</v>
      </c>
      <c r="L35" s="45"/>
      <c r="M35" s="45">
        <v>2</v>
      </c>
      <c r="N35" s="45">
        <v>0.5</v>
      </c>
      <c r="O35" s="31"/>
      <c r="P35" s="31"/>
      <c r="Q35" s="13"/>
      <c r="R35" s="31"/>
      <c r="S35" s="63">
        <f t="shared" si="6"/>
        <v>6.5</v>
      </c>
    </row>
    <row r="36" spans="1:23" x14ac:dyDescent="0.3">
      <c r="A36" s="36" t="s">
        <v>60</v>
      </c>
      <c r="B36" s="55">
        <v>42887</v>
      </c>
      <c r="C36" s="9">
        <v>44012</v>
      </c>
      <c r="D36" s="30">
        <f t="shared" si="4"/>
        <v>3</v>
      </c>
      <c r="E36" s="13">
        <f t="shared" si="5"/>
        <v>16</v>
      </c>
      <c r="F36" s="43">
        <f t="shared" si="0"/>
        <v>11</v>
      </c>
      <c r="G36" s="45"/>
      <c r="H36" s="45">
        <v>2</v>
      </c>
      <c r="I36" s="45">
        <v>3</v>
      </c>
      <c r="J36" s="45"/>
      <c r="K36" s="45"/>
      <c r="L36" s="45"/>
      <c r="M36" s="45"/>
      <c r="N36" s="45"/>
      <c r="O36" s="31"/>
      <c r="P36" s="31"/>
      <c r="Q36" s="13"/>
      <c r="R36" s="31"/>
      <c r="S36" s="63">
        <f t="shared" si="6"/>
        <v>5</v>
      </c>
    </row>
    <row r="37" spans="1:23" x14ac:dyDescent="0.3">
      <c r="A37" s="53" t="s">
        <v>62</v>
      </c>
      <c r="B37" s="57">
        <v>42923</v>
      </c>
      <c r="C37" s="9">
        <v>44012</v>
      </c>
      <c r="D37" s="26">
        <f t="shared" si="4"/>
        <v>2</v>
      </c>
      <c r="E37" s="47">
        <f t="shared" si="5"/>
        <v>15</v>
      </c>
      <c r="F37" s="43">
        <f t="shared" si="0"/>
        <v>8</v>
      </c>
      <c r="G37" s="52"/>
      <c r="H37" s="52">
        <v>1</v>
      </c>
      <c r="I37" s="52"/>
      <c r="J37" s="52">
        <v>3</v>
      </c>
      <c r="K37" s="52"/>
      <c r="L37" s="52">
        <v>2</v>
      </c>
      <c r="M37" s="52"/>
      <c r="N37" s="52"/>
      <c r="O37" s="51">
        <v>1</v>
      </c>
      <c r="P37" s="51"/>
      <c r="Q37" s="27"/>
      <c r="R37" s="51"/>
      <c r="S37" s="65">
        <f t="shared" si="6"/>
        <v>7</v>
      </c>
    </row>
    <row r="38" spans="1:23" x14ac:dyDescent="0.3">
      <c r="A38" s="32" t="s">
        <v>63</v>
      </c>
      <c r="B38" s="55">
        <v>42989</v>
      </c>
      <c r="C38" s="9">
        <v>44012</v>
      </c>
      <c r="D38" s="17">
        <f t="shared" si="4"/>
        <v>2</v>
      </c>
      <c r="E38" s="18">
        <f t="shared" si="5"/>
        <v>15</v>
      </c>
      <c r="F38" s="43">
        <f t="shared" si="0"/>
        <v>14</v>
      </c>
      <c r="G38" s="37"/>
      <c r="H38" s="37">
        <v>1</v>
      </c>
      <c r="I38" s="37"/>
      <c r="J38" s="37"/>
      <c r="K38" s="37"/>
      <c r="L38" s="37"/>
      <c r="M38" s="37"/>
      <c r="N38" s="37"/>
      <c r="O38" s="19"/>
      <c r="P38" s="19"/>
      <c r="Q38" s="18"/>
      <c r="R38" s="19"/>
      <c r="S38" s="64">
        <f t="shared" si="6"/>
        <v>1</v>
      </c>
    </row>
    <row r="39" spans="1:23" x14ac:dyDescent="0.3">
      <c r="A39" s="46" t="s">
        <v>64</v>
      </c>
      <c r="B39" s="58">
        <v>43103</v>
      </c>
      <c r="C39" s="9">
        <v>44012</v>
      </c>
      <c r="D39" s="30">
        <f t="shared" si="4"/>
        <v>2</v>
      </c>
      <c r="E39" s="13">
        <f t="shared" si="5"/>
        <v>15</v>
      </c>
      <c r="F39" s="43">
        <f t="shared" si="0"/>
        <v>5</v>
      </c>
      <c r="G39" s="45">
        <v>1</v>
      </c>
      <c r="H39" s="45">
        <v>3</v>
      </c>
      <c r="I39" s="45">
        <v>1</v>
      </c>
      <c r="J39" s="45"/>
      <c r="K39" s="45"/>
      <c r="L39" s="45">
        <v>1</v>
      </c>
      <c r="M39" s="45">
        <v>1</v>
      </c>
      <c r="N39" s="45">
        <v>3</v>
      </c>
      <c r="O39" s="31"/>
      <c r="P39" s="31"/>
      <c r="Q39" s="13"/>
      <c r="R39" s="31"/>
      <c r="S39" s="63">
        <f t="shared" si="6"/>
        <v>10</v>
      </c>
    </row>
    <row r="40" spans="1:23" x14ac:dyDescent="0.3">
      <c r="A40" s="36" t="s">
        <v>67</v>
      </c>
      <c r="B40" s="55">
        <v>43192</v>
      </c>
      <c r="C40" s="9">
        <v>44012</v>
      </c>
      <c r="D40" s="17">
        <f t="shared" si="4"/>
        <v>2</v>
      </c>
      <c r="E40" s="18">
        <f t="shared" si="5"/>
        <v>15</v>
      </c>
      <c r="F40" s="43">
        <f t="shared" si="0"/>
        <v>15</v>
      </c>
      <c r="G40" s="37"/>
      <c r="H40" s="37"/>
      <c r="I40" s="37"/>
      <c r="J40" s="37"/>
      <c r="K40" s="37"/>
      <c r="L40" s="37"/>
      <c r="M40" s="37"/>
      <c r="N40" s="37"/>
      <c r="O40" s="19"/>
      <c r="P40" s="19"/>
      <c r="Q40" s="18"/>
      <c r="R40" s="19"/>
      <c r="S40" s="64">
        <f t="shared" si="6"/>
        <v>0</v>
      </c>
    </row>
    <row r="41" spans="1:23" x14ac:dyDescent="0.3">
      <c r="A41" s="46" t="s">
        <v>66</v>
      </c>
      <c r="B41" s="58">
        <v>43230</v>
      </c>
      <c r="C41" s="9">
        <v>44012</v>
      </c>
      <c r="D41" s="30">
        <f t="shared" si="4"/>
        <v>2</v>
      </c>
      <c r="E41" s="13">
        <f t="shared" si="5"/>
        <v>15</v>
      </c>
      <c r="F41" s="59">
        <f t="shared" si="0"/>
        <v>6.5</v>
      </c>
      <c r="G41" s="45">
        <v>1</v>
      </c>
      <c r="H41" s="45">
        <v>3</v>
      </c>
      <c r="I41" s="45"/>
      <c r="J41" s="45">
        <v>0.5</v>
      </c>
      <c r="K41" s="45">
        <v>0.5</v>
      </c>
      <c r="L41" s="45">
        <v>3</v>
      </c>
      <c r="M41" s="45"/>
      <c r="N41" s="45">
        <v>0.5</v>
      </c>
      <c r="O41" s="31"/>
      <c r="P41" s="31"/>
      <c r="Q41" s="13"/>
      <c r="R41" s="31"/>
      <c r="S41" s="63">
        <f t="shared" si="6"/>
        <v>8.5</v>
      </c>
    </row>
    <row r="42" spans="1:23" x14ac:dyDescent="0.3">
      <c r="A42" s="46" t="s">
        <v>69</v>
      </c>
      <c r="B42" s="58">
        <v>43370</v>
      </c>
      <c r="C42" s="9">
        <v>44012</v>
      </c>
      <c r="D42" s="30">
        <f t="shared" si="4"/>
        <v>1</v>
      </c>
      <c r="E42" s="13">
        <f t="shared" si="5"/>
        <v>15</v>
      </c>
      <c r="F42" s="60">
        <f t="shared" si="0"/>
        <v>6</v>
      </c>
      <c r="G42" s="45"/>
      <c r="H42" s="45">
        <v>0.5</v>
      </c>
      <c r="I42" s="45">
        <v>1</v>
      </c>
      <c r="J42" s="45">
        <v>7</v>
      </c>
      <c r="K42" s="45"/>
      <c r="L42" s="45"/>
      <c r="M42" s="45"/>
      <c r="N42" s="45">
        <v>0.5</v>
      </c>
      <c r="O42" s="31"/>
      <c r="P42" s="31"/>
      <c r="Q42" s="13"/>
      <c r="R42" s="31"/>
      <c r="S42" s="63">
        <f>SUM(G42:R42)</f>
        <v>9</v>
      </c>
    </row>
    <row r="43" spans="1:23" x14ac:dyDescent="0.3">
      <c r="A43" s="36" t="s">
        <v>71</v>
      </c>
      <c r="B43" s="16">
        <v>43549</v>
      </c>
      <c r="C43" s="9">
        <v>44012</v>
      </c>
      <c r="D43" s="17">
        <f t="shared" si="4"/>
        <v>1</v>
      </c>
      <c r="E43" s="18">
        <f>IF(B43&gt;C43,0,IF((DATEDIF(B43,C43,"d")+1)/365&lt;1,INT((DATEDIF(B43,C43,"m"))),ROUND(((INT((DATEDIF(B43,C43,"d")+1)/365))/2),0)+14))</f>
        <v>15</v>
      </c>
      <c r="F43" s="59">
        <f t="shared" si="0"/>
        <v>8.5</v>
      </c>
      <c r="G43" s="36"/>
      <c r="H43" s="62"/>
      <c r="I43" s="37">
        <v>1</v>
      </c>
      <c r="J43" s="62"/>
      <c r="K43" s="62">
        <v>1.5</v>
      </c>
      <c r="L43" s="62">
        <v>0.5</v>
      </c>
      <c r="M43" s="62">
        <v>2.5</v>
      </c>
      <c r="N43" s="62">
        <v>1</v>
      </c>
      <c r="O43" s="61"/>
      <c r="P43" s="61"/>
      <c r="Q43" s="18"/>
      <c r="R43" s="61"/>
      <c r="S43" s="73">
        <f t="shared" ref="S43:S44" si="7">SUM(G43:R43)</f>
        <v>6.5</v>
      </c>
      <c r="T43" s="74"/>
    </row>
    <row r="44" spans="1:23" x14ac:dyDescent="0.3">
      <c r="A44" s="46" t="s">
        <v>72</v>
      </c>
      <c r="B44" s="58">
        <v>43549</v>
      </c>
      <c r="C44" s="9">
        <v>44012</v>
      </c>
      <c r="D44" s="30">
        <f t="shared" si="4"/>
        <v>1</v>
      </c>
      <c r="E44" s="13">
        <f t="shared" ref="E44:E51" si="8">IF(B44&gt;C44,0,IF((DATEDIF(B44,C44,"d")+1)/365&lt;1,INT((DATEDIF(B44,C44,"m"))),ROUND(((INT((DATEDIF(B44,C44,"d")+1)/365))/2),0)+14))</f>
        <v>15</v>
      </c>
      <c r="F44" s="59">
        <f t="shared" si="0"/>
        <v>8.5</v>
      </c>
      <c r="G44" s="36">
        <v>1</v>
      </c>
      <c r="H44" s="37">
        <v>3</v>
      </c>
      <c r="I44" s="45"/>
      <c r="J44" s="37">
        <v>1</v>
      </c>
      <c r="K44" s="37"/>
      <c r="L44" s="36"/>
      <c r="M44" s="37"/>
      <c r="N44" s="37">
        <v>1</v>
      </c>
      <c r="O44" s="19">
        <v>0.5</v>
      </c>
      <c r="P44" s="19"/>
      <c r="Q44" s="13"/>
      <c r="R44" s="19"/>
      <c r="S44" s="75">
        <f t="shared" si="7"/>
        <v>6.5</v>
      </c>
      <c r="T44" s="74"/>
      <c r="W44" s="1" t="s">
        <v>90</v>
      </c>
    </row>
    <row r="45" spans="1:23" x14ac:dyDescent="0.3">
      <c r="A45" s="36" t="s">
        <v>76</v>
      </c>
      <c r="B45" s="55">
        <v>43556</v>
      </c>
      <c r="C45" s="9">
        <v>44012</v>
      </c>
      <c r="D45" s="17">
        <f>DATEDIF(B45,C45+1,"Y")</f>
        <v>1</v>
      </c>
      <c r="E45" s="13">
        <f t="shared" si="8"/>
        <v>15</v>
      </c>
      <c r="F45" s="59">
        <f t="shared" si="0"/>
        <v>8.5</v>
      </c>
      <c r="G45" s="46">
        <v>1.5</v>
      </c>
      <c r="H45" s="45">
        <v>1.5</v>
      </c>
      <c r="I45" s="45">
        <v>1</v>
      </c>
      <c r="J45" s="45">
        <v>0.5</v>
      </c>
      <c r="K45" s="45"/>
      <c r="L45" s="46"/>
      <c r="M45" s="45">
        <v>1</v>
      </c>
      <c r="N45" s="45">
        <v>1</v>
      </c>
      <c r="O45" s="31"/>
      <c r="P45" s="31"/>
      <c r="Q45" s="13"/>
      <c r="R45" s="31"/>
      <c r="S45" s="63">
        <f t="shared" ref="S45:S46" si="9">SUM(G45:R45)</f>
        <v>6.5</v>
      </c>
    </row>
    <row r="46" spans="1:23" x14ac:dyDescent="0.3">
      <c r="A46" s="46" t="s">
        <v>77</v>
      </c>
      <c r="B46" s="58">
        <v>43556</v>
      </c>
      <c r="C46" s="9">
        <v>44012</v>
      </c>
      <c r="D46" s="30">
        <f t="shared" ref="D46:D49" si="10">DATEDIF(B46,C46+1,"Y")</f>
        <v>1</v>
      </c>
      <c r="E46" s="13">
        <f t="shared" si="8"/>
        <v>15</v>
      </c>
      <c r="F46" s="109">
        <f t="shared" si="0"/>
        <v>6</v>
      </c>
      <c r="G46" s="46"/>
      <c r="H46" s="45"/>
      <c r="I46" s="45"/>
      <c r="J46" s="45">
        <v>2</v>
      </c>
      <c r="K46" s="45">
        <v>1</v>
      </c>
      <c r="L46" s="46">
        <v>1</v>
      </c>
      <c r="M46" s="45"/>
      <c r="N46" s="45">
        <v>2</v>
      </c>
      <c r="O46" s="31">
        <v>3</v>
      </c>
      <c r="P46" s="31"/>
      <c r="Q46" s="13"/>
      <c r="R46" s="31"/>
      <c r="S46" s="63">
        <f t="shared" si="9"/>
        <v>9</v>
      </c>
    </row>
    <row r="47" spans="1:23" x14ac:dyDescent="0.3">
      <c r="A47" s="36" t="s">
        <v>78</v>
      </c>
      <c r="B47" s="55">
        <v>43566</v>
      </c>
      <c r="C47" s="9">
        <v>44012</v>
      </c>
      <c r="D47" s="17">
        <f t="shared" si="10"/>
        <v>1</v>
      </c>
      <c r="E47" s="18">
        <f t="shared" si="8"/>
        <v>15</v>
      </c>
      <c r="F47" s="110">
        <f t="shared" si="0"/>
        <v>4.5</v>
      </c>
      <c r="G47" s="36">
        <v>0.5</v>
      </c>
      <c r="H47" s="37">
        <v>3</v>
      </c>
      <c r="I47" s="37">
        <v>0.5</v>
      </c>
      <c r="J47" s="37">
        <v>1</v>
      </c>
      <c r="K47" s="37">
        <v>2</v>
      </c>
      <c r="L47" s="36">
        <v>1</v>
      </c>
      <c r="M47" s="37">
        <v>1.5</v>
      </c>
      <c r="N47" s="37">
        <v>0.5</v>
      </c>
      <c r="O47" s="19">
        <v>0.5</v>
      </c>
      <c r="P47" s="19"/>
      <c r="Q47" s="18"/>
      <c r="R47" s="19"/>
      <c r="S47" s="64">
        <f t="shared" ref="S47:S50" si="11">SUM(G47:R47)</f>
        <v>10.5</v>
      </c>
    </row>
    <row r="48" spans="1:23" x14ac:dyDescent="0.3">
      <c r="A48" s="36" t="s">
        <v>79</v>
      </c>
      <c r="B48" s="55">
        <v>43571</v>
      </c>
      <c r="C48" s="9">
        <v>44012</v>
      </c>
      <c r="D48" s="17">
        <f t="shared" si="10"/>
        <v>1</v>
      </c>
      <c r="E48" s="18">
        <f t="shared" si="8"/>
        <v>15</v>
      </c>
      <c r="F48" s="110">
        <f t="shared" si="0"/>
        <v>11.5</v>
      </c>
      <c r="G48" s="36"/>
      <c r="H48" s="37"/>
      <c r="I48" s="37"/>
      <c r="J48" s="37">
        <v>1</v>
      </c>
      <c r="K48" s="37"/>
      <c r="L48" s="36"/>
      <c r="M48" s="37">
        <v>0.5</v>
      </c>
      <c r="N48" s="37">
        <v>1</v>
      </c>
      <c r="O48" s="19">
        <v>1</v>
      </c>
      <c r="P48" s="19"/>
      <c r="Q48" s="18"/>
      <c r="R48" s="19"/>
      <c r="S48" s="64">
        <f t="shared" si="11"/>
        <v>3.5</v>
      </c>
    </row>
    <row r="49" spans="1:19" x14ac:dyDescent="0.3">
      <c r="A49" s="32" t="s">
        <v>80</v>
      </c>
      <c r="B49" s="55">
        <v>43571</v>
      </c>
      <c r="C49" s="9">
        <v>44012</v>
      </c>
      <c r="D49" s="17">
        <f t="shared" si="10"/>
        <v>1</v>
      </c>
      <c r="E49" s="18">
        <f t="shared" si="8"/>
        <v>15</v>
      </c>
      <c r="F49" s="110">
        <f t="shared" si="0"/>
        <v>7.5</v>
      </c>
      <c r="G49" s="36">
        <v>0.5</v>
      </c>
      <c r="H49" s="37">
        <v>3</v>
      </c>
      <c r="I49" s="37"/>
      <c r="J49" s="37">
        <v>1.5</v>
      </c>
      <c r="K49" s="37"/>
      <c r="L49" s="36">
        <v>1</v>
      </c>
      <c r="M49" s="37">
        <v>1</v>
      </c>
      <c r="N49" s="37">
        <v>0.5</v>
      </c>
      <c r="O49" s="19"/>
      <c r="P49" s="19"/>
      <c r="Q49" s="18"/>
      <c r="R49" s="19"/>
      <c r="S49" s="64">
        <f t="shared" si="11"/>
        <v>7.5</v>
      </c>
    </row>
    <row r="50" spans="1:19" x14ac:dyDescent="0.3">
      <c r="A50" s="36" t="s">
        <v>81</v>
      </c>
      <c r="B50" s="55">
        <v>43584</v>
      </c>
      <c r="C50" s="9">
        <v>44012</v>
      </c>
      <c r="D50" s="17">
        <f>DATEDIF(B50,C50+1,"Y")</f>
        <v>1</v>
      </c>
      <c r="E50" s="18">
        <f t="shared" si="8"/>
        <v>15</v>
      </c>
      <c r="F50" s="110">
        <f t="shared" si="0"/>
        <v>7</v>
      </c>
      <c r="G50" s="36"/>
      <c r="H50" s="37"/>
      <c r="I50" s="37"/>
      <c r="J50" s="37">
        <v>3</v>
      </c>
      <c r="K50" s="37"/>
      <c r="L50" s="36">
        <v>2</v>
      </c>
      <c r="M50" s="37"/>
      <c r="N50" s="37">
        <v>2</v>
      </c>
      <c r="O50" s="19">
        <v>1</v>
      </c>
      <c r="P50" s="19"/>
      <c r="Q50" s="18"/>
      <c r="R50" s="19"/>
      <c r="S50" s="64">
        <f t="shared" si="11"/>
        <v>8</v>
      </c>
    </row>
    <row r="51" spans="1:19" x14ac:dyDescent="0.3">
      <c r="A51" s="46" t="s">
        <v>82</v>
      </c>
      <c r="B51" s="58">
        <v>43619</v>
      </c>
      <c r="C51" s="108">
        <v>44012</v>
      </c>
      <c r="D51" s="30">
        <f>DATEDIF(B51,C51+1,"Y")</f>
        <v>1</v>
      </c>
      <c r="E51" s="13">
        <f t="shared" si="8"/>
        <v>15</v>
      </c>
      <c r="F51" s="114">
        <f>+E51-S51</f>
        <v>7</v>
      </c>
      <c r="G51" s="46"/>
      <c r="H51" s="45">
        <v>3</v>
      </c>
      <c r="I51" s="45"/>
      <c r="J51" s="45">
        <v>1</v>
      </c>
      <c r="K51" s="45">
        <v>1</v>
      </c>
      <c r="L51" s="46">
        <v>1</v>
      </c>
      <c r="M51" s="45">
        <v>0.5</v>
      </c>
      <c r="N51" s="45">
        <v>1</v>
      </c>
      <c r="O51" s="31">
        <v>0.5</v>
      </c>
      <c r="P51" s="31"/>
      <c r="Q51" s="13"/>
      <c r="R51" s="31"/>
      <c r="S51" s="63">
        <f>SUM(G51:R51)</f>
        <v>8</v>
      </c>
    </row>
    <row r="52" spans="1:19" x14ac:dyDescent="0.3">
      <c r="A52" s="36" t="s">
        <v>84</v>
      </c>
      <c r="B52" s="55">
        <v>43647</v>
      </c>
      <c r="C52" s="23">
        <v>44012</v>
      </c>
      <c r="D52" s="17">
        <f>DATEDIF(B52,C52+1,"Y")</f>
        <v>1</v>
      </c>
      <c r="E52" s="18">
        <f t="shared" ref="E52" si="12">IF(B52&gt;C52,0,IF((DATEDIF(B52,C52,"d")+1)/365&lt;1,INT((DATEDIF(B52,C52,"m"))),ROUND(((INT((DATEDIF(B52,C52,"d")+1)/365))/2),0)+14))</f>
        <v>15</v>
      </c>
      <c r="F52" s="110">
        <f>+E52-S52</f>
        <v>8.5</v>
      </c>
      <c r="G52" s="36">
        <v>1.5</v>
      </c>
      <c r="H52" s="37">
        <v>0.5</v>
      </c>
      <c r="I52" s="37">
        <v>0.5</v>
      </c>
      <c r="J52" s="37"/>
      <c r="K52" s="37">
        <v>1</v>
      </c>
      <c r="L52" s="36"/>
      <c r="M52" s="37">
        <v>1</v>
      </c>
      <c r="N52" s="37"/>
      <c r="O52" s="19">
        <v>2</v>
      </c>
      <c r="P52" s="19"/>
      <c r="Q52" s="18"/>
      <c r="R52" s="19"/>
      <c r="S52" s="64">
        <f>SUM(G52:R52)</f>
        <v>6.5</v>
      </c>
    </row>
    <row r="53" spans="1:19" x14ac:dyDescent="0.3">
      <c r="A53" s="36" t="s">
        <v>85</v>
      </c>
      <c r="B53" s="55">
        <v>43678</v>
      </c>
      <c r="C53" s="23">
        <v>44012</v>
      </c>
      <c r="D53" s="17">
        <f>DATEDIF(B53,C53+1,"Y")</f>
        <v>0</v>
      </c>
      <c r="E53" s="18">
        <f t="shared" ref="E53" si="13">IF(B53&gt;C53,0,IF((DATEDIF(B53,C53,"d")+1)/365&lt;1,INT((DATEDIF(B53,C53,"m"))),ROUND(((INT((DATEDIF(B53,C53,"d")+1)/365))/2),0)+14))</f>
        <v>10</v>
      </c>
      <c r="F53" s="110">
        <f>+E53-S53</f>
        <v>9</v>
      </c>
      <c r="G53" s="36"/>
      <c r="H53" s="37"/>
      <c r="I53" s="37"/>
      <c r="J53" s="37"/>
      <c r="K53" s="37">
        <v>1</v>
      </c>
      <c r="L53" s="36"/>
      <c r="M53" s="37"/>
      <c r="N53" s="37"/>
      <c r="O53" s="19"/>
      <c r="P53" s="19"/>
      <c r="Q53" s="18"/>
      <c r="R53" s="19"/>
      <c r="S53" s="64">
        <f>SUM(G53:R53)</f>
        <v>1</v>
      </c>
    </row>
    <row r="54" spans="1:19" x14ac:dyDescent="0.3">
      <c r="A54" s="53" t="s">
        <v>87</v>
      </c>
      <c r="B54" s="116">
        <v>43678</v>
      </c>
      <c r="C54" s="117">
        <v>44012</v>
      </c>
      <c r="D54" s="26">
        <f t="shared" ref="D54:D56" si="14">DATEDIF(B54,C54+1,"Y")</f>
        <v>0</v>
      </c>
      <c r="E54" s="47">
        <f t="shared" ref="E54:E56" si="15">IF(B54&gt;C54,0,IF((DATEDIF(B54,C54,"d")+1)/365&lt;1,INT((DATEDIF(B54,C54,"m"))),ROUND(((INT((DATEDIF(B54,C54,"d")+1)/365))/2),0)+14))</f>
        <v>10</v>
      </c>
      <c r="F54" s="118">
        <f t="shared" ref="F54:F56" si="16">+E54-S54</f>
        <v>5.5</v>
      </c>
      <c r="G54" s="119"/>
      <c r="H54" s="62"/>
      <c r="I54" s="62"/>
      <c r="J54" s="62"/>
      <c r="K54" s="62">
        <v>1</v>
      </c>
      <c r="L54" s="119">
        <v>2</v>
      </c>
      <c r="M54" s="62"/>
      <c r="N54" s="62">
        <v>1</v>
      </c>
      <c r="O54" s="61">
        <v>0.5</v>
      </c>
      <c r="P54" s="61"/>
      <c r="Q54" s="47"/>
      <c r="R54" s="61"/>
      <c r="S54" s="64">
        <f t="shared" ref="S54:S56" si="17">SUM(G54:R54)</f>
        <v>4.5</v>
      </c>
    </row>
    <row r="55" spans="1:19" x14ac:dyDescent="0.3">
      <c r="A55" s="32" t="s">
        <v>88</v>
      </c>
      <c r="B55" s="55">
        <v>43678</v>
      </c>
      <c r="C55" s="23">
        <v>44012</v>
      </c>
      <c r="D55" s="17">
        <f t="shared" si="14"/>
        <v>0</v>
      </c>
      <c r="E55" s="18">
        <f t="shared" si="15"/>
        <v>10</v>
      </c>
      <c r="F55" s="110">
        <f t="shared" si="16"/>
        <v>6.5</v>
      </c>
      <c r="G55" s="36"/>
      <c r="H55" s="37"/>
      <c r="I55" s="37">
        <v>1.5</v>
      </c>
      <c r="J55" s="37"/>
      <c r="K55" s="37"/>
      <c r="L55" s="36">
        <v>1</v>
      </c>
      <c r="M55" s="37"/>
      <c r="N55" s="37">
        <v>0.5</v>
      </c>
      <c r="O55" s="19">
        <v>0.5</v>
      </c>
      <c r="P55" s="19"/>
      <c r="Q55" s="18"/>
      <c r="R55" s="19"/>
      <c r="S55" s="115">
        <f t="shared" si="17"/>
        <v>3.5</v>
      </c>
    </row>
    <row r="56" spans="1:19" x14ac:dyDescent="0.3">
      <c r="A56" s="48" t="s">
        <v>89</v>
      </c>
      <c r="B56" s="58">
        <v>43678</v>
      </c>
      <c r="C56" s="23">
        <v>44012</v>
      </c>
      <c r="D56" s="17">
        <f t="shared" si="14"/>
        <v>0</v>
      </c>
      <c r="E56" s="18">
        <f t="shared" si="15"/>
        <v>10</v>
      </c>
      <c r="F56" s="110">
        <f t="shared" si="16"/>
        <v>8.5</v>
      </c>
      <c r="G56" s="36"/>
      <c r="H56" s="37"/>
      <c r="I56" s="37"/>
      <c r="J56" s="37"/>
      <c r="K56" s="37"/>
      <c r="L56" s="36"/>
      <c r="M56" s="37"/>
      <c r="N56" s="37">
        <v>1</v>
      </c>
      <c r="O56" s="19">
        <v>0.5</v>
      </c>
      <c r="P56" s="19"/>
      <c r="Q56" s="18"/>
      <c r="R56" s="19"/>
      <c r="S56" s="115">
        <f t="shared" si="17"/>
        <v>1.5</v>
      </c>
    </row>
    <row r="57" spans="1:19" x14ac:dyDescent="0.3">
      <c r="A57" s="36" t="s">
        <v>86</v>
      </c>
      <c r="B57" s="55">
        <v>43696</v>
      </c>
      <c r="C57" s="23">
        <v>44012</v>
      </c>
      <c r="D57" s="17">
        <f>DATEDIF(B57,C57+1,"Y")</f>
        <v>0</v>
      </c>
      <c r="E57" s="18">
        <f t="shared" ref="E57" si="18">IF(B57&gt;C57,0,IF((DATEDIF(B57,C57,"d")+1)/365&lt;1,INT((DATEDIF(B57,C57,"m"))),ROUND(((INT((DATEDIF(B57,C57,"d")+1)/365))/2),0)+14))</f>
        <v>10</v>
      </c>
      <c r="F57" s="110">
        <f>+E57-S57</f>
        <v>8</v>
      </c>
      <c r="G57" s="36"/>
      <c r="H57" s="37"/>
      <c r="I57" s="37"/>
      <c r="J57" s="37"/>
      <c r="K57" s="37">
        <v>1</v>
      </c>
      <c r="L57" s="36"/>
      <c r="M57" s="37">
        <v>1</v>
      </c>
      <c r="N57" s="37"/>
      <c r="O57" s="19"/>
      <c r="P57" s="19"/>
      <c r="Q57" s="18"/>
      <c r="R57" s="19"/>
      <c r="S57" s="64">
        <f>SUM(G57:R57)</f>
        <v>2</v>
      </c>
    </row>
    <row r="58" spans="1:19" x14ac:dyDescent="0.3">
      <c r="A58" s="36" t="s">
        <v>91</v>
      </c>
      <c r="B58" s="55">
        <v>43808</v>
      </c>
      <c r="C58" s="23">
        <v>44012</v>
      </c>
      <c r="D58" s="17">
        <f>DATEDIF(B58,C58+1,"Y")</f>
        <v>0</v>
      </c>
      <c r="E58" s="18">
        <f t="shared" ref="E58" si="19">IF(B58&gt;C58,0,IF((DATEDIF(B58,C58,"d")+1)/365&lt;1,INT((DATEDIF(B58,C58,"m"))),ROUND(((INT((DATEDIF(B58,C58,"d")+1)/365))/2),0)+14))</f>
        <v>6</v>
      </c>
      <c r="F58" s="110">
        <f>+E58-S58</f>
        <v>5.5</v>
      </c>
      <c r="G58" s="36"/>
      <c r="H58" s="37"/>
      <c r="I58" s="37"/>
      <c r="J58" s="37"/>
      <c r="K58" s="37"/>
      <c r="L58" s="36"/>
      <c r="M58" s="37"/>
      <c r="N58" s="37"/>
      <c r="O58" s="19">
        <v>0.5</v>
      </c>
      <c r="P58" s="19"/>
      <c r="Q58" s="18"/>
      <c r="R58" s="19"/>
      <c r="S58" s="64">
        <f>SUM(G58:R58)</f>
        <v>0.5</v>
      </c>
    </row>
    <row r="59" spans="1:19" x14ac:dyDescent="0.3">
      <c r="A59" s="36" t="s">
        <v>92</v>
      </c>
      <c r="B59" s="55">
        <v>43836</v>
      </c>
      <c r="C59" s="23">
        <v>44012</v>
      </c>
      <c r="D59" s="17">
        <f>DATEDIF(B59,C59+1,"Y")</f>
        <v>0</v>
      </c>
      <c r="E59" s="18">
        <f t="shared" ref="E59" si="20">IF(B59&gt;C59,0,IF((DATEDIF(B59,C59,"d")+1)/365&lt;1,INT((DATEDIF(B59,C59,"m"))),ROUND(((INT((DATEDIF(B59,C59,"d")+1)/365))/2),0)+14))</f>
        <v>5</v>
      </c>
      <c r="F59" s="110">
        <f>+E59-S59</f>
        <v>0</v>
      </c>
      <c r="G59" s="36"/>
      <c r="H59" s="37"/>
      <c r="I59" s="37"/>
      <c r="J59" s="37"/>
      <c r="K59" s="37"/>
      <c r="L59" s="36"/>
      <c r="M59" s="37"/>
      <c r="N59" s="37">
        <v>3</v>
      </c>
      <c r="O59" s="19">
        <v>2</v>
      </c>
      <c r="P59" s="19"/>
      <c r="Q59" s="18"/>
      <c r="R59" s="19"/>
      <c r="S59" s="64">
        <f>SUM(G59:R59)</f>
        <v>5</v>
      </c>
    </row>
    <row r="60" spans="1:19" x14ac:dyDescent="0.3">
      <c r="A60" s="36" t="s">
        <v>93</v>
      </c>
      <c r="B60" s="55">
        <v>43843</v>
      </c>
      <c r="C60" s="23">
        <v>44012</v>
      </c>
      <c r="D60" s="17">
        <f>DATEDIF(B60,C60+1,"Y")</f>
        <v>0</v>
      </c>
      <c r="E60" s="18">
        <f t="shared" ref="E60:E63" si="21">IF(B60&gt;C60,0,IF((DATEDIF(B60,C60,"d")+1)/365&lt;1,INT((DATEDIF(B60,C60,"m"))),ROUND(((INT((DATEDIF(B60,C60,"d")+1)/365))/2),0)+14))</f>
        <v>5</v>
      </c>
      <c r="F60" s="110">
        <f>+E60-S60</f>
        <v>5</v>
      </c>
      <c r="G60" s="36"/>
      <c r="H60" s="37"/>
      <c r="I60" s="37"/>
      <c r="J60" s="37"/>
      <c r="K60" s="37"/>
      <c r="L60" s="36"/>
      <c r="M60" s="37"/>
      <c r="N60" s="37"/>
      <c r="O60" s="19"/>
      <c r="P60" s="19"/>
      <c r="Q60" s="18"/>
      <c r="R60" s="19"/>
      <c r="S60" s="64">
        <f>SUM(G60:R60)</f>
        <v>0</v>
      </c>
    </row>
    <row r="61" spans="1:19" x14ac:dyDescent="0.3">
      <c r="A61" s="120" t="s">
        <v>94</v>
      </c>
      <c r="B61" s="55">
        <v>43864</v>
      </c>
      <c r="C61" s="23">
        <v>44012</v>
      </c>
      <c r="D61" s="17">
        <f t="shared" ref="D61:D63" si="22">DATEDIF(B61,C61+1,"Y")</f>
        <v>0</v>
      </c>
      <c r="E61" s="18">
        <f t="shared" si="21"/>
        <v>4</v>
      </c>
      <c r="F61" s="110">
        <f t="shared" ref="F61:F63" si="23">+E61-S61</f>
        <v>3.5</v>
      </c>
      <c r="G61" s="36"/>
      <c r="H61" s="37"/>
      <c r="I61" s="37"/>
      <c r="J61" s="37"/>
      <c r="K61" s="37"/>
      <c r="L61" s="36"/>
      <c r="M61" s="37"/>
      <c r="N61" s="37"/>
      <c r="O61" s="19">
        <v>0.5</v>
      </c>
      <c r="P61" s="19"/>
      <c r="Q61" s="18"/>
      <c r="R61" s="19"/>
      <c r="S61" s="64">
        <f t="shared" ref="S61:S63" si="24">SUM(G61:R61)</f>
        <v>0.5</v>
      </c>
    </row>
    <row r="62" spans="1:19" x14ac:dyDescent="0.3">
      <c r="A62" s="120" t="s">
        <v>95</v>
      </c>
      <c r="B62" s="16">
        <v>43886</v>
      </c>
      <c r="C62" s="121">
        <v>44012</v>
      </c>
      <c r="D62" s="17">
        <f t="shared" si="22"/>
        <v>0</v>
      </c>
      <c r="E62" s="18">
        <f t="shared" si="21"/>
        <v>4</v>
      </c>
      <c r="F62" s="110">
        <f t="shared" si="23"/>
        <v>4</v>
      </c>
      <c r="G62" s="36"/>
      <c r="H62" s="37"/>
      <c r="I62" s="37"/>
      <c r="J62" s="37"/>
      <c r="K62" s="37"/>
      <c r="L62" s="36"/>
      <c r="M62" s="37"/>
      <c r="N62" s="37"/>
      <c r="O62" s="122"/>
      <c r="P62" s="19"/>
      <c r="Q62" s="18"/>
      <c r="R62" s="19"/>
      <c r="S62" s="64">
        <f t="shared" si="24"/>
        <v>0</v>
      </c>
    </row>
    <row r="63" spans="1:19" ht="14.25" thickBot="1" x14ac:dyDescent="0.35">
      <c r="A63" s="123" t="s">
        <v>96</v>
      </c>
      <c r="B63" s="124">
        <v>43892</v>
      </c>
      <c r="C63" s="124">
        <v>44012</v>
      </c>
      <c r="D63" s="125">
        <f t="shared" si="22"/>
        <v>0</v>
      </c>
      <c r="E63" s="126">
        <f t="shared" si="21"/>
        <v>3</v>
      </c>
      <c r="F63" s="92">
        <f t="shared" si="23"/>
        <v>3</v>
      </c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6"/>
      <c r="S63" s="66">
        <f t="shared" si="24"/>
        <v>0</v>
      </c>
    </row>
  </sheetData>
  <mergeCells count="8">
    <mergeCell ref="G2:R2"/>
    <mergeCell ref="S2:S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2013.07~2014.06</vt:lpstr>
      <vt:lpstr>2014.07~2015.06</vt:lpstr>
      <vt:lpstr>2015.07~2016.06</vt:lpstr>
      <vt:lpstr>2016.07~2017.06</vt:lpstr>
      <vt:lpstr>2017.07~2018.06</vt:lpstr>
      <vt:lpstr>2018.07~2019.06</vt:lpstr>
      <vt:lpstr>2019.07~2020.06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LeeDaNi</dc:creator>
  <cp:lastModifiedBy>권혜성</cp:lastModifiedBy>
  <dcterms:created xsi:type="dcterms:W3CDTF">2017-02-02T08:34:12Z</dcterms:created>
  <dcterms:modified xsi:type="dcterms:W3CDTF">2020-03-17T06:24:37Z</dcterms:modified>
</cp:coreProperties>
</file>