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cxh2399\Desktop\AP242\"/>
    </mc:Choice>
  </mc:AlternateContent>
  <bookViews>
    <workbookView xWindow="0" yWindow="0" windowWidth="15360" windowHeight="7755" tabRatio="708"/>
  </bookViews>
  <sheets>
    <sheet name="Remaining SOW" sheetId="1" r:id="rId1"/>
    <sheet name="WG_#" sheetId="8" r:id="rId2"/>
    <sheet name="Schedule" sheetId="7" r:id="rId3"/>
    <sheet name="Availability" sheetId="4" r:id="rId4"/>
  </sheets>
  <definedNames>
    <definedName name="_xlnm._FilterDatabase" localSheetId="0" hidden="1">'Remaining SOW'!$A$1:$R$89</definedName>
    <definedName name="_xlnm._FilterDatabase" localSheetId="2" hidden="1">Schedule!$B$8:$L$25</definedName>
    <definedName name="_xlnm.Print_Area" localSheetId="0">'Remaining SOW'!$A$1:$B$88</definedName>
    <definedName name="_xlnm.Print_Titles" localSheetId="0">'Remaining SOW'!$1:$1</definedName>
  </definedNames>
  <calcPr calcId="152511"/>
</workbook>
</file>

<file path=xl/calcChain.xml><?xml version="1.0" encoding="utf-8"?>
<calcChain xmlns="http://schemas.openxmlformats.org/spreadsheetml/2006/main">
  <c r="H25" i="7" l="1"/>
  <c r="C25" i="7"/>
  <c r="L25" i="7"/>
  <c r="Q13" i="4" l="1"/>
  <c r="D19" i="4" l="1"/>
  <c r="E19" i="4" s="1"/>
  <c r="F19" i="4" s="1"/>
  <c r="G19" i="4" s="1"/>
  <c r="H19" i="4" s="1"/>
  <c r="I19" i="4" s="1"/>
  <c r="J19" i="4" s="1"/>
  <c r="K19" i="4" s="1"/>
  <c r="L19" i="4" s="1"/>
  <c r="D18" i="4"/>
  <c r="E18" i="4" s="1"/>
  <c r="F18" i="4" s="1"/>
  <c r="G18" i="4" s="1"/>
  <c r="H18" i="4" s="1"/>
  <c r="I18" i="4" s="1"/>
  <c r="J18" i="4" s="1"/>
  <c r="K18" i="4" s="1"/>
  <c r="L18" i="4" s="1"/>
  <c r="Q7" i="4" l="1"/>
  <c r="Q8" i="4"/>
  <c r="Q9" i="4"/>
  <c r="Q10" i="4"/>
  <c r="Q11" i="4"/>
  <c r="Q12" i="4"/>
  <c r="Q6" i="4"/>
  <c r="C14" i="4" l="1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B14" i="4"/>
  <c r="Q14" i="4" l="1"/>
  <c r="J79" i="1"/>
  <c r="D51" i="4" l="1"/>
  <c r="D50" i="4"/>
  <c r="E50" i="4" s="1"/>
  <c r="F50" i="4" s="1"/>
  <c r="G50" i="4" s="1"/>
  <c r="H50" i="4" s="1"/>
  <c r="I50" i="4" s="1"/>
  <c r="J50" i="4" s="1"/>
  <c r="K50" i="4" s="1"/>
  <c r="L50" i="4" s="1"/>
  <c r="M50" i="4" s="1"/>
</calcChain>
</file>

<file path=xl/sharedStrings.xml><?xml version="1.0" encoding="utf-8"?>
<sst xmlns="http://schemas.openxmlformats.org/spreadsheetml/2006/main" count="971" uniqueCount="300">
  <si>
    <t>bug_id</t>
  </si>
  <si>
    <t>target_milestone</t>
  </si>
  <si>
    <t>bug_severity</t>
  </si>
  <si>
    <t>priority</t>
  </si>
  <si>
    <t>op_sys</t>
  </si>
  <si>
    <t>assigned_to</t>
  </si>
  <si>
    <t>bug_status</t>
  </si>
  <si>
    <t>resolution</t>
  </si>
  <si>
    <t>short_desc</t>
  </si>
  <si>
    <t>estimated_time</t>
  </si>
  <si>
    <t>deadline</t>
  </si>
  <si>
    <t>CRx PMI-2</t>
  </si>
  <si>
    <t>enhancement</t>
  </si>
  <si>
    <t>P2</t>
  </si>
  <si>
    <t>Internal</t>
  </si>
  <si>
    <t>pierre.duchier@airbus.com</t>
  </si>
  <si>
    <t>CONFIRMED</t>
  </si>
  <si>
    <t>---</t>
  </si>
  <si>
    <t>ALL OVER in ISO TC213</t>
  </si>
  <si>
    <t>"Direction feature" from ISO 1101:2012</t>
  </si>
  <si>
    <t>general</t>
  </si>
  <si>
    <t>richard.s.zuray@boeing.com</t>
  </si>
  <si>
    <t>thomas.r.thurman@imonmail.com</t>
  </si>
  <si>
    <t>Presentable text from non-presentation entities</t>
  </si>
  <si>
    <t>add design model uncertainty to STEP</t>
  </si>
  <si>
    <t>P4</t>
  </si>
  <si>
    <t>brandon.sapp@boeing.com</t>
  </si>
  <si>
    <t>Rule draughting_model_items_constraint: draughting_annotation_occurrence &amp; draughting_elements</t>
  </si>
  <si>
    <t>CR_Geometry_2</t>
  </si>
  <si>
    <t>kevin.letutour@boost-conseil.com</t>
  </si>
  <si>
    <t>Allow shells for surface models in construction geometry</t>
  </si>
  <si>
    <t>Collector bug for AM 1051 Geometric_tolerance for CRx_PMI 2</t>
  </si>
  <si>
    <t>Collector bug for part 113</t>
  </si>
  <si>
    <t>Collector bug for AM 1362 Dimension and tolerance callouts for bug 5006</t>
  </si>
  <si>
    <t>Write a rule for Styled_element.appearance</t>
  </si>
  <si>
    <t>P1</t>
  </si>
  <si>
    <t>claudia.c.huebner@boeing.com</t>
  </si>
  <si>
    <t>IN_PROGRESS</t>
  </si>
  <si>
    <t>spotface dimension discussion</t>
  </si>
  <si>
    <t>Flag Notes are not supported in STEP</t>
  </si>
  <si>
    <t>Collector bug for Part 47 for CRx PMI-2</t>
  </si>
  <si>
    <t>where rules too restrictive for draughting annotation occurrence</t>
  </si>
  <si>
    <t>minor technical</t>
  </si>
  <si>
    <t>Ballot Comment</t>
  </si>
  <si>
    <t>between_shape_aspect constraints needed</t>
  </si>
  <si>
    <t>normal</t>
  </si>
  <si>
    <t>Add surface visual texture module</t>
  </si>
  <si>
    <t>major technical</t>
  </si>
  <si>
    <t>Informal Implementer Review</t>
  </si>
  <si>
    <t>Too restrictive constraining of tessellated_item</t>
  </si>
  <si>
    <t>Collector bug for Part 46 for CR_Geometry 2</t>
  </si>
  <si>
    <t>Add module for colour on vertices</t>
  </si>
  <si>
    <t>Collector bug for CR_Geometry_2</t>
  </si>
  <si>
    <t>Collector bug for Part 42 Ed 6 for CR_Geometry 2</t>
  </si>
  <si>
    <t>collector bug for part41 for CRx PMI2</t>
  </si>
  <si>
    <t>Collector bug for P101 for CRx PMI 2</t>
  </si>
  <si>
    <t>Collector bug for Part 43 Ed 4 for CR_Geometry 2</t>
  </si>
  <si>
    <t>RESOLVED</t>
  </si>
  <si>
    <t>FIXED</t>
  </si>
  <si>
    <t>Diameter for Datum Target Point and - Line ?</t>
  </si>
  <si>
    <t>thomas.hedberg@nist.gov</t>
  </si>
  <si>
    <t>REMIND</t>
  </si>
  <si>
    <t>How to relate datum/_system with TEDs?</t>
  </si>
  <si>
    <t>pre_defined_terminator_symbol and symbol_target</t>
  </si>
  <si>
    <t>P5</t>
  </si>
  <si>
    <t>kahunten@gmail.com</t>
  </si>
  <si>
    <t>DUPLICATE</t>
  </si>
  <si>
    <t>Situation and associated features</t>
  </si>
  <si>
    <t>Runout tolerance verification</t>
  </si>
  <si>
    <t>Spelling error camera_model_d3_multi_clipping_inter(s)ection_select</t>
  </si>
  <si>
    <t>Tessellated shape rep additional tessellation accuracy</t>
  </si>
  <si>
    <t>INVALID</t>
  </si>
  <si>
    <t>Datum.WR4 seems useless</t>
  </si>
  <si>
    <t>NEW</t>
  </si>
  <si>
    <t>add AOs to Value_with_unit_extension AM</t>
  </si>
  <si>
    <t>Overriding geometric tolerances (ALL OVER, ALL AROUND, default)</t>
  </si>
  <si>
    <t>Globally-Applicable Specifications</t>
  </si>
  <si>
    <t>Split AM 1721 to eliminate electrical domain context</t>
  </si>
  <si>
    <t>Split AO General_feature into own Application module</t>
  </si>
  <si>
    <t>New AM General_feature module</t>
  </si>
  <si>
    <t>Do we need to extract apparently generic AOs from AM 1814 Machining features into a new AM?</t>
  </si>
  <si>
    <t>VERIFIED</t>
  </si>
  <si>
    <t>Collector bug for add Mechanical design application resource</t>
  </si>
  <si>
    <t>PEXPRESS</t>
  </si>
  <si>
    <t>countersunk/counterbore/hole depth discussion</t>
  </si>
  <si>
    <t>AM 1032 Shape_property_assignment Remove geometric_item_specific_usage.ur1 to support bug #5902</t>
  </si>
  <si>
    <t>change draughting_callout_element to extensible generic_entity SELECT to allow extension in part 113 for bug 5006.</t>
  </si>
  <si>
    <t>IIRU and GISU uniqueness rules</t>
  </si>
  <si>
    <t>AM 0442 Remove Global Rule RULE draughting_model_items_constraint</t>
  </si>
  <si>
    <t>New annotation_occurrence subtype to support "Minimal Presentation" for PMI</t>
  </si>
  <si>
    <t>Assembly_bond_definition.bonded_feature_1, 2 problems.</t>
  </si>
  <si>
    <t>Non uniform tolerance zone inconsistency</t>
  </si>
  <si>
    <t>Add Non uniform tolerance zone rule to AM Geometric_tolerance</t>
  </si>
  <si>
    <t>context_dependent_over_riding_styled_item.WR1</t>
  </si>
  <si>
    <t>Change Styled_element.appearance to reflect change in styled_item.styles in p46</t>
  </si>
  <si>
    <t>PDOCS</t>
  </si>
  <si>
    <t>ISO 14660-1 withdrawn</t>
  </si>
  <si>
    <t>Allow definition of (validation) properties on dimensional_size and geometric_tolerance</t>
  </si>
  <si>
    <t>EXPRESS layout of ENTITY characterized_item_within_representation does not follow SC4 directives</t>
  </si>
  <si>
    <t>Add Persistent ID capability to an aggregate of topological_representation_items</t>
  </si>
  <si>
    <t>Add FUNCTION get_representations_for_items to representation_schema</t>
  </si>
  <si>
    <t>item_identified_representation_usage.wr1</t>
  </si>
  <si>
    <t>External Element References on Geometric Assembly</t>
  </si>
  <si>
    <t>modification to product_property_representation_schema to support Bug 5972</t>
  </si>
  <si>
    <t>Add a note to non_uniform_zone_definition in part 47</t>
  </si>
  <si>
    <t>mikael.hedlind@scania.com</t>
  </si>
  <si>
    <t>New property_definition_denotation between a property to a dimension or tolerance</t>
  </si>
  <si>
    <t>point_style: Make marker, marker_size and marker_colour OPTIONAL</t>
  </si>
  <si>
    <t>spelling errors in PART 46 EXPRESS SELECT types</t>
  </si>
  <si>
    <t>Add surface visual texture to Part 46 for tessellated geometry</t>
  </si>
  <si>
    <t>Add colour on vertices to P46 for tessellated geometry</t>
  </si>
  <si>
    <t>editorial</t>
  </si>
  <si>
    <t>annotation_occurrence.WR2 EXPRESS text does not match English description</t>
  </si>
  <si>
    <t>P42 D.2 ExpG diagram's jump zone map incorrect</t>
  </si>
  <si>
    <t>P42's Equations &amp; Figures links corrections</t>
  </si>
  <si>
    <t>We need to update constraints on geometric_curve_set for bug 5006</t>
  </si>
  <si>
    <t>Extend context_dependent_over_riding_styled_item in presentation_appearance_schema to support bug 5972</t>
  </si>
  <si>
    <t>Redundant SELF.attribute_name in part 46 EXPRESS</t>
  </si>
  <si>
    <t>Clarify EXPRESS layout in representation_map.WR1</t>
  </si>
  <si>
    <t>Add Persistent ID capability to topological items</t>
  </si>
  <si>
    <t>Add representation_reference to representation_schema to support bug 5972</t>
  </si>
  <si>
    <t>Brandon Sapp</t>
  </si>
  <si>
    <t>Tom Thurman</t>
  </si>
  <si>
    <t>Pierre Duchier</t>
  </si>
  <si>
    <t>Bryan Fischer</t>
  </si>
  <si>
    <t>Tom Hedberg</t>
  </si>
  <si>
    <t>Rick Zuray</t>
  </si>
  <si>
    <t>March</t>
  </si>
  <si>
    <t>April</t>
  </si>
  <si>
    <t>May</t>
  </si>
  <si>
    <t>June</t>
  </si>
  <si>
    <t>20 - 24</t>
  </si>
  <si>
    <t>27 - 31</t>
  </si>
  <si>
    <t>3 - 7</t>
  </si>
  <si>
    <t>10 - 14</t>
  </si>
  <si>
    <t>17 - 21</t>
  </si>
  <si>
    <t>24 - 28</t>
  </si>
  <si>
    <t>1 - 5</t>
  </si>
  <si>
    <t>8 - 12</t>
  </si>
  <si>
    <t>15 - 19</t>
  </si>
  <si>
    <t>22 - 26</t>
  </si>
  <si>
    <t>29 - 2</t>
  </si>
  <si>
    <t>5 - 9</t>
  </si>
  <si>
    <t>12 - 16</t>
  </si>
  <si>
    <t>19  - 23</t>
  </si>
  <si>
    <t>26 - 30</t>
  </si>
  <si>
    <t xml:space="preserve">Availability of Team Members: No. of hours per week </t>
  </si>
  <si>
    <t>Days not available (i.e. vacation, other company business, etc.)</t>
  </si>
  <si>
    <t>Darla Nettles-Edwards</t>
  </si>
  <si>
    <t>Claudia Huebner</t>
  </si>
  <si>
    <t>CR_PMI_3</t>
  </si>
  <si>
    <t>Total Estimated Time Remaining</t>
  </si>
  <si>
    <t>Total Actual Time Remaining</t>
  </si>
  <si>
    <t>Estimated Bug BurnDown</t>
  </si>
  <si>
    <t>Actual Bug Burndown</t>
  </si>
  <si>
    <t>Total Actual Bug Work Remaining</t>
  </si>
  <si>
    <t>?</t>
  </si>
  <si>
    <t>New</t>
  </si>
  <si>
    <t>Review in PMI Mtg.</t>
  </si>
  <si>
    <t>X</t>
  </si>
  <si>
    <t>x</t>
  </si>
  <si>
    <t>Collector: Proposed Scope for Next PMI Work</t>
  </si>
  <si>
    <t>ENTITY draughting_elements is too constraining for actual CAD practice</t>
  </si>
  <si>
    <t>___</t>
  </si>
  <si>
    <t>In-work</t>
  </si>
  <si>
    <t>Granular Priortization</t>
  </si>
  <si>
    <t xml:space="preserve">Surface texture parameters, ISO 1302 </t>
  </si>
  <si>
    <t xml:space="preserve">Complex symbols for "surface texture", "edges of undefined shape" and others </t>
  </si>
  <si>
    <t xml:space="preserve">Geometric tolerances with unit sizes in degrees </t>
  </si>
  <si>
    <t xml:space="preserve">New Common Zone modifier CZ </t>
  </si>
  <si>
    <t xml:space="preserve">Definition of properties on Saved View, e.g. for default or active view </t>
  </si>
  <si>
    <t xml:space="preserve">PMI representation for "applies to all untoleranced surfaces" </t>
  </si>
  <si>
    <t xml:space="preserve">PMI representation for “unless otherwise specified" </t>
  </si>
  <si>
    <t>NA</t>
  </si>
  <si>
    <t>Missing UF modifier for "All over" and "All around"</t>
  </si>
  <si>
    <t>Part</t>
  </si>
  <si>
    <t>Module</t>
  </si>
  <si>
    <t>AP242 general</t>
  </si>
  <si>
    <t>SMRL</t>
  </si>
  <si>
    <t>Draughting Annotation</t>
  </si>
  <si>
    <t>Shape Variation Tolerances</t>
  </si>
  <si>
    <t>Geometric Tolerance</t>
  </si>
  <si>
    <t>GD&amp;T</t>
  </si>
  <si>
    <t>Curve Appearance</t>
  </si>
  <si>
    <t>Value with unit extension</t>
  </si>
  <si>
    <t>Shape Property Assignment</t>
  </si>
  <si>
    <t>Draughting</t>
  </si>
  <si>
    <t>Fundamentals of product description and support</t>
  </si>
  <si>
    <t>Dimension and tolerance callouts</t>
  </si>
  <si>
    <t>Mechanical design application resource</t>
  </si>
  <si>
    <t>Assembly Technology</t>
  </si>
  <si>
    <t>Surface Condition</t>
  </si>
  <si>
    <t>AP242 General</t>
  </si>
  <si>
    <t>Machining Features</t>
  </si>
  <si>
    <t>Representation Structures</t>
  </si>
  <si>
    <t>Collector: New AM Mechanical_design</t>
  </si>
  <si>
    <t>Rick</t>
  </si>
  <si>
    <t>Person</t>
  </si>
  <si>
    <t>Number of Bugs</t>
  </si>
  <si>
    <t>Tom</t>
  </si>
  <si>
    <t>Brandon</t>
  </si>
  <si>
    <t>Pierre</t>
  </si>
  <si>
    <t>Estimated No. of HRS to conduct review</t>
  </si>
  <si>
    <t>Date of Performance</t>
  </si>
  <si>
    <t>WG #</t>
  </si>
  <si>
    <t>N9532</t>
  </si>
  <si>
    <t>CR-PMI Internal Review Checklist for 10303-506, 41, 43, 1362</t>
  </si>
  <si>
    <t>N9533</t>
  </si>
  <si>
    <t>CR-PMI Project Leader Checklist for 10303-506, 41, 43, 1362</t>
  </si>
  <si>
    <t>N9534</t>
  </si>
  <si>
    <t>CR-PMI Convener Checklist for 10303-506, 41, 43, 1362</t>
  </si>
  <si>
    <t>N9560</t>
  </si>
  <si>
    <t>ISO 10303-43 ed5 Representation Structures Document</t>
  </si>
  <si>
    <t>N9561</t>
  </si>
  <si>
    <t>ISO 10303-43 ed5 Representation Structures Concateneted EXPRESS</t>
  </si>
  <si>
    <t>N9562</t>
  </si>
  <si>
    <t>ISO 10303-41 ed5 Fundamentals of product description and support Document</t>
  </si>
  <si>
    <t>N9563</t>
  </si>
  <si>
    <t>ISO 10303-41 ed5 Fundamentals of product description and support Concatenated EXPRESS</t>
  </si>
  <si>
    <t>N9564</t>
  </si>
  <si>
    <t>ISO 10303-1362 ed4 Dimension and tolerance callouts Documen</t>
  </si>
  <si>
    <t>N9565</t>
  </si>
  <si>
    <t>ISO 10303-1362 ed4 Dimension and tolerance callouts EXPRESS ARM</t>
  </si>
  <si>
    <t>N9566</t>
  </si>
  <si>
    <t>ISO 10303-1362 ed4 Dimension and tolerance callouts EXPRESS MIM</t>
  </si>
  <si>
    <t>N9567</t>
  </si>
  <si>
    <t>ISO 10303-506 ed4 Draughting elements Document</t>
  </si>
  <si>
    <t>N9568</t>
  </si>
  <si>
    <t>ISO 10303-506 ed4 Draughting elements EXPRESS</t>
  </si>
  <si>
    <t>??</t>
  </si>
  <si>
    <t>No. of hrs. for Grammar Review</t>
  </si>
  <si>
    <t>Date to complete bugs for part</t>
  </si>
  <si>
    <t>Date to Hand-off to Darla</t>
  </si>
  <si>
    <t>Hand-off to Convener</t>
  </si>
  <si>
    <t>Submit to IS ballot</t>
  </si>
  <si>
    <t>Date to do Checklist</t>
  </si>
  <si>
    <t>Date to complete Grammar Review</t>
  </si>
  <si>
    <t>Grammar Review  5/24 - 7/3</t>
  </si>
  <si>
    <t>Internal Review Checklist from 6/6 - 7/21</t>
  </si>
  <si>
    <t>Project Lead Checklist  7/3 - 7/20</t>
  </si>
  <si>
    <t>Keith.Hunten@gmail.com</t>
  </si>
  <si>
    <t>Complete</t>
  </si>
  <si>
    <t xml:space="preserve">Schema Name </t>
  </si>
  <si>
    <t xml:space="preserve">shape_dimension_schema </t>
  </si>
  <si>
    <t xml:space="preserve">shape_tolerance_schema </t>
  </si>
  <si>
    <t>Work Being Conducted from 5/5 - 6/9</t>
  </si>
  <si>
    <t xml:space="preserve">draughting_element_schema </t>
  </si>
  <si>
    <r>
      <t xml:space="preserve">mechanical_design </t>
    </r>
    <r>
      <rPr>
        <sz val="12"/>
        <color rgb="FF000000"/>
        <rFont val="Times New Roman"/>
        <family val="1"/>
      </rPr>
      <t xml:space="preserve">schema </t>
    </r>
  </si>
  <si>
    <t>characterized_item_within_representation.wr1 does not satisfy the requirement specified in the entity description.</t>
  </si>
  <si>
    <t>4658, 5401, 5496,5685, 5902, 5929, 5972, 6054, 6257</t>
  </si>
  <si>
    <t>Bug Numbers</t>
  </si>
  <si>
    <t>Collector Bug</t>
  </si>
  <si>
    <t>Draughting elements</t>
  </si>
  <si>
    <t>4171, 4835, 4969, 6200</t>
  </si>
  <si>
    <t>Collector Bugs feeding into 6033</t>
  </si>
  <si>
    <t>6044, 6041</t>
  </si>
  <si>
    <t>Mechnical design application resource</t>
  </si>
  <si>
    <t>Blocking other bug</t>
  </si>
  <si>
    <t>TREVIEW</t>
  </si>
  <si>
    <t>Add draughting_model_item_association_with_placeholder</t>
  </si>
  <si>
    <t>Associative Draughting elements</t>
  </si>
  <si>
    <t>5?</t>
  </si>
  <si>
    <t>N9666</t>
  </si>
  <si>
    <t>N9667</t>
  </si>
  <si>
    <t>10303-1311 ed5 nAssociative draughting element Document</t>
  </si>
  <si>
    <t>10303-1311 ed5 Associative draughting element ARM EXPRESS</t>
  </si>
  <si>
    <t>10303-1311 e3d5 Associative draughting element MIM EXPRESS</t>
  </si>
  <si>
    <t>N9662</t>
  </si>
  <si>
    <t>N9663</t>
  </si>
  <si>
    <t>N9664</t>
  </si>
  <si>
    <t>10303-47 ed5 Shape variation tolerances Document</t>
  </si>
  <si>
    <t>N9665</t>
  </si>
  <si>
    <t>10303-101 ed4 Draughting Document</t>
  </si>
  <si>
    <t>N9660</t>
  </si>
  <si>
    <t>N9661</t>
  </si>
  <si>
    <t>10303-101 ed4 Draughting EXPRESS</t>
  </si>
  <si>
    <t>10303-47 shape_dimension_schema EXPRESS v3</t>
  </si>
  <si>
    <t>10303-47 shape_tolerance_schema EXPRESS v3</t>
  </si>
  <si>
    <t>10303-113 ed1 Mechanical design Document</t>
  </si>
  <si>
    <t>10303-113 mechanica_design_schema v1</t>
  </si>
  <si>
    <t>N9668</t>
  </si>
  <si>
    <t>N9669</t>
  </si>
  <si>
    <t>10303-1846 Mechanical-design</t>
  </si>
  <si>
    <t>10303-1846 Mechanical-design-ARM</t>
  </si>
  <si>
    <t>10303-1846 Mechanical-design-MIM</t>
  </si>
  <si>
    <t>N9657</t>
  </si>
  <si>
    <t>N9658</t>
  </si>
  <si>
    <t>N9659</t>
  </si>
  <si>
    <t>White Paper on ‘All Around” and “all Over”</t>
  </si>
  <si>
    <t>N9640</t>
  </si>
  <si>
    <t>3675, 3789, 4171, 4836, 6231, 6232, 6235, 6236</t>
  </si>
  <si>
    <r>
      <rPr>
        <b/>
        <sz val="11"/>
        <color rgb="FF0000FF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Font</t>
    </r>
  </si>
  <si>
    <t>Black Font</t>
  </si>
  <si>
    <t>*</t>
  </si>
  <si>
    <r>
      <t>Break-down of Work for Internal Review Checklist by Part</t>
    </r>
    <r>
      <rPr>
        <b/>
        <sz val="14"/>
        <color theme="1"/>
        <rFont val="Calibri"/>
        <family val="2"/>
        <scheme val="minor"/>
      </rPr>
      <t>*</t>
    </r>
  </si>
  <si>
    <t xml:space="preserve">No assigned WG # </t>
  </si>
  <si>
    <t xml:space="preserve">Assigned WG # </t>
  </si>
  <si>
    <t>Team Review</t>
  </si>
  <si>
    <t xml:space="preserve"> </t>
  </si>
  <si>
    <t>WG # not assgined yet for the following parts, etc.: 1032, 1051, 1110, 1814, All AP242 General, GD&amp;T, SMRL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</si>
</sst>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/>
    <xf numFmtId="0" fontId="0" fillId="0" borderId="13" xfId="0" applyBorder="1"/>
    <xf numFmtId="0" fontId="16" fillId="0" borderId="13" xfId="0" applyFont="1" applyBorder="1"/>
    <xf numFmtId="49" fontId="16" fillId="0" borderId="13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" fontId="0" fillId="0" borderId="13" xfId="0" applyNumberFormat="1" applyBorder="1"/>
    <xf numFmtId="1" fontId="0" fillId="0" borderId="13" xfId="0" applyNumberFormat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13" xfId="0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33" borderId="13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34" borderId="13" xfId="0" applyFill="1" applyBorder="1" applyAlignment="1">
      <alignment horizontal="center" vertical="center" wrapText="1"/>
    </xf>
    <xf numFmtId="0" fontId="0" fillId="34" borderId="13" xfId="0" applyFill="1" applyBorder="1" applyAlignment="1">
      <alignment vertical="center" wrapText="1"/>
    </xf>
    <xf numFmtId="14" fontId="0" fillId="34" borderId="13" xfId="0" applyNumberFormat="1" applyFill="1" applyBorder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" fontId="0" fillId="0" borderId="13" xfId="0" applyNumberFormat="1" applyBorder="1" applyAlignment="1">
      <alignment horizontal="right" vertical="center" indent="1"/>
    </xf>
    <xf numFmtId="0" fontId="16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1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/>
    </xf>
    <xf numFmtId="0" fontId="0" fillId="35" borderId="13" xfId="0" applyFill="1" applyBorder="1"/>
    <xf numFmtId="0" fontId="16" fillId="35" borderId="13" xfId="0" applyFont="1" applyFill="1" applyBorder="1" applyAlignment="1">
      <alignment horizontal="center" vertical="center"/>
    </xf>
    <xf numFmtId="16" fontId="0" fillId="35" borderId="13" xfId="0" applyNumberFormat="1" applyFill="1" applyBorder="1" applyAlignment="1">
      <alignment horizontal="right" vertical="center" indent="1"/>
    </xf>
    <xf numFmtId="0" fontId="16" fillId="35" borderId="13" xfId="0" applyFont="1" applyFill="1" applyBorder="1"/>
    <xf numFmtId="0" fontId="16" fillId="0" borderId="13" xfId="0" applyFont="1" applyBorder="1" applyAlignment="1">
      <alignment vertical="center"/>
    </xf>
    <xf numFmtId="14" fontId="0" fillId="0" borderId="13" xfId="0" applyNumberFormat="1" applyBorder="1" applyAlignment="1">
      <alignment wrapText="1"/>
    </xf>
    <xf numFmtId="0" fontId="22" fillId="0" borderId="13" xfId="0" applyFont="1" applyBorder="1" applyAlignment="1">
      <alignment vertical="center" wrapText="1"/>
    </xf>
    <xf numFmtId="0" fontId="19" fillId="0" borderId="13" xfId="42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3" borderId="13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34" borderId="13" xfId="0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9" fillId="0" borderId="13" xfId="42" applyBorder="1" applyAlignment="1">
      <alignment horizontal="center" wrapText="1"/>
    </xf>
    <xf numFmtId="0" fontId="0" fillId="33" borderId="13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4" borderId="15" xfId="0" applyFill="1" applyBorder="1" applyAlignment="1">
      <alignment vertical="center" wrapText="1"/>
    </xf>
    <xf numFmtId="14" fontId="0" fillId="34" borderId="15" xfId="0" applyNumberFormat="1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14" fontId="0" fillId="0" borderId="15" xfId="0" applyNumberForma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4" borderId="17" xfId="0" applyFill="1" applyBorder="1" applyAlignment="1">
      <alignment vertical="center" wrapText="1"/>
    </xf>
    <xf numFmtId="14" fontId="0" fillId="34" borderId="17" xfId="0" applyNumberForma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 wrapText="1"/>
    </xf>
    <xf numFmtId="0" fontId="20" fillId="0" borderId="20" xfId="0" applyFont="1" applyFill="1" applyBorder="1" applyAlignment="1">
      <alignment horizontal="center" vertical="center" wrapText="1"/>
    </xf>
    <xf numFmtId="14" fontId="0" fillId="0" borderId="20" xfId="0" applyNumberFormat="1" applyFill="1" applyBorder="1" applyAlignment="1">
      <alignment horizontal="center" vertical="center" wrapText="1"/>
    </xf>
    <xf numFmtId="0" fontId="0" fillId="34" borderId="18" xfId="0" applyFill="1" applyBorder="1" applyAlignment="1">
      <alignment horizontal="center" vertical="center" wrapText="1"/>
    </xf>
    <xf numFmtId="0" fontId="0" fillId="34" borderId="18" xfId="0" applyFill="1" applyBorder="1" applyAlignment="1">
      <alignment vertical="center" wrapText="1"/>
    </xf>
    <xf numFmtId="14" fontId="0" fillId="34" borderId="18" xfId="0" applyNumberForma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19" fillId="0" borderId="20" xfId="42" applyBorder="1" applyAlignment="1">
      <alignment wrapText="1"/>
    </xf>
    <xf numFmtId="0" fontId="0" fillId="0" borderId="20" xfId="0" applyBorder="1" applyAlignment="1">
      <alignment wrapText="1"/>
    </xf>
    <xf numFmtId="0" fontId="0" fillId="0" borderId="13" xfId="0" applyFont="1" applyFill="1" applyBorder="1" applyAlignment="1">
      <alignment horizontal="center" vertical="center" wrapText="1"/>
    </xf>
    <xf numFmtId="0" fontId="19" fillId="34" borderId="13" xfId="42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7" fillId="0" borderId="0" xfId="0" applyFont="1" applyBorder="1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" fontId="16" fillId="0" borderId="13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6" fillId="0" borderId="13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0" fillId="3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6" fontId="0" fillId="0" borderId="13" xfId="0" applyNumberFormat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Availability!$A$50:$C$50</c:f>
              <c:strCache>
                <c:ptCount val="3"/>
                <c:pt idx="0">
                  <c:v>Total Estimated Time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Availability!$D$49:$M$49</c:f>
              <c:numCache>
                <c:formatCode>d\-mmm</c:formatCode>
                <c:ptCount val="10"/>
                <c:pt idx="0">
                  <c:v>42825</c:v>
                </c:pt>
                <c:pt idx="1">
                  <c:v>42832</c:v>
                </c:pt>
                <c:pt idx="2">
                  <c:v>42839</c:v>
                </c:pt>
                <c:pt idx="3">
                  <c:v>42846</c:v>
                </c:pt>
                <c:pt idx="4">
                  <c:v>42853</c:v>
                </c:pt>
                <c:pt idx="5">
                  <c:v>42860</c:v>
                </c:pt>
                <c:pt idx="6">
                  <c:v>42867</c:v>
                </c:pt>
                <c:pt idx="7">
                  <c:v>42874</c:v>
                </c:pt>
                <c:pt idx="8">
                  <c:v>42881</c:v>
                </c:pt>
                <c:pt idx="9">
                  <c:v>42888</c:v>
                </c:pt>
              </c:numCache>
            </c:numRef>
          </c:cat>
          <c:val>
            <c:numRef>
              <c:f>Availability!$D$50:$M$50</c:f>
              <c:numCache>
                <c:formatCode>0</c:formatCode>
                <c:ptCount val="10"/>
                <c:pt idx="0" formatCode="General">
                  <c:v>226</c:v>
                </c:pt>
                <c:pt idx="1">
                  <c:v>200.88888888888889</c:v>
                </c:pt>
                <c:pt idx="2">
                  <c:v>175.77777777777777</c:v>
                </c:pt>
                <c:pt idx="3">
                  <c:v>150.66666666666666</c:v>
                </c:pt>
                <c:pt idx="4">
                  <c:v>125.55555555555554</c:v>
                </c:pt>
                <c:pt idx="5">
                  <c:v>100.44444444444443</c:v>
                </c:pt>
                <c:pt idx="6">
                  <c:v>75.333333333333314</c:v>
                </c:pt>
                <c:pt idx="7">
                  <c:v>50.2222222222222</c:v>
                </c:pt>
                <c:pt idx="8">
                  <c:v>25.111111111111089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Availability!$A$51:$C$51</c:f>
              <c:strCache>
                <c:ptCount val="3"/>
                <c:pt idx="0">
                  <c:v>Total Actual Time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Availability!$D$49:$M$49</c:f>
              <c:numCache>
                <c:formatCode>d\-mmm</c:formatCode>
                <c:ptCount val="10"/>
                <c:pt idx="0">
                  <c:v>42825</c:v>
                </c:pt>
                <c:pt idx="1">
                  <c:v>42832</c:v>
                </c:pt>
                <c:pt idx="2">
                  <c:v>42839</c:v>
                </c:pt>
                <c:pt idx="3">
                  <c:v>42846</c:v>
                </c:pt>
                <c:pt idx="4">
                  <c:v>42853</c:v>
                </c:pt>
                <c:pt idx="5">
                  <c:v>42860</c:v>
                </c:pt>
                <c:pt idx="6">
                  <c:v>42867</c:v>
                </c:pt>
                <c:pt idx="7">
                  <c:v>42874</c:v>
                </c:pt>
                <c:pt idx="8">
                  <c:v>42881</c:v>
                </c:pt>
                <c:pt idx="9">
                  <c:v>42888</c:v>
                </c:pt>
              </c:numCache>
            </c:numRef>
          </c:cat>
          <c:val>
            <c:numRef>
              <c:f>Availability!$D$51:$M$51</c:f>
              <c:numCache>
                <c:formatCode>General</c:formatCode>
                <c:ptCount val="10"/>
                <c:pt idx="0">
                  <c:v>226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413048"/>
        <c:axId val="187413440"/>
      </c:lineChart>
      <c:dateAx>
        <c:axId val="1874130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3440"/>
        <c:crosses val="autoZero"/>
        <c:auto val="1"/>
        <c:lblOffset val="100"/>
        <c:baseTimeUnit val="days"/>
      </c:dateAx>
      <c:valAx>
        <c:axId val="18741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Bug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Availability!$A$18:$B$18</c:f>
              <c:strCache>
                <c:ptCount val="2"/>
                <c:pt idx="0">
                  <c:v>Estimated Bug BurnDown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Availability!$C$17:$L$17</c:f>
              <c:numCache>
                <c:formatCode>d\-mmm</c:formatCode>
                <c:ptCount val="10"/>
                <c:pt idx="0">
                  <c:v>42825</c:v>
                </c:pt>
                <c:pt idx="1">
                  <c:v>42832</c:v>
                </c:pt>
                <c:pt idx="2">
                  <c:v>42839</c:v>
                </c:pt>
                <c:pt idx="3">
                  <c:v>42846</c:v>
                </c:pt>
                <c:pt idx="4">
                  <c:v>42853</c:v>
                </c:pt>
                <c:pt idx="5">
                  <c:v>42860</c:v>
                </c:pt>
                <c:pt idx="6">
                  <c:v>42867</c:v>
                </c:pt>
                <c:pt idx="7">
                  <c:v>42874</c:v>
                </c:pt>
                <c:pt idx="8">
                  <c:v>42881</c:v>
                </c:pt>
                <c:pt idx="9">
                  <c:v>42888</c:v>
                </c:pt>
              </c:numCache>
            </c:numRef>
          </c:xVal>
          <c:yVal>
            <c:numRef>
              <c:f>Availability!$C$18:$L$18</c:f>
              <c:numCache>
                <c:formatCode>0</c:formatCode>
                <c:ptCount val="10"/>
                <c:pt idx="0" formatCode="General">
                  <c:v>42</c:v>
                </c:pt>
                <c:pt idx="1">
                  <c:v>37.333333333333336</c:v>
                </c:pt>
                <c:pt idx="2">
                  <c:v>32.666666666666671</c:v>
                </c:pt>
                <c:pt idx="3">
                  <c:v>28.000000000000004</c:v>
                </c:pt>
                <c:pt idx="4">
                  <c:v>23.333333333333336</c:v>
                </c:pt>
                <c:pt idx="5">
                  <c:v>18.666666666666668</c:v>
                </c:pt>
                <c:pt idx="6">
                  <c:v>14</c:v>
                </c:pt>
                <c:pt idx="7">
                  <c:v>9.3333333333333321</c:v>
                </c:pt>
                <c:pt idx="8">
                  <c:v>4.6666666666666652</c:v>
                </c:pt>
                <c:pt idx="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Availability!$A$19:$B$19</c:f>
              <c:strCache>
                <c:ptCount val="2"/>
                <c:pt idx="0">
                  <c:v>Total Actual Bug Work Remaining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Availability!$C$17:$L$17</c:f>
              <c:numCache>
                <c:formatCode>d\-mmm</c:formatCode>
                <c:ptCount val="10"/>
                <c:pt idx="0">
                  <c:v>42825</c:v>
                </c:pt>
                <c:pt idx="1">
                  <c:v>42832</c:v>
                </c:pt>
                <c:pt idx="2">
                  <c:v>42839</c:v>
                </c:pt>
                <c:pt idx="3">
                  <c:v>42846</c:v>
                </c:pt>
                <c:pt idx="4">
                  <c:v>42853</c:v>
                </c:pt>
                <c:pt idx="5">
                  <c:v>42860</c:v>
                </c:pt>
                <c:pt idx="6">
                  <c:v>42867</c:v>
                </c:pt>
                <c:pt idx="7">
                  <c:v>42874</c:v>
                </c:pt>
                <c:pt idx="8">
                  <c:v>42881</c:v>
                </c:pt>
                <c:pt idx="9">
                  <c:v>42888</c:v>
                </c:pt>
              </c:numCache>
            </c:numRef>
          </c:xVal>
          <c:yVal>
            <c:numRef>
              <c:f>Availability!$C$19:$L$19</c:f>
              <c:numCache>
                <c:formatCode>General</c:formatCode>
                <c:ptCount val="10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14224"/>
        <c:axId val="187414616"/>
      </c:scatterChart>
      <c:valAx>
        <c:axId val="18741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4616"/>
        <c:crosses val="autoZero"/>
        <c:crossBetween val="midCat"/>
      </c:valAx>
      <c:valAx>
        <c:axId val="1874146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51</xdr:row>
      <xdr:rowOff>185737</xdr:rowOff>
    </xdr:from>
    <xdr:to>
      <xdr:col>9</xdr:col>
      <xdr:colOff>495300</xdr:colOff>
      <xdr:row>66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400050</xdr:colOff>
      <xdr:row>21</xdr:row>
      <xdr:rowOff>109537</xdr:rowOff>
    </xdr:from>
    <xdr:to>
      <xdr:col>11</xdr:col>
      <xdr:colOff>95250</xdr:colOff>
      <xdr:row>35</xdr:row>
      <xdr:rowOff>185737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erre.duchier@airbus.com" TargetMode="External"/><Relationship Id="rId13" Type="http://schemas.openxmlformats.org/officeDocument/2006/relationships/hyperlink" Target="mailto:Keith.Hunten@gmail.com" TargetMode="External"/><Relationship Id="rId18" Type="http://schemas.openxmlformats.org/officeDocument/2006/relationships/hyperlink" Target="mailto:brandon.sapp@boeing.com" TargetMode="External"/><Relationship Id="rId3" Type="http://schemas.openxmlformats.org/officeDocument/2006/relationships/hyperlink" Target="mailto:claudia.c.huebner@boeing.com" TargetMode="External"/><Relationship Id="rId7" Type="http://schemas.openxmlformats.org/officeDocument/2006/relationships/hyperlink" Target="mailto:Keith.Hunten@gmail.com" TargetMode="External"/><Relationship Id="rId12" Type="http://schemas.openxmlformats.org/officeDocument/2006/relationships/hyperlink" Target="mailto:brandon.sapp@boeing.com" TargetMode="External"/><Relationship Id="rId17" Type="http://schemas.openxmlformats.org/officeDocument/2006/relationships/hyperlink" Target="mailto:brandon.sapp@boeing.com" TargetMode="External"/><Relationship Id="rId2" Type="http://schemas.openxmlformats.org/officeDocument/2006/relationships/hyperlink" Target="mailto:brandon.sapp@boeing.com" TargetMode="External"/><Relationship Id="rId16" Type="http://schemas.openxmlformats.org/officeDocument/2006/relationships/hyperlink" Target="mailto:brandon.sapp@boeing.com" TargetMode="External"/><Relationship Id="rId1" Type="http://schemas.openxmlformats.org/officeDocument/2006/relationships/hyperlink" Target="mailto:mikael.hedlind@scania.com" TargetMode="External"/><Relationship Id="rId6" Type="http://schemas.openxmlformats.org/officeDocument/2006/relationships/hyperlink" Target="mailto:richard.s.zuray@boeing.com" TargetMode="External"/><Relationship Id="rId11" Type="http://schemas.openxmlformats.org/officeDocument/2006/relationships/hyperlink" Target="mailto:pierre.duchier@airbus.com" TargetMode="External"/><Relationship Id="rId5" Type="http://schemas.openxmlformats.org/officeDocument/2006/relationships/hyperlink" Target="mailto:Keith.Hunten@gmail.com" TargetMode="External"/><Relationship Id="rId15" Type="http://schemas.openxmlformats.org/officeDocument/2006/relationships/hyperlink" Target="mailto:thomas.r.thurman@imonmail.com" TargetMode="External"/><Relationship Id="rId10" Type="http://schemas.openxmlformats.org/officeDocument/2006/relationships/hyperlink" Target="mailto:richard.s.zuray@boeing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laudia.c.huebner@boeing.com" TargetMode="External"/><Relationship Id="rId9" Type="http://schemas.openxmlformats.org/officeDocument/2006/relationships/hyperlink" Target="mailto:richard.s.zuray@boeing.com" TargetMode="External"/><Relationship Id="rId14" Type="http://schemas.openxmlformats.org/officeDocument/2006/relationships/hyperlink" Target="mailto:brandon.sapp@boe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99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defaultColWidth="9.140625" defaultRowHeight="15" x14ac:dyDescent="0.25"/>
  <cols>
    <col min="1" max="1" width="9.140625" style="54"/>
    <col min="2" max="2" width="15.7109375" style="63" customWidth="1"/>
    <col min="3" max="3" width="14.28515625" style="1" hidden="1" customWidth="1"/>
    <col min="4" max="4" width="7.7109375" style="4" customWidth="1"/>
    <col min="5" max="5" width="9.140625" style="1" hidden="1" customWidth="1"/>
    <col min="6" max="6" width="42.5703125" style="4" customWidth="1"/>
    <col min="7" max="7" width="15.7109375" style="4" customWidth="1"/>
    <col min="8" max="8" width="12.85546875" style="63" customWidth="1"/>
    <col min="9" max="9" width="39.85546875" style="3" customWidth="1"/>
    <col min="10" max="10" width="9.85546875" style="4" customWidth="1"/>
    <col min="11" max="11" width="11.5703125" style="4" customWidth="1"/>
    <col min="12" max="12" width="9" style="4" hidden="1" customWidth="1"/>
    <col min="13" max="13" width="9.140625" style="4" hidden="1" customWidth="1"/>
    <col min="14" max="14" width="7.42578125" style="4" hidden="1" customWidth="1"/>
    <col min="15" max="15" width="12.140625" style="4" customWidth="1"/>
    <col min="16" max="16" width="10.85546875" style="4" customWidth="1"/>
    <col min="17" max="17" width="22.42578125" style="1" customWidth="1"/>
    <col min="18" max="18" width="11.42578125" style="4" customWidth="1"/>
    <col min="19" max="16384" width="9.140625" style="1"/>
  </cols>
  <sheetData>
    <row r="1" spans="1:19" s="2" customFormat="1" ht="60" x14ac:dyDescent="0.25">
      <c r="A1" s="76" t="s">
        <v>0</v>
      </c>
      <c r="B1" s="76" t="s">
        <v>1</v>
      </c>
      <c r="C1" s="18" t="s">
        <v>2</v>
      </c>
      <c r="D1" s="76" t="s">
        <v>3</v>
      </c>
      <c r="E1" s="18" t="s">
        <v>4</v>
      </c>
      <c r="F1" s="76" t="s">
        <v>5</v>
      </c>
      <c r="G1" s="76" t="s">
        <v>6</v>
      </c>
      <c r="H1" s="18" t="s">
        <v>7</v>
      </c>
      <c r="I1" s="76" t="s">
        <v>8</v>
      </c>
      <c r="J1" s="76" t="s">
        <v>9</v>
      </c>
      <c r="K1" s="76" t="s">
        <v>10</v>
      </c>
      <c r="L1" s="18"/>
      <c r="M1" s="18" t="s">
        <v>158</v>
      </c>
      <c r="N1" s="18" t="s">
        <v>165</v>
      </c>
      <c r="O1" s="77" t="s">
        <v>297</v>
      </c>
      <c r="P1" s="77" t="s">
        <v>175</v>
      </c>
      <c r="Q1" s="76" t="s">
        <v>176</v>
      </c>
      <c r="R1" s="76" t="s">
        <v>254</v>
      </c>
      <c r="S1" s="2" t="s">
        <v>257</v>
      </c>
    </row>
    <row r="2" spans="1:19" s="3" customFormat="1" ht="30" x14ac:dyDescent="0.25">
      <c r="A2" s="65">
        <v>4171</v>
      </c>
      <c r="B2" s="58" t="s">
        <v>11</v>
      </c>
      <c r="C2" s="68" t="s">
        <v>12</v>
      </c>
      <c r="D2" s="58" t="s">
        <v>13</v>
      </c>
      <c r="E2" s="68" t="s">
        <v>14</v>
      </c>
      <c r="F2" s="58" t="s">
        <v>15</v>
      </c>
      <c r="G2" s="58" t="s">
        <v>83</v>
      </c>
      <c r="H2" s="68" t="s">
        <v>17</v>
      </c>
      <c r="I2" s="20" t="s">
        <v>18</v>
      </c>
      <c r="J2" s="58">
        <v>40</v>
      </c>
      <c r="K2" s="22" t="s">
        <v>156</v>
      </c>
      <c r="L2" s="69"/>
      <c r="M2" s="21"/>
      <c r="N2" s="20"/>
      <c r="O2" s="20"/>
      <c r="P2" s="58">
        <v>47</v>
      </c>
      <c r="Q2" s="20" t="s">
        <v>180</v>
      </c>
      <c r="R2" s="58">
        <v>6183</v>
      </c>
    </row>
    <row r="3" spans="1:19" s="28" customFormat="1" ht="21" hidden="1" x14ac:dyDescent="0.25">
      <c r="A3" s="84">
        <v>4452</v>
      </c>
      <c r="B3" s="85" t="s">
        <v>150</v>
      </c>
      <c r="C3" s="25" t="s">
        <v>12</v>
      </c>
      <c r="D3" s="84" t="s">
        <v>13</v>
      </c>
      <c r="E3" s="25" t="s">
        <v>14</v>
      </c>
      <c r="F3" s="85" t="s">
        <v>15</v>
      </c>
      <c r="G3" s="85" t="s">
        <v>16</v>
      </c>
      <c r="H3" s="25" t="s">
        <v>17</v>
      </c>
      <c r="I3" s="85" t="s">
        <v>19</v>
      </c>
      <c r="J3" s="86" t="s">
        <v>156</v>
      </c>
      <c r="K3" s="87" t="s">
        <v>156</v>
      </c>
      <c r="L3" s="27"/>
      <c r="M3" s="26"/>
      <c r="N3" s="25"/>
      <c r="O3" s="85"/>
      <c r="P3" s="84">
        <v>1051</v>
      </c>
      <c r="Q3" s="78" t="s">
        <v>181</v>
      </c>
    </row>
    <row r="4" spans="1:19" s="3" customFormat="1" ht="30" x14ac:dyDescent="0.25">
      <c r="A4" s="58">
        <v>4386</v>
      </c>
      <c r="B4" s="58" t="s">
        <v>11</v>
      </c>
      <c r="C4" s="68" t="s">
        <v>20</v>
      </c>
      <c r="D4" s="58" t="s">
        <v>13</v>
      </c>
      <c r="E4" s="68" t="s">
        <v>14</v>
      </c>
      <c r="F4" s="58" t="s">
        <v>21</v>
      </c>
      <c r="G4" s="58" t="s">
        <v>16</v>
      </c>
      <c r="H4" s="68" t="s">
        <v>17</v>
      </c>
      <c r="I4" s="23" t="s">
        <v>161</v>
      </c>
      <c r="J4" s="58">
        <v>0</v>
      </c>
      <c r="K4" s="58"/>
      <c r="L4" s="70"/>
      <c r="M4" s="21"/>
      <c r="N4" s="20"/>
      <c r="O4" s="20"/>
      <c r="P4" s="58" t="s">
        <v>177</v>
      </c>
      <c r="Q4" s="20"/>
      <c r="R4" s="58" t="s">
        <v>173</v>
      </c>
    </row>
    <row r="5" spans="1:19" s="34" customFormat="1" ht="30" hidden="1" x14ac:dyDescent="0.25">
      <c r="A5" s="88">
        <v>3889</v>
      </c>
      <c r="B5" s="89" t="s">
        <v>150</v>
      </c>
      <c r="C5" s="32" t="s">
        <v>12</v>
      </c>
      <c r="D5" s="88" t="s">
        <v>13</v>
      </c>
      <c r="E5" s="32" t="s">
        <v>14</v>
      </c>
      <c r="F5" s="89" t="s">
        <v>22</v>
      </c>
      <c r="G5" s="89" t="s">
        <v>16</v>
      </c>
      <c r="H5" s="32" t="s">
        <v>17</v>
      </c>
      <c r="I5" s="89" t="s">
        <v>23</v>
      </c>
      <c r="J5" s="88">
        <v>100</v>
      </c>
      <c r="K5" s="90">
        <v>42855</v>
      </c>
      <c r="L5" s="33"/>
      <c r="M5" s="21" t="s">
        <v>159</v>
      </c>
      <c r="N5" s="32"/>
      <c r="O5" s="130"/>
    </row>
    <row r="6" spans="1:19" s="34" customFormat="1" hidden="1" x14ac:dyDescent="0.25">
      <c r="A6" s="31">
        <v>5032</v>
      </c>
      <c r="B6" s="32" t="s">
        <v>150</v>
      </c>
      <c r="C6" s="32" t="s">
        <v>12</v>
      </c>
      <c r="D6" s="31" t="s">
        <v>13</v>
      </c>
      <c r="E6" s="32" t="s">
        <v>14</v>
      </c>
      <c r="F6" s="32" t="s">
        <v>22</v>
      </c>
      <c r="G6" s="32" t="s">
        <v>16</v>
      </c>
      <c r="H6" s="32" t="s">
        <v>17</v>
      </c>
      <c r="I6" s="32" t="s">
        <v>24</v>
      </c>
      <c r="J6" s="31">
        <v>2</v>
      </c>
      <c r="K6" s="33">
        <v>42839</v>
      </c>
      <c r="L6" s="33"/>
      <c r="M6" s="21"/>
      <c r="N6" s="32"/>
      <c r="O6" s="130"/>
    </row>
    <row r="7" spans="1:19" s="3" customFormat="1" ht="45" hidden="1" x14ac:dyDescent="0.25">
      <c r="A7" s="19">
        <v>4817</v>
      </c>
      <c r="B7" s="20" t="s">
        <v>11</v>
      </c>
      <c r="C7" s="20" t="s">
        <v>12</v>
      </c>
      <c r="D7" s="21" t="s">
        <v>25</v>
      </c>
      <c r="E7" s="20" t="s">
        <v>14</v>
      </c>
      <c r="F7" s="20" t="s">
        <v>26</v>
      </c>
      <c r="G7" s="20" t="s">
        <v>16</v>
      </c>
      <c r="H7" s="20" t="s">
        <v>17</v>
      </c>
      <c r="I7" s="20" t="s">
        <v>27</v>
      </c>
      <c r="J7" s="21">
        <v>2</v>
      </c>
      <c r="K7" s="22">
        <v>42821</v>
      </c>
      <c r="L7" s="22"/>
      <c r="M7" s="20"/>
      <c r="N7" s="20"/>
      <c r="O7" s="131"/>
    </row>
    <row r="8" spans="1:19" s="3" customFormat="1" ht="30" hidden="1" x14ac:dyDescent="0.25">
      <c r="A8" s="79">
        <v>5899</v>
      </c>
      <c r="B8" s="80" t="s">
        <v>28</v>
      </c>
      <c r="C8" s="20" t="s">
        <v>12</v>
      </c>
      <c r="D8" s="59" t="s">
        <v>25</v>
      </c>
      <c r="E8" s="20" t="s">
        <v>14</v>
      </c>
      <c r="F8" s="80" t="s">
        <v>29</v>
      </c>
      <c r="G8" s="80" t="s">
        <v>16</v>
      </c>
      <c r="H8" s="20" t="s">
        <v>17</v>
      </c>
      <c r="I8" s="80" t="s">
        <v>30</v>
      </c>
      <c r="J8" s="59">
        <v>0</v>
      </c>
      <c r="K8" s="59"/>
      <c r="L8" s="21"/>
      <c r="M8" s="20"/>
      <c r="N8" s="20"/>
      <c r="O8" s="131"/>
    </row>
    <row r="9" spans="1:19" s="3" customFormat="1" ht="30" x14ac:dyDescent="0.25">
      <c r="A9" s="53">
        <v>6201</v>
      </c>
      <c r="B9" s="58" t="s">
        <v>11</v>
      </c>
      <c r="C9" s="68" t="s">
        <v>12</v>
      </c>
      <c r="D9" s="58" t="s">
        <v>13</v>
      </c>
      <c r="E9" s="68" t="s">
        <v>14</v>
      </c>
      <c r="F9" s="58" t="s">
        <v>21</v>
      </c>
      <c r="G9" s="58" t="s">
        <v>16</v>
      </c>
      <c r="H9" s="68" t="s">
        <v>17</v>
      </c>
      <c r="I9" s="55" t="s">
        <v>31</v>
      </c>
      <c r="J9" s="58">
        <v>0</v>
      </c>
      <c r="K9" s="58"/>
      <c r="L9" s="70"/>
      <c r="M9" s="20"/>
      <c r="N9" s="20"/>
      <c r="O9" s="20"/>
      <c r="P9" s="58">
        <v>1051</v>
      </c>
      <c r="Q9" s="20" t="s">
        <v>181</v>
      </c>
      <c r="R9" s="58">
        <v>6201</v>
      </c>
    </row>
    <row r="10" spans="1:19" s="3" customFormat="1" ht="30" x14ac:dyDescent="0.25">
      <c r="A10" s="58">
        <v>6044</v>
      </c>
      <c r="B10" s="58" t="s">
        <v>11</v>
      </c>
      <c r="C10" s="68" t="s">
        <v>12</v>
      </c>
      <c r="D10" s="58" t="s">
        <v>13</v>
      </c>
      <c r="E10" s="68" t="s">
        <v>14</v>
      </c>
      <c r="F10" s="58" t="s">
        <v>22</v>
      </c>
      <c r="G10" s="58" t="s">
        <v>16</v>
      </c>
      <c r="H10" s="68" t="s">
        <v>17</v>
      </c>
      <c r="I10" s="23" t="s">
        <v>32</v>
      </c>
      <c r="J10" s="58">
        <v>0</v>
      </c>
      <c r="K10" s="58"/>
      <c r="L10" s="70"/>
      <c r="M10" s="20"/>
      <c r="N10" s="20"/>
      <c r="O10" s="20"/>
      <c r="P10" s="58">
        <v>113</v>
      </c>
      <c r="Q10" s="20" t="s">
        <v>256</v>
      </c>
      <c r="R10" s="58">
        <v>6044</v>
      </c>
    </row>
    <row r="11" spans="1:19" s="3" customFormat="1" ht="30" x14ac:dyDescent="0.25">
      <c r="A11" s="19">
        <v>6045</v>
      </c>
      <c r="B11" s="58" t="s">
        <v>11</v>
      </c>
      <c r="C11" s="68" t="s">
        <v>12</v>
      </c>
      <c r="D11" s="58" t="s">
        <v>13</v>
      </c>
      <c r="E11" s="68" t="s">
        <v>14</v>
      </c>
      <c r="F11" s="58" t="s">
        <v>22</v>
      </c>
      <c r="G11" s="58" t="s">
        <v>16</v>
      </c>
      <c r="H11" s="68" t="s">
        <v>17</v>
      </c>
      <c r="I11" s="23" t="s">
        <v>33</v>
      </c>
      <c r="J11" s="58">
        <v>0</v>
      </c>
      <c r="K11" s="58"/>
      <c r="L11" s="70"/>
      <c r="M11" s="20"/>
      <c r="N11" s="20"/>
      <c r="O11" s="20"/>
      <c r="P11" s="58">
        <v>1362</v>
      </c>
      <c r="Q11" s="20" t="s">
        <v>188</v>
      </c>
      <c r="R11" s="58">
        <v>6045</v>
      </c>
    </row>
    <row r="12" spans="1:19" s="3" customFormat="1" ht="30" hidden="1" x14ac:dyDescent="0.25">
      <c r="A12" s="91">
        <v>6203</v>
      </c>
      <c r="B12" s="78" t="s">
        <v>28</v>
      </c>
      <c r="C12" s="20" t="s">
        <v>12</v>
      </c>
      <c r="D12" s="92" t="s">
        <v>25</v>
      </c>
      <c r="E12" s="20" t="s">
        <v>14</v>
      </c>
      <c r="F12" s="78" t="s">
        <v>22</v>
      </c>
      <c r="G12" s="78" t="s">
        <v>16</v>
      </c>
      <c r="H12" s="20" t="s">
        <v>17</v>
      </c>
      <c r="I12" s="78" t="s">
        <v>34</v>
      </c>
      <c r="J12" s="92">
        <v>0</v>
      </c>
      <c r="K12" s="92"/>
      <c r="L12" s="21"/>
      <c r="M12" s="20"/>
      <c r="N12" s="20"/>
      <c r="O12" s="131"/>
    </row>
    <row r="13" spans="1:19" s="3" customFormat="1" x14ac:dyDescent="0.25">
      <c r="A13" s="58">
        <v>3701</v>
      </c>
      <c r="B13" s="58" t="s">
        <v>11</v>
      </c>
      <c r="C13" s="68" t="s">
        <v>12</v>
      </c>
      <c r="D13" s="58" t="s">
        <v>35</v>
      </c>
      <c r="E13" s="68" t="s">
        <v>14</v>
      </c>
      <c r="F13" s="58" t="s">
        <v>36</v>
      </c>
      <c r="G13" s="58" t="s">
        <v>37</v>
      </c>
      <c r="H13" s="68" t="s">
        <v>17</v>
      </c>
      <c r="I13" s="56" t="s">
        <v>38</v>
      </c>
      <c r="J13" s="58">
        <v>0</v>
      </c>
      <c r="K13" s="58"/>
      <c r="L13" s="70"/>
      <c r="M13" s="21" t="s">
        <v>160</v>
      </c>
      <c r="N13" s="20"/>
      <c r="O13" s="20"/>
      <c r="P13" s="58">
        <v>1814</v>
      </c>
      <c r="Q13" s="20" t="s">
        <v>193</v>
      </c>
      <c r="R13" s="58">
        <v>6044</v>
      </c>
    </row>
    <row r="14" spans="1:19" s="3" customFormat="1" x14ac:dyDescent="0.25">
      <c r="A14" s="58">
        <v>6208</v>
      </c>
      <c r="B14" s="58" t="s">
        <v>11</v>
      </c>
      <c r="C14" s="68" t="s">
        <v>12</v>
      </c>
      <c r="D14" s="58" t="s">
        <v>35</v>
      </c>
      <c r="E14" s="68" t="s">
        <v>14</v>
      </c>
      <c r="F14" s="58" t="s">
        <v>22</v>
      </c>
      <c r="G14" s="58" t="s">
        <v>57</v>
      </c>
      <c r="H14" s="70" t="s">
        <v>66</v>
      </c>
      <c r="I14" s="57" t="s">
        <v>195</v>
      </c>
      <c r="J14" s="58">
        <v>40</v>
      </c>
      <c r="K14" s="22">
        <v>42853</v>
      </c>
      <c r="L14" s="69"/>
      <c r="M14" s="21"/>
      <c r="N14" s="20"/>
      <c r="O14" s="20"/>
      <c r="P14" s="58" t="s">
        <v>178</v>
      </c>
      <c r="Q14" s="20"/>
      <c r="R14" s="58" t="s">
        <v>173</v>
      </c>
    </row>
    <row r="15" spans="1:19" s="3" customFormat="1" hidden="1" x14ac:dyDescent="0.25">
      <c r="A15" s="91">
        <v>3701</v>
      </c>
      <c r="B15" s="78" t="s">
        <v>150</v>
      </c>
      <c r="C15" s="20" t="s">
        <v>12</v>
      </c>
      <c r="D15" s="92" t="s">
        <v>13</v>
      </c>
      <c r="E15" s="20" t="s">
        <v>14</v>
      </c>
      <c r="F15" s="78" t="s">
        <v>36</v>
      </c>
      <c r="G15" s="78" t="s">
        <v>37</v>
      </c>
      <c r="H15" s="20" t="s">
        <v>17</v>
      </c>
      <c r="I15" s="78" t="s">
        <v>39</v>
      </c>
      <c r="J15" s="92">
        <v>0</v>
      </c>
      <c r="K15" s="93">
        <v>42825</v>
      </c>
      <c r="L15" s="22"/>
      <c r="M15" s="21" t="s">
        <v>160</v>
      </c>
      <c r="N15" s="20"/>
      <c r="O15" s="131"/>
    </row>
    <row r="16" spans="1:19" s="3" customFormat="1" ht="30" x14ac:dyDescent="0.25">
      <c r="A16" s="53">
        <v>6183</v>
      </c>
      <c r="B16" s="58" t="s">
        <v>11</v>
      </c>
      <c r="C16" s="68" t="s">
        <v>12</v>
      </c>
      <c r="D16" s="58" t="s">
        <v>13</v>
      </c>
      <c r="E16" s="68" t="s">
        <v>14</v>
      </c>
      <c r="F16" s="58" t="s">
        <v>21</v>
      </c>
      <c r="G16" s="58" t="s">
        <v>37</v>
      </c>
      <c r="H16" s="68" t="s">
        <v>17</v>
      </c>
      <c r="I16" s="55" t="s">
        <v>40</v>
      </c>
      <c r="J16" s="58">
        <v>0</v>
      </c>
      <c r="K16" s="58"/>
      <c r="L16" s="70"/>
      <c r="M16" s="21"/>
      <c r="N16" s="20"/>
      <c r="O16" s="20"/>
      <c r="P16" s="58">
        <v>47</v>
      </c>
      <c r="Q16" s="20" t="s">
        <v>180</v>
      </c>
      <c r="R16" s="58">
        <v>6183</v>
      </c>
    </row>
    <row r="17" spans="1:18" s="3" customFormat="1" ht="30" hidden="1" x14ac:dyDescent="0.25">
      <c r="A17" s="60">
        <v>3727</v>
      </c>
      <c r="B17" s="66" t="s">
        <v>150</v>
      </c>
      <c r="C17" s="20" t="s">
        <v>12</v>
      </c>
      <c r="D17" s="60" t="s">
        <v>13</v>
      </c>
      <c r="E17" s="20" t="s">
        <v>14</v>
      </c>
      <c r="F17" s="66" t="s">
        <v>22</v>
      </c>
      <c r="G17" s="66" t="s">
        <v>37</v>
      </c>
      <c r="H17" s="20" t="s">
        <v>17</v>
      </c>
      <c r="I17" s="66" t="s">
        <v>41</v>
      </c>
      <c r="J17" s="60">
        <v>8</v>
      </c>
      <c r="K17" s="94">
        <v>42860</v>
      </c>
      <c r="L17" s="22"/>
      <c r="M17" s="21"/>
      <c r="N17" s="20"/>
      <c r="O17" s="66"/>
      <c r="P17" s="60">
        <v>506</v>
      </c>
      <c r="Q17" s="66" t="s">
        <v>179</v>
      </c>
    </row>
    <row r="18" spans="1:18" s="3" customFormat="1" ht="45" hidden="1" x14ac:dyDescent="0.25">
      <c r="A18" s="21">
        <v>5017</v>
      </c>
      <c r="B18" s="20" t="s">
        <v>150</v>
      </c>
      <c r="C18" s="20" t="s">
        <v>42</v>
      </c>
      <c r="D18" s="21" t="s">
        <v>13</v>
      </c>
      <c r="E18" s="20" t="s">
        <v>43</v>
      </c>
      <c r="F18" s="20" t="s">
        <v>22</v>
      </c>
      <c r="G18" s="20" t="s">
        <v>83</v>
      </c>
      <c r="H18" s="20" t="s">
        <v>17</v>
      </c>
      <c r="I18" s="20" t="s">
        <v>44</v>
      </c>
      <c r="J18" s="21">
        <v>0</v>
      </c>
      <c r="K18" s="22">
        <v>42818</v>
      </c>
      <c r="L18" s="22"/>
      <c r="M18" s="21" t="s">
        <v>160</v>
      </c>
      <c r="N18" s="20"/>
      <c r="O18" s="20"/>
      <c r="P18" s="21">
        <v>47</v>
      </c>
      <c r="Q18" s="20" t="s">
        <v>180</v>
      </c>
      <c r="R18" s="4"/>
    </row>
    <row r="19" spans="1:18" s="3" customFormat="1" hidden="1" x14ac:dyDescent="0.25">
      <c r="A19" s="19">
        <v>5529</v>
      </c>
      <c r="B19" s="20" t="s">
        <v>28</v>
      </c>
      <c r="C19" s="20" t="s">
        <v>45</v>
      </c>
      <c r="D19" s="21" t="s">
        <v>25</v>
      </c>
      <c r="E19" s="20" t="s">
        <v>14</v>
      </c>
      <c r="F19" s="20" t="s">
        <v>29</v>
      </c>
      <c r="G19" s="20" t="s">
        <v>37</v>
      </c>
      <c r="H19" s="20" t="s">
        <v>17</v>
      </c>
      <c r="I19" s="20" t="s">
        <v>46</v>
      </c>
      <c r="J19" s="21">
        <v>0</v>
      </c>
      <c r="K19" s="21"/>
      <c r="L19" s="21"/>
      <c r="M19" s="20"/>
      <c r="N19" s="20"/>
      <c r="O19" s="131"/>
    </row>
    <row r="20" spans="1:18" s="3" customFormat="1" ht="60" hidden="1" x14ac:dyDescent="0.25">
      <c r="A20" s="19">
        <v>5530</v>
      </c>
      <c r="B20" s="20" t="s">
        <v>28</v>
      </c>
      <c r="C20" s="20" t="s">
        <v>47</v>
      </c>
      <c r="D20" s="21" t="s">
        <v>25</v>
      </c>
      <c r="E20" s="20" t="s">
        <v>48</v>
      </c>
      <c r="F20" s="20" t="s">
        <v>29</v>
      </c>
      <c r="G20" s="20" t="s">
        <v>37</v>
      </c>
      <c r="H20" s="20" t="s">
        <v>17</v>
      </c>
      <c r="I20" s="20" t="s">
        <v>49</v>
      </c>
      <c r="J20" s="21">
        <v>0</v>
      </c>
      <c r="K20" s="21"/>
      <c r="L20" s="21"/>
      <c r="M20" s="20"/>
      <c r="N20" s="20"/>
      <c r="O20" s="131"/>
    </row>
    <row r="21" spans="1:18" s="3" customFormat="1" ht="30" hidden="1" x14ac:dyDescent="0.25">
      <c r="A21" s="19">
        <v>5842</v>
      </c>
      <c r="B21" s="20" t="s">
        <v>28</v>
      </c>
      <c r="C21" s="20" t="s">
        <v>12</v>
      </c>
      <c r="D21" s="21" t="s">
        <v>25</v>
      </c>
      <c r="E21" s="20" t="s">
        <v>14</v>
      </c>
      <c r="F21" s="20" t="s">
        <v>29</v>
      </c>
      <c r="G21" s="20" t="s">
        <v>37</v>
      </c>
      <c r="H21" s="20" t="s">
        <v>17</v>
      </c>
      <c r="I21" s="20" t="s">
        <v>50</v>
      </c>
      <c r="J21" s="21">
        <v>0</v>
      </c>
      <c r="K21" s="21"/>
      <c r="L21" s="21"/>
      <c r="M21" s="20"/>
      <c r="N21" s="20"/>
      <c r="O21" s="131"/>
    </row>
    <row r="22" spans="1:18" s="3" customFormat="1" hidden="1" x14ac:dyDescent="0.25">
      <c r="A22" s="19">
        <v>5844</v>
      </c>
      <c r="B22" s="20" t="s">
        <v>28</v>
      </c>
      <c r="C22" s="20" t="s">
        <v>12</v>
      </c>
      <c r="D22" s="21" t="s">
        <v>25</v>
      </c>
      <c r="E22" s="20" t="s">
        <v>14</v>
      </c>
      <c r="F22" s="20" t="s">
        <v>29</v>
      </c>
      <c r="G22" s="20" t="s">
        <v>37</v>
      </c>
      <c r="H22" s="20" t="s">
        <v>17</v>
      </c>
      <c r="I22" s="20" t="s">
        <v>51</v>
      </c>
      <c r="J22" s="21">
        <v>0</v>
      </c>
      <c r="K22" s="21"/>
      <c r="L22" s="21"/>
      <c r="M22" s="20"/>
      <c r="N22" s="20"/>
      <c r="O22" s="131"/>
    </row>
    <row r="23" spans="1:18" s="3" customFormat="1" hidden="1" x14ac:dyDescent="0.25">
      <c r="A23" s="19">
        <v>6032</v>
      </c>
      <c r="B23" s="20" t="s">
        <v>28</v>
      </c>
      <c r="C23" s="20" t="s">
        <v>12</v>
      </c>
      <c r="D23" s="21" t="s">
        <v>25</v>
      </c>
      <c r="E23" s="20" t="s">
        <v>14</v>
      </c>
      <c r="F23" s="20" t="s">
        <v>29</v>
      </c>
      <c r="G23" s="20" t="s">
        <v>37</v>
      </c>
      <c r="H23" s="20" t="s">
        <v>17</v>
      </c>
      <c r="I23" s="20" t="s">
        <v>52</v>
      </c>
      <c r="J23" s="21">
        <v>0</v>
      </c>
      <c r="K23" s="21"/>
      <c r="L23" s="21"/>
      <c r="M23" s="20"/>
      <c r="N23" s="20"/>
      <c r="O23" s="131"/>
    </row>
    <row r="24" spans="1:18" s="3" customFormat="1" ht="30" hidden="1" x14ac:dyDescent="0.25">
      <c r="A24" s="79">
        <v>6039</v>
      </c>
      <c r="B24" s="80" t="s">
        <v>28</v>
      </c>
      <c r="C24" s="20" t="s">
        <v>12</v>
      </c>
      <c r="D24" s="59" t="s">
        <v>25</v>
      </c>
      <c r="E24" s="20" t="s">
        <v>14</v>
      </c>
      <c r="F24" s="80" t="s">
        <v>29</v>
      </c>
      <c r="G24" s="80" t="s">
        <v>37</v>
      </c>
      <c r="H24" s="20" t="s">
        <v>17</v>
      </c>
      <c r="I24" s="80" t="s">
        <v>53</v>
      </c>
      <c r="J24" s="59">
        <v>0</v>
      </c>
      <c r="K24" s="59"/>
      <c r="L24" s="21"/>
      <c r="M24" s="20"/>
      <c r="N24" s="20"/>
      <c r="O24" s="131"/>
    </row>
    <row r="25" spans="1:18" s="3" customFormat="1" ht="45" x14ac:dyDescent="0.25">
      <c r="A25" s="53">
        <v>5553</v>
      </c>
      <c r="B25" s="58" t="s">
        <v>11</v>
      </c>
      <c r="C25" s="68" t="s">
        <v>45</v>
      </c>
      <c r="D25" s="58" t="s">
        <v>13</v>
      </c>
      <c r="E25" s="68" t="s">
        <v>14</v>
      </c>
      <c r="F25" s="58" t="s">
        <v>21</v>
      </c>
      <c r="G25" s="58" t="s">
        <v>37</v>
      </c>
      <c r="H25" s="68" t="s">
        <v>17</v>
      </c>
      <c r="I25" s="55" t="s">
        <v>54</v>
      </c>
      <c r="J25" s="58">
        <v>0</v>
      </c>
      <c r="K25" s="58"/>
      <c r="L25" s="70"/>
      <c r="M25" s="20"/>
      <c r="N25" s="20"/>
      <c r="O25" s="20"/>
      <c r="P25" s="58">
        <v>41</v>
      </c>
      <c r="Q25" s="20" t="s">
        <v>187</v>
      </c>
      <c r="R25" s="58">
        <v>5553</v>
      </c>
    </row>
    <row r="26" spans="1:18" s="3" customFormat="1" x14ac:dyDescent="0.25">
      <c r="A26" s="19">
        <v>6041</v>
      </c>
      <c r="B26" s="108" t="s">
        <v>11</v>
      </c>
      <c r="C26" s="68" t="s">
        <v>12</v>
      </c>
      <c r="D26" s="58" t="s">
        <v>13</v>
      </c>
      <c r="E26" s="68" t="s">
        <v>14</v>
      </c>
      <c r="F26" s="58" t="s">
        <v>22</v>
      </c>
      <c r="G26" s="58" t="s">
        <v>37</v>
      </c>
      <c r="H26" s="68" t="s">
        <v>17</v>
      </c>
      <c r="I26" s="23" t="s">
        <v>55</v>
      </c>
      <c r="J26" s="58">
        <v>0</v>
      </c>
      <c r="K26" s="58"/>
      <c r="L26" s="70"/>
      <c r="M26" s="20"/>
      <c r="N26" s="20"/>
      <c r="O26" s="20"/>
      <c r="P26" s="58">
        <v>101</v>
      </c>
      <c r="Q26" s="32" t="s">
        <v>186</v>
      </c>
      <c r="R26" s="58">
        <v>6041</v>
      </c>
    </row>
    <row r="27" spans="1:18" s="3" customFormat="1" ht="30" hidden="1" x14ac:dyDescent="0.25">
      <c r="A27" s="91">
        <v>6046</v>
      </c>
      <c r="B27" s="78" t="s">
        <v>28</v>
      </c>
      <c r="C27" s="20" t="s">
        <v>12</v>
      </c>
      <c r="D27" s="92" t="s">
        <v>25</v>
      </c>
      <c r="E27" s="20" t="s">
        <v>14</v>
      </c>
      <c r="F27" s="78" t="s">
        <v>22</v>
      </c>
      <c r="G27" s="78" t="s">
        <v>37</v>
      </c>
      <c r="H27" s="20" t="s">
        <v>17</v>
      </c>
      <c r="I27" s="78" t="s">
        <v>56</v>
      </c>
      <c r="J27" s="92">
        <v>0</v>
      </c>
      <c r="K27" s="92"/>
      <c r="L27" s="21"/>
      <c r="M27" s="20"/>
      <c r="N27" s="20"/>
      <c r="O27" s="131"/>
    </row>
    <row r="28" spans="1:18" s="3" customFormat="1" ht="30" x14ac:dyDescent="0.25">
      <c r="A28" s="53">
        <v>3551</v>
      </c>
      <c r="B28" s="58" t="s">
        <v>11</v>
      </c>
      <c r="C28" s="68" t="s">
        <v>12</v>
      </c>
      <c r="D28" s="58" t="s">
        <v>13</v>
      </c>
      <c r="E28" s="68" t="s">
        <v>14</v>
      </c>
      <c r="F28" s="52" t="s">
        <v>240</v>
      </c>
      <c r="G28" s="58" t="s">
        <v>57</v>
      </c>
      <c r="H28" s="70" t="s">
        <v>58</v>
      </c>
      <c r="I28" s="20" t="s">
        <v>59</v>
      </c>
      <c r="J28" s="58">
        <v>4</v>
      </c>
      <c r="K28" s="22">
        <v>42867</v>
      </c>
      <c r="L28" s="69" t="s">
        <v>241</v>
      </c>
      <c r="M28" s="21"/>
      <c r="N28" s="20"/>
      <c r="O28" s="20"/>
      <c r="P28" s="58">
        <v>1051</v>
      </c>
      <c r="Q28" s="20" t="s">
        <v>181</v>
      </c>
      <c r="R28" s="58" t="s">
        <v>229</v>
      </c>
    </row>
    <row r="29" spans="1:18" s="3" customFormat="1" x14ac:dyDescent="0.25">
      <c r="A29" s="58">
        <v>3968</v>
      </c>
      <c r="B29" s="58" t="s">
        <v>11</v>
      </c>
      <c r="C29" s="68" t="s">
        <v>12</v>
      </c>
      <c r="D29" s="58" t="s">
        <v>13</v>
      </c>
      <c r="E29" s="68" t="s">
        <v>14</v>
      </c>
      <c r="F29" s="58" t="s">
        <v>60</v>
      </c>
      <c r="G29" s="58" t="s">
        <v>57</v>
      </c>
      <c r="H29" s="70" t="s">
        <v>61</v>
      </c>
      <c r="I29" s="20" t="s">
        <v>62</v>
      </c>
      <c r="J29" s="58">
        <v>4</v>
      </c>
      <c r="K29" s="22">
        <v>42825</v>
      </c>
      <c r="L29" s="69"/>
      <c r="M29" s="21"/>
      <c r="N29" s="20"/>
      <c r="O29" s="20"/>
      <c r="P29" s="58" t="s">
        <v>182</v>
      </c>
      <c r="Q29" s="20"/>
      <c r="R29" s="58" t="s">
        <v>173</v>
      </c>
    </row>
    <row r="30" spans="1:18" s="3" customFormat="1" ht="30" hidden="1" x14ac:dyDescent="0.25">
      <c r="A30" s="58">
        <v>2962</v>
      </c>
      <c r="B30" s="58" t="s">
        <v>150</v>
      </c>
      <c r="C30" s="68" t="s">
        <v>45</v>
      </c>
      <c r="D30" s="58" t="s">
        <v>13</v>
      </c>
      <c r="E30" s="68" t="s">
        <v>14</v>
      </c>
      <c r="F30" s="20" t="s">
        <v>22</v>
      </c>
      <c r="G30" s="20" t="s">
        <v>57</v>
      </c>
      <c r="H30" s="68" t="s">
        <v>58</v>
      </c>
      <c r="I30" s="20" t="s">
        <v>63</v>
      </c>
      <c r="J30" s="58">
        <v>4</v>
      </c>
      <c r="K30" s="22">
        <v>42887</v>
      </c>
      <c r="L30" s="69"/>
      <c r="M30" s="21"/>
      <c r="N30" s="20"/>
      <c r="O30" s="20"/>
      <c r="P30" s="58">
        <v>1003</v>
      </c>
      <c r="Q30" s="20" t="s">
        <v>183</v>
      </c>
      <c r="R30" s="58" t="s">
        <v>173</v>
      </c>
    </row>
    <row r="31" spans="1:18" s="3" customFormat="1" hidden="1" x14ac:dyDescent="0.25">
      <c r="A31" s="95">
        <v>3762</v>
      </c>
      <c r="B31" s="66" t="s">
        <v>11</v>
      </c>
      <c r="C31" s="20" t="s">
        <v>12</v>
      </c>
      <c r="D31" s="60" t="s">
        <v>64</v>
      </c>
      <c r="E31" s="20" t="s">
        <v>14</v>
      </c>
      <c r="F31" s="66" t="s">
        <v>65</v>
      </c>
      <c r="G31" s="66" t="s">
        <v>57</v>
      </c>
      <c r="H31" s="20" t="s">
        <v>66</v>
      </c>
      <c r="I31" s="66" t="s">
        <v>67</v>
      </c>
      <c r="J31" s="60">
        <v>0</v>
      </c>
      <c r="K31" s="60"/>
      <c r="L31" s="21"/>
      <c r="M31" s="20"/>
      <c r="N31" s="20"/>
      <c r="O31" s="131"/>
    </row>
    <row r="32" spans="1:18" s="3" customFormat="1" hidden="1" x14ac:dyDescent="0.25">
      <c r="A32" s="19">
        <v>3974</v>
      </c>
      <c r="B32" s="20" t="s">
        <v>11</v>
      </c>
      <c r="C32" s="20" t="s">
        <v>12</v>
      </c>
      <c r="D32" s="21" t="s">
        <v>64</v>
      </c>
      <c r="E32" s="20" t="s">
        <v>14</v>
      </c>
      <c r="F32" s="20" t="s">
        <v>65</v>
      </c>
      <c r="G32" s="20" t="s">
        <v>57</v>
      </c>
      <c r="H32" s="20" t="s">
        <v>66</v>
      </c>
      <c r="I32" s="20" t="s">
        <v>68</v>
      </c>
      <c r="J32" s="21">
        <v>0</v>
      </c>
      <c r="K32" s="21"/>
      <c r="L32" s="21"/>
      <c r="M32" s="20"/>
      <c r="N32" s="20"/>
      <c r="O32" s="131"/>
    </row>
    <row r="33" spans="1:18" s="3" customFormat="1" ht="45" hidden="1" x14ac:dyDescent="0.25">
      <c r="A33" s="19">
        <v>5610</v>
      </c>
      <c r="B33" s="20" t="s">
        <v>28</v>
      </c>
      <c r="C33" s="20" t="s">
        <v>12</v>
      </c>
      <c r="D33" s="21" t="s">
        <v>25</v>
      </c>
      <c r="E33" s="20" t="s">
        <v>14</v>
      </c>
      <c r="F33" s="20" t="s">
        <v>65</v>
      </c>
      <c r="G33" s="20" t="s">
        <v>57</v>
      </c>
      <c r="H33" s="20" t="s">
        <v>66</v>
      </c>
      <c r="I33" s="20" t="s">
        <v>69</v>
      </c>
      <c r="J33" s="21">
        <v>0</v>
      </c>
      <c r="K33" s="21"/>
      <c r="L33" s="21"/>
      <c r="M33" s="20"/>
      <c r="N33" s="20"/>
      <c r="O33" s="131"/>
    </row>
    <row r="34" spans="1:18" s="3" customFormat="1" ht="30" hidden="1" x14ac:dyDescent="0.25">
      <c r="A34" s="19">
        <v>5838</v>
      </c>
      <c r="B34" s="20" t="s">
        <v>28</v>
      </c>
      <c r="C34" s="20" t="s">
        <v>12</v>
      </c>
      <c r="D34" s="21" t="s">
        <v>25</v>
      </c>
      <c r="E34" s="20" t="s">
        <v>14</v>
      </c>
      <c r="F34" s="20" t="s">
        <v>65</v>
      </c>
      <c r="G34" s="20" t="s">
        <v>57</v>
      </c>
      <c r="H34" s="20" t="s">
        <v>58</v>
      </c>
      <c r="I34" s="20" t="s">
        <v>70</v>
      </c>
      <c r="J34" s="21">
        <v>0</v>
      </c>
      <c r="K34" s="21"/>
      <c r="L34" s="21"/>
      <c r="M34" s="20"/>
      <c r="N34" s="20"/>
      <c r="O34" s="131"/>
    </row>
    <row r="35" spans="1:18" s="3" customFormat="1" hidden="1" x14ac:dyDescent="0.25">
      <c r="A35" s="19">
        <v>5964</v>
      </c>
      <c r="B35" s="20" t="s">
        <v>11</v>
      </c>
      <c r="C35" s="20" t="s">
        <v>12</v>
      </c>
      <c r="D35" s="21" t="s">
        <v>25</v>
      </c>
      <c r="E35" s="20" t="s">
        <v>14</v>
      </c>
      <c r="F35" s="20" t="s">
        <v>65</v>
      </c>
      <c r="G35" s="20" t="s">
        <v>57</v>
      </c>
      <c r="H35" s="20" t="s">
        <v>71</v>
      </c>
      <c r="I35" s="20" t="s">
        <v>72</v>
      </c>
      <c r="J35" s="21">
        <v>0</v>
      </c>
      <c r="K35" s="21"/>
      <c r="L35" s="21"/>
      <c r="M35" s="20"/>
      <c r="N35" s="20"/>
      <c r="O35" s="131"/>
    </row>
    <row r="36" spans="1:18" s="34" customFormat="1" ht="30" hidden="1" x14ac:dyDescent="0.25">
      <c r="A36" s="81">
        <v>5907</v>
      </c>
      <c r="B36" s="82" t="s">
        <v>150</v>
      </c>
      <c r="C36" s="32" t="s">
        <v>12</v>
      </c>
      <c r="D36" s="81" t="s">
        <v>13</v>
      </c>
      <c r="E36" s="32" t="s">
        <v>14</v>
      </c>
      <c r="F36" s="82" t="s">
        <v>26</v>
      </c>
      <c r="G36" s="82" t="s">
        <v>73</v>
      </c>
      <c r="H36" s="32" t="s">
        <v>17</v>
      </c>
      <c r="I36" s="82" t="s">
        <v>74</v>
      </c>
      <c r="J36" s="81">
        <v>40</v>
      </c>
      <c r="K36" s="83">
        <v>42853</v>
      </c>
      <c r="L36" s="33"/>
      <c r="M36" s="20"/>
      <c r="N36" s="31"/>
      <c r="O36" s="81"/>
      <c r="P36" s="81">
        <v>1753</v>
      </c>
      <c r="Q36" s="82" t="s">
        <v>184</v>
      </c>
    </row>
    <row r="37" spans="1:18" s="3" customFormat="1" ht="30" x14ac:dyDescent="0.25">
      <c r="A37" s="65">
        <v>3675</v>
      </c>
      <c r="B37" s="58" t="s">
        <v>11</v>
      </c>
      <c r="C37" s="68" t="s">
        <v>12</v>
      </c>
      <c r="D37" s="58" t="s">
        <v>13</v>
      </c>
      <c r="E37" s="68" t="s">
        <v>14</v>
      </c>
      <c r="F37" s="58" t="s">
        <v>15</v>
      </c>
      <c r="G37" s="58" t="s">
        <v>37</v>
      </c>
      <c r="H37" s="68" t="s">
        <v>17</v>
      </c>
      <c r="I37" s="20" t="s">
        <v>75</v>
      </c>
      <c r="J37" s="35" t="s">
        <v>156</v>
      </c>
      <c r="K37" s="22" t="s">
        <v>156</v>
      </c>
      <c r="L37" s="69"/>
      <c r="M37" s="21" t="s">
        <v>160</v>
      </c>
      <c r="N37" s="20"/>
      <c r="O37" s="20"/>
      <c r="P37" s="58">
        <v>1051</v>
      </c>
      <c r="Q37" s="20" t="s">
        <v>181</v>
      </c>
      <c r="R37" s="58" t="s">
        <v>229</v>
      </c>
    </row>
    <row r="38" spans="1:18" s="3" customFormat="1" ht="21" x14ac:dyDescent="0.25">
      <c r="A38" s="24">
        <v>3789</v>
      </c>
      <c r="B38" s="58" t="s">
        <v>11</v>
      </c>
      <c r="C38" s="68" t="s">
        <v>12</v>
      </c>
      <c r="D38" s="58" t="s">
        <v>13</v>
      </c>
      <c r="E38" s="68" t="s">
        <v>14</v>
      </c>
      <c r="F38" s="58" t="s">
        <v>15</v>
      </c>
      <c r="G38" s="58" t="s">
        <v>37</v>
      </c>
      <c r="H38" s="68" t="s">
        <v>17</v>
      </c>
      <c r="I38" s="20" t="s">
        <v>76</v>
      </c>
      <c r="J38" s="35" t="s">
        <v>156</v>
      </c>
      <c r="K38" s="22" t="s">
        <v>156</v>
      </c>
      <c r="L38" s="69"/>
      <c r="M38" s="21" t="s">
        <v>160</v>
      </c>
      <c r="N38" s="20"/>
      <c r="O38" s="20"/>
      <c r="P38" s="58" t="s">
        <v>182</v>
      </c>
      <c r="Q38" s="20"/>
      <c r="R38" s="58" t="s">
        <v>173</v>
      </c>
    </row>
    <row r="39" spans="1:18" s="34" customFormat="1" ht="30" hidden="1" x14ac:dyDescent="0.25">
      <c r="A39" s="88">
        <v>5212</v>
      </c>
      <c r="B39" s="89" t="s">
        <v>150</v>
      </c>
      <c r="C39" s="32" t="s">
        <v>12</v>
      </c>
      <c r="D39" s="88" t="s">
        <v>13</v>
      </c>
      <c r="E39" s="32" t="s">
        <v>14</v>
      </c>
      <c r="F39" s="89" t="s">
        <v>22</v>
      </c>
      <c r="G39" s="89" t="s">
        <v>73</v>
      </c>
      <c r="H39" s="32" t="s">
        <v>17</v>
      </c>
      <c r="I39" s="89" t="s">
        <v>77</v>
      </c>
      <c r="J39" s="88">
        <v>40</v>
      </c>
      <c r="K39" s="90">
        <v>42853</v>
      </c>
      <c r="L39" s="33"/>
      <c r="M39" s="21" t="s">
        <v>160</v>
      </c>
      <c r="N39" s="32"/>
      <c r="O39" s="130"/>
    </row>
    <row r="40" spans="1:18" s="34" customFormat="1" ht="30" hidden="1" x14ac:dyDescent="0.25">
      <c r="A40" s="31">
        <v>5908</v>
      </c>
      <c r="B40" s="32" t="s">
        <v>150</v>
      </c>
      <c r="C40" s="32" t="s">
        <v>45</v>
      </c>
      <c r="D40" s="31" t="s">
        <v>13</v>
      </c>
      <c r="E40" s="32" t="s">
        <v>14</v>
      </c>
      <c r="F40" s="32" t="s">
        <v>22</v>
      </c>
      <c r="G40" s="32" t="s">
        <v>73</v>
      </c>
      <c r="H40" s="32" t="s">
        <v>17</v>
      </c>
      <c r="I40" s="32" t="s">
        <v>78</v>
      </c>
      <c r="J40" s="31">
        <v>0</v>
      </c>
      <c r="K40" s="33">
        <v>42832</v>
      </c>
      <c r="L40" s="33"/>
      <c r="M40" s="21"/>
      <c r="N40" s="32"/>
      <c r="O40" s="130"/>
    </row>
    <row r="41" spans="1:18" s="34" customFormat="1" hidden="1" x14ac:dyDescent="0.25">
      <c r="A41" s="31">
        <v>5909</v>
      </c>
      <c r="B41" s="32" t="s">
        <v>150</v>
      </c>
      <c r="C41" s="32" t="s">
        <v>45</v>
      </c>
      <c r="D41" s="31" t="s">
        <v>13</v>
      </c>
      <c r="E41" s="32" t="s">
        <v>14</v>
      </c>
      <c r="F41" s="32" t="s">
        <v>22</v>
      </c>
      <c r="G41" s="32" t="s">
        <v>73</v>
      </c>
      <c r="H41" s="32" t="s">
        <v>17</v>
      </c>
      <c r="I41" s="32" t="s">
        <v>79</v>
      </c>
      <c r="J41" s="31">
        <v>0</v>
      </c>
      <c r="K41" s="33">
        <v>42832</v>
      </c>
      <c r="L41" s="33"/>
      <c r="M41" s="21"/>
      <c r="N41" s="32"/>
      <c r="O41" s="130"/>
    </row>
    <row r="42" spans="1:18" s="3" customFormat="1" ht="45" hidden="1" x14ac:dyDescent="0.25">
      <c r="A42" s="21">
        <v>5910</v>
      </c>
      <c r="B42" s="20" t="s">
        <v>150</v>
      </c>
      <c r="C42" s="20" t="s">
        <v>45</v>
      </c>
      <c r="D42" s="21" t="s">
        <v>13</v>
      </c>
      <c r="E42" s="20" t="s">
        <v>14</v>
      </c>
      <c r="F42" s="20" t="s">
        <v>22</v>
      </c>
      <c r="G42" s="20" t="s">
        <v>73</v>
      </c>
      <c r="H42" s="20" t="s">
        <v>17</v>
      </c>
      <c r="I42" s="20" t="s">
        <v>80</v>
      </c>
      <c r="J42" s="21">
        <v>0</v>
      </c>
      <c r="K42" s="22">
        <v>42832</v>
      </c>
      <c r="L42" s="22"/>
      <c r="M42" s="21"/>
      <c r="N42" s="20"/>
      <c r="O42" s="131"/>
    </row>
    <row r="43" spans="1:18" s="3" customFormat="1" ht="30" hidden="1" x14ac:dyDescent="0.25">
      <c r="A43" s="79">
        <v>6043</v>
      </c>
      <c r="B43" s="80" t="s">
        <v>11</v>
      </c>
      <c r="C43" s="20" t="s">
        <v>45</v>
      </c>
      <c r="D43" s="59" t="s">
        <v>25</v>
      </c>
      <c r="E43" s="20" t="s">
        <v>14</v>
      </c>
      <c r="F43" s="80" t="s">
        <v>22</v>
      </c>
      <c r="G43" s="80" t="s">
        <v>81</v>
      </c>
      <c r="H43" s="20" t="s">
        <v>66</v>
      </c>
      <c r="I43" s="80" t="s">
        <v>82</v>
      </c>
      <c r="J43" s="59">
        <v>0</v>
      </c>
      <c r="K43" s="59"/>
      <c r="L43" s="21"/>
      <c r="M43" s="20"/>
      <c r="N43" s="20"/>
      <c r="O43" s="131"/>
    </row>
    <row r="44" spans="1:18" s="3" customFormat="1" ht="30" x14ac:dyDescent="0.25">
      <c r="A44" s="58">
        <v>3702</v>
      </c>
      <c r="B44" s="58" t="s">
        <v>11</v>
      </c>
      <c r="C44" s="68" t="s">
        <v>12</v>
      </c>
      <c r="D44" s="58" t="s">
        <v>35</v>
      </c>
      <c r="E44" s="68" t="s">
        <v>14</v>
      </c>
      <c r="F44" s="52" t="s">
        <v>22</v>
      </c>
      <c r="G44" s="58" t="s">
        <v>83</v>
      </c>
      <c r="H44" s="68" t="s">
        <v>17</v>
      </c>
      <c r="I44" s="20" t="s">
        <v>84</v>
      </c>
      <c r="J44" s="58">
        <v>0</v>
      </c>
      <c r="K44" s="22">
        <v>42818</v>
      </c>
      <c r="L44" s="69"/>
      <c r="M44" s="21" t="s">
        <v>160</v>
      </c>
      <c r="N44" s="20"/>
      <c r="O44" s="20"/>
      <c r="P44" s="58" t="s">
        <v>182</v>
      </c>
      <c r="Q44" s="20"/>
      <c r="R44" s="58">
        <v>6044</v>
      </c>
    </row>
    <row r="45" spans="1:18" s="3" customFormat="1" ht="60" x14ac:dyDescent="0.25">
      <c r="A45" s="58">
        <v>6141</v>
      </c>
      <c r="B45" s="58" t="s">
        <v>11</v>
      </c>
      <c r="C45" s="68" t="s">
        <v>45</v>
      </c>
      <c r="D45" s="58" t="s">
        <v>35</v>
      </c>
      <c r="E45" s="68" t="s">
        <v>14</v>
      </c>
      <c r="F45" s="58" t="s">
        <v>21</v>
      </c>
      <c r="G45" s="58" t="s">
        <v>258</v>
      </c>
      <c r="H45" s="68" t="s">
        <v>17</v>
      </c>
      <c r="I45" s="20" t="s">
        <v>85</v>
      </c>
      <c r="J45" s="58">
        <v>0</v>
      </c>
      <c r="K45" s="22">
        <v>42874</v>
      </c>
      <c r="L45" s="69"/>
      <c r="M45" s="21"/>
      <c r="N45" s="20"/>
      <c r="O45" s="133">
        <v>42886</v>
      </c>
      <c r="P45" s="58">
        <v>1032</v>
      </c>
      <c r="Q45" s="20" t="s">
        <v>185</v>
      </c>
      <c r="R45" s="58" t="s">
        <v>173</v>
      </c>
    </row>
    <row r="46" spans="1:18" s="34" customFormat="1" ht="45" x14ac:dyDescent="0.25">
      <c r="A46" s="31">
        <v>6042</v>
      </c>
      <c r="B46" s="31" t="s">
        <v>11</v>
      </c>
      <c r="C46" s="71" t="s">
        <v>12</v>
      </c>
      <c r="D46" s="31" t="s">
        <v>35</v>
      </c>
      <c r="E46" s="71" t="s">
        <v>14</v>
      </c>
      <c r="F46" s="99" t="s">
        <v>26</v>
      </c>
      <c r="G46" s="31" t="s">
        <v>95</v>
      </c>
      <c r="H46" s="71" t="s">
        <v>17</v>
      </c>
      <c r="I46" s="32" t="s">
        <v>86</v>
      </c>
      <c r="J46" s="31">
        <v>12</v>
      </c>
      <c r="K46" s="33">
        <v>42860</v>
      </c>
      <c r="L46" s="72"/>
      <c r="M46" s="31"/>
      <c r="N46" s="32"/>
      <c r="O46" s="32"/>
      <c r="P46" s="31">
        <v>101</v>
      </c>
      <c r="Q46" s="32" t="s">
        <v>186</v>
      </c>
      <c r="R46" s="31">
        <v>6041</v>
      </c>
    </row>
    <row r="47" spans="1:18" s="3" customFormat="1" ht="45" x14ac:dyDescent="0.25">
      <c r="A47" s="53">
        <v>5902</v>
      </c>
      <c r="B47" s="58" t="s">
        <v>11</v>
      </c>
      <c r="C47" s="68" t="s">
        <v>42</v>
      </c>
      <c r="D47" s="58" t="s">
        <v>13</v>
      </c>
      <c r="E47" s="68" t="s">
        <v>14</v>
      </c>
      <c r="F47" s="58" t="s">
        <v>22</v>
      </c>
      <c r="G47" s="58" t="s">
        <v>83</v>
      </c>
      <c r="H47" s="68" t="s">
        <v>17</v>
      </c>
      <c r="I47" s="20" t="s">
        <v>87</v>
      </c>
      <c r="J47" s="58">
        <v>0</v>
      </c>
      <c r="K47" s="22">
        <v>42860</v>
      </c>
      <c r="L47" s="69"/>
      <c r="M47" s="21"/>
      <c r="N47" s="20"/>
      <c r="O47" s="20"/>
      <c r="P47" s="58">
        <v>41</v>
      </c>
      <c r="Q47" s="20" t="s">
        <v>187</v>
      </c>
      <c r="R47" s="58">
        <v>5553</v>
      </c>
    </row>
    <row r="48" spans="1:18" s="3" customFormat="1" ht="45" x14ac:dyDescent="0.25">
      <c r="A48" s="58">
        <v>4251</v>
      </c>
      <c r="B48" s="58" t="s">
        <v>11</v>
      </c>
      <c r="C48" s="68" t="s">
        <v>42</v>
      </c>
      <c r="D48" s="58" t="s">
        <v>13</v>
      </c>
      <c r="E48" s="68" t="s">
        <v>43</v>
      </c>
      <c r="F48" s="52" t="s">
        <v>26</v>
      </c>
      <c r="G48" s="58" t="s">
        <v>95</v>
      </c>
      <c r="H48" s="68" t="s">
        <v>17</v>
      </c>
      <c r="I48" s="20" t="s">
        <v>88</v>
      </c>
      <c r="J48" s="58">
        <v>4</v>
      </c>
      <c r="K48" s="22">
        <v>42821</v>
      </c>
      <c r="L48" s="69"/>
      <c r="M48" s="21"/>
      <c r="N48" s="20"/>
      <c r="O48" s="20"/>
      <c r="P48" s="58">
        <v>1362</v>
      </c>
      <c r="Q48" s="20" t="s">
        <v>188</v>
      </c>
      <c r="R48" s="58">
        <v>6045</v>
      </c>
    </row>
    <row r="49" spans="1:18" s="3" customFormat="1" ht="30" x14ac:dyDescent="0.25">
      <c r="A49" s="58">
        <v>5006</v>
      </c>
      <c r="B49" s="58" t="s">
        <v>11</v>
      </c>
      <c r="C49" s="68" t="s">
        <v>12</v>
      </c>
      <c r="D49" s="58" t="s">
        <v>13</v>
      </c>
      <c r="E49" s="68" t="s">
        <v>14</v>
      </c>
      <c r="F49" s="58" t="s">
        <v>22</v>
      </c>
      <c r="G49" s="58" t="s">
        <v>83</v>
      </c>
      <c r="H49" s="68" t="s">
        <v>17</v>
      </c>
      <c r="I49" s="20" t="s">
        <v>89</v>
      </c>
      <c r="J49" s="58">
        <v>8</v>
      </c>
      <c r="K49" s="22">
        <v>42874</v>
      </c>
      <c r="L49" s="69"/>
      <c r="M49" s="21"/>
      <c r="N49" s="20"/>
      <c r="O49" s="20"/>
      <c r="P49" s="58">
        <v>113</v>
      </c>
      <c r="Q49" s="20" t="s">
        <v>189</v>
      </c>
      <c r="R49" s="58" t="s">
        <v>255</v>
      </c>
    </row>
    <row r="50" spans="1:18" s="3" customFormat="1" ht="30" hidden="1" x14ac:dyDescent="0.25">
      <c r="A50" s="58">
        <v>5144</v>
      </c>
      <c r="B50" s="58" t="s">
        <v>150</v>
      </c>
      <c r="C50" s="68" t="s">
        <v>45</v>
      </c>
      <c r="D50" s="58" t="s">
        <v>13</v>
      </c>
      <c r="E50" s="68" t="s">
        <v>14</v>
      </c>
      <c r="F50" s="20" t="s">
        <v>22</v>
      </c>
      <c r="G50" s="20" t="s">
        <v>83</v>
      </c>
      <c r="H50" s="68" t="s">
        <v>17</v>
      </c>
      <c r="I50" s="20" t="s">
        <v>90</v>
      </c>
      <c r="J50" s="58">
        <v>12</v>
      </c>
      <c r="K50" s="22">
        <v>42874</v>
      </c>
      <c r="L50" s="69"/>
      <c r="M50" s="21"/>
      <c r="N50" s="20"/>
      <c r="O50" s="20"/>
      <c r="P50" s="58">
        <v>1649</v>
      </c>
      <c r="Q50" s="20" t="s">
        <v>190</v>
      </c>
      <c r="R50" s="58"/>
    </row>
    <row r="51" spans="1:18" s="3" customFormat="1" ht="30" x14ac:dyDescent="0.25">
      <c r="A51" s="53">
        <v>5915</v>
      </c>
      <c r="B51" s="58" t="s">
        <v>11</v>
      </c>
      <c r="C51" s="68" t="s">
        <v>45</v>
      </c>
      <c r="D51" s="58" t="s">
        <v>13</v>
      </c>
      <c r="E51" s="68" t="s">
        <v>14</v>
      </c>
      <c r="F51" s="52" t="s">
        <v>26</v>
      </c>
      <c r="G51" s="58" t="s">
        <v>95</v>
      </c>
      <c r="H51" s="68" t="s">
        <v>17</v>
      </c>
      <c r="I51" s="20" t="s">
        <v>91</v>
      </c>
      <c r="J51" s="58">
        <v>8</v>
      </c>
      <c r="K51" s="22">
        <v>42894</v>
      </c>
      <c r="L51" s="69"/>
      <c r="M51" s="21"/>
      <c r="N51" s="20"/>
      <c r="O51" s="20"/>
      <c r="P51" s="58">
        <v>47</v>
      </c>
      <c r="Q51" s="20" t="s">
        <v>180</v>
      </c>
      <c r="R51" s="58">
        <v>6183</v>
      </c>
    </row>
    <row r="52" spans="1:18" s="3" customFormat="1" ht="30" x14ac:dyDescent="0.25">
      <c r="A52" s="53">
        <v>6202</v>
      </c>
      <c r="B52" s="58" t="s">
        <v>11</v>
      </c>
      <c r="C52" s="68" t="s">
        <v>45</v>
      </c>
      <c r="D52" s="58" t="s">
        <v>13</v>
      </c>
      <c r="E52" s="68" t="s">
        <v>14</v>
      </c>
      <c r="F52" s="52" t="s">
        <v>26</v>
      </c>
      <c r="G52" s="58" t="s">
        <v>95</v>
      </c>
      <c r="H52" s="68" t="s">
        <v>17</v>
      </c>
      <c r="I52" s="20" t="s">
        <v>92</v>
      </c>
      <c r="J52" s="58">
        <v>4</v>
      </c>
      <c r="K52" s="22">
        <v>42881</v>
      </c>
      <c r="L52" s="69"/>
      <c r="M52" s="21"/>
      <c r="N52" s="20"/>
      <c r="O52" s="20"/>
      <c r="P52" s="58">
        <v>1051</v>
      </c>
      <c r="Q52" s="20" t="s">
        <v>181</v>
      </c>
      <c r="R52" s="58">
        <v>6201</v>
      </c>
    </row>
    <row r="53" spans="1:18" s="3" customFormat="1" ht="30" hidden="1" x14ac:dyDescent="0.25">
      <c r="A53" s="95">
        <v>4800</v>
      </c>
      <c r="B53" s="66" t="s">
        <v>28</v>
      </c>
      <c r="C53" s="20" t="s">
        <v>12</v>
      </c>
      <c r="D53" s="60" t="s">
        <v>25</v>
      </c>
      <c r="E53" s="20" t="s">
        <v>14</v>
      </c>
      <c r="F53" s="66" t="s">
        <v>29</v>
      </c>
      <c r="G53" s="66" t="s">
        <v>83</v>
      </c>
      <c r="H53" s="20" t="s">
        <v>17</v>
      </c>
      <c r="I53" s="66" t="s">
        <v>93</v>
      </c>
      <c r="J53" s="60">
        <v>0</v>
      </c>
      <c r="K53" s="60"/>
      <c r="L53" s="21"/>
      <c r="M53" s="20"/>
      <c r="N53" s="20"/>
      <c r="O53" s="131"/>
    </row>
    <row r="54" spans="1:18" s="3" customFormat="1" ht="30" hidden="1" x14ac:dyDescent="0.25">
      <c r="A54" s="79">
        <v>6186</v>
      </c>
      <c r="B54" s="80" t="s">
        <v>28</v>
      </c>
      <c r="C54" s="20" t="s">
        <v>12</v>
      </c>
      <c r="D54" s="59" t="s">
        <v>25</v>
      </c>
      <c r="E54" s="20" t="s">
        <v>14</v>
      </c>
      <c r="F54" s="80" t="s">
        <v>22</v>
      </c>
      <c r="G54" s="80" t="s">
        <v>83</v>
      </c>
      <c r="H54" s="20" t="s">
        <v>17</v>
      </c>
      <c r="I54" s="80" t="s">
        <v>94</v>
      </c>
      <c r="J54" s="59">
        <v>0</v>
      </c>
      <c r="K54" s="59"/>
      <c r="L54" s="21"/>
      <c r="M54" s="20"/>
      <c r="N54" s="20"/>
      <c r="O54" s="131"/>
    </row>
    <row r="55" spans="1:18" s="3" customFormat="1" ht="30" x14ac:dyDescent="0.25">
      <c r="A55" s="53">
        <v>4969</v>
      </c>
      <c r="B55" s="58" t="s">
        <v>11</v>
      </c>
      <c r="C55" s="68" t="s">
        <v>45</v>
      </c>
      <c r="D55" s="58" t="s">
        <v>35</v>
      </c>
      <c r="E55" s="68" t="s">
        <v>14</v>
      </c>
      <c r="F55" s="58" t="s">
        <v>26</v>
      </c>
      <c r="G55" s="58" t="s">
        <v>95</v>
      </c>
      <c r="H55" s="68" t="s">
        <v>17</v>
      </c>
      <c r="I55" s="20" t="s">
        <v>96</v>
      </c>
      <c r="J55" s="58">
        <v>30</v>
      </c>
      <c r="K55" s="22">
        <v>42894</v>
      </c>
      <c r="L55" s="69"/>
      <c r="M55" s="21"/>
      <c r="N55" s="21">
        <v>3</v>
      </c>
      <c r="O55" s="108"/>
      <c r="P55" s="58">
        <v>47</v>
      </c>
      <c r="Q55" s="20" t="s">
        <v>180</v>
      </c>
      <c r="R55" s="58">
        <v>6183</v>
      </c>
    </row>
    <row r="56" spans="1:18" s="3" customFormat="1" ht="45" x14ac:dyDescent="0.25">
      <c r="A56" s="53">
        <v>5401</v>
      </c>
      <c r="B56" s="58" t="s">
        <v>11</v>
      </c>
      <c r="C56" s="68" t="s">
        <v>12</v>
      </c>
      <c r="D56" s="58" t="s">
        <v>35</v>
      </c>
      <c r="E56" s="68" t="s">
        <v>14</v>
      </c>
      <c r="F56" s="58" t="s">
        <v>26</v>
      </c>
      <c r="G56" s="58" t="s">
        <v>95</v>
      </c>
      <c r="H56" s="68" t="s">
        <v>17</v>
      </c>
      <c r="I56" s="20" t="s">
        <v>97</v>
      </c>
      <c r="J56" s="58">
        <v>8</v>
      </c>
      <c r="K56" s="22">
        <v>42894</v>
      </c>
      <c r="L56" s="69"/>
      <c r="M56" s="21"/>
      <c r="N56" s="21">
        <v>5</v>
      </c>
      <c r="O56" s="108"/>
      <c r="P56" s="58">
        <v>41</v>
      </c>
      <c r="Q56" s="20" t="s">
        <v>187</v>
      </c>
      <c r="R56" s="58">
        <v>5553</v>
      </c>
    </row>
    <row r="57" spans="1:18" s="3" customFormat="1" ht="45" x14ac:dyDescent="0.25">
      <c r="A57" s="53">
        <v>5685</v>
      </c>
      <c r="B57" s="58" t="s">
        <v>11</v>
      </c>
      <c r="C57" s="68" t="s">
        <v>45</v>
      </c>
      <c r="D57" s="58" t="s">
        <v>35</v>
      </c>
      <c r="E57" s="68" t="s">
        <v>14</v>
      </c>
      <c r="F57" s="58" t="s">
        <v>26</v>
      </c>
      <c r="G57" s="58" t="s">
        <v>95</v>
      </c>
      <c r="H57" s="68" t="s">
        <v>17</v>
      </c>
      <c r="I57" s="20" t="s">
        <v>98</v>
      </c>
      <c r="J57" s="58">
        <v>2</v>
      </c>
      <c r="K57" s="22">
        <v>42894</v>
      </c>
      <c r="L57" s="69"/>
      <c r="M57" s="21"/>
      <c r="N57" s="21" t="s">
        <v>164</v>
      </c>
      <c r="O57" s="108"/>
      <c r="P57" s="58">
        <v>41</v>
      </c>
      <c r="Q57" s="20" t="s">
        <v>187</v>
      </c>
      <c r="R57" s="58">
        <v>5553</v>
      </c>
    </row>
    <row r="58" spans="1:18" s="3" customFormat="1" ht="45" x14ac:dyDescent="0.25">
      <c r="A58" s="53">
        <v>5929</v>
      </c>
      <c r="B58" s="58" t="s">
        <v>11</v>
      </c>
      <c r="C58" s="68" t="s">
        <v>12</v>
      </c>
      <c r="D58" s="58" t="s">
        <v>35</v>
      </c>
      <c r="E58" s="68" t="s">
        <v>14</v>
      </c>
      <c r="F58" s="58" t="s">
        <v>26</v>
      </c>
      <c r="G58" s="58" t="s">
        <v>95</v>
      </c>
      <c r="H58" s="68" t="s">
        <v>17</v>
      </c>
      <c r="I58" s="20" t="s">
        <v>99</v>
      </c>
      <c r="J58" s="58">
        <v>12</v>
      </c>
      <c r="K58" s="22">
        <v>42894</v>
      </c>
      <c r="L58" s="69"/>
      <c r="M58" s="21"/>
      <c r="N58" s="21">
        <v>4</v>
      </c>
      <c r="O58" s="108"/>
      <c r="P58" s="58">
        <v>41</v>
      </c>
      <c r="Q58" s="20" t="s">
        <v>187</v>
      </c>
      <c r="R58" s="58">
        <v>5553</v>
      </c>
    </row>
    <row r="59" spans="1:18" s="3" customFormat="1" ht="45" x14ac:dyDescent="0.25">
      <c r="A59" s="53">
        <v>6047</v>
      </c>
      <c r="B59" s="58" t="s">
        <v>28</v>
      </c>
      <c r="C59" s="68" t="s">
        <v>12</v>
      </c>
      <c r="D59" s="58" t="s">
        <v>35</v>
      </c>
      <c r="E59" s="68" t="s">
        <v>14</v>
      </c>
      <c r="F59" s="58" t="s">
        <v>26</v>
      </c>
      <c r="G59" s="58" t="s">
        <v>95</v>
      </c>
      <c r="H59" s="68" t="s">
        <v>17</v>
      </c>
      <c r="I59" s="20" t="s">
        <v>100</v>
      </c>
      <c r="J59" s="58">
        <v>8</v>
      </c>
      <c r="K59" s="22">
        <v>42825</v>
      </c>
      <c r="L59" s="69"/>
      <c r="M59" s="21"/>
      <c r="N59" s="21" t="s">
        <v>164</v>
      </c>
      <c r="O59" s="108"/>
      <c r="P59" s="58">
        <v>43</v>
      </c>
      <c r="Q59" s="20" t="s">
        <v>194</v>
      </c>
      <c r="R59" s="58">
        <v>5553</v>
      </c>
    </row>
    <row r="60" spans="1:18" s="3" customFormat="1" ht="45" x14ac:dyDescent="0.25">
      <c r="A60" s="53">
        <v>4658</v>
      </c>
      <c r="B60" s="58" t="s">
        <v>11</v>
      </c>
      <c r="C60" s="68" t="s">
        <v>42</v>
      </c>
      <c r="D60" s="58" t="s">
        <v>13</v>
      </c>
      <c r="E60" s="68" t="s">
        <v>14</v>
      </c>
      <c r="F60" s="58" t="s">
        <v>26</v>
      </c>
      <c r="G60" s="58" t="s">
        <v>95</v>
      </c>
      <c r="H60" s="68" t="s">
        <v>17</v>
      </c>
      <c r="I60" s="20" t="s">
        <v>101</v>
      </c>
      <c r="J60" s="58">
        <v>16</v>
      </c>
      <c r="K60" s="22">
        <v>42894</v>
      </c>
      <c r="L60" s="69"/>
      <c r="M60" s="21"/>
      <c r="N60" s="21"/>
      <c r="O60" s="108"/>
      <c r="P60" s="58">
        <v>41</v>
      </c>
      <c r="Q60" s="20" t="s">
        <v>187</v>
      </c>
      <c r="R60" s="58">
        <v>5553</v>
      </c>
    </row>
    <row r="61" spans="1:18" s="28" customFormat="1" ht="45" x14ac:dyDescent="0.25">
      <c r="A61" s="98">
        <v>5972</v>
      </c>
      <c r="B61" s="26" t="s">
        <v>11</v>
      </c>
      <c r="C61" s="73" t="s">
        <v>12</v>
      </c>
      <c r="D61" s="26" t="s">
        <v>13</v>
      </c>
      <c r="E61" s="73" t="s">
        <v>14</v>
      </c>
      <c r="F61" s="26" t="s">
        <v>26</v>
      </c>
      <c r="G61" s="26" t="s">
        <v>95</v>
      </c>
      <c r="H61" s="73" t="s">
        <v>17</v>
      </c>
      <c r="I61" s="25" t="s">
        <v>102</v>
      </c>
      <c r="J61" s="26">
        <v>12</v>
      </c>
      <c r="K61" s="22">
        <v>42894</v>
      </c>
      <c r="L61" s="74"/>
      <c r="M61" s="26"/>
      <c r="N61" s="25"/>
      <c r="O61" s="25"/>
      <c r="P61" s="26">
        <v>41</v>
      </c>
      <c r="Q61" s="20" t="s">
        <v>187</v>
      </c>
      <c r="R61" s="58">
        <v>5553</v>
      </c>
    </row>
    <row r="62" spans="1:18" s="3" customFormat="1" ht="45" x14ac:dyDescent="0.25">
      <c r="A62" s="53">
        <v>6054</v>
      </c>
      <c r="B62" s="58" t="s">
        <v>11</v>
      </c>
      <c r="C62" s="68" t="s">
        <v>12</v>
      </c>
      <c r="D62" s="58" t="s">
        <v>13</v>
      </c>
      <c r="E62" s="68" t="s">
        <v>14</v>
      </c>
      <c r="F62" s="58" t="s">
        <v>26</v>
      </c>
      <c r="G62" s="58" t="s">
        <v>95</v>
      </c>
      <c r="H62" s="68" t="s">
        <v>17</v>
      </c>
      <c r="I62" s="20" t="s">
        <v>103</v>
      </c>
      <c r="J62" s="58">
        <v>8</v>
      </c>
      <c r="K62" s="22">
        <v>42894</v>
      </c>
      <c r="L62" s="69"/>
      <c r="M62" s="21"/>
      <c r="N62" s="21"/>
      <c r="O62" s="108"/>
      <c r="P62" s="58">
        <v>41</v>
      </c>
      <c r="Q62" s="20" t="s">
        <v>187</v>
      </c>
      <c r="R62" s="58">
        <v>5553</v>
      </c>
    </row>
    <row r="63" spans="1:18" s="3" customFormat="1" ht="30" x14ac:dyDescent="0.25">
      <c r="A63" s="53">
        <v>6200</v>
      </c>
      <c r="B63" s="58" t="s">
        <v>11</v>
      </c>
      <c r="C63" s="68" t="s">
        <v>45</v>
      </c>
      <c r="D63" s="58" t="s">
        <v>13</v>
      </c>
      <c r="E63" s="68" t="s">
        <v>14</v>
      </c>
      <c r="F63" s="58" t="s">
        <v>26</v>
      </c>
      <c r="G63" s="58" t="s">
        <v>95</v>
      </c>
      <c r="H63" s="68" t="s">
        <v>17</v>
      </c>
      <c r="I63" s="20" t="s">
        <v>104</v>
      </c>
      <c r="J63" s="58">
        <v>4</v>
      </c>
      <c r="K63" s="22">
        <v>42894</v>
      </c>
      <c r="L63" s="69"/>
      <c r="M63" s="21"/>
      <c r="N63" s="21"/>
      <c r="O63" s="108"/>
      <c r="P63" s="58">
        <v>47</v>
      </c>
      <c r="Q63" s="20" t="s">
        <v>180</v>
      </c>
      <c r="R63" s="58">
        <v>6183</v>
      </c>
    </row>
    <row r="64" spans="1:18" s="3" customFormat="1" ht="45" x14ac:dyDescent="0.25">
      <c r="A64" s="53">
        <v>5496</v>
      </c>
      <c r="B64" s="58" t="s">
        <v>11</v>
      </c>
      <c r="C64" s="68" t="s">
        <v>47</v>
      </c>
      <c r="D64" s="58" t="s">
        <v>13</v>
      </c>
      <c r="E64" s="68" t="s">
        <v>14</v>
      </c>
      <c r="F64" s="52" t="s">
        <v>105</v>
      </c>
      <c r="G64" s="58" t="s">
        <v>95</v>
      </c>
      <c r="H64" s="68" t="s">
        <v>17</v>
      </c>
      <c r="I64" s="20" t="s">
        <v>106</v>
      </c>
      <c r="J64" s="58">
        <v>0</v>
      </c>
      <c r="K64" s="58"/>
      <c r="L64" s="70"/>
      <c r="M64" s="21"/>
      <c r="N64" s="20"/>
      <c r="O64" s="20"/>
      <c r="P64" s="58">
        <v>41</v>
      </c>
      <c r="Q64" s="20" t="s">
        <v>187</v>
      </c>
      <c r="R64" s="58">
        <v>5553</v>
      </c>
    </row>
    <row r="65" spans="1:19" s="3" customFormat="1" ht="30" x14ac:dyDescent="0.25">
      <c r="A65" s="58">
        <v>6220</v>
      </c>
      <c r="B65" s="58" t="s">
        <v>11</v>
      </c>
      <c r="C65" s="68" t="s">
        <v>42</v>
      </c>
      <c r="D65" s="58" t="s">
        <v>13</v>
      </c>
      <c r="E65" s="68" t="s">
        <v>14</v>
      </c>
      <c r="F65" s="52" t="s">
        <v>26</v>
      </c>
      <c r="G65" s="58" t="s">
        <v>95</v>
      </c>
      <c r="H65" s="68" t="s">
        <v>163</v>
      </c>
      <c r="I65" s="20" t="s">
        <v>162</v>
      </c>
      <c r="J65" s="58">
        <v>2</v>
      </c>
      <c r="K65" s="22">
        <v>42886</v>
      </c>
      <c r="L65" s="69"/>
      <c r="M65" s="21"/>
      <c r="N65" s="21"/>
      <c r="O65" s="108"/>
      <c r="P65" s="58">
        <v>506</v>
      </c>
      <c r="Q65" s="20" t="s">
        <v>252</v>
      </c>
      <c r="R65" s="58" t="s">
        <v>173</v>
      </c>
      <c r="S65" s="58">
        <v>4251</v>
      </c>
    </row>
    <row r="66" spans="1:19" s="3" customFormat="1" ht="30" hidden="1" x14ac:dyDescent="0.25">
      <c r="A66" s="95">
        <v>5008</v>
      </c>
      <c r="B66" s="66" t="s">
        <v>28</v>
      </c>
      <c r="C66" s="20" t="s">
        <v>12</v>
      </c>
      <c r="D66" s="60" t="s">
        <v>25</v>
      </c>
      <c r="E66" s="20" t="s">
        <v>14</v>
      </c>
      <c r="F66" s="66" t="s">
        <v>29</v>
      </c>
      <c r="G66" s="66" t="s">
        <v>95</v>
      </c>
      <c r="H66" s="20" t="s">
        <v>17</v>
      </c>
      <c r="I66" s="66" t="s">
        <v>107</v>
      </c>
      <c r="J66" s="60">
        <v>0</v>
      </c>
      <c r="K66" s="60"/>
      <c r="L66" s="21"/>
      <c r="M66" s="20"/>
      <c r="N66" s="20"/>
      <c r="O66" s="131"/>
    </row>
    <row r="67" spans="1:19" s="3" customFormat="1" ht="30" hidden="1" x14ac:dyDescent="0.25">
      <c r="A67" s="19">
        <v>5029</v>
      </c>
      <c r="B67" s="20" t="s">
        <v>28</v>
      </c>
      <c r="C67" s="20" t="s">
        <v>42</v>
      </c>
      <c r="D67" s="21" t="s">
        <v>25</v>
      </c>
      <c r="E67" s="20" t="s">
        <v>14</v>
      </c>
      <c r="F67" s="20" t="s">
        <v>29</v>
      </c>
      <c r="G67" s="20" t="s">
        <v>95</v>
      </c>
      <c r="H67" s="20" t="s">
        <v>17</v>
      </c>
      <c r="I67" s="20" t="s">
        <v>108</v>
      </c>
      <c r="J67" s="21">
        <v>0</v>
      </c>
      <c r="K67" s="21"/>
      <c r="L67" s="21"/>
      <c r="M67" s="20"/>
      <c r="N67" s="20"/>
      <c r="O67" s="131"/>
    </row>
    <row r="68" spans="1:19" s="3" customFormat="1" ht="30" hidden="1" x14ac:dyDescent="0.25">
      <c r="A68" s="19">
        <v>5503</v>
      </c>
      <c r="B68" s="20" t="s">
        <v>28</v>
      </c>
      <c r="C68" s="20" t="s">
        <v>45</v>
      </c>
      <c r="D68" s="21" t="s">
        <v>25</v>
      </c>
      <c r="E68" s="20" t="s">
        <v>14</v>
      </c>
      <c r="F68" s="20" t="s">
        <v>29</v>
      </c>
      <c r="G68" s="20" t="s">
        <v>95</v>
      </c>
      <c r="H68" s="20" t="s">
        <v>17</v>
      </c>
      <c r="I68" s="20" t="s">
        <v>109</v>
      </c>
      <c r="J68" s="21">
        <v>0</v>
      </c>
      <c r="K68" s="21"/>
      <c r="L68" s="21"/>
      <c r="M68" s="20"/>
      <c r="N68" s="20"/>
      <c r="O68" s="131"/>
    </row>
    <row r="69" spans="1:19" s="3" customFormat="1" ht="30" hidden="1" x14ac:dyDescent="0.25">
      <c r="A69" s="19">
        <v>5817</v>
      </c>
      <c r="B69" s="20" t="s">
        <v>28</v>
      </c>
      <c r="C69" s="20" t="s">
        <v>12</v>
      </c>
      <c r="D69" s="21" t="s">
        <v>25</v>
      </c>
      <c r="E69" s="20" t="s">
        <v>14</v>
      </c>
      <c r="F69" s="20" t="s">
        <v>29</v>
      </c>
      <c r="G69" s="20" t="s">
        <v>95</v>
      </c>
      <c r="H69" s="20" t="s">
        <v>17</v>
      </c>
      <c r="I69" s="20" t="s">
        <v>110</v>
      </c>
      <c r="J69" s="21">
        <v>0</v>
      </c>
      <c r="K69" s="21"/>
      <c r="L69" s="21"/>
      <c r="M69" s="20"/>
      <c r="N69" s="20"/>
      <c r="O69" s="131"/>
    </row>
    <row r="70" spans="1:19" s="3" customFormat="1" ht="30" hidden="1" x14ac:dyDescent="0.25">
      <c r="A70" s="19">
        <v>5946</v>
      </c>
      <c r="B70" s="20" t="s">
        <v>28</v>
      </c>
      <c r="C70" s="20" t="s">
        <v>111</v>
      </c>
      <c r="D70" s="21" t="s">
        <v>25</v>
      </c>
      <c r="E70" s="20" t="s">
        <v>14</v>
      </c>
      <c r="F70" s="20" t="s">
        <v>29</v>
      </c>
      <c r="G70" s="20" t="s">
        <v>95</v>
      </c>
      <c r="H70" s="20" t="s">
        <v>17</v>
      </c>
      <c r="I70" s="20" t="s">
        <v>112</v>
      </c>
      <c r="J70" s="21">
        <v>0</v>
      </c>
      <c r="K70" s="22">
        <v>42597</v>
      </c>
      <c r="L70" s="22"/>
      <c r="M70" s="20"/>
      <c r="N70" s="20"/>
      <c r="O70" s="131"/>
    </row>
    <row r="71" spans="1:19" s="3" customFormat="1" ht="30" hidden="1" x14ac:dyDescent="0.25">
      <c r="A71" s="19">
        <v>5967</v>
      </c>
      <c r="B71" s="20" t="s">
        <v>28</v>
      </c>
      <c r="C71" s="20" t="s">
        <v>12</v>
      </c>
      <c r="D71" s="21" t="s">
        <v>25</v>
      </c>
      <c r="E71" s="20" t="s">
        <v>14</v>
      </c>
      <c r="F71" s="20" t="s">
        <v>29</v>
      </c>
      <c r="G71" s="20" t="s">
        <v>95</v>
      </c>
      <c r="H71" s="20" t="s">
        <v>17</v>
      </c>
      <c r="I71" s="20" t="s">
        <v>113</v>
      </c>
      <c r="J71" s="21">
        <v>0</v>
      </c>
      <c r="K71" s="21"/>
      <c r="L71" s="21"/>
      <c r="M71" s="20"/>
      <c r="N71" s="20"/>
      <c r="O71" s="131"/>
    </row>
    <row r="72" spans="1:19" s="3" customFormat="1" hidden="1" x14ac:dyDescent="0.25">
      <c r="A72" s="19">
        <v>5968</v>
      </c>
      <c r="B72" s="20" t="s">
        <v>28</v>
      </c>
      <c r="C72" s="20" t="s">
        <v>12</v>
      </c>
      <c r="D72" s="21" t="s">
        <v>25</v>
      </c>
      <c r="E72" s="20" t="s">
        <v>14</v>
      </c>
      <c r="F72" s="20" t="s">
        <v>29</v>
      </c>
      <c r="G72" s="20" t="s">
        <v>95</v>
      </c>
      <c r="H72" s="20" t="s">
        <v>17</v>
      </c>
      <c r="I72" s="20" t="s">
        <v>114</v>
      </c>
      <c r="J72" s="21">
        <v>0</v>
      </c>
      <c r="K72" s="21"/>
      <c r="L72" s="21"/>
      <c r="M72" s="20"/>
      <c r="N72" s="20"/>
      <c r="O72" s="131"/>
    </row>
    <row r="73" spans="1:19" s="3" customFormat="1" ht="30" hidden="1" x14ac:dyDescent="0.25">
      <c r="A73" s="19">
        <v>6040</v>
      </c>
      <c r="B73" s="20" t="s">
        <v>28</v>
      </c>
      <c r="C73" s="20" t="s">
        <v>45</v>
      </c>
      <c r="D73" s="21" t="s">
        <v>25</v>
      </c>
      <c r="E73" s="20" t="s">
        <v>14</v>
      </c>
      <c r="F73" s="20" t="s">
        <v>29</v>
      </c>
      <c r="G73" s="20" t="s">
        <v>95</v>
      </c>
      <c r="H73" s="20" t="s">
        <v>17</v>
      </c>
      <c r="I73" s="20" t="s">
        <v>115</v>
      </c>
      <c r="J73" s="21">
        <v>0</v>
      </c>
      <c r="K73" s="21"/>
      <c r="L73" s="21"/>
      <c r="M73" s="20"/>
      <c r="N73" s="20"/>
      <c r="O73" s="131"/>
    </row>
    <row r="74" spans="1:19" s="3" customFormat="1" ht="60" hidden="1" x14ac:dyDescent="0.25">
      <c r="A74" s="19">
        <v>6049</v>
      </c>
      <c r="B74" s="20" t="s">
        <v>28</v>
      </c>
      <c r="C74" s="20" t="s">
        <v>12</v>
      </c>
      <c r="D74" s="21" t="s">
        <v>25</v>
      </c>
      <c r="E74" s="20" t="s">
        <v>14</v>
      </c>
      <c r="F74" s="20" t="s">
        <v>29</v>
      </c>
      <c r="G74" s="20" t="s">
        <v>95</v>
      </c>
      <c r="H74" s="20" t="s">
        <v>17</v>
      </c>
      <c r="I74" s="20" t="s">
        <v>116</v>
      </c>
      <c r="J74" s="21">
        <v>0</v>
      </c>
      <c r="K74" s="21"/>
      <c r="L74" s="21"/>
      <c r="M74" s="20"/>
      <c r="N74" s="20"/>
      <c r="O74" s="131"/>
    </row>
    <row r="75" spans="1:19" s="3" customFormat="1" ht="30" hidden="1" x14ac:dyDescent="0.25">
      <c r="A75" s="19">
        <v>6050</v>
      </c>
      <c r="B75" s="20" t="s">
        <v>28</v>
      </c>
      <c r="C75" s="20" t="s">
        <v>42</v>
      </c>
      <c r="D75" s="21" t="s">
        <v>25</v>
      </c>
      <c r="E75" s="20" t="s">
        <v>14</v>
      </c>
      <c r="F75" s="20" t="s">
        <v>29</v>
      </c>
      <c r="G75" s="20" t="s">
        <v>95</v>
      </c>
      <c r="H75" s="20" t="s">
        <v>17</v>
      </c>
      <c r="I75" s="20" t="s">
        <v>117</v>
      </c>
      <c r="J75" s="21">
        <v>0</v>
      </c>
      <c r="K75" s="21"/>
      <c r="L75" s="21"/>
      <c r="M75" s="20"/>
      <c r="N75" s="20"/>
      <c r="O75" s="131"/>
    </row>
    <row r="76" spans="1:19" s="3" customFormat="1" ht="30" hidden="1" x14ac:dyDescent="0.25">
      <c r="A76" s="19">
        <v>6137</v>
      </c>
      <c r="B76" s="20" t="s">
        <v>28</v>
      </c>
      <c r="C76" s="20" t="s">
        <v>42</v>
      </c>
      <c r="D76" s="21" t="s">
        <v>25</v>
      </c>
      <c r="E76" s="20" t="s">
        <v>14</v>
      </c>
      <c r="F76" s="20" t="s">
        <v>29</v>
      </c>
      <c r="G76" s="20" t="s">
        <v>95</v>
      </c>
      <c r="H76" s="20" t="s">
        <v>17</v>
      </c>
      <c r="I76" s="20" t="s">
        <v>118</v>
      </c>
      <c r="J76" s="21">
        <v>0</v>
      </c>
      <c r="K76" s="21"/>
      <c r="L76" s="21"/>
      <c r="M76" s="20"/>
      <c r="N76" s="20"/>
      <c r="O76" s="131"/>
    </row>
    <row r="77" spans="1:19" s="3" customFormat="1" ht="30" hidden="1" x14ac:dyDescent="0.25">
      <c r="A77" s="19">
        <v>5901</v>
      </c>
      <c r="B77" s="20" t="s">
        <v>28</v>
      </c>
      <c r="C77" s="20" t="s">
        <v>12</v>
      </c>
      <c r="D77" s="21" t="s">
        <v>25</v>
      </c>
      <c r="E77" s="20" t="s">
        <v>14</v>
      </c>
      <c r="F77" s="20" t="s">
        <v>21</v>
      </c>
      <c r="G77" s="20" t="s">
        <v>95</v>
      </c>
      <c r="H77" s="20" t="s">
        <v>17</v>
      </c>
      <c r="I77" s="20" t="s">
        <v>119</v>
      </c>
      <c r="J77" s="21">
        <v>0</v>
      </c>
      <c r="K77" s="21"/>
      <c r="L77" s="21"/>
      <c r="M77" s="20"/>
      <c r="N77" s="20"/>
      <c r="O77" s="131"/>
    </row>
    <row r="78" spans="1:19" s="3" customFormat="1" ht="45" hidden="1" x14ac:dyDescent="0.25">
      <c r="A78" s="79">
        <v>6048</v>
      </c>
      <c r="B78" s="80" t="s">
        <v>28</v>
      </c>
      <c r="C78" s="20" t="s">
        <v>12</v>
      </c>
      <c r="D78" s="59" t="s">
        <v>25</v>
      </c>
      <c r="E78" s="20" t="s">
        <v>14</v>
      </c>
      <c r="F78" s="80" t="s">
        <v>22</v>
      </c>
      <c r="G78" s="80" t="s">
        <v>95</v>
      </c>
      <c r="H78" s="20" t="s">
        <v>17</v>
      </c>
      <c r="I78" s="80" t="s">
        <v>120</v>
      </c>
      <c r="J78" s="59">
        <v>0</v>
      </c>
      <c r="K78" s="59"/>
      <c r="L78" s="21"/>
      <c r="M78" s="20"/>
      <c r="N78" s="20"/>
      <c r="O78" s="131"/>
    </row>
    <row r="79" spans="1:19" x14ac:dyDescent="0.25">
      <c r="A79" s="58">
        <v>4388</v>
      </c>
      <c r="B79" s="58" t="s">
        <v>11</v>
      </c>
      <c r="C79" s="68" t="s">
        <v>12</v>
      </c>
      <c r="D79" s="58" t="s">
        <v>13</v>
      </c>
      <c r="E79" s="68" t="s">
        <v>14</v>
      </c>
      <c r="F79" s="64" t="s">
        <v>21</v>
      </c>
      <c r="G79" s="19" t="s">
        <v>95</v>
      </c>
      <c r="H79" s="68" t="s">
        <v>17</v>
      </c>
      <c r="I79" s="20" t="s">
        <v>166</v>
      </c>
      <c r="J79" s="58">
        <f>SUBTOTAL(9,J2:J78)</f>
        <v>226</v>
      </c>
      <c r="K79" s="58"/>
      <c r="L79" s="70"/>
      <c r="M79" s="21"/>
      <c r="N79" s="21"/>
      <c r="O79" s="133">
        <v>42893</v>
      </c>
      <c r="P79" s="58">
        <v>1110</v>
      </c>
      <c r="Q79" s="30" t="s">
        <v>191</v>
      </c>
      <c r="R79" s="19" t="s">
        <v>173</v>
      </c>
    </row>
    <row r="80" spans="1:19" ht="30" hidden="1" x14ac:dyDescent="0.25">
      <c r="A80" s="92">
        <v>4781</v>
      </c>
      <c r="B80" s="78" t="s">
        <v>150</v>
      </c>
      <c r="C80" s="20" t="s">
        <v>12</v>
      </c>
      <c r="D80" s="92" t="s">
        <v>13</v>
      </c>
      <c r="E80" s="20" t="s">
        <v>14</v>
      </c>
      <c r="F80" s="96" t="s">
        <v>21</v>
      </c>
      <c r="G80" s="97" t="s">
        <v>16</v>
      </c>
      <c r="H80" s="20" t="s">
        <v>17</v>
      </c>
      <c r="I80" s="97" t="s">
        <v>167</v>
      </c>
      <c r="J80" s="92"/>
      <c r="K80" s="92"/>
      <c r="L80" s="21"/>
      <c r="M80" s="21"/>
      <c r="N80" s="21"/>
      <c r="O80" s="132"/>
      <c r="P80" s="1"/>
      <c r="R80" s="1"/>
    </row>
    <row r="81" spans="1:18" ht="30" x14ac:dyDescent="0.25">
      <c r="A81" s="53">
        <v>4835</v>
      </c>
      <c r="B81" s="58" t="s">
        <v>11</v>
      </c>
      <c r="C81" s="68" t="s">
        <v>12</v>
      </c>
      <c r="D81" s="58" t="s">
        <v>13</v>
      </c>
      <c r="E81" s="68" t="s">
        <v>14</v>
      </c>
      <c r="F81" s="52" t="s">
        <v>15</v>
      </c>
      <c r="G81" s="58" t="s">
        <v>37</v>
      </c>
      <c r="H81" s="68" t="s">
        <v>17</v>
      </c>
      <c r="I81" s="20" t="s">
        <v>168</v>
      </c>
      <c r="J81" s="58">
        <v>16</v>
      </c>
      <c r="K81" s="22">
        <v>42874</v>
      </c>
      <c r="L81" s="69"/>
      <c r="M81" s="21"/>
      <c r="N81" s="21"/>
      <c r="O81" s="108"/>
      <c r="P81" s="58">
        <v>47</v>
      </c>
      <c r="Q81" s="20" t="s">
        <v>180</v>
      </c>
      <c r="R81" s="58">
        <v>6183</v>
      </c>
    </row>
    <row r="82" spans="1:18" s="4" customFormat="1" ht="30" x14ac:dyDescent="0.25">
      <c r="A82" s="65">
        <v>4836</v>
      </c>
      <c r="B82" s="58" t="s">
        <v>11</v>
      </c>
      <c r="C82" s="70" t="s">
        <v>12</v>
      </c>
      <c r="D82" s="58" t="s">
        <v>13</v>
      </c>
      <c r="E82" s="70" t="s">
        <v>14</v>
      </c>
      <c r="F82" s="52" t="s">
        <v>240</v>
      </c>
      <c r="G82" s="58" t="s">
        <v>57</v>
      </c>
      <c r="H82" s="70" t="s">
        <v>58</v>
      </c>
      <c r="I82" s="67" t="s">
        <v>169</v>
      </c>
      <c r="J82" s="58">
        <v>8</v>
      </c>
      <c r="K82" s="58" t="s">
        <v>156</v>
      </c>
      <c r="L82" s="70"/>
      <c r="M82" s="21"/>
      <c r="N82" s="21"/>
      <c r="O82" s="108"/>
      <c r="P82" s="58">
        <v>47</v>
      </c>
      <c r="Q82" s="58" t="s">
        <v>180</v>
      </c>
      <c r="R82" s="58">
        <v>6183</v>
      </c>
    </row>
    <row r="83" spans="1:18" ht="30" x14ac:dyDescent="0.25">
      <c r="A83" s="58">
        <v>5402</v>
      </c>
      <c r="B83" s="58" t="s">
        <v>11</v>
      </c>
      <c r="C83" s="68" t="s">
        <v>12</v>
      </c>
      <c r="D83" s="58" t="s">
        <v>13</v>
      </c>
      <c r="E83" s="68" t="s">
        <v>14</v>
      </c>
      <c r="F83" s="52" t="s">
        <v>21</v>
      </c>
      <c r="G83" s="58" t="s">
        <v>83</v>
      </c>
      <c r="H83" s="68" t="s">
        <v>17</v>
      </c>
      <c r="I83" s="20" t="s">
        <v>170</v>
      </c>
      <c r="J83" s="58"/>
      <c r="K83" s="58"/>
      <c r="L83" s="70"/>
      <c r="M83" s="21"/>
      <c r="N83" s="21"/>
      <c r="O83" s="133">
        <v>42888</v>
      </c>
      <c r="P83" s="58" t="s">
        <v>192</v>
      </c>
      <c r="Q83" s="30"/>
      <c r="R83" s="58" t="s">
        <v>173</v>
      </c>
    </row>
    <row r="84" spans="1:18" ht="30" x14ac:dyDescent="0.25">
      <c r="A84" s="24">
        <v>6235</v>
      </c>
      <c r="B84" s="58" t="s">
        <v>11</v>
      </c>
      <c r="C84" s="68" t="s">
        <v>12</v>
      </c>
      <c r="D84" s="58" t="s">
        <v>13</v>
      </c>
      <c r="E84" s="68" t="s">
        <v>14</v>
      </c>
      <c r="F84" s="52" t="s">
        <v>240</v>
      </c>
      <c r="G84" s="58" t="s">
        <v>57</v>
      </c>
      <c r="H84" s="70" t="s">
        <v>58</v>
      </c>
      <c r="I84" s="20" t="s">
        <v>171</v>
      </c>
      <c r="J84" s="58"/>
      <c r="K84" s="58"/>
      <c r="L84" s="70"/>
      <c r="M84" s="21"/>
      <c r="N84" s="21"/>
      <c r="O84" s="108"/>
      <c r="P84" s="58" t="s">
        <v>178</v>
      </c>
      <c r="Q84" s="30"/>
      <c r="R84" s="58" t="s">
        <v>173</v>
      </c>
    </row>
    <row r="85" spans="1:18" ht="30" x14ac:dyDescent="0.25">
      <c r="A85" s="24">
        <v>6236</v>
      </c>
      <c r="B85" s="58" t="s">
        <v>11</v>
      </c>
      <c r="C85" s="68" t="s">
        <v>12</v>
      </c>
      <c r="D85" s="58" t="s">
        <v>13</v>
      </c>
      <c r="E85" s="68" t="s">
        <v>14</v>
      </c>
      <c r="F85" s="64" t="s">
        <v>36</v>
      </c>
      <c r="G85" s="58" t="s">
        <v>16</v>
      </c>
      <c r="H85" s="68" t="s">
        <v>17</v>
      </c>
      <c r="I85" s="20" t="s">
        <v>172</v>
      </c>
      <c r="J85" s="58"/>
      <c r="K85" s="58"/>
      <c r="L85" s="70"/>
      <c r="M85" s="21"/>
      <c r="N85" s="21"/>
      <c r="O85" s="108"/>
      <c r="P85" s="58" t="s">
        <v>178</v>
      </c>
      <c r="Q85" s="30"/>
      <c r="R85" s="58" t="s">
        <v>173</v>
      </c>
    </row>
    <row r="86" spans="1:18" ht="30" x14ac:dyDescent="0.25">
      <c r="A86" s="65">
        <v>6232</v>
      </c>
      <c r="B86" s="58" t="s">
        <v>11</v>
      </c>
      <c r="C86" s="68" t="s">
        <v>12</v>
      </c>
      <c r="D86" s="58" t="s">
        <v>13</v>
      </c>
      <c r="E86" s="68" t="s">
        <v>14</v>
      </c>
      <c r="F86" s="64" t="s">
        <v>36</v>
      </c>
      <c r="G86" s="58" t="s">
        <v>157</v>
      </c>
      <c r="H86" s="68" t="s">
        <v>17</v>
      </c>
      <c r="I86" s="20" t="s">
        <v>174</v>
      </c>
      <c r="J86" s="58"/>
      <c r="K86" s="58"/>
      <c r="L86" s="70"/>
      <c r="M86" s="21"/>
      <c r="N86" s="21"/>
      <c r="O86" s="108"/>
      <c r="P86" s="58">
        <v>1051</v>
      </c>
      <c r="Q86" s="67" t="s">
        <v>181</v>
      </c>
      <c r="R86" s="58">
        <v>6201</v>
      </c>
    </row>
    <row r="87" spans="1:18" x14ac:dyDescent="0.25">
      <c r="A87" s="65">
        <v>6231</v>
      </c>
      <c r="B87" s="19" t="s">
        <v>11</v>
      </c>
      <c r="C87" s="75" t="s">
        <v>12</v>
      </c>
      <c r="D87" s="58" t="s">
        <v>13</v>
      </c>
      <c r="E87" s="75" t="s">
        <v>14</v>
      </c>
      <c r="F87" s="64" t="s">
        <v>15</v>
      </c>
      <c r="G87" s="19" t="s">
        <v>83</v>
      </c>
      <c r="H87" s="68" t="s">
        <v>17</v>
      </c>
      <c r="I87" s="20" t="s">
        <v>18</v>
      </c>
      <c r="J87" s="58">
        <v>16</v>
      </c>
      <c r="K87" s="58" t="s">
        <v>156</v>
      </c>
      <c r="L87" s="70"/>
      <c r="M87" s="21"/>
      <c r="N87" s="21"/>
      <c r="O87" s="108"/>
      <c r="P87" s="58">
        <v>1051</v>
      </c>
      <c r="Q87" s="30" t="s">
        <v>181</v>
      </c>
      <c r="R87" s="58">
        <v>6201</v>
      </c>
    </row>
    <row r="88" spans="1:18" s="3" customFormat="1" ht="45" x14ac:dyDescent="0.25">
      <c r="A88" s="53">
        <v>6257</v>
      </c>
      <c r="B88" s="58" t="s">
        <v>11</v>
      </c>
      <c r="C88" s="68" t="s">
        <v>12</v>
      </c>
      <c r="D88" s="58" t="s">
        <v>13</v>
      </c>
      <c r="E88" s="68" t="s">
        <v>14</v>
      </c>
      <c r="F88" s="52" t="s">
        <v>26</v>
      </c>
      <c r="G88" s="58" t="s">
        <v>95</v>
      </c>
      <c r="H88" s="68"/>
      <c r="I88" s="20" t="s">
        <v>248</v>
      </c>
      <c r="J88" s="58"/>
      <c r="K88" s="22">
        <v>42894</v>
      </c>
      <c r="L88" s="70"/>
      <c r="M88" s="21"/>
      <c r="N88" s="21"/>
      <c r="O88" s="108"/>
      <c r="P88" s="58">
        <v>41</v>
      </c>
      <c r="Q88" s="20" t="s">
        <v>187</v>
      </c>
      <c r="R88" s="58">
        <v>5553</v>
      </c>
    </row>
    <row r="89" spans="1:18" ht="45" x14ac:dyDescent="0.25">
      <c r="A89" s="53">
        <v>6252</v>
      </c>
      <c r="B89" s="58" t="s">
        <v>11</v>
      </c>
      <c r="D89" s="58" t="s">
        <v>13</v>
      </c>
      <c r="F89" s="58" t="s">
        <v>22</v>
      </c>
      <c r="G89" s="58" t="s">
        <v>83</v>
      </c>
      <c r="H89" s="30"/>
      <c r="I89" s="20" t="s">
        <v>259</v>
      </c>
      <c r="J89" s="58"/>
      <c r="K89" s="58"/>
      <c r="O89" s="108"/>
      <c r="P89" s="58">
        <v>1311</v>
      </c>
      <c r="Q89" s="20" t="s">
        <v>260</v>
      </c>
      <c r="R89" s="58" t="s">
        <v>173</v>
      </c>
    </row>
    <row r="99" spans="17:17" x14ac:dyDescent="0.25">
      <c r="Q99" s="1" t="s">
        <v>298</v>
      </c>
    </row>
  </sheetData>
  <autoFilter ref="A1:R89">
    <filterColumn colId="1">
      <filters>
        <filter val="CR_Geometry_2"/>
        <filter val="CRx PMI-2"/>
      </filters>
    </filterColumn>
    <filterColumn colId="3">
      <filters>
        <filter val="P1"/>
        <filter val="P2"/>
      </filters>
    </filterColumn>
  </autoFilter>
  <hyperlinks>
    <hyperlink ref="F64" r:id="rId1"/>
    <hyperlink ref="F65" r:id="rId2"/>
    <hyperlink ref="F86" r:id="rId3"/>
    <hyperlink ref="F85" r:id="rId4"/>
    <hyperlink ref="F84" r:id="rId5"/>
    <hyperlink ref="F83" r:id="rId6"/>
    <hyperlink ref="F82" r:id="rId7"/>
    <hyperlink ref="F81" r:id="rId8"/>
    <hyperlink ref="F80" r:id="rId9"/>
    <hyperlink ref="F79" r:id="rId10"/>
    <hyperlink ref="F87" r:id="rId11"/>
    <hyperlink ref="F48" r:id="rId12"/>
    <hyperlink ref="F28" r:id="rId13"/>
    <hyperlink ref="F88" r:id="rId14"/>
    <hyperlink ref="F44" r:id="rId15"/>
    <hyperlink ref="F51" r:id="rId16"/>
    <hyperlink ref="F46" r:id="rId17"/>
    <hyperlink ref="F52" r:id="rId18"/>
  </hyperlinks>
  <pageMargins left="0.45" right="0.45" top="0.75" bottom="0.75" header="0.3" footer="0.3"/>
  <pageSetup paperSize="5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E34" sqref="E34"/>
    </sheetView>
  </sheetViews>
  <sheetFormatPr defaultRowHeight="15" x14ac:dyDescent="0.25"/>
  <cols>
    <col min="1" max="1" width="9.140625" style="4"/>
    <col min="2" max="2" width="45.7109375" style="4" bestFit="1" customWidth="1"/>
    <col min="3" max="3" width="9.140625" style="4"/>
    <col min="4" max="4" width="15.85546875" style="1" hidden="1" customWidth="1"/>
    <col min="5" max="5" width="82.85546875" style="1" bestFit="1" customWidth="1"/>
    <col min="6" max="6" width="9.7109375" style="1" bestFit="1" customWidth="1"/>
    <col min="7" max="7" width="28.28515625" style="3" customWidth="1"/>
    <col min="8" max="16384" width="9.140625" style="1"/>
  </cols>
  <sheetData>
    <row r="1" spans="1:7" x14ac:dyDescent="0.25">
      <c r="A1" s="21"/>
      <c r="B1" s="21"/>
      <c r="C1" s="58"/>
      <c r="D1" s="30"/>
      <c r="E1" s="30"/>
      <c r="F1" s="30"/>
      <c r="G1" s="20"/>
    </row>
    <row r="2" spans="1:7" s="4" customFormat="1" ht="30" x14ac:dyDescent="0.25">
      <c r="A2" s="21" t="s">
        <v>251</v>
      </c>
      <c r="B2" s="21" t="s">
        <v>250</v>
      </c>
      <c r="C2" s="58" t="s">
        <v>204</v>
      </c>
      <c r="D2" s="21"/>
      <c r="E2" s="21"/>
      <c r="F2" s="21"/>
      <c r="G2" s="21" t="s">
        <v>242</v>
      </c>
    </row>
    <row r="3" spans="1:7" x14ac:dyDescent="0.25">
      <c r="A3" s="21" t="s">
        <v>173</v>
      </c>
      <c r="B3" s="21"/>
      <c r="C3" s="58" t="s">
        <v>205</v>
      </c>
      <c r="D3" s="30" t="s">
        <v>149</v>
      </c>
      <c r="E3" s="30" t="s">
        <v>206</v>
      </c>
      <c r="F3" s="50">
        <v>42835</v>
      </c>
      <c r="G3" s="20"/>
    </row>
    <row r="4" spans="1:7" x14ac:dyDescent="0.25">
      <c r="A4" s="21" t="s">
        <v>173</v>
      </c>
      <c r="B4" s="21"/>
      <c r="C4" s="58" t="s">
        <v>207</v>
      </c>
      <c r="D4" s="30" t="s">
        <v>149</v>
      </c>
      <c r="E4" s="30" t="s">
        <v>208</v>
      </c>
      <c r="F4" s="50">
        <v>42835</v>
      </c>
      <c r="G4" s="20"/>
    </row>
    <row r="5" spans="1:7" x14ac:dyDescent="0.25">
      <c r="A5" s="21" t="s">
        <v>173</v>
      </c>
      <c r="B5" s="21"/>
      <c r="C5" s="58" t="s">
        <v>209</v>
      </c>
      <c r="D5" s="30" t="s">
        <v>149</v>
      </c>
      <c r="E5" s="30" t="s">
        <v>210</v>
      </c>
      <c r="F5" s="50">
        <v>42835</v>
      </c>
      <c r="G5" s="20"/>
    </row>
    <row r="6" spans="1:7" x14ac:dyDescent="0.25">
      <c r="A6" s="109">
        <v>5553</v>
      </c>
      <c r="B6" s="110" t="s">
        <v>249</v>
      </c>
      <c r="C6" s="58" t="s">
        <v>215</v>
      </c>
      <c r="D6" s="30" t="s">
        <v>149</v>
      </c>
      <c r="E6" s="30" t="s">
        <v>216</v>
      </c>
      <c r="F6" s="50">
        <v>42845</v>
      </c>
      <c r="G6" s="20"/>
    </row>
    <row r="7" spans="1:7" x14ac:dyDescent="0.25">
      <c r="A7" s="109"/>
      <c r="B7" s="111"/>
      <c r="C7" s="58" t="s">
        <v>217</v>
      </c>
      <c r="D7" s="30" t="s">
        <v>149</v>
      </c>
      <c r="E7" s="30" t="s">
        <v>218</v>
      </c>
      <c r="F7" s="50">
        <v>42845</v>
      </c>
      <c r="G7" s="20"/>
    </row>
    <row r="8" spans="1:7" x14ac:dyDescent="0.25">
      <c r="A8" s="110" t="s">
        <v>173</v>
      </c>
      <c r="B8" s="110">
        <v>6047</v>
      </c>
      <c r="C8" s="58" t="s">
        <v>211</v>
      </c>
      <c r="D8" s="30" t="s">
        <v>149</v>
      </c>
      <c r="E8" s="30" t="s">
        <v>212</v>
      </c>
      <c r="F8" s="50">
        <v>42845</v>
      </c>
      <c r="G8" s="20"/>
    </row>
    <row r="9" spans="1:7" x14ac:dyDescent="0.25">
      <c r="A9" s="111"/>
      <c r="B9" s="111"/>
      <c r="C9" s="58" t="s">
        <v>213</v>
      </c>
      <c r="D9" s="30" t="s">
        <v>149</v>
      </c>
      <c r="E9" s="30" t="s">
        <v>214</v>
      </c>
      <c r="F9" s="50">
        <v>42845</v>
      </c>
      <c r="G9" s="20"/>
    </row>
    <row r="10" spans="1:7" x14ac:dyDescent="0.25">
      <c r="A10" s="113">
        <v>6183</v>
      </c>
      <c r="B10" s="109" t="s">
        <v>253</v>
      </c>
      <c r="C10" s="58" t="s">
        <v>271</v>
      </c>
      <c r="D10" s="58"/>
      <c r="E10" s="30" t="s">
        <v>270</v>
      </c>
      <c r="F10" s="50">
        <v>42880</v>
      </c>
      <c r="G10" s="20"/>
    </row>
    <row r="11" spans="1:7" ht="15.75" x14ac:dyDescent="0.25">
      <c r="A11" s="114"/>
      <c r="B11" s="109"/>
      <c r="C11" s="58" t="s">
        <v>262</v>
      </c>
      <c r="D11" s="30"/>
      <c r="E11" s="30" t="s">
        <v>276</v>
      </c>
      <c r="F11" s="50">
        <v>42880</v>
      </c>
      <c r="G11" s="51" t="s">
        <v>243</v>
      </c>
    </row>
    <row r="12" spans="1:7" ht="15.75" x14ac:dyDescent="0.25">
      <c r="A12" s="115"/>
      <c r="B12" s="109"/>
      <c r="C12" s="58" t="s">
        <v>263</v>
      </c>
      <c r="D12" s="30"/>
      <c r="E12" s="30" t="s">
        <v>277</v>
      </c>
      <c r="F12" s="50">
        <v>42880</v>
      </c>
      <c r="G12" s="51" t="s">
        <v>244</v>
      </c>
    </row>
    <row r="13" spans="1:7" x14ac:dyDescent="0.25">
      <c r="A13" s="110">
        <v>6041</v>
      </c>
      <c r="B13" s="110">
        <v>6042</v>
      </c>
      <c r="C13" s="58" t="s">
        <v>273</v>
      </c>
      <c r="D13" s="30"/>
      <c r="E13" s="30" t="s">
        <v>272</v>
      </c>
      <c r="F13" s="50">
        <v>42880</v>
      </c>
      <c r="G13" s="1"/>
    </row>
    <row r="14" spans="1:7" ht="15.75" x14ac:dyDescent="0.25">
      <c r="A14" s="111"/>
      <c r="B14" s="111"/>
      <c r="C14" s="58" t="s">
        <v>274</v>
      </c>
      <c r="D14" s="30"/>
      <c r="E14" s="30" t="s">
        <v>275</v>
      </c>
      <c r="F14" s="50">
        <v>42880</v>
      </c>
      <c r="G14" s="51" t="s">
        <v>246</v>
      </c>
    </row>
    <row r="15" spans="1:7" x14ac:dyDescent="0.25">
      <c r="A15" s="110">
        <v>6044</v>
      </c>
      <c r="B15" s="110">
        <v>5006</v>
      </c>
      <c r="C15" s="58" t="s">
        <v>280</v>
      </c>
      <c r="D15" s="30"/>
      <c r="E15" s="30" t="s">
        <v>278</v>
      </c>
      <c r="F15" s="50">
        <v>42880</v>
      </c>
      <c r="G15" s="1"/>
    </row>
    <row r="16" spans="1:7" ht="15.75" x14ac:dyDescent="0.25">
      <c r="A16" s="111"/>
      <c r="B16" s="111"/>
      <c r="C16" s="58" t="s">
        <v>281</v>
      </c>
      <c r="D16" s="30"/>
      <c r="E16" s="30" t="s">
        <v>279</v>
      </c>
      <c r="F16" s="50">
        <v>42880</v>
      </c>
      <c r="G16" s="51" t="s">
        <v>247</v>
      </c>
    </row>
    <row r="17" spans="1:7" x14ac:dyDescent="0.25">
      <c r="A17" s="110" t="s">
        <v>173</v>
      </c>
      <c r="B17" s="110">
        <v>6220</v>
      </c>
      <c r="C17" s="58" t="s">
        <v>225</v>
      </c>
      <c r="D17" s="30" t="s">
        <v>149</v>
      </c>
      <c r="E17" s="30" t="s">
        <v>226</v>
      </c>
      <c r="F17" s="50">
        <v>42845</v>
      </c>
      <c r="G17" s="20"/>
    </row>
    <row r="18" spans="1:7" x14ac:dyDescent="0.25">
      <c r="A18" s="111"/>
      <c r="B18" s="111"/>
      <c r="C18" s="58" t="s">
        <v>227</v>
      </c>
      <c r="D18" s="30" t="s">
        <v>149</v>
      </c>
      <c r="E18" s="30" t="s">
        <v>228</v>
      </c>
      <c r="F18" s="50">
        <v>42845</v>
      </c>
      <c r="G18" s="20"/>
    </row>
    <row r="19" spans="1:7" x14ac:dyDescent="0.25">
      <c r="A19" s="110" t="s">
        <v>173</v>
      </c>
      <c r="B19" s="110">
        <v>6252</v>
      </c>
      <c r="C19" s="58" t="s">
        <v>267</v>
      </c>
      <c r="D19" s="58"/>
      <c r="E19" s="30" t="s">
        <v>264</v>
      </c>
      <c r="F19" s="50">
        <v>42880</v>
      </c>
      <c r="G19" s="20"/>
    </row>
    <row r="20" spans="1:7" x14ac:dyDescent="0.25">
      <c r="A20" s="112"/>
      <c r="B20" s="112"/>
      <c r="C20" s="58" t="s">
        <v>268</v>
      </c>
      <c r="D20" s="58"/>
      <c r="E20" s="30" t="s">
        <v>265</v>
      </c>
      <c r="F20" s="50">
        <v>42880</v>
      </c>
      <c r="G20" s="20"/>
    </row>
    <row r="21" spans="1:7" x14ac:dyDescent="0.25">
      <c r="A21" s="111"/>
      <c r="B21" s="111"/>
      <c r="C21" s="58" t="s">
        <v>269</v>
      </c>
      <c r="D21" s="58"/>
      <c r="E21" s="30" t="s">
        <v>266</v>
      </c>
      <c r="F21" s="50">
        <v>42880</v>
      </c>
      <c r="G21" s="20"/>
    </row>
    <row r="22" spans="1:7" x14ac:dyDescent="0.25">
      <c r="A22" s="109" t="s">
        <v>173</v>
      </c>
      <c r="B22" s="110">
        <v>4251</v>
      </c>
      <c r="C22" s="58" t="s">
        <v>219</v>
      </c>
      <c r="D22" s="30" t="s">
        <v>149</v>
      </c>
      <c r="E22" s="30" t="s">
        <v>220</v>
      </c>
      <c r="F22" s="50">
        <v>42845</v>
      </c>
      <c r="G22" s="20"/>
    </row>
    <row r="23" spans="1:7" x14ac:dyDescent="0.25">
      <c r="A23" s="109"/>
      <c r="B23" s="112"/>
      <c r="C23" s="58" t="s">
        <v>221</v>
      </c>
      <c r="D23" s="30" t="s">
        <v>149</v>
      </c>
      <c r="E23" s="30" t="s">
        <v>222</v>
      </c>
      <c r="F23" s="50">
        <v>42845</v>
      </c>
      <c r="G23" s="20"/>
    </row>
    <row r="24" spans="1:7" x14ac:dyDescent="0.25">
      <c r="A24" s="109"/>
      <c r="B24" s="111"/>
      <c r="C24" s="58" t="s">
        <v>223</v>
      </c>
      <c r="D24" s="30" t="s">
        <v>149</v>
      </c>
      <c r="E24" s="30" t="s">
        <v>224</v>
      </c>
      <c r="F24" s="50">
        <v>42845</v>
      </c>
      <c r="G24" s="20"/>
    </row>
    <row r="25" spans="1:7" x14ac:dyDescent="0.25">
      <c r="A25" s="110" t="s">
        <v>173</v>
      </c>
      <c r="B25" s="109">
        <v>5142</v>
      </c>
      <c r="C25" s="19" t="s">
        <v>285</v>
      </c>
      <c r="D25" s="30"/>
      <c r="E25" s="30" t="s">
        <v>282</v>
      </c>
      <c r="F25" s="50">
        <v>42880</v>
      </c>
      <c r="G25" s="20"/>
    </row>
    <row r="26" spans="1:7" x14ac:dyDescent="0.25">
      <c r="A26" s="112"/>
      <c r="B26" s="109"/>
      <c r="C26" s="19" t="s">
        <v>286</v>
      </c>
      <c r="D26" s="30"/>
      <c r="E26" s="30" t="s">
        <v>283</v>
      </c>
      <c r="F26" s="50">
        <v>42880</v>
      </c>
      <c r="G26" s="20"/>
    </row>
    <row r="27" spans="1:7" x14ac:dyDescent="0.25">
      <c r="A27" s="111"/>
      <c r="B27" s="109"/>
      <c r="C27" s="19" t="s">
        <v>287</v>
      </c>
      <c r="D27" s="30"/>
      <c r="E27" s="30" t="s">
        <v>284</v>
      </c>
      <c r="F27" s="50">
        <v>42880</v>
      </c>
      <c r="G27" s="20"/>
    </row>
    <row r="28" spans="1:7" x14ac:dyDescent="0.25">
      <c r="A28" s="58" t="s">
        <v>173</v>
      </c>
      <c r="B28" s="58" t="s">
        <v>290</v>
      </c>
      <c r="C28" s="58" t="s">
        <v>289</v>
      </c>
      <c r="D28" s="30"/>
      <c r="E28" s="30" t="s">
        <v>288</v>
      </c>
      <c r="F28" s="50">
        <v>42871</v>
      </c>
      <c r="G28" s="20"/>
    </row>
    <row r="30" spans="1:7" ht="21" x14ac:dyDescent="0.25">
      <c r="B30" s="134" t="s">
        <v>299</v>
      </c>
      <c r="C30" s="134"/>
      <c r="D30" s="134"/>
      <c r="E30" s="134"/>
    </row>
  </sheetData>
  <mergeCells count="19">
    <mergeCell ref="B30:E30"/>
    <mergeCell ref="B25:B27"/>
    <mergeCell ref="A25:A27"/>
    <mergeCell ref="A19:A21"/>
    <mergeCell ref="A10:A12"/>
    <mergeCell ref="A17:A18"/>
    <mergeCell ref="B17:B18"/>
    <mergeCell ref="B10:B12"/>
    <mergeCell ref="B13:B14"/>
    <mergeCell ref="A13:A14"/>
    <mergeCell ref="B19:B21"/>
    <mergeCell ref="B15:B16"/>
    <mergeCell ref="A15:A16"/>
    <mergeCell ref="A6:A7"/>
    <mergeCell ref="A22:A24"/>
    <mergeCell ref="B6:B7"/>
    <mergeCell ref="B8:B9"/>
    <mergeCell ref="B22:B24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topLeftCell="A7" zoomScale="90" zoomScaleNormal="90" workbookViewId="0">
      <selection activeCell="B22" sqref="B22"/>
    </sheetView>
  </sheetViews>
  <sheetFormatPr defaultRowHeight="15" x14ac:dyDescent="0.25"/>
  <cols>
    <col min="1" max="1" width="6.42578125" customWidth="1"/>
    <col min="2" max="2" width="23.85546875" customWidth="1"/>
    <col min="3" max="4" width="18.5703125" customWidth="1"/>
    <col min="5" max="5" width="16.140625" style="106" customWidth="1"/>
    <col min="6" max="6" width="0.42578125" customWidth="1"/>
    <col min="7" max="7" width="16.140625" customWidth="1"/>
    <col min="8" max="9" width="15.28515625" style="11" customWidth="1"/>
    <col min="10" max="10" width="0.5703125" style="11" customWidth="1"/>
    <col min="11" max="11" width="13" style="11" customWidth="1"/>
    <col min="12" max="12" width="23.7109375" style="11" customWidth="1"/>
    <col min="13" max="13" width="16" customWidth="1"/>
    <col min="14" max="14" width="0.42578125" customWidth="1"/>
    <col min="15" max="15" width="20.5703125" bestFit="1" customWidth="1"/>
    <col min="16" max="16" width="20.5703125" customWidth="1"/>
    <col min="17" max="17" width="0.28515625" customWidth="1"/>
    <col min="18" max="18" width="20.42578125" bestFit="1" customWidth="1"/>
    <col min="19" max="19" width="17.42578125" bestFit="1" customWidth="1"/>
  </cols>
  <sheetData>
    <row r="1" spans="2:19" s="5" customFormat="1" x14ac:dyDescent="0.25">
      <c r="B1" s="41"/>
      <c r="C1" s="41"/>
      <c r="D1" s="41"/>
      <c r="E1" s="103"/>
      <c r="F1" s="41"/>
      <c r="G1" s="41"/>
      <c r="H1" s="36"/>
      <c r="I1" s="36"/>
      <c r="J1" s="36"/>
      <c r="K1" s="36"/>
      <c r="L1" s="36"/>
    </row>
    <row r="2" spans="2:19" ht="18.75" x14ac:dyDescent="0.25">
      <c r="B2" s="102" t="s">
        <v>293</v>
      </c>
      <c r="C2" s="42"/>
      <c r="D2" s="42"/>
      <c r="E2" s="104"/>
      <c r="F2" s="42"/>
      <c r="G2" s="42"/>
    </row>
    <row r="3" spans="2:19" x14ac:dyDescent="0.25">
      <c r="B3" s="42" t="s">
        <v>291</v>
      </c>
      <c r="C3" s="42" t="s">
        <v>296</v>
      </c>
      <c r="D3" s="42"/>
      <c r="E3" s="104"/>
      <c r="F3" s="42"/>
      <c r="G3" s="42"/>
    </row>
    <row r="4" spans="2:19" x14ac:dyDescent="0.25">
      <c r="B4" s="42" t="s">
        <v>292</v>
      </c>
      <c r="C4" s="42" t="s">
        <v>295</v>
      </c>
      <c r="D4" s="42"/>
      <c r="E4" s="104"/>
      <c r="F4" s="42"/>
      <c r="G4" s="42"/>
    </row>
    <row r="7" spans="2:19" s="5" customFormat="1" ht="15.75" x14ac:dyDescent="0.25">
      <c r="B7" s="118" t="s">
        <v>245</v>
      </c>
      <c r="C7" s="118"/>
      <c r="D7" s="118"/>
      <c r="E7" s="118"/>
      <c r="F7" s="39"/>
      <c r="G7" s="120" t="s">
        <v>237</v>
      </c>
      <c r="H7" s="121"/>
      <c r="I7" s="122"/>
      <c r="J7" s="38"/>
      <c r="K7" s="117" t="s">
        <v>238</v>
      </c>
      <c r="L7" s="117"/>
      <c r="M7" s="117"/>
      <c r="N7" s="46"/>
      <c r="O7" s="119" t="s">
        <v>239</v>
      </c>
      <c r="P7" s="119"/>
      <c r="Q7" s="48"/>
      <c r="R7" s="7" t="s">
        <v>233</v>
      </c>
      <c r="S7" s="7" t="s">
        <v>234</v>
      </c>
    </row>
    <row r="8" spans="2:19" s="36" customFormat="1" ht="60" x14ac:dyDescent="0.25">
      <c r="B8" s="18" t="s">
        <v>294</v>
      </c>
      <c r="C8" s="38" t="s">
        <v>198</v>
      </c>
      <c r="D8" s="61" t="s">
        <v>297</v>
      </c>
      <c r="E8" s="18" t="s">
        <v>231</v>
      </c>
      <c r="F8" s="43"/>
      <c r="G8" s="18" t="s">
        <v>232</v>
      </c>
      <c r="H8" s="18" t="s">
        <v>230</v>
      </c>
      <c r="I8" s="18" t="s">
        <v>236</v>
      </c>
      <c r="J8" s="43"/>
      <c r="K8" s="38" t="s">
        <v>197</v>
      </c>
      <c r="L8" s="18" t="s">
        <v>202</v>
      </c>
      <c r="M8" s="18" t="s">
        <v>203</v>
      </c>
      <c r="N8" s="43"/>
      <c r="O8" s="38" t="s">
        <v>197</v>
      </c>
      <c r="P8" s="49" t="s">
        <v>235</v>
      </c>
      <c r="Q8" s="46"/>
      <c r="R8" s="116">
        <v>42937</v>
      </c>
      <c r="S8" s="116">
        <v>42968</v>
      </c>
    </row>
    <row r="9" spans="2:19" ht="15.75" x14ac:dyDescent="0.25">
      <c r="B9" s="101">
        <v>41</v>
      </c>
      <c r="C9" s="40">
        <v>9</v>
      </c>
      <c r="D9" s="13"/>
      <c r="E9" s="105">
        <v>42908</v>
      </c>
      <c r="F9" s="44"/>
      <c r="G9" s="40"/>
      <c r="H9" s="17">
        <v>4</v>
      </c>
      <c r="I9" s="17"/>
      <c r="J9" s="44"/>
      <c r="K9" s="40" t="s">
        <v>196</v>
      </c>
      <c r="L9" s="40">
        <v>6</v>
      </c>
      <c r="M9" s="37">
        <v>42895</v>
      </c>
      <c r="N9" s="47"/>
      <c r="O9" s="6"/>
      <c r="P9" s="6"/>
      <c r="Q9" s="45"/>
      <c r="R9" s="116"/>
      <c r="S9" s="116"/>
    </row>
    <row r="10" spans="2:19" ht="15.75" x14ac:dyDescent="0.25">
      <c r="B10" s="101">
        <v>43</v>
      </c>
      <c r="C10" s="40">
        <v>1</v>
      </c>
      <c r="D10" s="13"/>
      <c r="E10" s="107">
        <v>42891</v>
      </c>
      <c r="F10" s="44"/>
      <c r="G10" s="40"/>
      <c r="H10" s="17">
        <v>1</v>
      </c>
      <c r="I10" s="17"/>
      <c r="J10" s="44"/>
      <c r="K10" s="40" t="s">
        <v>199</v>
      </c>
      <c r="L10" s="40">
        <v>3</v>
      </c>
      <c r="M10" s="37">
        <v>42895</v>
      </c>
      <c r="N10" s="47"/>
      <c r="O10" s="6"/>
      <c r="P10" s="6"/>
      <c r="Q10" s="45"/>
      <c r="R10" s="116"/>
      <c r="S10" s="116"/>
    </row>
    <row r="11" spans="2:19" ht="15.75" x14ac:dyDescent="0.25">
      <c r="B11" s="101">
        <v>47</v>
      </c>
      <c r="C11" s="40">
        <v>6</v>
      </c>
      <c r="D11" s="40"/>
      <c r="E11" s="13">
        <v>42895</v>
      </c>
      <c r="F11" s="44"/>
      <c r="G11" s="40"/>
      <c r="H11" s="17">
        <v>4</v>
      </c>
      <c r="I11" s="17"/>
      <c r="J11" s="44"/>
      <c r="K11" s="40" t="s">
        <v>196</v>
      </c>
      <c r="L11" s="40">
        <v>6</v>
      </c>
      <c r="M11" s="37">
        <v>42898</v>
      </c>
      <c r="N11" s="47"/>
      <c r="O11" s="6"/>
      <c r="P11" s="6"/>
      <c r="Q11" s="45"/>
      <c r="R11" s="116"/>
      <c r="S11" s="116"/>
    </row>
    <row r="12" spans="2:19" ht="15.75" x14ac:dyDescent="0.25">
      <c r="B12" s="101">
        <v>101</v>
      </c>
      <c r="C12" s="40">
        <v>1</v>
      </c>
      <c r="D12" s="13"/>
      <c r="E12" s="13">
        <v>42916</v>
      </c>
      <c r="F12" s="44"/>
      <c r="G12" s="40"/>
      <c r="H12" s="40">
        <v>2</v>
      </c>
      <c r="I12" s="40"/>
      <c r="J12" s="44"/>
      <c r="K12" s="40" t="s">
        <v>200</v>
      </c>
      <c r="L12" s="40">
        <v>4</v>
      </c>
      <c r="M12" s="37">
        <v>42895</v>
      </c>
      <c r="N12" s="47"/>
      <c r="O12" s="6"/>
      <c r="P12" s="6"/>
      <c r="Q12" s="45"/>
      <c r="R12" s="116"/>
      <c r="S12" s="116"/>
    </row>
    <row r="13" spans="2:19" ht="15.75" x14ac:dyDescent="0.25">
      <c r="B13" s="101">
        <v>113</v>
      </c>
      <c r="C13" s="40">
        <v>1</v>
      </c>
      <c r="D13" s="13"/>
      <c r="E13" s="13">
        <v>42916</v>
      </c>
      <c r="F13" s="44"/>
      <c r="G13" s="40"/>
      <c r="H13" s="17">
        <v>2</v>
      </c>
      <c r="I13" s="17"/>
      <c r="J13" s="44"/>
      <c r="K13" s="40" t="s">
        <v>201</v>
      </c>
      <c r="L13" s="40">
        <v>3</v>
      </c>
      <c r="M13" s="37">
        <v>42895</v>
      </c>
      <c r="N13" s="47"/>
      <c r="O13" s="6"/>
      <c r="P13" s="6"/>
      <c r="Q13" s="45"/>
      <c r="R13" s="116"/>
      <c r="S13" s="116"/>
    </row>
    <row r="14" spans="2:19" ht="15.75" x14ac:dyDescent="0.25">
      <c r="B14" s="101">
        <v>506</v>
      </c>
      <c r="C14" s="40">
        <v>1</v>
      </c>
      <c r="D14" s="13"/>
      <c r="E14" s="13">
        <v>42916</v>
      </c>
      <c r="F14" s="44"/>
      <c r="G14" s="40"/>
      <c r="H14" s="40">
        <v>1</v>
      </c>
      <c r="I14" s="40"/>
      <c r="J14" s="44"/>
      <c r="K14" s="40" t="s">
        <v>199</v>
      </c>
      <c r="L14" s="40">
        <v>3</v>
      </c>
      <c r="M14" s="37">
        <v>42898</v>
      </c>
      <c r="N14" s="47"/>
      <c r="O14" s="6"/>
      <c r="P14" s="6"/>
      <c r="Q14" s="45"/>
      <c r="R14" s="116"/>
      <c r="S14" s="116"/>
    </row>
    <row r="15" spans="2:19" ht="15.75" x14ac:dyDescent="0.25">
      <c r="B15" s="62">
        <v>1032</v>
      </c>
      <c r="C15" s="40">
        <v>1</v>
      </c>
      <c r="D15" s="13"/>
      <c r="E15" s="13">
        <v>42895</v>
      </c>
      <c r="F15" s="44"/>
      <c r="G15" s="40"/>
      <c r="H15" s="40">
        <v>1</v>
      </c>
      <c r="I15" s="40"/>
      <c r="J15" s="44"/>
      <c r="K15" s="40" t="s">
        <v>201</v>
      </c>
      <c r="L15" s="40">
        <v>3</v>
      </c>
      <c r="M15" s="37">
        <v>42895</v>
      </c>
      <c r="N15" s="47"/>
      <c r="O15" s="6"/>
      <c r="P15" s="6"/>
      <c r="Q15" s="45"/>
      <c r="R15" s="116"/>
      <c r="S15" s="116"/>
    </row>
    <row r="16" spans="2:19" ht="15.75" x14ac:dyDescent="0.25">
      <c r="B16" s="62">
        <v>1051</v>
      </c>
      <c r="C16" s="40" t="s">
        <v>261</v>
      </c>
      <c r="D16" s="40"/>
      <c r="E16" s="13"/>
      <c r="F16" s="44"/>
      <c r="G16" s="40"/>
      <c r="H16" s="40">
        <v>2</v>
      </c>
      <c r="I16" s="40"/>
      <c r="J16" s="44"/>
      <c r="K16" s="40" t="s">
        <v>196</v>
      </c>
      <c r="L16" s="40">
        <v>5</v>
      </c>
      <c r="M16" s="37">
        <v>42899</v>
      </c>
      <c r="N16" s="47"/>
      <c r="O16" s="6"/>
      <c r="P16" s="6"/>
      <c r="Q16" s="45"/>
      <c r="R16" s="116"/>
      <c r="S16" s="116"/>
    </row>
    <row r="17" spans="2:19" ht="15.75" x14ac:dyDescent="0.25">
      <c r="B17" s="62">
        <v>1110</v>
      </c>
      <c r="C17" s="40">
        <v>1</v>
      </c>
      <c r="D17" s="40"/>
      <c r="E17" s="40"/>
      <c r="F17" s="44"/>
      <c r="G17" s="40"/>
      <c r="H17" s="40">
        <v>1</v>
      </c>
      <c r="I17" s="40"/>
      <c r="J17" s="44"/>
      <c r="K17" s="40" t="s">
        <v>201</v>
      </c>
      <c r="L17" s="40">
        <v>3</v>
      </c>
      <c r="M17" s="37">
        <v>42898</v>
      </c>
      <c r="N17" s="47"/>
      <c r="O17" s="6"/>
      <c r="P17" s="6"/>
      <c r="Q17" s="45"/>
      <c r="R17" s="116"/>
      <c r="S17" s="116"/>
    </row>
    <row r="18" spans="2:19" ht="15.75" x14ac:dyDescent="0.25">
      <c r="B18" s="101">
        <v>1311</v>
      </c>
      <c r="C18" s="40">
        <v>1</v>
      </c>
      <c r="D18" s="40"/>
      <c r="E18" s="40"/>
      <c r="F18" s="44"/>
      <c r="G18" s="40"/>
      <c r="H18" s="40"/>
      <c r="I18" s="40"/>
      <c r="J18" s="44"/>
      <c r="K18" s="40"/>
      <c r="L18" s="40"/>
      <c r="M18" s="37"/>
      <c r="N18" s="47"/>
      <c r="O18" s="6"/>
      <c r="P18" s="6"/>
      <c r="Q18" s="45"/>
      <c r="R18" s="116"/>
      <c r="S18" s="116"/>
    </row>
    <row r="19" spans="2:19" ht="15.75" x14ac:dyDescent="0.25">
      <c r="B19" s="101">
        <v>1362</v>
      </c>
      <c r="C19" s="40">
        <v>1</v>
      </c>
      <c r="D19" s="40"/>
      <c r="E19" s="40"/>
      <c r="F19" s="44"/>
      <c r="G19" s="40"/>
      <c r="H19" s="40">
        <v>1</v>
      </c>
      <c r="I19" s="40"/>
      <c r="J19" s="44"/>
      <c r="K19" s="40" t="s">
        <v>196</v>
      </c>
      <c r="L19" s="40">
        <v>3</v>
      </c>
      <c r="M19" s="37">
        <v>42900</v>
      </c>
      <c r="N19" s="47"/>
      <c r="O19" s="6"/>
      <c r="P19" s="6"/>
      <c r="Q19" s="45"/>
      <c r="R19" s="116"/>
      <c r="S19" s="116"/>
    </row>
    <row r="20" spans="2:19" ht="15.75" x14ac:dyDescent="0.25">
      <c r="B20" s="62">
        <v>1814</v>
      </c>
      <c r="C20" s="40">
        <v>1</v>
      </c>
      <c r="D20" s="40"/>
      <c r="E20" s="40"/>
      <c r="F20" s="44"/>
      <c r="G20" s="40"/>
      <c r="H20" s="40">
        <v>1</v>
      </c>
      <c r="I20" s="40"/>
      <c r="J20" s="44"/>
      <c r="K20" s="40" t="s">
        <v>200</v>
      </c>
      <c r="L20" s="40">
        <v>4</v>
      </c>
      <c r="M20" s="37">
        <v>42899</v>
      </c>
      <c r="N20" s="47"/>
      <c r="O20" s="6"/>
      <c r="P20" s="6"/>
      <c r="Q20" s="45"/>
      <c r="R20" s="116"/>
      <c r="S20" s="116"/>
    </row>
    <row r="21" spans="2:19" ht="15.75" x14ac:dyDescent="0.25">
      <c r="B21" s="101">
        <v>1846</v>
      </c>
      <c r="C21" s="40">
        <v>1</v>
      </c>
      <c r="D21" s="40"/>
      <c r="E21" s="40"/>
      <c r="F21" s="44"/>
      <c r="G21" s="40"/>
      <c r="H21" s="40">
        <v>2</v>
      </c>
      <c r="I21" s="40"/>
      <c r="J21" s="44"/>
      <c r="K21" s="40"/>
      <c r="L21" s="40"/>
      <c r="M21" s="37"/>
      <c r="N21" s="47"/>
      <c r="O21" s="6"/>
      <c r="P21" s="6"/>
      <c r="Q21" s="45"/>
      <c r="R21" s="116"/>
      <c r="S21" s="116"/>
    </row>
    <row r="22" spans="2:19" ht="15.75" x14ac:dyDescent="0.25">
      <c r="B22" s="100" t="s">
        <v>192</v>
      </c>
      <c r="C22" s="40">
        <v>1</v>
      </c>
      <c r="D22" s="40"/>
      <c r="E22" s="40"/>
      <c r="F22" s="44"/>
      <c r="G22" s="40"/>
      <c r="H22" s="40">
        <v>1</v>
      </c>
      <c r="I22" s="40"/>
      <c r="J22" s="44"/>
      <c r="K22" s="40" t="s">
        <v>201</v>
      </c>
      <c r="L22" s="40">
        <v>3</v>
      </c>
      <c r="M22" s="37">
        <v>42898</v>
      </c>
      <c r="N22" s="47"/>
      <c r="O22" s="6"/>
      <c r="P22" s="6"/>
      <c r="Q22" s="45"/>
      <c r="R22" s="116"/>
      <c r="S22" s="116"/>
    </row>
    <row r="23" spans="2:19" ht="15.75" x14ac:dyDescent="0.25">
      <c r="B23" s="100" t="s">
        <v>182</v>
      </c>
      <c r="C23" s="40">
        <v>3</v>
      </c>
      <c r="D23" s="40"/>
      <c r="E23" s="40"/>
      <c r="F23" s="44"/>
      <c r="G23" s="40"/>
      <c r="H23" s="40">
        <v>2</v>
      </c>
      <c r="I23" s="40"/>
      <c r="J23" s="44"/>
      <c r="K23" s="40" t="s">
        <v>196</v>
      </c>
      <c r="L23" s="40">
        <v>4</v>
      </c>
      <c r="M23" s="37">
        <v>42901</v>
      </c>
      <c r="N23" s="47"/>
      <c r="O23" s="6"/>
      <c r="P23" s="6"/>
      <c r="Q23" s="45"/>
      <c r="R23" s="116"/>
      <c r="S23" s="116"/>
    </row>
    <row r="24" spans="2:19" ht="15.75" x14ac:dyDescent="0.25">
      <c r="B24" s="100" t="s">
        <v>178</v>
      </c>
      <c r="C24" s="40">
        <v>3</v>
      </c>
      <c r="D24" s="40"/>
      <c r="E24" s="40"/>
      <c r="F24" s="44"/>
      <c r="G24" s="40"/>
      <c r="H24" s="40">
        <v>0</v>
      </c>
      <c r="I24" s="40"/>
      <c r="J24" s="44"/>
      <c r="K24" s="40" t="s">
        <v>200</v>
      </c>
      <c r="L24" s="40">
        <v>8</v>
      </c>
      <c r="M24" s="37">
        <v>42900</v>
      </c>
      <c r="N24" s="47"/>
      <c r="O24" s="6"/>
      <c r="P24" s="6"/>
      <c r="Q24" s="45"/>
      <c r="R24" s="116"/>
      <c r="S24" s="116"/>
    </row>
    <row r="25" spans="2:19" x14ac:dyDescent="0.25">
      <c r="C25" s="11">
        <f>SUM(C9:C24)</f>
        <v>32</v>
      </c>
      <c r="D25" s="11"/>
      <c r="E25" s="11"/>
      <c r="F25" s="11"/>
      <c r="G25" s="11"/>
      <c r="H25" s="11">
        <f>SUM(H9:H24)</f>
        <v>25</v>
      </c>
      <c r="L25" s="11">
        <f>SUM(L9:L24)</f>
        <v>58</v>
      </c>
    </row>
  </sheetData>
  <autoFilter ref="B8:L25"/>
  <mergeCells count="6">
    <mergeCell ref="R8:R24"/>
    <mergeCell ref="S8:S24"/>
    <mergeCell ref="K7:M7"/>
    <mergeCell ref="B7:E7"/>
    <mergeCell ref="O7:P7"/>
    <mergeCell ref="G7:I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opLeftCell="A16" workbookViewId="0">
      <selection activeCell="P31" sqref="P31"/>
    </sheetView>
  </sheetViews>
  <sheetFormatPr defaultRowHeight="15" x14ac:dyDescent="0.25"/>
  <cols>
    <col min="1" max="1" width="28.42578125" style="5" customWidth="1"/>
  </cols>
  <sheetData>
    <row r="1" spans="1:17" ht="15.75" thickBot="1" x14ac:dyDescent="0.3"/>
    <row r="2" spans="1:17" ht="19.5" thickBot="1" x14ac:dyDescent="0.35">
      <c r="C2" s="125" t="s">
        <v>146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7"/>
    </row>
    <row r="4" spans="1:17" s="5" customFormat="1" x14ac:dyDescent="0.25">
      <c r="A4" s="7"/>
      <c r="B4" s="123" t="s">
        <v>127</v>
      </c>
      <c r="C4" s="124"/>
      <c r="D4" s="117" t="s">
        <v>128</v>
      </c>
      <c r="E4" s="117"/>
      <c r="F4" s="117"/>
      <c r="G4" s="117"/>
      <c r="H4" s="119" t="s">
        <v>129</v>
      </c>
      <c r="I4" s="119"/>
      <c r="J4" s="119"/>
      <c r="K4" s="119"/>
      <c r="L4" s="119"/>
      <c r="M4" s="117" t="s">
        <v>130</v>
      </c>
      <c r="N4" s="117"/>
      <c r="O4" s="117"/>
      <c r="P4" s="117"/>
    </row>
    <row r="5" spans="1:17" s="9" customFormat="1" x14ac:dyDescent="0.25">
      <c r="A5" s="8"/>
      <c r="B5" s="8" t="s">
        <v>131</v>
      </c>
      <c r="C5" s="8" t="s">
        <v>132</v>
      </c>
      <c r="D5" s="8" t="s">
        <v>133</v>
      </c>
      <c r="E5" s="8" t="s">
        <v>134</v>
      </c>
      <c r="F5" s="8" t="s">
        <v>135</v>
      </c>
      <c r="G5" s="8" t="s">
        <v>136</v>
      </c>
      <c r="H5" s="8" t="s">
        <v>137</v>
      </c>
      <c r="I5" s="8" t="s">
        <v>138</v>
      </c>
      <c r="J5" s="8" t="s">
        <v>139</v>
      </c>
      <c r="K5" s="8" t="s">
        <v>140</v>
      </c>
      <c r="L5" s="8" t="s">
        <v>141</v>
      </c>
      <c r="M5" s="8" t="s">
        <v>142</v>
      </c>
      <c r="N5" s="8" t="s">
        <v>143</v>
      </c>
      <c r="O5" s="8" t="s">
        <v>144</v>
      </c>
      <c r="P5" s="8" t="s">
        <v>145</v>
      </c>
    </row>
    <row r="6" spans="1:17" x14ac:dyDescent="0.25">
      <c r="A6" s="7" t="s">
        <v>123</v>
      </c>
      <c r="B6" s="10">
        <v>0</v>
      </c>
      <c r="C6" s="10">
        <v>0</v>
      </c>
      <c r="D6" s="10">
        <v>6</v>
      </c>
      <c r="E6" s="10">
        <v>6</v>
      </c>
      <c r="F6" s="10">
        <v>0</v>
      </c>
      <c r="G6" s="10">
        <v>6</v>
      </c>
      <c r="H6" s="10">
        <v>6</v>
      </c>
      <c r="I6" s="10">
        <v>6</v>
      </c>
      <c r="J6" s="10">
        <v>6</v>
      </c>
      <c r="K6" s="10">
        <v>0</v>
      </c>
      <c r="L6" s="10">
        <v>6</v>
      </c>
      <c r="M6" s="10">
        <v>4</v>
      </c>
      <c r="N6" s="10">
        <v>4</v>
      </c>
      <c r="O6" s="10">
        <v>0</v>
      </c>
      <c r="P6" s="10">
        <v>0</v>
      </c>
      <c r="Q6">
        <f>SUM(B6:P6)</f>
        <v>50</v>
      </c>
    </row>
    <row r="7" spans="1:17" x14ac:dyDescent="0.25">
      <c r="A7" s="7" t="s">
        <v>125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6</v>
      </c>
      <c r="H7" s="10">
        <v>6</v>
      </c>
      <c r="I7" s="10">
        <v>6</v>
      </c>
      <c r="J7" s="10">
        <v>6</v>
      </c>
      <c r="K7" s="10">
        <v>6</v>
      </c>
      <c r="L7" s="10">
        <v>6</v>
      </c>
      <c r="M7" s="10">
        <v>6</v>
      </c>
      <c r="N7" s="10">
        <v>6</v>
      </c>
      <c r="O7" s="10">
        <v>6</v>
      </c>
      <c r="P7" s="10">
        <v>6</v>
      </c>
      <c r="Q7">
        <f t="shared" ref="Q7:Q13" si="0">SUM(B7:P7)</f>
        <v>60</v>
      </c>
    </row>
    <row r="8" spans="1:17" x14ac:dyDescent="0.25">
      <c r="A8" s="7" t="s">
        <v>149</v>
      </c>
      <c r="B8" s="10">
        <v>6</v>
      </c>
      <c r="C8" s="10">
        <v>6</v>
      </c>
      <c r="D8" s="10">
        <v>6</v>
      </c>
      <c r="E8" s="10">
        <v>6</v>
      </c>
      <c r="F8" s="10">
        <v>6</v>
      </c>
      <c r="G8" s="10">
        <v>6</v>
      </c>
      <c r="H8" s="10">
        <v>6</v>
      </c>
      <c r="I8" s="10">
        <v>6</v>
      </c>
      <c r="J8" s="10">
        <v>6</v>
      </c>
      <c r="K8" s="10">
        <v>6</v>
      </c>
      <c r="L8" s="10">
        <v>6</v>
      </c>
      <c r="M8" s="10">
        <v>6</v>
      </c>
      <c r="N8" s="10">
        <v>6</v>
      </c>
      <c r="O8" s="10">
        <v>6</v>
      </c>
      <c r="P8" s="10">
        <v>6</v>
      </c>
      <c r="Q8">
        <f t="shared" si="0"/>
        <v>90</v>
      </c>
    </row>
    <row r="9" spans="1:17" x14ac:dyDescent="0.25">
      <c r="A9" s="7" t="s">
        <v>148</v>
      </c>
      <c r="B9" s="10">
        <v>2</v>
      </c>
      <c r="C9" s="10">
        <v>2</v>
      </c>
      <c r="D9" s="10">
        <v>2</v>
      </c>
      <c r="E9" s="10">
        <v>2</v>
      </c>
      <c r="F9" s="10">
        <v>2</v>
      </c>
      <c r="G9" s="10">
        <v>2</v>
      </c>
      <c r="H9" s="10">
        <v>2</v>
      </c>
      <c r="I9" s="10">
        <v>2</v>
      </c>
      <c r="J9" s="10">
        <v>2</v>
      </c>
      <c r="K9" s="10">
        <v>2</v>
      </c>
      <c r="L9" s="10">
        <v>2</v>
      </c>
      <c r="M9" s="10">
        <v>2</v>
      </c>
      <c r="N9" s="10">
        <v>2</v>
      </c>
      <c r="O9" s="10">
        <v>2</v>
      </c>
      <c r="P9" s="10">
        <v>2</v>
      </c>
      <c r="Q9">
        <f t="shared" si="0"/>
        <v>30</v>
      </c>
    </row>
    <row r="10" spans="1:17" x14ac:dyDescent="0.25">
      <c r="A10" s="7" t="s">
        <v>121</v>
      </c>
      <c r="B10" s="12">
        <v>0</v>
      </c>
      <c r="C10" s="12">
        <v>16</v>
      </c>
      <c r="D10" s="12">
        <v>16</v>
      </c>
      <c r="E10" s="12">
        <v>16</v>
      </c>
      <c r="F10" s="12">
        <v>16</v>
      </c>
      <c r="G10" s="12">
        <v>16</v>
      </c>
      <c r="H10" s="12">
        <v>16</v>
      </c>
      <c r="I10" s="12">
        <v>16</v>
      </c>
      <c r="J10" s="12">
        <v>16</v>
      </c>
      <c r="K10" s="12">
        <v>16</v>
      </c>
      <c r="L10" s="12">
        <v>16</v>
      </c>
      <c r="M10" s="12">
        <v>16</v>
      </c>
      <c r="N10" s="12">
        <v>16</v>
      </c>
      <c r="O10" s="12">
        <v>16</v>
      </c>
      <c r="P10" s="12">
        <v>16</v>
      </c>
      <c r="Q10">
        <f t="shared" si="0"/>
        <v>224</v>
      </c>
    </row>
    <row r="11" spans="1:17" x14ac:dyDescent="0.25">
      <c r="A11" s="7" t="s">
        <v>122</v>
      </c>
      <c r="B11" s="10">
        <v>0</v>
      </c>
      <c r="C11" s="10">
        <v>12</v>
      </c>
      <c r="D11" s="10">
        <v>12</v>
      </c>
      <c r="E11" s="10">
        <v>12</v>
      </c>
      <c r="F11" s="10">
        <v>12</v>
      </c>
      <c r="G11" s="10">
        <v>12</v>
      </c>
      <c r="H11" s="10">
        <v>12</v>
      </c>
      <c r="I11" s="10">
        <v>0</v>
      </c>
      <c r="J11" s="10">
        <v>12</v>
      </c>
      <c r="K11" s="10">
        <v>12</v>
      </c>
      <c r="L11" s="10">
        <v>12</v>
      </c>
      <c r="M11" s="10">
        <v>12</v>
      </c>
      <c r="N11" s="10">
        <v>12</v>
      </c>
      <c r="O11" s="10">
        <v>12</v>
      </c>
      <c r="P11" s="10">
        <v>12</v>
      </c>
      <c r="Q11">
        <f t="shared" si="0"/>
        <v>156</v>
      </c>
    </row>
    <row r="12" spans="1:17" x14ac:dyDescent="0.25">
      <c r="A12" s="7" t="s">
        <v>124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>
        <f t="shared" si="0"/>
        <v>0</v>
      </c>
    </row>
    <row r="13" spans="1:17" x14ac:dyDescent="0.25">
      <c r="A13" s="7" t="s">
        <v>126</v>
      </c>
      <c r="B13" s="10"/>
      <c r="C13" s="10"/>
      <c r="D13" s="10">
        <v>12</v>
      </c>
      <c r="E13" s="29">
        <v>12</v>
      </c>
      <c r="F13" s="29">
        <v>12</v>
      </c>
      <c r="G13" s="29">
        <v>12</v>
      </c>
      <c r="H13" s="10">
        <v>10</v>
      </c>
      <c r="I13" s="29">
        <v>10</v>
      </c>
      <c r="J13" s="29">
        <v>10</v>
      </c>
      <c r="K13" s="29">
        <v>10</v>
      </c>
      <c r="L13" s="29">
        <v>10</v>
      </c>
      <c r="M13" s="29">
        <v>10</v>
      </c>
      <c r="N13" s="29">
        <v>10</v>
      </c>
      <c r="O13" s="29">
        <v>10</v>
      </c>
      <c r="P13" s="29">
        <v>10</v>
      </c>
      <c r="Q13">
        <f t="shared" si="0"/>
        <v>138</v>
      </c>
    </row>
    <row r="14" spans="1:17" x14ac:dyDescent="0.25">
      <c r="B14" s="11">
        <f>SUM(B6:B13)</f>
        <v>8</v>
      </c>
      <c r="C14" s="11">
        <f t="shared" ref="C14:P14" si="1">SUM(C6:C13)</f>
        <v>36</v>
      </c>
      <c r="D14" s="11">
        <f t="shared" si="1"/>
        <v>54</v>
      </c>
      <c r="E14" s="11">
        <f t="shared" si="1"/>
        <v>54</v>
      </c>
      <c r="F14" s="11">
        <f t="shared" si="1"/>
        <v>48</v>
      </c>
      <c r="G14" s="11">
        <f t="shared" si="1"/>
        <v>60</v>
      </c>
      <c r="H14" s="11">
        <f t="shared" si="1"/>
        <v>58</v>
      </c>
      <c r="I14" s="11">
        <f t="shared" si="1"/>
        <v>46</v>
      </c>
      <c r="J14" s="11">
        <f t="shared" si="1"/>
        <v>58</v>
      </c>
      <c r="K14" s="11">
        <f t="shared" si="1"/>
        <v>52</v>
      </c>
      <c r="L14" s="11">
        <f t="shared" si="1"/>
        <v>58</v>
      </c>
      <c r="M14" s="11">
        <f t="shared" si="1"/>
        <v>56</v>
      </c>
      <c r="N14" s="11">
        <f t="shared" si="1"/>
        <v>56</v>
      </c>
      <c r="O14" s="11">
        <f t="shared" si="1"/>
        <v>52</v>
      </c>
      <c r="P14" s="11">
        <f t="shared" si="1"/>
        <v>52</v>
      </c>
      <c r="Q14">
        <f>SUM(B14:P14)</f>
        <v>748</v>
      </c>
    </row>
    <row r="15" spans="1:17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7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7"/>
      <c r="B17" s="10"/>
      <c r="C17" s="13">
        <v>42825</v>
      </c>
      <c r="D17" s="13">
        <v>42832</v>
      </c>
      <c r="E17" s="13">
        <v>42839</v>
      </c>
      <c r="F17" s="13">
        <v>42846</v>
      </c>
      <c r="G17" s="13">
        <v>42853</v>
      </c>
      <c r="H17" s="13">
        <v>42860</v>
      </c>
      <c r="I17" s="13">
        <v>42867</v>
      </c>
      <c r="J17" s="13">
        <v>42874</v>
      </c>
      <c r="K17" s="13">
        <v>42881</v>
      </c>
      <c r="L17" s="13">
        <v>42888</v>
      </c>
      <c r="M17" s="11"/>
      <c r="N17" s="11"/>
      <c r="O17" s="11"/>
      <c r="P17" s="11"/>
    </row>
    <row r="18" spans="1:16" x14ac:dyDescent="0.25">
      <c r="A18" s="128" t="s">
        <v>153</v>
      </c>
      <c r="B18" s="128"/>
      <c r="C18" s="10">
        <v>42</v>
      </c>
      <c r="D18" s="15">
        <f>(C18)-($C$18/9)</f>
        <v>37.333333333333336</v>
      </c>
      <c r="E18" s="15">
        <f t="shared" ref="E18:L18" si="2">(D18)-($C$18/9)</f>
        <v>32.666666666666671</v>
      </c>
      <c r="F18" s="15">
        <f t="shared" si="2"/>
        <v>28.000000000000004</v>
      </c>
      <c r="G18" s="15">
        <f t="shared" si="2"/>
        <v>23.333333333333336</v>
      </c>
      <c r="H18" s="15">
        <f t="shared" si="2"/>
        <v>18.666666666666668</v>
      </c>
      <c r="I18" s="15">
        <f t="shared" si="2"/>
        <v>14</v>
      </c>
      <c r="J18" s="15">
        <f t="shared" si="2"/>
        <v>9.3333333333333321</v>
      </c>
      <c r="K18" s="15">
        <f t="shared" si="2"/>
        <v>4.6666666666666652</v>
      </c>
      <c r="L18" s="15">
        <f t="shared" si="2"/>
        <v>0</v>
      </c>
      <c r="M18" s="11"/>
      <c r="N18" s="11"/>
      <c r="O18" s="11"/>
      <c r="P18" s="11"/>
    </row>
    <row r="19" spans="1:16" x14ac:dyDescent="0.25">
      <c r="A19" s="128" t="s">
        <v>155</v>
      </c>
      <c r="B19" s="128"/>
      <c r="C19" s="10">
        <v>42</v>
      </c>
      <c r="D19" s="10">
        <f>C19-D20</f>
        <v>42</v>
      </c>
      <c r="E19" s="10">
        <f t="shared" ref="E19:L19" si="3">D19-E20</f>
        <v>42</v>
      </c>
      <c r="F19" s="10">
        <f t="shared" si="3"/>
        <v>42</v>
      </c>
      <c r="G19" s="10">
        <f t="shared" si="3"/>
        <v>42</v>
      </c>
      <c r="H19" s="10">
        <f t="shared" si="3"/>
        <v>42</v>
      </c>
      <c r="I19" s="10">
        <f t="shared" si="3"/>
        <v>42</v>
      </c>
      <c r="J19" s="10">
        <f t="shared" si="3"/>
        <v>42</v>
      </c>
      <c r="K19" s="10">
        <f t="shared" si="3"/>
        <v>42</v>
      </c>
      <c r="L19" s="10">
        <f t="shared" si="3"/>
        <v>42</v>
      </c>
      <c r="M19" s="11"/>
      <c r="N19" s="11"/>
      <c r="O19" s="11"/>
      <c r="P19" s="11"/>
    </row>
    <row r="20" spans="1:16" x14ac:dyDescent="0.25">
      <c r="A20" s="129" t="s">
        <v>154</v>
      </c>
      <c r="B20" s="12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6"/>
      <c r="B21" s="16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9" spans="1:16" hidden="1" x14ac:dyDescent="0.25">
      <c r="A39" s="5" t="s">
        <v>147</v>
      </c>
    </row>
    <row r="40" spans="1:16" hidden="1" x14ac:dyDescent="0.25">
      <c r="A40" s="7" t="s">
        <v>123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idden="1" x14ac:dyDescent="0.25">
      <c r="A41" s="7" t="s">
        <v>125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idden="1" x14ac:dyDescent="0.25">
      <c r="A42" s="7" t="s">
        <v>149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idden="1" x14ac:dyDescent="0.25">
      <c r="A43" s="7" t="s">
        <v>148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idden="1" x14ac:dyDescent="0.25">
      <c r="A44" s="7" t="s">
        <v>121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idden="1" x14ac:dyDescent="0.25">
      <c r="A45" s="7" t="s">
        <v>122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idden="1" x14ac:dyDescent="0.25">
      <c r="A46" s="7" t="s">
        <v>124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idden="1" x14ac:dyDescent="0.25">
      <c r="A47" s="7" t="s">
        <v>126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9" spans="1:13" x14ac:dyDescent="0.25">
      <c r="A49" s="7"/>
      <c r="B49" s="6"/>
      <c r="C49" s="6"/>
      <c r="D49" s="13">
        <v>42825</v>
      </c>
      <c r="E49" s="13">
        <v>42832</v>
      </c>
      <c r="F49" s="13">
        <v>42839</v>
      </c>
      <c r="G49" s="13">
        <v>42846</v>
      </c>
      <c r="H49" s="13">
        <v>42853</v>
      </c>
      <c r="I49" s="13">
        <v>42860</v>
      </c>
      <c r="J49" s="13">
        <v>42867</v>
      </c>
      <c r="K49" s="13">
        <v>42874</v>
      </c>
      <c r="L49" s="13">
        <v>42881</v>
      </c>
      <c r="M49" s="13">
        <v>42888</v>
      </c>
    </row>
    <row r="50" spans="1:13" x14ac:dyDescent="0.25">
      <c r="A50" s="128" t="s">
        <v>151</v>
      </c>
      <c r="B50" s="128"/>
      <c r="C50" s="128"/>
      <c r="D50" s="6">
        <f>'Remaining SOW'!J79</f>
        <v>226</v>
      </c>
      <c r="E50" s="14">
        <f>(D50)-('Remaining SOW'!$J$79/9)</f>
        <v>200.88888888888889</v>
      </c>
      <c r="F50" s="14">
        <f>(E50)-('Remaining SOW'!$J$79/9)</f>
        <v>175.77777777777777</v>
      </c>
      <c r="G50" s="14">
        <f>(F50)-('Remaining SOW'!$J$79/9)</f>
        <v>150.66666666666666</v>
      </c>
      <c r="H50" s="14">
        <f>(G50)-('Remaining SOW'!$J$79/9)</f>
        <v>125.55555555555554</v>
      </c>
      <c r="I50" s="14">
        <f>(H50)-('Remaining SOW'!$J$79/9)</f>
        <v>100.44444444444443</v>
      </c>
      <c r="J50" s="14">
        <f>(I50)-('Remaining SOW'!$J$79/9)</f>
        <v>75.333333333333314</v>
      </c>
      <c r="K50" s="14">
        <f>(J50)-('Remaining SOW'!$J$79/9)</f>
        <v>50.2222222222222</v>
      </c>
      <c r="L50" s="14">
        <f>(K50)-('Remaining SOW'!$J$79/9)</f>
        <v>25.111111111111089</v>
      </c>
      <c r="M50" s="14">
        <f>(L50)-('Remaining SOW'!$J$79/9)</f>
        <v>0</v>
      </c>
    </row>
    <row r="51" spans="1:13" x14ac:dyDescent="0.25">
      <c r="A51" s="128" t="s">
        <v>152</v>
      </c>
      <c r="B51" s="128"/>
      <c r="C51" s="128"/>
      <c r="D51" s="6">
        <f>'Remaining SOW'!J79</f>
        <v>226</v>
      </c>
      <c r="E51" s="6"/>
      <c r="F51" s="6"/>
      <c r="G51" s="6"/>
      <c r="H51" s="6"/>
      <c r="I51" s="6"/>
      <c r="J51" s="6"/>
      <c r="K51" s="6"/>
      <c r="L51" s="6"/>
      <c r="M51" s="6"/>
    </row>
  </sheetData>
  <mergeCells count="10">
    <mergeCell ref="A50:C50"/>
    <mergeCell ref="A51:C51"/>
    <mergeCell ref="A18:B18"/>
    <mergeCell ref="A20:B20"/>
    <mergeCell ref="A19:B19"/>
    <mergeCell ref="B4:C4"/>
    <mergeCell ref="C2:N2"/>
    <mergeCell ref="D4:G4"/>
    <mergeCell ref="M4:P4"/>
    <mergeCell ref="H4:L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Remaining SOW</vt:lpstr>
      <vt:lpstr>WG_#</vt:lpstr>
      <vt:lpstr>Schedule</vt:lpstr>
      <vt:lpstr>Availability</vt:lpstr>
      <vt:lpstr>'Remaining SOW'!Print_Area</vt:lpstr>
      <vt:lpstr>'Remaining SOW'!Print_Titles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Huebner, Claudia C</dc:creator>
  <cp:lastModifiedBy>Huebner, Claudia C</cp:lastModifiedBy>
  <cp:lastPrinted>2017-05-23T17:30:19Z</cp:lastPrinted>
  <dcterms:created xsi:type="dcterms:W3CDTF">2017-03-16T22:04:04Z</dcterms:created>
  <dcterms:modified xsi:type="dcterms:W3CDTF">2017-05-26T16:52:37Z</dcterms:modified>
</cp:coreProperties>
</file>