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us4005\eclipse\workspace\STEPMOD\config_management\change_requests\"/>
    </mc:Choice>
  </mc:AlternateContent>
  <bookViews>
    <workbookView xWindow="0" yWindow="0" windowWidth="18936" windowHeight="7488" tabRatio="708"/>
  </bookViews>
  <sheets>
    <sheet name="Remaining SOW" sheetId="1" r:id="rId1"/>
    <sheet name="WG_#" sheetId="8" r:id="rId2"/>
    <sheet name="Schedule" sheetId="7" r:id="rId3"/>
    <sheet name="Availability" sheetId="9" r:id="rId4"/>
  </sheets>
  <definedNames>
    <definedName name="_xlnm._FilterDatabase" localSheetId="0" hidden="1">'Remaining SOW'!$A$1:$X$99</definedName>
    <definedName name="_xlnm._FilterDatabase" localSheetId="2" hidden="1">Schedule!$B$8:$U$27</definedName>
    <definedName name="_xlnm._FilterDatabase" localSheetId="1" hidden="1">'WG_#'!$A$2:$G$45</definedName>
    <definedName name="_xlnm.Print_Area" localSheetId="0">'Remaining SOW'!$B$1:$C$88</definedName>
    <definedName name="_xlnm.Print_Titles" localSheetId="0">'Remaining SOW'!$1:$1</definedName>
  </definedNames>
  <calcPr calcId="152511"/>
</workbook>
</file>

<file path=xl/calcChain.xml><?xml version="1.0" encoding="utf-8"?>
<calcChain xmlns="http://schemas.openxmlformats.org/spreadsheetml/2006/main">
  <c r="L14" i="9" l="1"/>
  <c r="K14" i="9"/>
  <c r="J14" i="9"/>
  <c r="I14" i="9"/>
  <c r="H14" i="9"/>
  <c r="G14" i="9"/>
  <c r="F14" i="9"/>
  <c r="E14" i="9"/>
  <c r="D14" i="9"/>
  <c r="C14" i="9"/>
  <c r="B14" i="9"/>
  <c r="AD12" i="9"/>
  <c r="AD6" i="9" l="1"/>
  <c r="M49" i="9" l="1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AD11" i="9"/>
  <c r="AD10" i="9"/>
  <c r="AD9" i="9"/>
  <c r="AD8" i="9"/>
  <c r="AD7" i="9"/>
  <c r="AD13" i="9" l="1"/>
  <c r="Q27" i="7"/>
  <c r="D27" i="7"/>
  <c r="J27" i="7"/>
  <c r="K17" i="1" l="1"/>
  <c r="D46" i="9" l="1"/>
  <c r="D45" i="9"/>
  <c r="E45" i="9" s="1"/>
  <c r="F45" i="9" s="1"/>
  <c r="G45" i="9" s="1"/>
  <c r="H45" i="9" s="1"/>
  <c r="I45" i="9" s="1"/>
  <c r="J45" i="9" s="1"/>
  <c r="K45" i="9" s="1"/>
  <c r="L45" i="9" s="1"/>
</calcChain>
</file>

<file path=xl/sharedStrings.xml><?xml version="1.0" encoding="utf-8"?>
<sst xmlns="http://schemas.openxmlformats.org/spreadsheetml/2006/main" count="1195" uniqueCount="367">
  <si>
    <t>bug_id</t>
  </si>
  <si>
    <t>target_milestone</t>
  </si>
  <si>
    <t>bug_severity</t>
  </si>
  <si>
    <t>priority</t>
  </si>
  <si>
    <t>op_sys</t>
  </si>
  <si>
    <t>assigned_to</t>
  </si>
  <si>
    <t>bug_status</t>
  </si>
  <si>
    <t>short_desc</t>
  </si>
  <si>
    <t>estimated_time</t>
  </si>
  <si>
    <t>deadline</t>
  </si>
  <si>
    <t>CRx PMI-2</t>
  </si>
  <si>
    <t>enhancement</t>
  </si>
  <si>
    <t>P2</t>
  </si>
  <si>
    <t>Internal</t>
  </si>
  <si>
    <t>pierre.duchier@airbus.com</t>
  </si>
  <si>
    <t>CONFIRMED</t>
  </si>
  <si>
    <t>---</t>
  </si>
  <si>
    <t>ALL OVER in ISO TC213</t>
  </si>
  <si>
    <t>"Direction feature" from ISO 1101:2012</t>
  </si>
  <si>
    <t>general</t>
  </si>
  <si>
    <t>richard.s.zuray@boeing.com</t>
  </si>
  <si>
    <t>thomas.r.thurman@imonmail.com</t>
  </si>
  <si>
    <t>Presentable text from non-presentation entities</t>
  </si>
  <si>
    <t>add design model uncertainty to STEP</t>
  </si>
  <si>
    <t>P4</t>
  </si>
  <si>
    <t>brandon.sapp@boeing.com</t>
  </si>
  <si>
    <t>Rule draughting_model_items_constraint: draughting_annotation_occurrence &amp; draughting_elements</t>
  </si>
  <si>
    <t>CR_Geometry_2</t>
  </si>
  <si>
    <t>kevin.letutour@boost-conseil.com</t>
  </si>
  <si>
    <t>Allow shells for surface models in construction geometry</t>
  </si>
  <si>
    <t>Collector bug for AM 1051 Geometric_tolerance for CRx_PMI 2</t>
  </si>
  <si>
    <t>Collector bug for part 113</t>
  </si>
  <si>
    <t>Collector bug for AM 1362 Dimension and tolerance callouts for bug 5006</t>
  </si>
  <si>
    <t>Write a rule for Styled_element.appearance</t>
  </si>
  <si>
    <t>P1</t>
  </si>
  <si>
    <t>claudia.c.huebner@boeing.com</t>
  </si>
  <si>
    <t>IN_PROGRESS</t>
  </si>
  <si>
    <t>spotface dimension discussion</t>
  </si>
  <si>
    <t>Flag Notes are not supported in STEP</t>
  </si>
  <si>
    <t>Collector bug for Part 47 for CRx PMI-2</t>
  </si>
  <si>
    <t>where rules too restrictive for draughting annotation occurrence</t>
  </si>
  <si>
    <t>minor technical</t>
  </si>
  <si>
    <t>Ballot Comment</t>
  </si>
  <si>
    <t>between_shape_aspect constraints needed</t>
  </si>
  <si>
    <t>normal</t>
  </si>
  <si>
    <t>Add surface visual texture module</t>
  </si>
  <si>
    <t>major technical</t>
  </si>
  <si>
    <t>Informal Implementer Review</t>
  </si>
  <si>
    <t>Too restrictive constraining of tessellated_item</t>
  </si>
  <si>
    <t>Collector bug for Part 46 for CR_Geometry 2</t>
  </si>
  <si>
    <t>Add module for colour on vertices</t>
  </si>
  <si>
    <t>Collector bug for CR_Geometry_2</t>
  </si>
  <si>
    <t>Collector bug for Part 42 Ed 6 for CR_Geometry 2</t>
  </si>
  <si>
    <t>collector bug for part41 for CRx PMI2</t>
  </si>
  <si>
    <t>Collector bug for P101 for CRx PMI 2</t>
  </si>
  <si>
    <t>Collector bug for Part 43 Ed 4 for CR_Geometry 2</t>
  </si>
  <si>
    <t>RESOLVED</t>
  </si>
  <si>
    <t>FIXED</t>
  </si>
  <si>
    <t>Diameter for Datum Target Point and - Line ?</t>
  </si>
  <si>
    <t>How to relate datum/_system with TEDs?</t>
  </si>
  <si>
    <t>pre_defined_terminator_symbol and symbol_target</t>
  </si>
  <si>
    <t>P5</t>
  </si>
  <si>
    <t>kahunten@gmail.com</t>
  </si>
  <si>
    <t>DUPLICATE</t>
  </si>
  <si>
    <t>Situation and associated features</t>
  </si>
  <si>
    <t>Runout tolerance verification</t>
  </si>
  <si>
    <t>Spelling error camera_model_d3_multi_clipping_inter(s)ection_select</t>
  </si>
  <si>
    <t>Tessellated shape rep additional tessellation accuracy</t>
  </si>
  <si>
    <t>INVALID</t>
  </si>
  <si>
    <t>Datum.WR4 seems useless</t>
  </si>
  <si>
    <t>NEW</t>
  </si>
  <si>
    <t>add AOs to Value_with_unit_extension AM</t>
  </si>
  <si>
    <t>Overriding geometric tolerances (ALL OVER, ALL AROUND, default)</t>
  </si>
  <si>
    <t>Globally-Applicable Specifications</t>
  </si>
  <si>
    <t>Split AM 1721 to eliminate electrical domain context</t>
  </si>
  <si>
    <t>Split AO General_feature into own Application module</t>
  </si>
  <si>
    <t>New AM General_feature module</t>
  </si>
  <si>
    <t>Do we need to extract apparently generic AOs from AM 1814 Machining features into a new AM?</t>
  </si>
  <si>
    <t>VERIFIED</t>
  </si>
  <si>
    <t>Collector bug for add Mechanical design application resource</t>
  </si>
  <si>
    <t>PEXPRESS</t>
  </si>
  <si>
    <t>countersunk/counterbore/hole depth discussion</t>
  </si>
  <si>
    <t>AM 1032 Shape_property_assignment Remove geometric_item_specific_usage.ur1 to support bug #5902</t>
  </si>
  <si>
    <t>change draughting_callout_element to extensible generic_entity SELECT to allow extension in part 113 for bug 5006.</t>
  </si>
  <si>
    <t>IIRU and GISU uniqueness rules</t>
  </si>
  <si>
    <t>AM 0442 Remove Global Rule RULE draughting_model_items_constraint</t>
  </si>
  <si>
    <t>New annotation_occurrence subtype to support "Minimal Presentation" for PMI</t>
  </si>
  <si>
    <t>Assembly_bond_definition.bonded_feature_1, 2 problems.</t>
  </si>
  <si>
    <t>Non uniform tolerance zone inconsistency</t>
  </si>
  <si>
    <t>Add Non uniform tolerance zone rule to AM Geometric_tolerance</t>
  </si>
  <si>
    <t>context_dependent_over_riding_styled_item.WR1</t>
  </si>
  <si>
    <t>Change Styled_element.appearance to reflect change in styled_item.styles in p46</t>
  </si>
  <si>
    <t>PDOCS</t>
  </si>
  <si>
    <t>ISO 14660-1 withdrawn</t>
  </si>
  <si>
    <t>Allow definition of (validation) properties on dimensional_size and geometric_tolerance</t>
  </si>
  <si>
    <t>EXPRESS layout of ENTITY characterized_item_within_representation does not follow SC4 directives</t>
  </si>
  <si>
    <t>Add Persistent ID capability to an aggregate of topological_representation_items</t>
  </si>
  <si>
    <t>Add FUNCTION get_representations_for_items to representation_schema</t>
  </si>
  <si>
    <t>item_identified_representation_usage.wr1</t>
  </si>
  <si>
    <t>External Element References on Geometric Assembly</t>
  </si>
  <si>
    <t>modification to product_property_representation_schema to support Bug 5972</t>
  </si>
  <si>
    <t>Add a note to non_uniform_zone_definition in part 47</t>
  </si>
  <si>
    <t>mikael.hedlind@scania.com</t>
  </si>
  <si>
    <t>New property_definition_denotation between a property to a dimension or tolerance</t>
  </si>
  <si>
    <t>point_style: Make marker, marker_size and marker_colour OPTIONAL</t>
  </si>
  <si>
    <t>spelling errors in PART 46 EXPRESS SELECT types</t>
  </si>
  <si>
    <t>Add surface visual texture to Part 46 for tessellated geometry</t>
  </si>
  <si>
    <t>Add colour on vertices to P46 for tessellated geometry</t>
  </si>
  <si>
    <t>editorial</t>
  </si>
  <si>
    <t>annotation_occurrence.WR2 EXPRESS text does not match English description</t>
  </si>
  <si>
    <t>P42 D.2 ExpG diagram's jump zone map incorrect</t>
  </si>
  <si>
    <t>P42's Equations &amp; Figures links corrections</t>
  </si>
  <si>
    <t>We need to update constraints on geometric_curve_set for bug 5006</t>
  </si>
  <si>
    <t>Extend context_dependent_over_riding_styled_item in presentation_appearance_schema to support bug 5972</t>
  </si>
  <si>
    <t>Redundant SELF.attribute_name in part 46 EXPRESS</t>
  </si>
  <si>
    <t>Clarify EXPRESS layout in representation_map.WR1</t>
  </si>
  <si>
    <t>Add Persistent ID capability to topological items</t>
  </si>
  <si>
    <t>Add representation_reference to representation_schema to support bug 5972</t>
  </si>
  <si>
    <t>Brandon Sapp</t>
  </si>
  <si>
    <t>Tom Thurman</t>
  </si>
  <si>
    <t>Pierre Duchier</t>
  </si>
  <si>
    <t>Bryan Fischer</t>
  </si>
  <si>
    <t>Tom Hedberg</t>
  </si>
  <si>
    <t>Rick Zuray</t>
  </si>
  <si>
    <t>March</t>
  </si>
  <si>
    <t>April</t>
  </si>
  <si>
    <t>May</t>
  </si>
  <si>
    <t>June</t>
  </si>
  <si>
    <t>20 - 24</t>
  </si>
  <si>
    <t>27 - 31</t>
  </si>
  <si>
    <t>3 - 7</t>
  </si>
  <si>
    <t>10 - 14</t>
  </si>
  <si>
    <t>17 - 21</t>
  </si>
  <si>
    <t>24 - 28</t>
  </si>
  <si>
    <t>1 - 5</t>
  </si>
  <si>
    <t>8 - 12</t>
  </si>
  <si>
    <t>15 - 19</t>
  </si>
  <si>
    <t>22 - 26</t>
  </si>
  <si>
    <t>29 - 2</t>
  </si>
  <si>
    <t>5 - 9</t>
  </si>
  <si>
    <t>12 - 16</t>
  </si>
  <si>
    <t>19  - 23</t>
  </si>
  <si>
    <t>26 - 30</t>
  </si>
  <si>
    <t xml:space="preserve">Availability of Team Members: No. of hours per week </t>
  </si>
  <si>
    <t>Days not available (i.e. vacation, other company business, etc.)</t>
  </si>
  <si>
    <t>Darla Nettles-Edwards</t>
  </si>
  <si>
    <t>Claudia Huebner</t>
  </si>
  <si>
    <t>CR_PMI_3</t>
  </si>
  <si>
    <t>Total Estimated Time Remaining</t>
  </si>
  <si>
    <t>Total Actual Time Remaining</t>
  </si>
  <si>
    <t>?</t>
  </si>
  <si>
    <t>Review in PMI Mtg.</t>
  </si>
  <si>
    <t>X</t>
  </si>
  <si>
    <t>x</t>
  </si>
  <si>
    <t>Collector: Proposed Scope for Next PMI Work</t>
  </si>
  <si>
    <t>ENTITY draughting_elements is too constraining for actual CAD practice</t>
  </si>
  <si>
    <t>In-work</t>
  </si>
  <si>
    <t>Granular Priortization</t>
  </si>
  <si>
    <t xml:space="preserve">Surface texture parameters, ISO 1302 </t>
  </si>
  <si>
    <t xml:space="preserve">Complex symbols for "surface texture", "edges of undefined shape" and others </t>
  </si>
  <si>
    <t xml:space="preserve">Geometric tolerances with unit sizes in degrees </t>
  </si>
  <si>
    <t xml:space="preserve">New Common Zone modifier CZ </t>
  </si>
  <si>
    <t xml:space="preserve">Definition of properties on Saved View, e.g. for default or active view </t>
  </si>
  <si>
    <t xml:space="preserve">PMI representation for "applies to all untoleranced surfaces" </t>
  </si>
  <si>
    <t xml:space="preserve">PMI representation for “unless otherwise specified" </t>
  </si>
  <si>
    <t>NA</t>
  </si>
  <si>
    <t>Missing UF modifier for "All over" and "All around"</t>
  </si>
  <si>
    <t>Part</t>
  </si>
  <si>
    <t>Module</t>
  </si>
  <si>
    <t>AP242 general</t>
  </si>
  <si>
    <t>SMRL</t>
  </si>
  <si>
    <t>Draughting Annotation</t>
  </si>
  <si>
    <t>Shape Variation Tolerances</t>
  </si>
  <si>
    <t>Geometric Tolerance</t>
  </si>
  <si>
    <t>GD&amp;T</t>
  </si>
  <si>
    <t>Curve Appearance</t>
  </si>
  <si>
    <t>Value with unit extension</t>
  </si>
  <si>
    <t>Shape Property Assignment</t>
  </si>
  <si>
    <t>Draughting</t>
  </si>
  <si>
    <t>Fundamentals of product description and support</t>
  </si>
  <si>
    <t>Dimension and tolerance callouts</t>
  </si>
  <si>
    <t>Mechanical design application resource</t>
  </si>
  <si>
    <t>Assembly Technology</t>
  </si>
  <si>
    <t>Surface Condition</t>
  </si>
  <si>
    <t>AP242 General</t>
  </si>
  <si>
    <t>Representation Structures</t>
  </si>
  <si>
    <t>Collector: New AM Mechanical_design</t>
  </si>
  <si>
    <t>Rick</t>
  </si>
  <si>
    <t>Person</t>
  </si>
  <si>
    <t>Number of Bugs</t>
  </si>
  <si>
    <t>Estimated No. of HRS to conduct review</t>
  </si>
  <si>
    <t>Date of Performance</t>
  </si>
  <si>
    <t>WG #</t>
  </si>
  <si>
    <t>N9532</t>
  </si>
  <si>
    <t>CR-PMI Internal Review Checklist for 10303-506, 41, 43, 1362</t>
  </si>
  <si>
    <t>N9533</t>
  </si>
  <si>
    <t>CR-PMI Project Leader Checklist for 10303-506, 41, 43, 1362</t>
  </si>
  <si>
    <t>N9534</t>
  </si>
  <si>
    <t>CR-PMI Convener Checklist for 10303-506, 41, 43, 1362</t>
  </si>
  <si>
    <t>N9560</t>
  </si>
  <si>
    <t>ISO 10303-43 ed5 Representation Structures Document</t>
  </si>
  <si>
    <t>N9562</t>
  </si>
  <si>
    <t>ISO 10303-41 ed5 Fundamentals of product description and support Document</t>
  </si>
  <si>
    <t>N9564</t>
  </si>
  <si>
    <t>ISO 10303-1362 ed4 Dimension and tolerance callouts Documen</t>
  </si>
  <si>
    <t>N9565</t>
  </si>
  <si>
    <t>ISO 10303-1362 ed4 Dimension and tolerance callouts EXPRESS ARM</t>
  </si>
  <si>
    <t>N9566</t>
  </si>
  <si>
    <t>ISO 10303-1362 ed4 Dimension and tolerance callouts EXPRESS MIM</t>
  </si>
  <si>
    <t>N9567</t>
  </si>
  <si>
    <t>ISO 10303-506 ed4 Draughting elements Document</t>
  </si>
  <si>
    <t>N9568</t>
  </si>
  <si>
    <t>ISO 10303-506 ed4 Draughting elements EXPRESS</t>
  </si>
  <si>
    <t>??</t>
  </si>
  <si>
    <t>No. of hrs. for Grammar Review</t>
  </si>
  <si>
    <t>Date to Hand-off to Darla</t>
  </si>
  <si>
    <t>Hand-off to Convener</t>
  </si>
  <si>
    <t>Submit to IS ballot</t>
  </si>
  <si>
    <t>Date to do Checklist</t>
  </si>
  <si>
    <t>Date to complete Grammar Review</t>
  </si>
  <si>
    <t>Keith.Hunten@gmail.com</t>
  </si>
  <si>
    <t>Complete</t>
  </si>
  <si>
    <t xml:space="preserve">Schema Name </t>
  </si>
  <si>
    <t xml:space="preserve">shape_dimension_schema </t>
  </si>
  <si>
    <t xml:space="preserve">shape_tolerance_schema </t>
  </si>
  <si>
    <t xml:space="preserve">draughting_element_schema </t>
  </si>
  <si>
    <r>
      <t xml:space="preserve">mechanical_design </t>
    </r>
    <r>
      <rPr>
        <sz val="12"/>
        <color rgb="FF000000"/>
        <rFont val="Times New Roman"/>
        <family val="1"/>
      </rPr>
      <t xml:space="preserve">schema </t>
    </r>
  </si>
  <si>
    <t>characterized_item_within_representation.wr1 does not satisfy the requirement specified in the entity description.</t>
  </si>
  <si>
    <t>4658, 5401, 5496,5685, 5902, 5929, 5972, 6054, 6257</t>
  </si>
  <si>
    <t>Bug Numbers</t>
  </si>
  <si>
    <t>Collector Bug</t>
  </si>
  <si>
    <t>Draughting elements</t>
  </si>
  <si>
    <t>4171, 4835, 4969, 6200</t>
  </si>
  <si>
    <t>Collector Bugs feeding into 6033</t>
  </si>
  <si>
    <t>6044, 6041</t>
  </si>
  <si>
    <t>Mechnical design application resource</t>
  </si>
  <si>
    <t>Blocking other bug</t>
  </si>
  <si>
    <t>Add draughting_model_item_association_with_placeholder</t>
  </si>
  <si>
    <t>Associative Draughting elements</t>
  </si>
  <si>
    <t>N9666</t>
  </si>
  <si>
    <t>N9667</t>
  </si>
  <si>
    <t>10303-1311 ed5 nAssociative draughting element Document</t>
  </si>
  <si>
    <t>10303-1311 ed5 Associative draughting element ARM EXPRESS</t>
  </si>
  <si>
    <t>10303-1311 e3d5 Associative draughting element MIM EXPRESS</t>
  </si>
  <si>
    <t>N9662</t>
  </si>
  <si>
    <t>N9663</t>
  </si>
  <si>
    <t>N9664</t>
  </si>
  <si>
    <t>10303-47 ed5 Shape variation tolerances Document</t>
  </si>
  <si>
    <t>N9665</t>
  </si>
  <si>
    <t>10303-101 ed4 Draughting Document</t>
  </si>
  <si>
    <t>N9660</t>
  </si>
  <si>
    <t>N9661</t>
  </si>
  <si>
    <t>10303-101 ed4 Draughting EXPRESS</t>
  </si>
  <si>
    <t>10303-47 shape_dimension_schema EXPRESS v3</t>
  </si>
  <si>
    <t>10303-47 shape_tolerance_schema EXPRESS v3</t>
  </si>
  <si>
    <t>10303-113 ed1 Mechanical design Document</t>
  </si>
  <si>
    <t>10303-113 mechanica_design_schema v1</t>
  </si>
  <si>
    <t>N9668</t>
  </si>
  <si>
    <t>N9669</t>
  </si>
  <si>
    <t>10303-1846 Mechanical-design</t>
  </si>
  <si>
    <t>10303-1846 Mechanical-design-ARM</t>
  </si>
  <si>
    <t>10303-1846 Mechanical-design-MIM</t>
  </si>
  <si>
    <t>N9657</t>
  </si>
  <si>
    <t>N9658</t>
  </si>
  <si>
    <t>N9659</t>
  </si>
  <si>
    <t>White Paper on ‘All Around” and “all Over”</t>
  </si>
  <si>
    <t>N9640</t>
  </si>
  <si>
    <t>3675, 3789, 4171, 4836, 6231, 6232, 6235, 6236</t>
  </si>
  <si>
    <r>
      <rPr>
        <b/>
        <sz val="11"/>
        <color rgb="FF0000FF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Font</t>
    </r>
  </si>
  <si>
    <t>Black Font</t>
  </si>
  <si>
    <r>
      <t>Break-down of Work for Internal Review Checklist by Part</t>
    </r>
    <r>
      <rPr>
        <b/>
        <sz val="14"/>
        <color theme="1"/>
        <rFont val="Calibri"/>
        <family val="2"/>
        <scheme val="minor"/>
      </rPr>
      <t>*</t>
    </r>
  </si>
  <si>
    <t xml:space="preserve">No assigned WG # </t>
  </si>
  <si>
    <t xml:space="preserve">Assigned WG # </t>
  </si>
  <si>
    <t>Team Review</t>
  </si>
  <si>
    <t xml:space="preserve"> </t>
  </si>
  <si>
    <t>July</t>
  </si>
  <si>
    <t>August</t>
  </si>
  <si>
    <t>September</t>
  </si>
  <si>
    <t>17 -21</t>
  </si>
  <si>
    <t>1 - 4</t>
  </si>
  <si>
    <t>7 - 11</t>
  </si>
  <si>
    <t>14 - 18</t>
  </si>
  <si>
    <t>21 - 25</t>
  </si>
  <si>
    <t>28 - 31</t>
  </si>
  <si>
    <t>4 - 8</t>
  </si>
  <si>
    <t>11 -15</t>
  </si>
  <si>
    <t>18 - 22</t>
  </si>
  <si>
    <t>25 - 29</t>
  </si>
  <si>
    <t>MSEC in LA</t>
  </si>
  <si>
    <t>Vacation</t>
  </si>
  <si>
    <t>MTConnect TAG</t>
  </si>
  <si>
    <t>GPDIS</t>
  </si>
  <si>
    <t>new module--mechanical_design</t>
  </si>
  <si>
    <t>Mechanical_Design</t>
  </si>
  <si>
    <t>ALL OVER in ISO TC213, unless otherwise specified geometric tolerance</t>
  </si>
  <si>
    <t>10303-520 ed 3  Associative draughting elements Document</t>
  </si>
  <si>
    <t>10303-520 aic_associative_draughting_elements  schema v3</t>
  </si>
  <si>
    <t>10303-1032 ed8    Shape Property Assignment Document</t>
  </si>
  <si>
    <t>10303-1032 ed8    Shape Property Assignment ARM EXPRESS</t>
  </si>
  <si>
    <t>10303-1032 ed8   Shape Property Assignment MIM EXPRESS</t>
  </si>
  <si>
    <t>3551, 3675, 6202, 6231, 6232</t>
  </si>
  <si>
    <t>10303-1051 ed8   Geometric Tolerance Document</t>
  </si>
  <si>
    <t>10303-1051 ed8   Geometric Tolerance ARM EXPRESS</t>
  </si>
  <si>
    <t>10303-1051 ed8   Geometric Tolerance MIM EXPRESS</t>
  </si>
  <si>
    <t>10303-1110 ed6  Surface Condition Document</t>
  </si>
  <si>
    <t>10303-1110 ed6  Surface Condition ARM EXPRESS</t>
  </si>
  <si>
    <t>10303-1110 ed6  Surface Condition MIM EXPRESS</t>
  </si>
  <si>
    <t>10303-1814 ed3  Machining Features Document</t>
  </si>
  <si>
    <t>10303-1814 ed3  Machining Features ARM EXPRESS</t>
  </si>
  <si>
    <t>10303-1814 ed3  Machining Features MIM EXPRESS</t>
  </si>
  <si>
    <t>Collector bug for 520::minor re-arrangement of EXPRESS needed to support bug 5006</t>
  </si>
  <si>
    <t>Date</t>
  </si>
  <si>
    <t>ALL AROUND geometric tolerance in AM 1051</t>
  </si>
  <si>
    <t>ALL AROUND geometric tolerance in p47</t>
  </si>
  <si>
    <t>N9670</t>
  </si>
  <si>
    <t>N9671</t>
  </si>
  <si>
    <t>N9672</t>
  </si>
  <si>
    <t>N9673</t>
  </si>
  <si>
    <t>N9674</t>
  </si>
  <si>
    <t>N9675</t>
  </si>
  <si>
    <t>N9676</t>
  </si>
  <si>
    <t>N9677</t>
  </si>
  <si>
    <t>N9678</t>
  </si>
  <si>
    <t>N9679</t>
  </si>
  <si>
    <t>N9680</t>
  </si>
  <si>
    <t>N9681</t>
  </si>
  <si>
    <t>N9682</t>
  </si>
  <si>
    <t>N9683</t>
  </si>
  <si>
    <t>TREVIEW</t>
  </si>
  <si>
    <t>3701, 5142</t>
  </si>
  <si>
    <t>Mechanical design</t>
  </si>
  <si>
    <t>product_property_definition_schema.exp</t>
  </si>
  <si>
    <t>product_property_representation_schema</t>
  </si>
  <si>
    <t>basic_attribute_schema</t>
  </si>
  <si>
    <t>ISO 10303-41 ed8 product_property_definition_schema.exp EXPRESS</t>
  </si>
  <si>
    <t>ISO 10303-41 ed8 product_property_representation_schema EXPRESS</t>
  </si>
  <si>
    <t>ISO 10303-41 ed8 basic_attribute_schema EXPRESS</t>
  </si>
  <si>
    <t>ISO 10303-43 ed8 representation_schema EXPRESS</t>
  </si>
  <si>
    <t>representation_schema</t>
  </si>
  <si>
    <t>N9684</t>
  </si>
  <si>
    <t>N9685</t>
  </si>
  <si>
    <t>N9686</t>
  </si>
  <si>
    <t>N9687</t>
  </si>
  <si>
    <t>Tom / Claudia</t>
  </si>
  <si>
    <t>Grammar Review:  
1. 7/7 - 7/20
2. 7/21 - 8/4</t>
  </si>
  <si>
    <t>Internal Review CL</t>
  </si>
  <si>
    <t>Grammar Review Hand-off</t>
  </si>
  <si>
    <t>Ready for Team Review</t>
  </si>
  <si>
    <t>Done</t>
  </si>
  <si>
    <t>47 (White paper)</t>
  </si>
  <si>
    <t xml:space="preserve">Internal Review Checklist </t>
  </si>
  <si>
    <t xml:space="preserve">Project Lead Checklist  </t>
  </si>
  <si>
    <t>Bug Distribution 
(by part/module, etc // Batch Number 1, 2, 3)</t>
  </si>
  <si>
    <t>Batch No.</t>
  </si>
  <si>
    <t>Legend</t>
  </si>
  <si>
    <t>Total No. of bugs</t>
  </si>
  <si>
    <t>MIM does not match ARM in datc_draughting_model_item_definition</t>
  </si>
  <si>
    <t>Add Draughting_model_item_association_with_placeholder</t>
  </si>
  <si>
    <t>Registration structures</t>
  </si>
  <si>
    <t>Status</t>
  </si>
  <si>
    <t xml:space="preserve">Ready for team review </t>
  </si>
  <si>
    <t xml:space="preserve">In-work </t>
  </si>
  <si>
    <t>Not started</t>
  </si>
  <si>
    <t>done</t>
  </si>
  <si>
    <t>Geometric tolerances with unit sizes in degrees</t>
  </si>
  <si>
    <t>Ready for IR</t>
  </si>
  <si>
    <t>Resolved /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</si>
</sst>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/>
    <xf numFmtId="0" fontId="0" fillId="0" borderId="13" xfId="0" applyBorder="1"/>
    <xf numFmtId="0" fontId="16" fillId="0" borderId="13" xfId="0" applyFont="1" applyBorder="1"/>
    <xf numFmtId="49" fontId="16" fillId="0" borderId="13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" fontId="0" fillId="0" borderId="13" xfId="0" applyNumberFormat="1" applyBorder="1"/>
    <xf numFmtId="0" fontId="0" fillId="0" borderId="13" xfId="0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0" fontId="0" fillId="33" borderId="13" xfId="0" applyFill="1" applyBorder="1" applyAlignment="1">
      <alignment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vertical="center" wrapText="1"/>
    </xf>
    <xf numFmtId="0" fontId="0" fillId="0" borderId="13" xfId="0" applyFill="1" applyBorder="1" applyAlignment="1">
      <alignment horizontal="center" vertical="center" wrapText="1"/>
    </xf>
    <xf numFmtId="14" fontId="0" fillId="0" borderId="13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3" xfId="0" applyBorder="1" applyAlignment="1">
      <alignment wrapText="1"/>
    </xf>
    <xf numFmtId="0" fontId="0" fillId="34" borderId="13" xfId="0" applyFill="1" applyBorder="1" applyAlignment="1">
      <alignment horizontal="center" vertical="center" wrapText="1"/>
    </xf>
    <xf numFmtId="0" fontId="0" fillId="34" borderId="13" xfId="0" applyFill="1" applyBorder="1" applyAlignment="1">
      <alignment vertical="center" wrapText="1"/>
    </xf>
    <xf numFmtId="14" fontId="0" fillId="34" borderId="13" xfId="0" applyNumberFormat="1" applyFill="1" applyBorder="1" applyAlignment="1">
      <alignment horizontal="center" vertical="center" wrapText="1"/>
    </xf>
    <xf numFmtId="0" fontId="0" fillId="34" borderId="0" xfId="0" applyFill="1" applyAlignment="1">
      <alignment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16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/>
    </xf>
    <xf numFmtId="0" fontId="0" fillId="35" borderId="13" xfId="0" applyFill="1" applyBorder="1"/>
    <xf numFmtId="0" fontId="16" fillId="35" borderId="13" xfId="0" applyFont="1" applyFill="1" applyBorder="1" applyAlignment="1">
      <alignment horizontal="center" vertical="center"/>
    </xf>
    <xf numFmtId="16" fontId="0" fillId="35" borderId="13" xfId="0" applyNumberFormat="1" applyFill="1" applyBorder="1" applyAlignment="1">
      <alignment horizontal="right" vertical="center" indent="1"/>
    </xf>
    <xf numFmtId="0" fontId="16" fillId="35" borderId="13" xfId="0" applyFont="1" applyFill="1" applyBorder="1"/>
    <xf numFmtId="0" fontId="16" fillId="0" borderId="13" xfId="0" applyFont="1" applyBorder="1" applyAlignment="1">
      <alignment vertical="center"/>
    </xf>
    <xf numFmtId="14" fontId="0" fillId="0" borderId="13" xfId="0" applyNumberFormat="1" applyBorder="1" applyAlignment="1">
      <alignment wrapText="1"/>
    </xf>
    <xf numFmtId="0" fontId="22" fillId="0" borderId="13" xfId="0" applyFont="1" applyBorder="1" applyAlignment="1">
      <alignment vertical="center" wrapText="1"/>
    </xf>
    <xf numFmtId="0" fontId="19" fillId="0" borderId="13" xfId="42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3" borderId="13" xfId="0" applyFont="1" applyFill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0" fillId="33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19" fillId="34" borderId="13" xfId="42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13" xfId="0" applyFont="1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 applyFill="1" applyBorder="1" applyAlignment="1">
      <alignment horizontal="center"/>
    </xf>
    <xf numFmtId="0" fontId="16" fillId="0" borderId="14" xfId="0" applyFont="1" applyBorder="1"/>
    <xf numFmtId="49" fontId="16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right" vertical="center"/>
    </xf>
    <xf numFmtId="0" fontId="16" fillId="0" borderId="0" xfId="0" applyFont="1" applyBorder="1"/>
    <xf numFmtId="0" fontId="16" fillId="0" borderId="0" xfId="0" applyFont="1" applyBorder="1" applyAlignment="1">
      <alignment horizontal="right"/>
    </xf>
    <xf numFmtId="0" fontId="0" fillId="33" borderId="13" xfId="0" applyFill="1" applyBorder="1"/>
    <xf numFmtId="0" fontId="0" fillId="33" borderId="13" xfId="0" applyFill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0" fillId="33" borderId="13" xfId="0" applyFill="1" applyBorder="1" applyAlignment="1">
      <alignment horizontal="center" vertical="center"/>
    </xf>
    <xf numFmtId="0" fontId="0" fillId="0" borderId="0" xfId="0" applyBorder="1"/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34" borderId="13" xfId="0" applyFill="1" applyBorder="1" applyAlignment="1">
      <alignment wrapText="1"/>
    </xf>
    <xf numFmtId="0" fontId="0" fillId="0" borderId="13" xfId="0" applyBorder="1" applyAlignment="1">
      <alignment horizontal="center" vertical="center" wrapText="1"/>
    </xf>
    <xf numFmtId="0" fontId="30" fillId="0" borderId="13" xfId="0" applyFont="1" applyBorder="1" applyAlignment="1">
      <alignment vertical="center" wrapText="1"/>
    </xf>
    <xf numFmtId="0" fontId="0" fillId="34" borderId="13" xfId="0" applyFill="1" applyBorder="1" applyAlignment="1">
      <alignment horizontal="left" vertical="center" wrapText="1"/>
    </xf>
    <xf numFmtId="14" fontId="0" fillId="0" borderId="13" xfId="0" applyNumberFormat="1" applyBorder="1" applyAlignment="1">
      <alignment vertical="center" wrapText="1"/>
    </xf>
    <xf numFmtId="14" fontId="0" fillId="0" borderId="13" xfId="0" applyNumberFormat="1" applyBorder="1" applyAlignment="1">
      <alignment horizontal="center" wrapText="1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13" xfId="0" applyNumberFormat="1" applyBorder="1" applyAlignment="1">
      <alignment horizontal="center"/>
    </xf>
    <xf numFmtId="16" fontId="0" fillId="0" borderId="13" xfId="0" applyNumberForma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 wrapText="1"/>
    </xf>
    <xf numFmtId="16" fontId="0" fillId="36" borderId="13" xfId="0" applyNumberFormat="1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  <xf numFmtId="16" fontId="0" fillId="37" borderId="13" xfId="0" applyNumberFormat="1" applyFill="1" applyBorder="1" applyAlignment="1">
      <alignment horizontal="center" vertical="center" wrapText="1"/>
    </xf>
    <xf numFmtId="0" fontId="0" fillId="37" borderId="13" xfId="0" applyFill="1" applyBorder="1" applyAlignment="1">
      <alignment horizontal="center" vertical="center" wrapText="1"/>
    </xf>
    <xf numFmtId="16" fontId="0" fillId="38" borderId="13" xfId="0" applyNumberFormat="1" applyFill="1" applyBorder="1" applyAlignment="1">
      <alignment horizontal="center" vertical="center" wrapText="1"/>
    </xf>
    <xf numFmtId="16" fontId="0" fillId="39" borderId="13" xfId="0" applyNumberFormat="1" applyFill="1" applyBorder="1" applyAlignment="1">
      <alignment horizontal="center" vertical="center" wrapText="1"/>
    </xf>
    <xf numFmtId="0" fontId="0" fillId="37" borderId="13" xfId="0" applyFont="1" applyFill="1" applyBorder="1" applyAlignment="1">
      <alignment horizontal="center" vertical="center" wrapText="1"/>
    </xf>
    <xf numFmtId="0" fontId="0" fillId="34" borderId="13" xfId="0" applyFont="1" applyFill="1" applyBorder="1" applyAlignment="1">
      <alignment horizontal="center" vertical="center" wrapText="1"/>
    </xf>
    <xf numFmtId="0" fontId="25" fillId="34" borderId="13" xfId="0" applyFont="1" applyFill="1" applyBorder="1" applyAlignment="1">
      <alignment horizontal="center" vertical="center"/>
    </xf>
    <xf numFmtId="16" fontId="0" fillId="34" borderId="13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left" vertical="center" indent="1"/>
    </xf>
    <xf numFmtId="0" fontId="18" fillId="0" borderId="13" xfId="0" applyFont="1" applyBorder="1" applyAlignment="1">
      <alignment horizontal="left" vertical="center" indent="1"/>
    </xf>
    <xf numFmtId="0" fontId="24" fillId="0" borderId="19" xfId="0" applyFont="1" applyFill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vertical="center" wrapText="1"/>
    </xf>
    <xf numFmtId="16" fontId="31" fillId="36" borderId="13" xfId="0" applyNumberFormat="1" applyFont="1" applyFill="1" applyBorder="1" applyAlignment="1">
      <alignment horizontal="center" vertical="center" wrapText="1"/>
    </xf>
    <xf numFmtId="16" fontId="31" fillId="37" borderId="13" xfId="0" applyNumberFormat="1" applyFont="1" applyFill="1" applyBorder="1" applyAlignment="1">
      <alignment horizontal="center" vertical="center" wrapText="1"/>
    </xf>
    <xf numFmtId="16" fontId="31" fillId="38" borderId="13" xfId="0" applyNumberFormat="1" applyFont="1" applyFill="1" applyBorder="1" applyAlignment="1">
      <alignment horizontal="center" vertical="center" wrapText="1"/>
    </xf>
    <xf numFmtId="16" fontId="31" fillId="39" borderId="13" xfId="0" applyNumberFormat="1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16" fontId="0" fillId="36" borderId="13" xfId="0" applyNumberFormat="1" applyFont="1" applyFill="1" applyBorder="1" applyAlignment="1">
      <alignment horizontal="center" vertical="center" wrapText="1"/>
    </xf>
    <xf numFmtId="16" fontId="0" fillId="37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16" fontId="28" fillId="37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36" borderId="13" xfId="0" applyFont="1" applyFill="1" applyBorder="1" applyAlignment="1">
      <alignment horizontal="center" vertical="center" wrapText="1"/>
    </xf>
    <xf numFmtId="0" fontId="16" fillId="37" borderId="13" xfId="0" applyFont="1" applyFill="1" applyBorder="1" applyAlignment="1">
      <alignment horizontal="center" vertical="center" wrapText="1"/>
    </xf>
    <xf numFmtId="0" fontId="16" fillId="38" borderId="13" xfId="0" applyFont="1" applyFill="1" applyBorder="1" applyAlignment="1">
      <alignment horizontal="center" vertical="center" wrapText="1"/>
    </xf>
    <xf numFmtId="0" fontId="16" fillId="39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8" fillId="34" borderId="13" xfId="0" applyFont="1" applyFill="1" applyBorder="1" applyAlignment="1">
      <alignment horizontal="center" vertical="center" wrapText="1"/>
    </xf>
    <xf numFmtId="0" fontId="0" fillId="34" borderId="13" xfId="0" applyFont="1" applyFill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25" fillId="33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16" fillId="0" borderId="13" xfId="0" applyFont="1" applyBorder="1" applyAlignment="1">
      <alignment horizontal="center" vertical="center" wrapText="1"/>
    </xf>
    <xf numFmtId="16" fontId="16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234424"/>
        <c:axId val="183946776"/>
      </c:lineChart>
      <c:catAx>
        <c:axId val="3012344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6776"/>
        <c:crosses val="autoZero"/>
        <c:auto val="1"/>
        <c:lblAlgn val="ctr"/>
        <c:lblOffset val="100"/>
        <c:noMultiLvlLbl val="0"/>
      </c:catAx>
      <c:valAx>
        <c:axId val="1839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3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46</xdr:row>
      <xdr:rowOff>185737</xdr:rowOff>
    </xdr:from>
    <xdr:to>
      <xdr:col>9</xdr:col>
      <xdr:colOff>495300</xdr:colOff>
      <xdr:row>61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ierre.duchier@airbus.com" TargetMode="External"/><Relationship Id="rId13" Type="http://schemas.openxmlformats.org/officeDocument/2006/relationships/hyperlink" Target="mailto:Keith.Hunten@gmail.com" TargetMode="External"/><Relationship Id="rId18" Type="http://schemas.openxmlformats.org/officeDocument/2006/relationships/hyperlink" Target="mailto:pierre.duchier@airbus.com" TargetMode="External"/><Relationship Id="rId26" Type="http://schemas.openxmlformats.org/officeDocument/2006/relationships/hyperlink" Target="mailto:thomas.r.thurman@imonmail.com" TargetMode="External"/><Relationship Id="rId39" Type="http://schemas.openxmlformats.org/officeDocument/2006/relationships/hyperlink" Target="mailto:brandon.sapp@boeing.com" TargetMode="External"/><Relationship Id="rId3" Type="http://schemas.openxmlformats.org/officeDocument/2006/relationships/hyperlink" Target="mailto:pierre.duchier@airbus.com" TargetMode="External"/><Relationship Id="rId21" Type="http://schemas.openxmlformats.org/officeDocument/2006/relationships/hyperlink" Target="mailto:thomas.r.thurman@imonmail.com" TargetMode="External"/><Relationship Id="rId34" Type="http://schemas.openxmlformats.org/officeDocument/2006/relationships/hyperlink" Target="mailto:thomas.r.thurman@imonmail.com" TargetMode="External"/><Relationship Id="rId7" Type="http://schemas.openxmlformats.org/officeDocument/2006/relationships/hyperlink" Target="mailto:Keith.Hunten@gmail.com" TargetMode="External"/><Relationship Id="rId12" Type="http://schemas.openxmlformats.org/officeDocument/2006/relationships/hyperlink" Target="mailto:brandon.sapp@boeing.com" TargetMode="External"/><Relationship Id="rId17" Type="http://schemas.openxmlformats.org/officeDocument/2006/relationships/hyperlink" Target="mailto:brandon.sapp@boeing.com" TargetMode="External"/><Relationship Id="rId25" Type="http://schemas.openxmlformats.org/officeDocument/2006/relationships/hyperlink" Target="mailto:thomas.r.thurman@imonmail.com" TargetMode="External"/><Relationship Id="rId33" Type="http://schemas.openxmlformats.org/officeDocument/2006/relationships/hyperlink" Target="mailto:brandon.sapp@boeing.com" TargetMode="External"/><Relationship Id="rId38" Type="http://schemas.openxmlformats.org/officeDocument/2006/relationships/hyperlink" Target="mailto:pierre.duchier@airbus.com" TargetMode="External"/><Relationship Id="rId2" Type="http://schemas.openxmlformats.org/officeDocument/2006/relationships/hyperlink" Target="mailto:brandon.sapp@boeing.com" TargetMode="External"/><Relationship Id="rId16" Type="http://schemas.openxmlformats.org/officeDocument/2006/relationships/hyperlink" Target="mailto:pierre.duchier@airbus.com" TargetMode="External"/><Relationship Id="rId20" Type="http://schemas.openxmlformats.org/officeDocument/2006/relationships/hyperlink" Target="mailto:pierre.duchier@airbus.com" TargetMode="External"/><Relationship Id="rId29" Type="http://schemas.openxmlformats.org/officeDocument/2006/relationships/hyperlink" Target="mailto:kevin.letutour@boost-conseil.com" TargetMode="External"/><Relationship Id="rId1" Type="http://schemas.openxmlformats.org/officeDocument/2006/relationships/hyperlink" Target="mailto:mikael.hedlind@scania.com" TargetMode="External"/><Relationship Id="rId6" Type="http://schemas.openxmlformats.org/officeDocument/2006/relationships/hyperlink" Target="mailto:thomas.r.thurman@imonmail.com" TargetMode="External"/><Relationship Id="rId11" Type="http://schemas.openxmlformats.org/officeDocument/2006/relationships/hyperlink" Target="mailto:pierre.duchier@airbus.com" TargetMode="External"/><Relationship Id="rId24" Type="http://schemas.openxmlformats.org/officeDocument/2006/relationships/hyperlink" Target="mailto:thomas.r.thurman@imonmail.com" TargetMode="External"/><Relationship Id="rId32" Type="http://schemas.openxmlformats.org/officeDocument/2006/relationships/hyperlink" Target="mailto:pierre.duchier@airbus.com" TargetMode="External"/><Relationship Id="rId37" Type="http://schemas.openxmlformats.org/officeDocument/2006/relationships/hyperlink" Target="mailto:pierre.duchier@airbus.com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Keith.Hunten@gmail.com" TargetMode="External"/><Relationship Id="rId15" Type="http://schemas.openxmlformats.org/officeDocument/2006/relationships/hyperlink" Target="mailto:thomas.r.thurman@imonmail.com" TargetMode="External"/><Relationship Id="rId23" Type="http://schemas.openxmlformats.org/officeDocument/2006/relationships/hyperlink" Target="mailto:thomas.r.thurman@imonmail.com" TargetMode="External"/><Relationship Id="rId28" Type="http://schemas.openxmlformats.org/officeDocument/2006/relationships/hyperlink" Target="mailto:brandon.sapp@boeing.com" TargetMode="External"/><Relationship Id="rId36" Type="http://schemas.openxmlformats.org/officeDocument/2006/relationships/hyperlink" Target="mailto:brandon.sapp@boeing.com" TargetMode="External"/><Relationship Id="rId10" Type="http://schemas.openxmlformats.org/officeDocument/2006/relationships/hyperlink" Target="mailto:brandon.sapp@boeing.com" TargetMode="External"/><Relationship Id="rId19" Type="http://schemas.openxmlformats.org/officeDocument/2006/relationships/hyperlink" Target="mailto:Keith.Hunten@gmail.com" TargetMode="External"/><Relationship Id="rId31" Type="http://schemas.openxmlformats.org/officeDocument/2006/relationships/hyperlink" Target="mailto:brandon.sapp@boeing.com" TargetMode="External"/><Relationship Id="rId4" Type="http://schemas.openxmlformats.org/officeDocument/2006/relationships/hyperlink" Target="mailto:pierre.duchier@airbus.com" TargetMode="External"/><Relationship Id="rId9" Type="http://schemas.openxmlformats.org/officeDocument/2006/relationships/hyperlink" Target="mailto:richard.s.zuray@boeing.com" TargetMode="External"/><Relationship Id="rId14" Type="http://schemas.openxmlformats.org/officeDocument/2006/relationships/hyperlink" Target="mailto:thomas.r.thurman@imonmail.com" TargetMode="External"/><Relationship Id="rId22" Type="http://schemas.openxmlformats.org/officeDocument/2006/relationships/hyperlink" Target="mailto:thomas.r.thurman@imonmail.com" TargetMode="External"/><Relationship Id="rId27" Type="http://schemas.openxmlformats.org/officeDocument/2006/relationships/hyperlink" Target="mailto:brandon.sapp@boeing.com" TargetMode="External"/><Relationship Id="rId30" Type="http://schemas.openxmlformats.org/officeDocument/2006/relationships/hyperlink" Target="mailto:brandon.sapp@boeing.com" TargetMode="External"/><Relationship Id="rId35" Type="http://schemas.openxmlformats.org/officeDocument/2006/relationships/hyperlink" Target="mailto:brandon.sapp@boe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99"/>
  <sheetViews>
    <sheetView tabSelected="1" zoomScale="60" zoomScaleNormal="6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77" sqref="G77"/>
    </sheetView>
  </sheetViews>
  <sheetFormatPr defaultColWidth="9.109375" defaultRowHeight="14.4" x14ac:dyDescent="0.3"/>
  <cols>
    <col min="1" max="1" width="9.109375" style="4"/>
    <col min="2" max="2" width="9.109375" style="49"/>
    <col min="3" max="3" width="15.6640625" style="4" customWidth="1"/>
    <col min="4" max="4" width="14.33203125" style="1" customWidth="1"/>
    <col min="5" max="5" width="7.6640625" style="4" customWidth="1"/>
    <col min="6" max="6" width="9.109375" style="1" customWidth="1"/>
    <col min="7" max="7" width="42.5546875" style="4" customWidth="1"/>
    <col min="8" max="8" width="15.6640625" style="4" customWidth="1"/>
    <col min="9" max="9" width="17.33203125" style="4" customWidth="1"/>
    <col min="10" max="10" width="51.109375" style="3" customWidth="1"/>
    <col min="11" max="11" width="9.88671875" style="4" hidden="1" customWidth="1"/>
    <col min="12" max="12" width="11.5546875" style="4" hidden="1" customWidth="1"/>
    <col min="13" max="13" width="9" style="4" hidden="1" customWidth="1"/>
    <col min="14" max="14" width="9.109375" style="4" hidden="1" customWidth="1"/>
    <col min="15" max="15" width="7.44140625" style="4" hidden="1" customWidth="1"/>
    <col min="16" max="19" width="12.109375" style="4" customWidth="1"/>
    <col min="20" max="20" width="10.88671875" style="4" customWidth="1"/>
    <col min="21" max="21" width="22.44140625" style="1" customWidth="1"/>
    <col min="22" max="22" width="11.44140625" style="4" customWidth="1"/>
    <col min="23" max="16384" width="9.109375" style="1"/>
  </cols>
  <sheetData>
    <row r="1" spans="1:23" s="2" customFormat="1" ht="61.5" customHeight="1" x14ac:dyDescent="0.3">
      <c r="A1" s="114"/>
      <c r="B1" s="114" t="s">
        <v>0</v>
      </c>
      <c r="C1" s="114" t="s">
        <v>1</v>
      </c>
      <c r="D1" s="114" t="s">
        <v>2</v>
      </c>
      <c r="E1" s="114" t="s">
        <v>3</v>
      </c>
      <c r="F1" s="114" t="s">
        <v>4</v>
      </c>
      <c r="G1" s="127" t="s">
        <v>5</v>
      </c>
      <c r="H1" s="114" t="s">
        <v>6</v>
      </c>
      <c r="I1" s="114" t="s">
        <v>359</v>
      </c>
      <c r="J1" s="114" t="s">
        <v>7</v>
      </c>
      <c r="K1" s="114" t="s">
        <v>8</v>
      </c>
      <c r="L1" s="114" t="s">
        <v>9</v>
      </c>
      <c r="M1" s="114"/>
      <c r="N1" s="114" t="s">
        <v>151</v>
      </c>
      <c r="O1" s="114" t="s">
        <v>157</v>
      </c>
      <c r="P1" s="117" t="s">
        <v>347</v>
      </c>
      <c r="Q1" s="118" t="s">
        <v>273</v>
      </c>
      <c r="R1" s="119" t="s">
        <v>345</v>
      </c>
      <c r="S1" s="120" t="s">
        <v>346</v>
      </c>
      <c r="T1" s="114" t="s">
        <v>167</v>
      </c>
      <c r="U1" s="114" t="s">
        <v>168</v>
      </c>
      <c r="V1" s="114" t="s">
        <v>233</v>
      </c>
      <c r="W1" s="114" t="s">
        <v>236</v>
      </c>
    </row>
    <row r="2" spans="1:23" s="3" customFormat="1" hidden="1" x14ac:dyDescent="0.3">
      <c r="A2" s="17"/>
      <c r="B2" s="126">
        <v>2962</v>
      </c>
      <c r="C2" s="113" t="s">
        <v>147</v>
      </c>
      <c r="D2" s="17" t="s">
        <v>44</v>
      </c>
      <c r="E2" s="113" t="s">
        <v>12</v>
      </c>
      <c r="F2" s="17" t="s">
        <v>13</v>
      </c>
      <c r="G2" s="126" t="s">
        <v>21</v>
      </c>
      <c r="H2" s="113" t="s">
        <v>56</v>
      </c>
      <c r="I2" s="17" t="s">
        <v>57</v>
      </c>
      <c r="J2" s="17" t="s">
        <v>60</v>
      </c>
      <c r="K2" s="113">
        <v>4</v>
      </c>
      <c r="L2" s="19">
        <v>42887</v>
      </c>
      <c r="M2" s="19"/>
      <c r="N2" s="113"/>
      <c r="O2" s="17"/>
      <c r="P2" s="17"/>
      <c r="Q2" s="17"/>
      <c r="R2" s="17"/>
      <c r="S2" s="17"/>
      <c r="T2" s="113">
        <v>1003</v>
      </c>
      <c r="U2" s="17" t="s">
        <v>175</v>
      </c>
      <c r="V2" s="113" t="s">
        <v>165</v>
      </c>
      <c r="W2" s="17"/>
    </row>
    <row r="3" spans="1:23" s="25" customFormat="1" hidden="1" x14ac:dyDescent="0.3">
      <c r="A3" s="126"/>
      <c r="B3" s="48">
        <v>3551</v>
      </c>
      <c r="C3" s="126" t="s">
        <v>10</v>
      </c>
      <c r="D3" s="17" t="s">
        <v>11</v>
      </c>
      <c r="E3" s="126" t="s">
        <v>12</v>
      </c>
      <c r="F3" s="17" t="s">
        <v>13</v>
      </c>
      <c r="G3" s="47" t="s">
        <v>220</v>
      </c>
      <c r="H3" s="126" t="s">
        <v>56</v>
      </c>
      <c r="I3" s="126" t="s">
        <v>365</v>
      </c>
      <c r="J3" s="17" t="s">
        <v>58</v>
      </c>
      <c r="K3" s="126">
        <v>4</v>
      </c>
      <c r="L3" s="19">
        <v>42867</v>
      </c>
      <c r="M3" s="19" t="s">
        <v>221</v>
      </c>
      <c r="N3" s="126"/>
      <c r="O3" s="17"/>
      <c r="P3" s="90">
        <v>42908</v>
      </c>
      <c r="Q3" s="92" t="s">
        <v>348</v>
      </c>
      <c r="R3" s="94">
        <v>42937</v>
      </c>
      <c r="S3" s="95">
        <v>42944</v>
      </c>
      <c r="T3" s="126">
        <v>1051</v>
      </c>
      <c r="U3" s="17" t="s">
        <v>173</v>
      </c>
      <c r="V3" s="126" t="s">
        <v>213</v>
      </c>
      <c r="W3" s="17"/>
    </row>
    <row r="4" spans="1:23" s="3" customFormat="1" ht="28.8" hidden="1" x14ac:dyDescent="0.3">
      <c r="A4" s="113" t="s">
        <v>153</v>
      </c>
      <c r="B4" s="54">
        <v>3675</v>
      </c>
      <c r="C4" s="126" t="s">
        <v>10</v>
      </c>
      <c r="D4" s="17" t="s">
        <v>11</v>
      </c>
      <c r="E4" s="126" t="s">
        <v>12</v>
      </c>
      <c r="F4" s="17" t="s">
        <v>13</v>
      </c>
      <c r="G4" s="126" t="s">
        <v>14</v>
      </c>
      <c r="H4" s="126" t="s">
        <v>92</v>
      </c>
      <c r="I4" s="27" t="s">
        <v>360</v>
      </c>
      <c r="J4" s="17" t="s">
        <v>72</v>
      </c>
      <c r="K4" s="31" t="s">
        <v>150</v>
      </c>
      <c r="L4" s="19" t="s">
        <v>150</v>
      </c>
      <c r="M4" s="19"/>
      <c r="N4" s="126" t="s">
        <v>153</v>
      </c>
      <c r="O4" s="17"/>
      <c r="P4" s="90">
        <v>42906</v>
      </c>
      <c r="Q4" s="92">
        <v>42935</v>
      </c>
      <c r="R4" s="94">
        <v>42937</v>
      </c>
      <c r="S4" s="95">
        <v>42944</v>
      </c>
      <c r="T4" s="126">
        <v>1051</v>
      </c>
      <c r="U4" s="17" t="s">
        <v>173</v>
      </c>
      <c r="V4" s="126" t="s">
        <v>213</v>
      </c>
      <c r="W4" s="17"/>
    </row>
    <row r="5" spans="1:23" s="30" customFormat="1" hidden="1" x14ac:dyDescent="0.3">
      <c r="A5" s="126" t="s">
        <v>153</v>
      </c>
      <c r="B5" s="126">
        <v>3701</v>
      </c>
      <c r="C5" s="126" t="s">
        <v>10</v>
      </c>
      <c r="D5" s="17" t="s">
        <v>11</v>
      </c>
      <c r="E5" s="126" t="s">
        <v>34</v>
      </c>
      <c r="F5" s="17" t="s">
        <v>13</v>
      </c>
      <c r="G5" s="47" t="s">
        <v>21</v>
      </c>
      <c r="H5" s="126" t="s">
        <v>80</v>
      </c>
      <c r="I5" s="126" t="s">
        <v>361</v>
      </c>
      <c r="J5" s="51" t="s">
        <v>37</v>
      </c>
      <c r="K5" s="126">
        <v>0</v>
      </c>
      <c r="L5" s="126"/>
      <c r="M5" s="126"/>
      <c r="N5" s="113" t="s">
        <v>153</v>
      </c>
      <c r="O5" s="17"/>
      <c r="P5" s="90">
        <v>42934</v>
      </c>
      <c r="Q5" s="92">
        <v>42935</v>
      </c>
      <c r="R5" s="94">
        <v>42937</v>
      </c>
      <c r="S5" s="95">
        <v>42944</v>
      </c>
      <c r="T5" s="126">
        <v>1846</v>
      </c>
      <c r="U5" s="17" t="s">
        <v>330</v>
      </c>
      <c r="V5" s="126">
        <v>5142</v>
      </c>
      <c r="W5" s="17"/>
    </row>
    <row r="6" spans="1:23" s="30" customFormat="1" hidden="1" x14ac:dyDescent="0.3">
      <c r="A6" s="17"/>
      <c r="B6" s="16">
        <v>3701</v>
      </c>
      <c r="C6" s="126" t="s">
        <v>147</v>
      </c>
      <c r="D6" s="17" t="s">
        <v>11</v>
      </c>
      <c r="E6" s="126" t="s">
        <v>12</v>
      </c>
      <c r="F6" s="17" t="s">
        <v>13</v>
      </c>
      <c r="G6" s="126" t="s">
        <v>35</v>
      </c>
      <c r="H6" s="126" t="s">
        <v>36</v>
      </c>
      <c r="I6" s="17" t="s">
        <v>16</v>
      </c>
      <c r="J6" s="17" t="s">
        <v>38</v>
      </c>
      <c r="K6" s="126">
        <v>0</v>
      </c>
      <c r="L6" s="19">
        <v>42825</v>
      </c>
      <c r="M6" s="19"/>
      <c r="N6" s="113" t="s">
        <v>153</v>
      </c>
      <c r="O6" s="17"/>
      <c r="P6" s="17"/>
      <c r="Q6" s="17"/>
      <c r="R6" s="17"/>
      <c r="S6" s="17"/>
      <c r="T6" s="17"/>
      <c r="U6" s="17"/>
      <c r="V6" s="17"/>
      <c r="W6" s="17"/>
    </row>
    <row r="7" spans="1:23" s="3" customFormat="1" hidden="1" x14ac:dyDescent="0.3">
      <c r="A7" s="126" t="s">
        <v>153</v>
      </c>
      <c r="B7" s="126">
        <v>3702</v>
      </c>
      <c r="C7" s="113" t="s">
        <v>10</v>
      </c>
      <c r="D7" s="17" t="s">
        <v>11</v>
      </c>
      <c r="E7" s="113" t="s">
        <v>34</v>
      </c>
      <c r="F7" s="17" t="s">
        <v>13</v>
      </c>
      <c r="G7" s="47" t="s">
        <v>21</v>
      </c>
      <c r="H7" s="113" t="s">
        <v>80</v>
      </c>
      <c r="I7" s="126" t="s">
        <v>156</v>
      </c>
      <c r="J7" s="17" t="s">
        <v>81</v>
      </c>
      <c r="K7" s="113">
        <v>0</v>
      </c>
      <c r="L7" s="19">
        <v>42818</v>
      </c>
      <c r="M7" s="19"/>
      <c r="N7" s="126" t="s">
        <v>153</v>
      </c>
      <c r="O7" s="17"/>
      <c r="P7" s="90">
        <v>42934</v>
      </c>
      <c r="Q7" s="92">
        <v>42935</v>
      </c>
      <c r="R7" s="94">
        <v>42937</v>
      </c>
      <c r="S7" s="95">
        <v>42944</v>
      </c>
      <c r="T7" s="126" t="s">
        <v>174</v>
      </c>
      <c r="U7" s="17"/>
      <c r="V7" s="126">
        <v>6044</v>
      </c>
      <c r="W7" s="17"/>
    </row>
    <row r="8" spans="1:23" s="3" customFormat="1" ht="28.8" hidden="1" x14ac:dyDescent="0.3">
      <c r="A8" s="17"/>
      <c r="B8" s="126">
        <v>3727</v>
      </c>
      <c r="C8" s="113" t="s">
        <v>147</v>
      </c>
      <c r="D8" s="17" t="s">
        <v>11</v>
      </c>
      <c r="E8" s="113" t="s">
        <v>12</v>
      </c>
      <c r="F8" s="17" t="s">
        <v>13</v>
      </c>
      <c r="G8" s="126" t="s">
        <v>21</v>
      </c>
      <c r="H8" s="113" t="s">
        <v>36</v>
      </c>
      <c r="I8" s="17" t="s">
        <v>16</v>
      </c>
      <c r="J8" s="17" t="s">
        <v>40</v>
      </c>
      <c r="K8" s="113">
        <v>8</v>
      </c>
      <c r="L8" s="19">
        <v>42860</v>
      </c>
      <c r="M8" s="19"/>
      <c r="N8" s="126"/>
      <c r="O8" s="17"/>
      <c r="P8" s="17"/>
      <c r="Q8" s="17"/>
      <c r="R8" s="17"/>
      <c r="S8" s="17"/>
      <c r="T8" s="126">
        <v>506</v>
      </c>
      <c r="U8" s="17" t="s">
        <v>171</v>
      </c>
      <c r="V8" s="17"/>
      <c r="W8" s="17"/>
    </row>
    <row r="9" spans="1:23" s="3" customFormat="1" hidden="1" x14ac:dyDescent="0.3">
      <c r="A9" s="17"/>
      <c r="B9" s="16">
        <v>3762</v>
      </c>
      <c r="C9" s="113" t="s">
        <v>10</v>
      </c>
      <c r="D9" s="17" t="s">
        <v>11</v>
      </c>
      <c r="E9" s="113" t="s">
        <v>61</v>
      </c>
      <c r="F9" s="17" t="s">
        <v>13</v>
      </c>
      <c r="G9" s="126" t="s">
        <v>62</v>
      </c>
      <c r="H9" s="113" t="s">
        <v>56</v>
      </c>
      <c r="I9" s="17" t="s">
        <v>63</v>
      </c>
      <c r="J9" s="17" t="s">
        <v>64</v>
      </c>
      <c r="K9" s="113">
        <v>0</v>
      </c>
      <c r="L9" s="126"/>
      <c r="M9" s="126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 s="3" customFormat="1" ht="28.8" hidden="1" x14ac:dyDescent="0.3">
      <c r="A10" s="113" t="s">
        <v>153</v>
      </c>
      <c r="B10" s="21">
        <v>3789</v>
      </c>
      <c r="C10" s="113" t="s">
        <v>10</v>
      </c>
      <c r="D10" s="17" t="s">
        <v>11</v>
      </c>
      <c r="E10" s="113" t="s">
        <v>12</v>
      </c>
      <c r="F10" s="17" t="s">
        <v>13</v>
      </c>
      <c r="G10" s="47" t="s">
        <v>21</v>
      </c>
      <c r="H10" s="113" t="s">
        <v>80</v>
      </c>
      <c r="I10" s="113" t="s">
        <v>360</v>
      </c>
      <c r="J10" s="17" t="s">
        <v>73</v>
      </c>
      <c r="K10" s="31" t="s">
        <v>150</v>
      </c>
      <c r="L10" s="19" t="s">
        <v>150</v>
      </c>
      <c r="M10" s="19"/>
      <c r="N10" s="113" t="s">
        <v>153</v>
      </c>
      <c r="O10" s="17"/>
      <c r="P10" s="90">
        <v>42906</v>
      </c>
      <c r="Q10" s="92">
        <v>42935</v>
      </c>
      <c r="R10" s="94">
        <v>42937</v>
      </c>
      <c r="S10" s="95">
        <v>42944</v>
      </c>
      <c r="T10" s="113" t="s">
        <v>174</v>
      </c>
      <c r="U10" s="17"/>
      <c r="V10" s="126" t="s">
        <v>165</v>
      </c>
      <c r="W10" s="17"/>
    </row>
    <row r="11" spans="1:23" s="3" customFormat="1" hidden="1" x14ac:dyDescent="0.3">
      <c r="A11" s="28"/>
      <c r="B11" s="27">
        <v>3889</v>
      </c>
      <c r="C11" s="27" t="s">
        <v>147</v>
      </c>
      <c r="D11" s="28" t="s">
        <v>11</v>
      </c>
      <c r="E11" s="27" t="s">
        <v>12</v>
      </c>
      <c r="F11" s="28" t="s">
        <v>13</v>
      </c>
      <c r="G11" s="27" t="s">
        <v>21</v>
      </c>
      <c r="H11" s="27" t="s">
        <v>15</v>
      </c>
      <c r="I11" s="28" t="s">
        <v>16</v>
      </c>
      <c r="J11" s="28" t="s">
        <v>22</v>
      </c>
      <c r="K11" s="27">
        <v>100</v>
      </c>
      <c r="L11" s="29">
        <v>42855</v>
      </c>
      <c r="M11" s="29"/>
      <c r="N11" s="113" t="s">
        <v>152</v>
      </c>
      <c r="O11" s="28"/>
      <c r="P11" s="28"/>
      <c r="Q11" s="28"/>
      <c r="R11" s="28"/>
      <c r="S11" s="28"/>
      <c r="T11" s="28"/>
      <c r="U11" s="28"/>
      <c r="V11" s="28"/>
      <c r="W11" s="28"/>
    </row>
    <row r="12" spans="1:23" s="3" customFormat="1" hidden="1" x14ac:dyDescent="0.3">
      <c r="A12" s="126"/>
      <c r="B12" s="126">
        <v>3968</v>
      </c>
      <c r="C12" s="113" t="s">
        <v>10</v>
      </c>
      <c r="D12" s="17" t="s">
        <v>11</v>
      </c>
      <c r="E12" s="113" t="s">
        <v>12</v>
      </c>
      <c r="F12" s="17" t="s">
        <v>13</v>
      </c>
      <c r="G12" s="47" t="s">
        <v>220</v>
      </c>
      <c r="H12" s="113" t="s">
        <v>56</v>
      </c>
      <c r="I12" s="126" t="s">
        <v>365</v>
      </c>
      <c r="J12" s="17" t="s">
        <v>59</v>
      </c>
      <c r="K12" s="113">
        <v>4</v>
      </c>
      <c r="L12" s="19">
        <v>42825</v>
      </c>
      <c r="M12" s="19"/>
      <c r="N12" s="126"/>
      <c r="O12" s="17"/>
      <c r="P12" s="91"/>
      <c r="Q12" s="92" t="s">
        <v>348</v>
      </c>
      <c r="R12" s="94">
        <v>42937</v>
      </c>
      <c r="S12" s="95">
        <v>42944</v>
      </c>
      <c r="T12" s="126" t="s">
        <v>174</v>
      </c>
      <c r="U12" s="17"/>
      <c r="V12" s="126" t="s">
        <v>165</v>
      </c>
      <c r="W12" s="17"/>
    </row>
    <row r="13" spans="1:23" s="3" customFormat="1" hidden="1" x14ac:dyDescent="0.3">
      <c r="A13" s="17"/>
      <c r="B13" s="16">
        <v>3974</v>
      </c>
      <c r="C13" s="113" t="s">
        <v>10</v>
      </c>
      <c r="D13" s="17" t="s">
        <v>11</v>
      </c>
      <c r="E13" s="113" t="s">
        <v>61</v>
      </c>
      <c r="F13" s="17" t="s">
        <v>13</v>
      </c>
      <c r="G13" s="126" t="s">
        <v>62</v>
      </c>
      <c r="H13" s="113" t="s">
        <v>56</v>
      </c>
      <c r="I13" s="17" t="s">
        <v>63</v>
      </c>
      <c r="J13" s="17" t="s">
        <v>65</v>
      </c>
      <c r="K13" s="113">
        <v>0</v>
      </c>
      <c r="L13" s="126"/>
      <c r="M13" s="126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 s="3" customFormat="1" ht="28.8" hidden="1" x14ac:dyDescent="0.3">
      <c r="A14" s="113" t="s">
        <v>153</v>
      </c>
      <c r="B14" s="54">
        <v>4171</v>
      </c>
      <c r="C14" s="113" t="s">
        <v>10</v>
      </c>
      <c r="D14" s="17" t="s">
        <v>11</v>
      </c>
      <c r="E14" s="113" t="s">
        <v>12</v>
      </c>
      <c r="F14" s="17" t="s">
        <v>13</v>
      </c>
      <c r="G14" s="126" t="s">
        <v>14</v>
      </c>
      <c r="H14" s="113" t="s">
        <v>92</v>
      </c>
      <c r="I14" s="27" t="s">
        <v>156</v>
      </c>
      <c r="J14" s="28" t="s">
        <v>294</v>
      </c>
      <c r="K14" s="126">
        <v>40</v>
      </c>
      <c r="L14" s="19" t="s">
        <v>150</v>
      </c>
      <c r="M14" s="19"/>
      <c r="N14" s="113"/>
      <c r="O14" s="17"/>
      <c r="P14" s="90">
        <v>42902</v>
      </c>
      <c r="Q14" s="92">
        <v>42935</v>
      </c>
      <c r="R14" s="94">
        <v>42937</v>
      </c>
      <c r="S14" s="95">
        <v>42944</v>
      </c>
      <c r="T14" s="113">
        <v>47</v>
      </c>
      <c r="U14" s="17" t="s">
        <v>172</v>
      </c>
      <c r="V14" s="113">
        <v>6183</v>
      </c>
      <c r="W14" s="17"/>
    </row>
    <row r="15" spans="1:23" s="3" customFormat="1" ht="28.8" hidden="1" x14ac:dyDescent="0.3">
      <c r="A15" s="126" t="s">
        <v>153</v>
      </c>
      <c r="B15" s="126">
        <v>4251</v>
      </c>
      <c r="C15" s="113" t="s">
        <v>10</v>
      </c>
      <c r="D15" s="17" t="s">
        <v>41</v>
      </c>
      <c r="E15" s="113" t="s">
        <v>12</v>
      </c>
      <c r="F15" s="17" t="s">
        <v>42</v>
      </c>
      <c r="G15" s="47" t="s">
        <v>25</v>
      </c>
      <c r="H15" s="113" t="s">
        <v>328</v>
      </c>
      <c r="I15" s="126"/>
      <c r="J15" s="17" t="s">
        <v>85</v>
      </c>
      <c r="K15" s="113">
        <v>4</v>
      </c>
      <c r="L15" s="19">
        <v>42821</v>
      </c>
      <c r="M15" s="19"/>
      <c r="N15" s="113"/>
      <c r="O15" s="17"/>
      <c r="P15" s="111">
        <v>42906</v>
      </c>
      <c r="Q15" s="112">
        <v>42907</v>
      </c>
      <c r="R15" s="94">
        <v>42937</v>
      </c>
      <c r="S15" s="95">
        <v>42944</v>
      </c>
      <c r="T15" s="126">
        <v>1362</v>
      </c>
      <c r="U15" s="17" t="s">
        <v>180</v>
      </c>
      <c r="V15" s="126">
        <v>6045</v>
      </c>
      <c r="W15" s="17"/>
    </row>
    <row r="16" spans="1:23" s="3" customFormat="1" ht="28.8" hidden="1" x14ac:dyDescent="0.3">
      <c r="A16" s="113" t="s">
        <v>153</v>
      </c>
      <c r="B16" s="113">
        <v>4386</v>
      </c>
      <c r="C16" s="113" t="s">
        <v>10</v>
      </c>
      <c r="D16" s="17" t="s">
        <v>19</v>
      </c>
      <c r="E16" s="113" t="s">
        <v>12</v>
      </c>
      <c r="F16" s="17" t="s">
        <v>13</v>
      </c>
      <c r="G16" s="126" t="s">
        <v>20</v>
      </c>
      <c r="H16" s="113" t="s">
        <v>15</v>
      </c>
      <c r="I16" s="113"/>
      <c r="J16" s="20" t="s">
        <v>154</v>
      </c>
      <c r="K16" s="113">
        <v>0</v>
      </c>
      <c r="L16" s="126"/>
      <c r="M16" s="126"/>
      <c r="N16" s="113"/>
      <c r="O16" s="17"/>
      <c r="P16" s="91"/>
      <c r="Q16" s="92">
        <v>42930</v>
      </c>
      <c r="R16" s="94">
        <v>42937</v>
      </c>
      <c r="S16" s="95">
        <v>42944</v>
      </c>
      <c r="T16" s="113" t="s">
        <v>169</v>
      </c>
      <c r="U16" s="17"/>
      <c r="V16" s="113" t="s">
        <v>165</v>
      </c>
      <c r="W16" s="17"/>
    </row>
    <row r="17" spans="1:23" s="3" customFormat="1" x14ac:dyDescent="0.3">
      <c r="A17" s="126" t="s">
        <v>153</v>
      </c>
      <c r="B17" s="113">
        <v>4388</v>
      </c>
      <c r="C17" s="113" t="s">
        <v>10</v>
      </c>
      <c r="D17" s="17" t="s">
        <v>11</v>
      </c>
      <c r="E17" s="113" t="s">
        <v>12</v>
      </c>
      <c r="F17" s="17" t="s">
        <v>13</v>
      </c>
      <c r="G17" s="47" t="s">
        <v>25</v>
      </c>
      <c r="H17" s="113" t="s">
        <v>92</v>
      </c>
      <c r="I17" s="126"/>
      <c r="J17" s="17" t="s">
        <v>158</v>
      </c>
      <c r="K17" s="113">
        <f>SUBTOTAL(9,K8:K16)</f>
        <v>0</v>
      </c>
      <c r="L17" s="126"/>
      <c r="M17" s="126"/>
      <c r="N17" s="113"/>
      <c r="O17" s="126"/>
      <c r="P17" s="90">
        <v>42916</v>
      </c>
      <c r="Q17" s="92">
        <v>42930</v>
      </c>
      <c r="R17" s="94">
        <v>42937</v>
      </c>
      <c r="S17" s="95">
        <v>42944</v>
      </c>
      <c r="T17" s="113">
        <v>1110</v>
      </c>
      <c r="U17" s="26" t="s">
        <v>183</v>
      </c>
      <c r="V17" s="16" t="s">
        <v>165</v>
      </c>
      <c r="W17" s="26"/>
    </row>
    <row r="18" spans="1:23" s="3" customFormat="1" ht="21" hidden="1" x14ac:dyDescent="0.3">
      <c r="A18" s="22"/>
      <c r="B18" s="23">
        <v>4452</v>
      </c>
      <c r="C18" s="23" t="s">
        <v>147</v>
      </c>
      <c r="D18" s="22" t="s">
        <v>11</v>
      </c>
      <c r="E18" s="23" t="s">
        <v>12</v>
      </c>
      <c r="F18" s="22" t="s">
        <v>13</v>
      </c>
      <c r="G18" s="23" t="s">
        <v>14</v>
      </c>
      <c r="H18" s="23" t="s">
        <v>15</v>
      </c>
      <c r="I18" s="22" t="s">
        <v>16</v>
      </c>
      <c r="J18" s="22" t="s">
        <v>18</v>
      </c>
      <c r="K18" s="31" t="s">
        <v>150</v>
      </c>
      <c r="L18" s="24" t="s">
        <v>150</v>
      </c>
      <c r="M18" s="24"/>
      <c r="N18" s="23"/>
      <c r="O18" s="22"/>
      <c r="P18" s="22"/>
      <c r="Q18" s="22"/>
      <c r="R18" s="22"/>
      <c r="S18" s="22"/>
      <c r="T18" s="23">
        <v>1051</v>
      </c>
      <c r="U18" s="17" t="s">
        <v>173</v>
      </c>
      <c r="V18" s="22"/>
      <c r="W18" s="22"/>
    </row>
    <row r="19" spans="1:23" s="3" customFormat="1" ht="28.8" hidden="1" x14ac:dyDescent="0.3">
      <c r="A19" s="126" t="s">
        <v>153</v>
      </c>
      <c r="B19" s="97">
        <v>4658</v>
      </c>
      <c r="C19" s="113" t="s">
        <v>10</v>
      </c>
      <c r="D19" s="17" t="s">
        <v>41</v>
      </c>
      <c r="E19" s="113" t="s">
        <v>12</v>
      </c>
      <c r="F19" s="17" t="s">
        <v>13</v>
      </c>
      <c r="G19" s="126" t="s">
        <v>25</v>
      </c>
      <c r="H19" s="113" t="s">
        <v>328</v>
      </c>
      <c r="I19" s="126" t="s">
        <v>365</v>
      </c>
      <c r="J19" s="17" t="s">
        <v>98</v>
      </c>
      <c r="K19" s="113">
        <v>16</v>
      </c>
      <c r="L19" s="19">
        <v>42894</v>
      </c>
      <c r="M19" s="19"/>
      <c r="N19" s="126"/>
      <c r="O19" s="126"/>
      <c r="P19" s="90">
        <v>42893</v>
      </c>
      <c r="Q19" s="112" t="s">
        <v>348</v>
      </c>
      <c r="R19" s="94">
        <v>42914</v>
      </c>
      <c r="S19" s="95">
        <v>42923</v>
      </c>
      <c r="T19" s="126">
        <v>41</v>
      </c>
      <c r="U19" s="17" t="s">
        <v>179</v>
      </c>
      <c r="V19" s="126">
        <v>5553</v>
      </c>
      <c r="W19" s="17"/>
    </row>
    <row r="20" spans="1:23" s="3" customFormat="1" ht="28.8" hidden="1" x14ac:dyDescent="0.3">
      <c r="A20" s="26"/>
      <c r="B20" s="126">
        <v>4781</v>
      </c>
      <c r="C20" s="113" t="s">
        <v>147</v>
      </c>
      <c r="D20" s="17" t="s">
        <v>11</v>
      </c>
      <c r="E20" s="113" t="s">
        <v>12</v>
      </c>
      <c r="F20" s="17" t="s">
        <v>13</v>
      </c>
      <c r="G20" s="47" t="s">
        <v>20</v>
      </c>
      <c r="H20" s="113" t="s">
        <v>15</v>
      </c>
      <c r="I20" s="17" t="s">
        <v>16</v>
      </c>
      <c r="J20" s="26" t="s">
        <v>159</v>
      </c>
      <c r="K20" s="113"/>
      <c r="L20" s="113"/>
      <c r="M20" s="113"/>
      <c r="N20" s="126"/>
      <c r="O20" s="126"/>
      <c r="P20" s="126"/>
      <c r="Q20" s="126"/>
      <c r="R20" s="126"/>
      <c r="S20" s="126"/>
      <c r="T20" s="26"/>
      <c r="U20" s="26"/>
      <c r="V20" s="26"/>
      <c r="W20" s="26"/>
    </row>
    <row r="21" spans="1:23" s="3" customFormat="1" hidden="1" x14ac:dyDescent="0.3">
      <c r="A21" s="17"/>
      <c r="B21" s="16">
        <v>4800</v>
      </c>
      <c r="C21" s="113" t="s">
        <v>27</v>
      </c>
      <c r="D21" s="17" t="s">
        <v>11</v>
      </c>
      <c r="E21" s="113" t="s">
        <v>24</v>
      </c>
      <c r="F21" s="17" t="s">
        <v>13</v>
      </c>
      <c r="G21" s="126" t="s">
        <v>28</v>
      </c>
      <c r="H21" s="113" t="s">
        <v>80</v>
      </c>
      <c r="I21" s="17" t="s">
        <v>16</v>
      </c>
      <c r="J21" s="17" t="s">
        <v>90</v>
      </c>
      <c r="K21" s="113">
        <v>0</v>
      </c>
      <c r="L21" s="113"/>
      <c r="M21" s="113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s="3" customFormat="1" ht="28.8" hidden="1" x14ac:dyDescent="0.3">
      <c r="A22" s="17"/>
      <c r="B22" s="16">
        <v>4817</v>
      </c>
      <c r="C22" s="113" t="s">
        <v>10</v>
      </c>
      <c r="D22" s="17" t="s">
        <v>11</v>
      </c>
      <c r="E22" s="113" t="s">
        <v>24</v>
      </c>
      <c r="F22" s="17" t="s">
        <v>13</v>
      </c>
      <c r="G22" s="126" t="s">
        <v>25</v>
      </c>
      <c r="H22" s="113" t="s">
        <v>15</v>
      </c>
      <c r="I22" s="17" t="s">
        <v>16</v>
      </c>
      <c r="J22" s="17" t="s">
        <v>26</v>
      </c>
      <c r="K22" s="113">
        <v>2</v>
      </c>
      <c r="L22" s="19">
        <v>42821</v>
      </c>
      <c r="M22" s="19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 s="3" customFormat="1" ht="28.8" hidden="1" x14ac:dyDescent="0.3">
      <c r="A23" s="126" t="s">
        <v>153</v>
      </c>
      <c r="B23" s="48">
        <v>4835</v>
      </c>
      <c r="C23" s="113" t="s">
        <v>10</v>
      </c>
      <c r="D23" s="17" t="s">
        <v>11</v>
      </c>
      <c r="E23" s="113" t="s">
        <v>12</v>
      </c>
      <c r="F23" s="17" t="s">
        <v>13</v>
      </c>
      <c r="G23" s="47" t="s">
        <v>14</v>
      </c>
      <c r="H23" s="113" t="s">
        <v>80</v>
      </c>
      <c r="I23" s="27" t="s">
        <v>361</v>
      </c>
      <c r="J23" s="17" t="s">
        <v>160</v>
      </c>
      <c r="K23" s="113">
        <v>16</v>
      </c>
      <c r="L23" s="19">
        <v>42874</v>
      </c>
      <c r="M23" s="19"/>
      <c r="N23" s="126"/>
      <c r="O23" s="126"/>
      <c r="P23" s="90">
        <v>42902</v>
      </c>
      <c r="Q23" s="92">
        <v>42907</v>
      </c>
      <c r="R23" s="94">
        <v>42937</v>
      </c>
      <c r="S23" s="95">
        <v>42944</v>
      </c>
      <c r="T23" s="126">
        <v>47</v>
      </c>
      <c r="U23" s="17" t="s">
        <v>172</v>
      </c>
      <c r="V23" s="126">
        <v>6183</v>
      </c>
      <c r="W23" s="26"/>
    </row>
    <row r="24" spans="1:23" s="3" customFormat="1" ht="28.8" hidden="1" x14ac:dyDescent="0.3">
      <c r="A24" s="126"/>
      <c r="B24" s="54">
        <v>4836</v>
      </c>
      <c r="C24" s="113" t="s">
        <v>10</v>
      </c>
      <c r="D24" s="126" t="s">
        <v>11</v>
      </c>
      <c r="E24" s="113" t="s">
        <v>12</v>
      </c>
      <c r="F24" s="126" t="s">
        <v>13</v>
      </c>
      <c r="G24" s="47" t="s">
        <v>220</v>
      </c>
      <c r="H24" s="113" t="s">
        <v>56</v>
      </c>
      <c r="I24" s="126" t="s">
        <v>365</v>
      </c>
      <c r="J24" s="55" t="s">
        <v>161</v>
      </c>
      <c r="K24" s="113">
        <v>8</v>
      </c>
      <c r="L24" s="113" t="s">
        <v>150</v>
      </c>
      <c r="M24" s="113"/>
      <c r="N24" s="126"/>
      <c r="O24" s="126"/>
      <c r="P24" s="90"/>
      <c r="Q24" s="92" t="s">
        <v>348</v>
      </c>
      <c r="R24" s="94">
        <v>42922</v>
      </c>
      <c r="S24" s="95">
        <v>42944</v>
      </c>
      <c r="T24" s="126">
        <v>47</v>
      </c>
      <c r="U24" s="126" t="s">
        <v>172</v>
      </c>
      <c r="V24" s="126">
        <v>6183</v>
      </c>
      <c r="W24" s="126"/>
    </row>
    <row r="25" spans="1:23" s="3" customFormat="1" ht="25.5" hidden="1" customHeight="1" x14ac:dyDescent="0.3">
      <c r="A25" s="113" t="s">
        <v>153</v>
      </c>
      <c r="B25" s="48">
        <v>4969</v>
      </c>
      <c r="C25" s="113" t="s">
        <v>10</v>
      </c>
      <c r="D25" s="17" t="s">
        <v>44</v>
      </c>
      <c r="E25" s="113" t="s">
        <v>34</v>
      </c>
      <c r="F25" s="17" t="s">
        <v>13</v>
      </c>
      <c r="G25" s="126" t="s">
        <v>25</v>
      </c>
      <c r="H25" s="48" t="s">
        <v>328</v>
      </c>
      <c r="I25" s="126"/>
      <c r="J25" s="17" t="s">
        <v>93</v>
      </c>
      <c r="K25" s="113">
        <v>30</v>
      </c>
      <c r="L25" s="19">
        <v>42894</v>
      </c>
      <c r="M25" s="19"/>
      <c r="N25" s="113"/>
      <c r="O25" s="126">
        <v>3</v>
      </c>
      <c r="P25" s="90">
        <v>42906</v>
      </c>
      <c r="Q25" s="92">
        <v>42913</v>
      </c>
      <c r="R25" s="94">
        <v>42922</v>
      </c>
      <c r="S25" s="95">
        <v>42930</v>
      </c>
      <c r="T25" s="113">
        <v>47</v>
      </c>
      <c r="U25" s="17" t="s">
        <v>172</v>
      </c>
      <c r="V25" s="113">
        <v>6183</v>
      </c>
      <c r="W25" s="17"/>
    </row>
    <row r="26" spans="1:23" s="3" customFormat="1" ht="28.8" hidden="1" x14ac:dyDescent="0.3">
      <c r="A26" s="113" t="s">
        <v>153</v>
      </c>
      <c r="B26" s="126">
        <v>5006</v>
      </c>
      <c r="C26" s="113" t="s">
        <v>10</v>
      </c>
      <c r="D26" s="17" t="s">
        <v>11</v>
      </c>
      <c r="E26" s="126" t="s">
        <v>12</v>
      </c>
      <c r="F26" s="17" t="s">
        <v>13</v>
      </c>
      <c r="G26" s="126" t="s">
        <v>21</v>
      </c>
      <c r="H26" s="113" t="s">
        <v>80</v>
      </c>
      <c r="I26" s="113" t="s">
        <v>361</v>
      </c>
      <c r="J26" s="17" t="s">
        <v>86</v>
      </c>
      <c r="K26" s="113">
        <v>8</v>
      </c>
      <c r="L26" s="19">
        <v>42874</v>
      </c>
      <c r="M26" s="19"/>
      <c r="N26" s="126"/>
      <c r="O26" s="17"/>
      <c r="P26" s="90">
        <v>42913</v>
      </c>
      <c r="Q26" s="115">
        <v>42913</v>
      </c>
      <c r="R26" s="94">
        <v>42937</v>
      </c>
      <c r="S26" s="95">
        <v>42944</v>
      </c>
      <c r="T26" s="113">
        <v>113</v>
      </c>
      <c r="U26" s="17" t="s">
        <v>181</v>
      </c>
      <c r="V26" s="126" t="s">
        <v>234</v>
      </c>
      <c r="W26" s="17"/>
    </row>
    <row r="27" spans="1:23" s="3" customFormat="1" ht="28.8" hidden="1" x14ac:dyDescent="0.3">
      <c r="A27" s="17"/>
      <c r="B27" s="16">
        <v>5008</v>
      </c>
      <c r="C27" s="113" t="s">
        <v>27</v>
      </c>
      <c r="D27" s="17" t="s">
        <v>11</v>
      </c>
      <c r="E27" s="113" t="s">
        <v>24</v>
      </c>
      <c r="F27" s="17" t="s">
        <v>13</v>
      </c>
      <c r="G27" s="126" t="s">
        <v>28</v>
      </c>
      <c r="H27" s="113" t="s">
        <v>92</v>
      </c>
      <c r="I27" s="17" t="s">
        <v>16</v>
      </c>
      <c r="J27" s="17" t="s">
        <v>104</v>
      </c>
      <c r="K27" s="113">
        <v>0</v>
      </c>
      <c r="L27" s="113"/>
      <c r="M27" s="113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1:23" s="3" customFormat="1" ht="28.8" hidden="1" x14ac:dyDescent="0.3">
      <c r="A28" s="17"/>
      <c r="B28" s="126">
        <v>5017</v>
      </c>
      <c r="C28" s="113" t="s">
        <v>147</v>
      </c>
      <c r="D28" s="17" t="s">
        <v>41</v>
      </c>
      <c r="E28" s="113" t="s">
        <v>12</v>
      </c>
      <c r="F28" s="17" t="s">
        <v>42</v>
      </c>
      <c r="G28" s="126" t="s">
        <v>21</v>
      </c>
      <c r="H28" s="113" t="s">
        <v>80</v>
      </c>
      <c r="I28" s="17" t="s">
        <v>16</v>
      </c>
      <c r="J28" s="17" t="s">
        <v>43</v>
      </c>
      <c r="K28" s="113">
        <v>0</v>
      </c>
      <c r="L28" s="19">
        <v>42818</v>
      </c>
      <c r="M28" s="19"/>
      <c r="N28" s="126" t="s">
        <v>153</v>
      </c>
      <c r="O28" s="17"/>
      <c r="P28" s="17"/>
      <c r="Q28" s="17"/>
      <c r="R28" s="17"/>
      <c r="S28" s="17"/>
      <c r="T28" s="113">
        <v>47</v>
      </c>
      <c r="U28" s="17" t="s">
        <v>172</v>
      </c>
      <c r="V28" s="113"/>
      <c r="W28" s="17"/>
    </row>
    <row r="29" spans="1:23" s="3" customFormat="1" hidden="1" x14ac:dyDescent="0.3">
      <c r="A29" s="17"/>
      <c r="B29" s="16">
        <v>5029</v>
      </c>
      <c r="C29" s="113" t="s">
        <v>27</v>
      </c>
      <c r="D29" s="17" t="s">
        <v>41</v>
      </c>
      <c r="E29" s="113" t="s">
        <v>24</v>
      </c>
      <c r="F29" s="17" t="s">
        <v>13</v>
      </c>
      <c r="G29" s="126" t="s">
        <v>28</v>
      </c>
      <c r="H29" s="113" t="s">
        <v>92</v>
      </c>
      <c r="I29" s="17" t="s">
        <v>16</v>
      </c>
      <c r="J29" s="17" t="s">
        <v>105</v>
      </c>
      <c r="K29" s="113">
        <v>0</v>
      </c>
      <c r="L29" s="126"/>
      <c r="M29" s="126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1:23" s="3" customFormat="1" hidden="1" x14ac:dyDescent="0.3">
      <c r="A30" s="28"/>
      <c r="B30" s="27">
        <v>5032</v>
      </c>
      <c r="C30" s="27" t="s">
        <v>147</v>
      </c>
      <c r="D30" s="28" t="s">
        <v>11</v>
      </c>
      <c r="E30" s="27" t="s">
        <v>12</v>
      </c>
      <c r="F30" s="28" t="s">
        <v>13</v>
      </c>
      <c r="G30" s="27" t="s">
        <v>21</v>
      </c>
      <c r="H30" s="27" t="s">
        <v>15</v>
      </c>
      <c r="I30" s="28" t="s">
        <v>16</v>
      </c>
      <c r="J30" s="28" t="s">
        <v>23</v>
      </c>
      <c r="K30" s="27">
        <v>2</v>
      </c>
      <c r="L30" s="29">
        <v>42839</v>
      </c>
      <c r="M30" s="29"/>
      <c r="N30" s="113"/>
      <c r="O30" s="28"/>
      <c r="P30" s="28"/>
      <c r="Q30" s="28"/>
      <c r="R30" s="28"/>
      <c r="S30" s="28"/>
      <c r="T30" s="28"/>
      <c r="U30" s="28"/>
      <c r="V30" s="28"/>
      <c r="W30" s="28"/>
    </row>
    <row r="31" spans="1:23" s="3" customFormat="1" hidden="1" x14ac:dyDescent="0.3">
      <c r="A31" s="126" t="s">
        <v>153</v>
      </c>
      <c r="B31" s="48">
        <v>5142</v>
      </c>
      <c r="C31" s="113" t="s">
        <v>10</v>
      </c>
      <c r="D31" s="26"/>
      <c r="E31" s="113" t="s">
        <v>12</v>
      </c>
      <c r="F31" s="17" t="s">
        <v>13</v>
      </c>
      <c r="G31" s="47" t="s">
        <v>21</v>
      </c>
      <c r="H31" s="113" t="s">
        <v>80</v>
      </c>
      <c r="I31" s="126" t="s">
        <v>361</v>
      </c>
      <c r="J31" s="17" t="s">
        <v>292</v>
      </c>
      <c r="K31" s="113"/>
      <c r="L31" s="113"/>
      <c r="M31" s="113"/>
      <c r="N31" s="126"/>
      <c r="O31" s="126"/>
      <c r="P31" s="90">
        <v>42934</v>
      </c>
      <c r="Q31" s="92">
        <v>42935</v>
      </c>
      <c r="R31" s="94">
        <v>42937</v>
      </c>
      <c r="S31" s="95">
        <v>42944</v>
      </c>
      <c r="T31" s="126">
        <v>1846</v>
      </c>
      <c r="U31" s="26" t="s">
        <v>293</v>
      </c>
      <c r="V31" s="126" t="s">
        <v>165</v>
      </c>
      <c r="W31" s="26"/>
    </row>
    <row r="32" spans="1:23" s="3" customFormat="1" hidden="1" x14ac:dyDescent="0.3">
      <c r="A32" s="17"/>
      <c r="B32" s="126">
        <v>5144</v>
      </c>
      <c r="C32" s="113" t="s">
        <v>147</v>
      </c>
      <c r="D32" s="17" t="s">
        <v>44</v>
      </c>
      <c r="E32" s="113" t="s">
        <v>12</v>
      </c>
      <c r="F32" s="17" t="s">
        <v>13</v>
      </c>
      <c r="G32" s="126" t="s">
        <v>21</v>
      </c>
      <c r="H32" s="113" t="s">
        <v>80</v>
      </c>
      <c r="I32" s="17" t="s">
        <v>16</v>
      </c>
      <c r="J32" s="17" t="s">
        <v>87</v>
      </c>
      <c r="K32" s="113">
        <v>12</v>
      </c>
      <c r="L32" s="19">
        <v>42874</v>
      </c>
      <c r="M32" s="19"/>
      <c r="N32" s="126"/>
      <c r="O32" s="17"/>
      <c r="P32" s="17"/>
      <c r="Q32" s="17"/>
      <c r="R32" s="17"/>
      <c r="S32" s="17"/>
      <c r="T32" s="126">
        <v>1649</v>
      </c>
      <c r="U32" s="17" t="s">
        <v>182</v>
      </c>
      <c r="V32" s="126"/>
      <c r="W32" s="17"/>
    </row>
    <row r="33" spans="1:23" s="3" customFormat="1" hidden="1" x14ac:dyDescent="0.3">
      <c r="A33" s="28"/>
      <c r="B33" s="27">
        <v>5212</v>
      </c>
      <c r="C33" s="27" t="s">
        <v>147</v>
      </c>
      <c r="D33" s="28" t="s">
        <v>11</v>
      </c>
      <c r="E33" s="27" t="s">
        <v>12</v>
      </c>
      <c r="F33" s="28" t="s">
        <v>13</v>
      </c>
      <c r="G33" s="27" t="s">
        <v>21</v>
      </c>
      <c r="H33" s="27" t="s">
        <v>70</v>
      </c>
      <c r="I33" s="28" t="s">
        <v>16</v>
      </c>
      <c r="J33" s="28" t="s">
        <v>74</v>
      </c>
      <c r="K33" s="27">
        <v>40</v>
      </c>
      <c r="L33" s="29">
        <v>42853</v>
      </c>
      <c r="M33" s="29"/>
      <c r="N33" s="126" t="s">
        <v>153</v>
      </c>
      <c r="O33" s="28"/>
      <c r="P33" s="28"/>
      <c r="Q33" s="28"/>
      <c r="R33" s="28"/>
      <c r="S33" s="28"/>
      <c r="T33" s="28"/>
      <c r="U33" s="28"/>
      <c r="V33" s="28"/>
      <c r="W33" s="28"/>
    </row>
    <row r="34" spans="1:23" s="3" customFormat="1" ht="28.8" hidden="1" x14ac:dyDescent="0.3">
      <c r="A34" s="122" t="s">
        <v>153</v>
      </c>
      <c r="B34" s="97">
        <v>5401</v>
      </c>
      <c r="C34" s="113" t="s">
        <v>10</v>
      </c>
      <c r="D34" s="17" t="s">
        <v>11</v>
      </c>
      <c r="E34" s="113" t="s">
        <v>34</v>
      </c>
      <c r="F34" s="17" t="s">
        <v>13</v>
      </c>
      <c r="G34" s="126" t="s">
        <v>25</v>
      </c>
      <c r="H34" s="113" t="s">
        <v>328</v>
      </c>
      <c r="I34" s="126" t="s">
        <v>365</v>
      </c>
      <c r="J34" s="17" t="s">
        <v>94</v>
      </c>
      <c r="K34" s="113">
        <v>8</v>
      </c>
      <c r="L34" s="19">
        <v>42894</v>
      </c>
      <c r="M34" s="19"/>
      <c r="N34" s="126"/>
      <c r="O34" s="126">
        <v>5</v>
      </c>
      <c r="P34" s="90">
        <v>42893</v>
      </c>
      <c r="Q34" s="112" t="s">
        <v>348</v>
      </c>
      <c r="R34" s="94">
        <v>42914</v>
      </c>
      <c r="S34" s="95">
        <v>42923</v>
      </c>
      <c r="T34" s="126">
        <v>41</v>
      </c>
      <c r="U34" s="17" t="s">
        <v>179</v>
      </c>
      <c r="V34" s="126">
        <v>5553</v>
      </c>
      <c r="W34" s="17"/>
    </row>
    <row r="35" spans="1:23" s="3" customFormat="1" ht="28.8" hidden="1" x14ac:dyDescent="0.3">
      <c r="A35" s="126" t="s">
        <v>153</v>
      </c>
      <c r="B35" s="126">
        <v>5402</v>
      </c>
      <c r="C35" s="113" t="s">
        <v>10</v>
      </c>
      <c r="D35" s="17" t="s">
        <v>11</v>
      </c>
      <c r="E35" s="113" t="s">
        <v>12</v>
      </c>
      <c r="F35" s="17" t="s">
        <v>13</v>
      </c>
      <c r="G35" s="47" t="s">
        <v>21</v>
      </c>
      <c r="H35" s="113" t="s">
        <v>80</v>
      </c>
      <c r="I35" s="126" t="s">
        <v>362</v>
      </c>
      <c r="J35" s="17" t="s">
        <v>162</v>
      </c>
      <c r="K35" s="113"/>
      <c r="L35" s="113"/>
      <c r="M35" s="113"/>
      <c r="N35" s="126"/>
      <c r="O35" s="126"/>
      <c r="P35" s="90">
        <v>42934</v>
      </c>
      <c r="Q35" s="92">
        <v>42935</v>
      </c>
      <c r="R35" s="94">
        <v>42937</v>
      </c>
      <c r="S35" s="95">
        <v>42944</v>
      </c>
      <c r="T35" s="126" t="s">
        <v>184</v>
      </c>
      <c r="U35" s="26"/>
      <c r="V35" s="126" t="s">
        <v>165</v>
      </c>
      <c r="W35" s="26"/>
    </row>
    <row r="36" spans="1:23" s="30" customFormat="1" ht="28.8" hidden="1" x14ac:dyDescent="0.3">
      <c r="A36" s="121"/>
      <c r="B36" s="97">
        <v>5496</v>
      </c>
      <c r="C36" s="126" t="s">
        <v>10</v>
      </c>
      <c r="D36" s="17" t="s">
        <v>46</v>
      </c>
      <c r="E36" s="126" t="s">
        <v>12</v>
      </c>
      <c r="F36" s="17" t="s">
        <v>13</v>
      </c>
      <c r="G36" s="47" t="s">
        <v>102</v>
      </c>
      <c r="H36" s="126" t="s">
        <v>56</v>
      </c>
      <c r="I36" s="126" t="s">
        <v>365</v>
      </c>
      <c r="J36" s="17" t="s">
        <v>103</v>
      </c>
      <c r="K36" s="126">
        <v>0</v>
      </c>
      <c r="L36" s="126"/>
      <c r="M36" s="126"/>
      <c r="N36" s="126"/>
      <c r="O36" s="17"/>
      <c r="P36" s="90">
        <v>42893</v>
      </c>
      <c r="Q36" s="92" t="s">
        <v>348</v>
      </c>
      <c r="R36" s="94">
        <v>42914</v>
      </c>
      <c r="S36" s="95">
        <v>42923</v>
      </c>
      <c r="T36" s="126">
        <v>41</v>
      </c>
      <c r="U36" s="17" t="s">
        <v>179</v>
      </c>
      <c r="V36" s="126">
        <v>5553</v>
      </c>
      <c r="W36" s="17"/>
    </row>
    <row r="37" spans="1:23" s="3" customFormat="1" ht="28.8" hidden="1" x14ac:dyDescent="0.3">
      <c r="A37" s="17"/>
      <c r="B37" s="16">
        <v>5503</v>
      </c>
      <c r="C37" s="113" t="s">
        <v>27</v>
      </c>
      <c r="D37" s="17" t="s">
        <v>44</v>
      </c>
      <c r="E37" s="113" t="s">
        <v>24</v>
      </c>
      <c r="F37" s="17" t="s">
        <v>13</v>
      </c>
      <c r="G37" s="126" t="s">
        <v>28</v>
      </c>
      <c r="H37" s="113" t="s">
        <v>92</v>
      </c>
      <c r="I37" s="17" t="s">
        <v>16</v>
      </c>
      <c r="J37" s="17" t="s">
        <v>106</v>
      </c>
      <c r="K37" s="113">
        <v>0</v>
      </c>
      <c r="L37" s="113"/>
      <c r="M37" s="113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1:23" s="3" customFormat="1" hidden="1" x14ac:dyDescent="0.3">
      <c r="A38" s="17"/>
      <c r="B38" s="16">
        <v>5529</v>
      </c>
      <c r="C38" s="113" t="s">
        <v>27</v>
      </c>
      <c r="D38" s="17" t="s">
        <v>44</v>
      </c>
      <c r="E38" s="113" t="s">
        <v>24</v>
      </c>
      <c r="F38" s="17" t="s">
        <v>13</v>
      </c>
      <c r="G38" s="126" t="s">
        <v>28</v>
      </c>
      <c r="H38" s="126" t="s">
        <v>36</v>
      </c>
      <c r="I38" s="17" t="s">
        <v>16</v>
      </c>
      <c r="J38" s="17" t="s">
        <v>45</v>
      </c>
      <c r="K38" s="113">
        <v>0</v>
      </c>
      <c r="L38" s="126"/>
      <c r="M38" s="126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s="30" customFormat="1" ht="57.6" hidden="1" x14ac:dyDescent="0.3">
      <c r="A39" s="17"/>
      <c r="B39" s="16">
        <v>5530</v>
      </c>
      <c r="C39" s="126" t="s">
        <v>27</v>
      </c>
      <c r="D39" s="17" t="s">
        <v>46</v>
      </c>
      <c r="E39" s="126" t="s">
        <v>24</v>
      </c>
      <c r="F39" s="17" t="s">
        <v>47</v>
      </c>
      <c r="G39" s="126" t="s">
        <v>28</v>
      </c>
      <c r="H39" s="126" t="s">
        <v>36</v>
      </c>
      <c r="I39" s="17" t="s">
        <v>16</v>
      </c>
      <c r="J39" s="17" t="s">
        <v>48</v>
      </c>
      <c r="K39" s="126">
        <v>0</v>
      </c>
      <c r="L39" s="126"/>
      <c r="M39" s="126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s="30" customFormat="1" ht="28.8" hidden="1" x14ac:dyDescent="0.3">
      <c r="A40" s="126" t="s">
        <v>153</v>
      </c>
      <c r="B40" s="48">
        <v>5553</v>
      </c>
      <c r="C40" s="126" t="s">
        <v>10</v>
      </c>
      <c r="D40" s="17" t="s">
        <v>44</v>
      </c>
      <c r="E40" s="126" t="s">
        <v>12</v>
      </c>
      <c r="F40" s="17" t="s">
        <v>13</v>
      </c>
      <c r="G40" s="126" t="s">
        <v>20</v>
      </c>
      <c r="H40" s="126" t="s">
        <v>36</v>
      </c>
      <c r="I40" s="126"/>
      <c r="J40" s="50" t="s">
        <v>53</v>
      </c>
      <c r="K40" s="126">
        <v>0</v>
      </c>
      <c r="L40" s="126"/>
      <c r="M40" s="126"/>
      <c r="N40" s="17"/>
      <c r="O40" s="17"/>
      <c r="P40" s="91"/>
      <c r="Q40" s="93"/>
      <c r="R40" s="94">
        <v>42914</v>
      </c>
      <c r="S40" s="95">
        <v>42923</v>
      </c>
      <c r="T40" s="126">
        <v>41</v>
      </c>
      <c r="U40" s="17" t="s">
        <v>179</v>
      </c>
      <c r="V40" s="126">
        <v>5553</v>
      </c>
      <c r="W40" s="17"/>
    </row>
    <row r="41" spans="1:23" s="30" customFormat="1" ht="28.8" hidden="1" x14ac:dyDescent="0.3">
      <c r="A41" s="17"/>
      <c r="B41" s="16">
        <v>5610</v>
      </c>
      <c r="C41" s="126" t="s">
        <v>27</v>
      </c>
      <c r="D41" s="17" t="s">
        <v>11</v>
      </c>
      <c r="E41" s="126" t="s">
        <v>24</v>
      </c>
      <c r="F41" s="17" t="s">
        <v>13</v>
      </c>
      <c r="G41" s="126" t="s">
        <v>62</v>
      </c>
      <c r="H41" s="126" t="s">
        <v>56</v>
      </c>
      <c r="I41" s="17" t="s">
        <v>63</v>
      </c>
      <c r="J41" s="17" t="s">
        <v>66</v>
      </c>
      <c r="K41" s="126">
        <v>0</v>
      </c>
      <c r="L41" s="126"/>
      <c r="M41" s="126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1:23" s="3" customFormat="1" ht="43.2" hidden="1" x14ac:dyDescent="0.3">
      <c r="A42" s="110" t="s">
        <v>153</v>
      </c>
      <c r="B42" s="97">
        <v>5685</v>
      </c>
      <c r="C42" s="113" t="s">
        <v>10</v>
      </c>
      <c r="D42" s="17" t="s">
        <v>44</v>
      </c>
      <c r="E42" s="113" t="s">
        <v>34</v>
      </c>
      <c r="F42" s="17" t="s">
        <v>13</v>
      </c>
      <c r="G42" s="126" t="s">
        <v>25</v>
      </c>
      <c r="H42" s="113" t="s">
        <v>56</v>
      </c>
      <c r="I42" s="126" t="s">
        <v>365</v>
      </c>
      <c r="J42" s="17" t="s">
        <v>95</v>
      </c>
      <c r="K42" s="113">
        <v>2</v>
      </c>
      <c r="L42" s="19">
        <v>42894</v>
      </c>
      <c r="M42" s="19"/>
      <c r="N42" s="113"/>
      <c r="O42" s="126" t="s">
        <v>156</v>
      </c>
      <c r="P42" s="90">
        <v>42893</v>
      </c>
      <c r="Q42" s="112" t="s">
        <v>348</v>
      </c>
      <c r="R42" s="94">
        <v>42914</v>
      </c>
      <c r="S42" s="95">
        <v>42923</v>
      </c>
      <c r="T42" s="126">
        <v>41</v>
      </c>
      <c r="U42" s="17" t="s">
        <v>179</v>
      </c>
      <c r="V42" s="126">
        <v>5553</v>
      </c>
      <c r="W42" s="17"/>
    </row>
    <row r="43" spans="1:23" s="3" customFormat="1" hidden="1" x14ac:dyDescent="0.3">
      <c r="A43" s="17"/>
      <c r="B43" s="16">
        <v>5817</v>
      </c>
      <c r="C43" s="113" t="s">
        <v>27</v>
      </c>
      <c r="D43" s="17" t="s">
        <v>11</v>
      </c>
      <c r="E43" s="113" t="s">
        <v>24</v>
      </c>
      <c r="F43" s="17" t="s">
        <v>13</v>
      </c>
      <c r="G43" s="126" t="s">
        <v>28</v>
      </c>
      <c r="H43" s="113" t="s">
        <v>92</v>
      </c>
      <c r="I43" s="17" t="s">
        <v>16</v>
      </c>
      <c r="J43" s="17" t="s">
        <v>107</v>
      </c>
      <c r="K43" s="113">
        <v>0</v>
      </c>
      <c r="L43" s="113"/>
      <c r="M43" s="113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1:23" s="3" customFormat="1" hidden="1" x14ac:dyDescent="0.3">
      <c r="A44" s="17"/>
      <c r="B44" s="16">
        <v>5838</v>
      </c>
      <c r="C44" s="113" t="s">
        <v>27</v>
      </c>
      <c r="D44" s="17" t="s">
        <v>11</v>
      </c>
      <c r="E44" s="113" t="s">
        <v>24</v>
      </c>
      <c r="F44" s="17" t="s">
        <v>13</v>
      </c>
      <c r="G44" s="126" t="s">
        <v>62</v>
      </c>
      <c r="H44" s="113" t="s">
        <v>56</v>
      </c>
      <c r="I44" s="17" t="s">
        <v>57</v>
      </c>
      <c r="J44" s="17" t="s">
        <v>67</v>
      </c>
      <c r="K44" s="113">
        <v>0</v>
      </c>
      <c r="L44" s="126"/>
      <c r="M44" s="126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1:23" s="3" customFormat="1" hidden="1" x14ac:dyDescent="0.3">
      <c r="A45" s="17"/>
      <c r="B45" s="16">
        <v>5842</v>
      </c>
      <c r="C45" s="113" t="s">
        <v>27</v>
      </c>
      <c r="D45" s="17" t="s">
        <v>11</v>
      </c>
      <c r="E45" s="113" t="s">
        <v>24</v>
      </c>
      <c r="F45" s="17" t="s">
        <v>13</v>
      </c>
      <c r="G45" s="126" t="s">
        <v>28</v>
      </c>
      <c r="H45" s="113" t="s">
        <v>36</v>
      </c>
      <c r="I45" s="17" t="s">
        <v>16</v>
      </c>
      <c r="J45" s="17" t="s">
        <v>49</v>
      </c>
      <c r="K45" s="113">
        <v>0</v>
      </c>
      <c r="L45" s="126"/>
      <c r="M45" s="126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1:23" s="30" customFormat="1" hidden="1" x14ac:dyDescent="0.3">
      <c r="A46" s="17"/>
      <c r="B46" s="16">
        <v>5844</v>
      </c>
      <c r="C46" s="113" t="s">
        <v>27</v>
      </c>
      <c r="D46" s="17" t="s">
        <v>11</v>
      </c>
      <c r="E46" s="113" t="s">
        <v>24</v>
      </c>
      <c r="F46" s="17" t="s">
        <v>13</v>
      </c>
      <c r="G46" s="126" t="s">
        <v>28</v>
      </c>
      <c r="H46" s="113" t="s">
        <v>36</v>
      </c>
      <c r="I46" s="17" t="s">
        <v>16</v>
      </c>
      <c r="J46" s="17" t="s">
        <v>50</v>
      </c>
      <c r="K46" s="113">
        <v>0</v>
      </c>
      <c r="L46" s="126"/>
      <c r="M46" s="126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1:23" s="3" customFormat="1" ht="29.25" hidden="1" customHeight="1" x14ac:dyDescent="0.3">
      <c r="A47" s="17"/>
      <c r="B47" s="16">
        <v>5899</v>
      </c>
      <c r="C47" s="113" t="s">
        <v>27</v>
      </c>
      <c r="D47" s="17" t="s">
        <v>11</v>
      </c>
      <c r="E47" s="113" t="s">
        <v>24</v>
      </c>
      <c r="F47" s="17" t="s">
        <v>13</v>
      </c>
      <c r="G47" s="126" t="s">
        <v>28</v>
      </c>
      <c r="H47" s="113" t="s">
        <v>15</v>
      </c>
      <c r="I47" s="17" t="s">
        <v>16</v>
      </c>
      <c r="J47" s="17" t="s">
        <v>29</v>
      </c>
      <c r="K47" s="113">
        <v>0</v>
      </c>
      <c r="L47" s="126"/>
      <c r="M47" s="126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1:23" s="3" customFormat="1" hidden="1" x14ac:dyDescent="0.3">
      <c r="A48" s="17"/>
      <c r="B48" s="16">
        <v>5901</v>
      </c>
      <c r="C48" s="126" t="s">
        <v>27</v>
      </c>
      <c r="D48" s="17" t="s">
        <v>11</v>
      </c>
      <c r="E48" s="126" t="s">
        <v>24</v>
      </c>
      <c r="F48" s="17" t="s">
        <v>13</v>
      </c>
      <c r="G48" s="126" t="s">
        <v>20</v>
      </c>
      <c r="H48" s="126" t="s">
        <v>92</v>
      </c>
      <c r="I48" s="17" t="s">
        <v>16</v>
      </c>
      <c r="J48" s="17" t="s">
        <v>116</v>
      </c>
      <c r="K48" s="126">
        <v>0</v>
      </c>
      <c r="L48" s="126"/>
      <c r="M48" s="126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1:23" s="3" customFormat="1" ht="28.8" hidden="1" x14ac:dyDescent="0.3">
      <c r="A49" s="126" t="s">
        <v>153</v>
      </c>
      <c r="B49" s="97">
        <v>5902</v>
      </c>
      <c r="C49" s="113" t="s">
        <v>10</v>
      </c>
      <c r="D49" s="17" t="s">
        <v>41</v>
      </c>
      <c r="E49" s="113" t="s">
        <v>12</v>
      </c>
      <c r="F49" s="17" t="s">
        <v>13</v>
      </c>
      <c r="G49" s="47" t="s">
        <v>25</v>
      </c>
      <c r="H49" s="113" t="s">
        <v>328</v>
      </c>
      <c r="I49" s="113" t="s">
        <v>365</v>
      </c>
      <c r="J49" s="17" t="s">
        <v>84</v>
      </c>
      <c r="K49" s="113">
        <v>0</v>
      </c>
      <c r="L49" s="19">
        <v>42860</v>
      </c>
      <c r="M49" s="19"/>
      <c r="N49" s="126"/>
      <c r="O49" s="17"/>
      <c r="P49" s="90">
        <v>42901</v>
      </c>
      <c r="Q49" s="92">
        <v>42907</v>
      </c>
      <c r="R49" s="94">
        <v>42914</v>
      </c>
      <c r="S49" s="95">
        <v>42923</v>
      </c>
      <c r="T49" s="113">
        <v>41</v>
      </c>
      <c r="U49" s="17" t="s">
        <v>179</v>
      </c>
      <c r="V49" s="113">
        <v>5553</v>
      </c>
      <c r="W49" s="17"/>
    </row>
    <row r="50" spans="1:23" s="3" customFormat="1" hidden="1" x14ac:dyDescent="0.3">
      <c r="A50" s="28"/>
      <c r="B50" s="27">
        <v>5907</v>
      </c>
      <c r="C50" s="27" t="s">
        <v>147</v>
      </c>
      <c r="D50" s="28" t="s">
        <v>11</v>
      </c>
      <c r="E50" s="27" t="s">
        <v>12</v>
      </c>
      <c r="F50" s="28" t="s">
        <v>13</v>
      </c>
      <c r="G50" s="27" t="s">
        <v>25</v>
      </c>
      <c r="H50" s="27" t="s">
        <v>70</v>
      </c>
      <c r="I50" s="28" t="s">
        <v>16</v>
      </c>
      <c r="J50" s="28" t="s">
        <v>71</v>
      </c>
      <c r="K50" s="27">
        <v>40</v>
      </c>
      <c r="L50" s="29">
        <v>42853</v>
      </c>
      <c r="M50" s="29"/>
      <c r="N50" s="17"/>
      <c r="O50" s="27"/>
      <c r="P50" s="27"/>
      <c r="Q50" s="27"/>
      <c r="R50" s="27"/>
      <c r="S50" s="27"/>
      <c r="T50" s="27">
        <v>1753</v>
      </c>
      <c r="U50" s="28" t="s">
        <v>176</v>
      </c>
      <c r="V50" s="28"/>
      <c r="W50" s="28"/>
    </row>
    <row r="51" spans="1:23" s="3" customFormat="1" hidden="1" x14ac:dyDescent="0.3">
      <c r="A51" s="28"/>
      <c r="B51" s="27">
        <v>5908</v>
      </c>
      <c r="C51" s="27" t="s">
        <v>147</v>
      </c>
      <c r="D51" s="28" t="s">
        <v>44</v>
      </c>
      <c r="E51" s="27" t="s">
        <v>12</v>
      </c>
      <c r="F51" s="28" t="s">
        <v>13</v>
      </c>
      <c r="G51" s="27" t="s">
        <v>21</v>
      </c>
      <c r="H51" s="27" t="s">
        <v>70</v>
      </c>
      <c r="I51" s="28" t="s">
        <v>16</v>
      </c>
      <c r="J51" s="28" t="s">
        <v>75</v>
      </c>
      <c r="K51" s="27">
        <v>0</v>
      </c>
      <c r="L51" s="29">
        <v>42832</v>
      </c>
      <c r="M51" s="29"/>
      <c r="N51" s="113"/>
      <c r="O51" s="28"/>
      <c r="P51" s="28"/>
      <c r="Q51" s="28"/>
      <c r="R51" s="28"/>
      <c r="S51" s="28"/>
      <c r="T51" s="28"/>
      <c r="U51" s="28"/>
      <c r="V51" s="28"/>
      <c r="W51" s="28"/>
    </row>
    <row r="52" spans="1:23" s="3" customFormat="1" hidden="1" x14ac:dyDescent="0.3">
      <c r="A52" s="28"/>
      <c r="B52" s="27">
        <v>5909</v>
      </c>
      <c r="C52" s="27" t="s">
        <v>147</v>
      </c>
      <c r="D52" s="28" t="s">
        <v>44</v>
      </c>
      <c r="E52" s="27" t="s">
        <v>12</v>
      </c>
      <c r="F52" s="28" t="s">
        <v>13</v>
      </c>
      <c r="G52" s="27" t="s">
        <v>21</v>
      </c>
      <c r="H52" s="27" t="s">
        <v>70</v>
      </c>
      <c r="I52" s="28" t="s">
        <v>16</v>
      </c>
      <c r="J52" s="28" t="s">
        <v>76</v>
      </c>
      <c r="K52" s="27">
        <v>0</v>
      </c>
      <c r="L52" s="29">
        <v>42832</v>
      </c>
      <c r="M52" s="29"/>
      <c r="N52" s="113"/>
      <c r="O52" s="28"/>
      <c r="P52" s="28"/>
      <c r="Q52" s="28"/>
      <c r="R52" s="28"/>
      <c r="S52" s="28"/>
      <c r="T52" s="28"/>
      <c r="U52" s="28"/>
      <c r="V52" s="28"/>
      <c r="W52" s="28"/>
    </row>
    <row r="53" spans="1:23" s="3" customFormat="1" ht="28.8" hidden="1" x14ac:dyDescent="0.3">
      <c r="A53" s="17"/>
      <c r="B53" s="126">
        <v>5910</v>
      </c>
      <c r="C53" s="113" t="s">
        <v>147</v>
      </c>
      <c r="D53" s="17" t="s">
        <v>44</v>
      </c>
      <c r="E53" s="113" t="s">
        <v>12</v>
      </c>
      <c r="F53" s="17" t="s">
        <v>13</v>
      </c>
      <c r="G53" s="126" t="s">
        <v>21</v>
      </c>
      <c r="H53" s="113" t="s">
        <v>70</v>
      </c>
      <c r="I53" s="17" t="s">
        <v>16</v>
      </c>
      <c r="J53" s="17" t="s">
        <v>77</v>
      </c>
      <c r="K53" s="113">
        <v>0</v>
      </c>
      <c r="L53" s="19">
        <v>42832</v>
      </c>
      <c r="M53" s="19"/>
      <c r="N53" s="126"/>
      <c r="O53" s="17"/>
      <c r="P53" s="17"/>
      <c r="Q53" s="17"/>
      <c r="R53" s="17"/>
      <c r="S53" s="17"/>
      <c r="T53" s="17"/>
      <c r="U53" s="17"/>
      <c r="V53" s="17"/>
      <c r="W53" s="17"/>
    </row>
    <row r="54" spans="1:23" s="3" customFormat="1" ht="28.8" hidden="1" x14ac:dyDescent="0.3">
      <c r="A54" s="126" t="s">
        <v>153</v>
      </c>
      <c r="B54" s="48">
        <v>5915</v>
      </c>
      <c r="C54" s="113" t="s">
        <v>10</v>
      </c>
      <c r="D54" s="17" t="s">
        <v>44</v>
      </c>
      <c r="E54" s="113" t="s">
        <v>12</v>
      </c>
      <c r="F54" s="17" t="s">
        <v>13</v>
      </c>
      <c r="G54" s="47" t="s">
        <v>14</v>
      </c>
      <c r="H54" s="113" t="s">
        <v>92</v>
      </c>
      <c r="I54" s="27" t="s">
        <v>361</v>
      </c>
      <c r="J54" s="17" t="s">
        <v>88</v>
      </c>
      <c r="K54" s="113">
        <v>8</v>
      </c>
      <c r="L54" s="19">
        <v>42894</v>
      </c>
      <c r="M54" s="19"/>
      <c r="N54" s="126"/>
      <c r="O54" s="17"/>
      <c r="P54" s="90">
        <v>42906</v>
      </c>
      <c r="Q54" s="92">
        <v>42913</v>
      </c>
      <c r="R54" s="94">
        <v>42922</v>
      </c>
      <c r="S54" s="95">
        <v>42944</v>
      </c>
      <c r="T54" s="126">
        <v>47</v>
      </c>
      <c r="U54" s="17" t="s">
        <v>172</v>
      </c>
      <c r="V54" s="126">
        <v>6183</v>
      </c>
      <c r="W54" s="17"/>
    </row>
    <row r="55" spans="1:23" s="3" customFormat="1" ht="28.8" hidden="1" x14ac:dyDescent="0.3">
      <c r="A55" s="110" t="s">
        <v>153</v>
      </c>
      <c r="B55" s="48">
        <v>5929</v>
      </c>
      <c r="C55" s="113" t="s">
        <v>10</v>
      </c>
      <c r="D55" s="17" t="s">
        <v>11</v>
      </c>
      <c r="E55" s="113" t="s">
        <v>34</v>
      </c>
      <c r="F55" s="17" t="s">
        <v>13</v>
      </c>
      <c r="G55" s="126" t="s">
        <v>25</v>
      </c>
      <c r="H55" s="113" t="s">
        <v>328</v>
      </c>
      <c r="I55" s="126" t="s">
        <v>365</v>
      </c>
      <c r="J55" s="17" t="s">
        <v>96</v>
      </c>
      <c r="K55" s="113">
        <v>12</v>
      </c>
      <c r="L55" s="19">
        <v>42894</v>
      </c>
      <c r="M55" s="19"/>
      <c r="N55" s="113"/>
      <c r="O55" s="126">
        <v>4</v>
      </c>
      <c r="P55" s="90">
        <v>42905</v>
      </c>
      <c r="Q55" s="92" t="s">
        <v>348</v>
      </c>
      <c r="R55" s="94">
        <v>42914</v>
      </c>
      <c r="S55" s="95">
        <v>42923</v>
      </c>
      <c r="T55" s="113">
        <v>41</v>
      </c>
      <c r="U55" s="17" t="s">
        <v>179</v>
      </c>
      <c r="V55" s="113">
        <v>5553</v>
      </c>
      <c r="W55" s="17"/>
    </row>
    <row r="56" spans="1:23" s="3" customFormat="1" ht="32.25" hidden="1" customHeight="1" x14ac:dyDescent="0.3">
      <c r="A56" s="17"/>
      <c r="B56" s="16">
        <v>5946</v>
      </c>
      <c r="C56" s="113" t="s">
        <v>27</v>
      </c>
      <c r="D56" s="17" t="s">
        <v>108</v>
      </c>
      <c r="E56" s="113" t="s">
        <v>24</v>
      </c>
      <c r="F56" s="17" t="s">
        <v>13</v>
      </c>
      <c r="G56" s="126" t="s">
        <v>28</v>
      </c>
      <c r="H56" s="113" t="s">
        <v>92</v>
      </c>
      <c r="I56" s="17" t="s">
        <v>16</v>
      </c>
      <c r="J56" s="17" t="s">
        <v>109</v>
      </c>
      <c r="K56" s="113">
        <v>0</v>
      </c>
      <c r="L56" s="19">
        <v>42597</v>
      </c>
      <c r="M56" s="19"/>
      <c r="N56" s="17"/>
      <c r="O56" s="17"/>
      <c r="P56" s="17"/>
      <c r="Q56" s="17"/>
      <c r="R56" s="17"/>
      <c r="S56" s="17"/>
      <c r="T56" s="17"/>
      <c r="U56" s="17"/>
      <c r="V56" s="17"/>
      <c r="W56" s="17"/>
    </row>
    <row r="57" spans="1:23" s="3" customFormat="1" ht="38.25" hidden="1" customHeight="1" x14ac:dyDescent="0.3">
      <c r="A57" s="17"/>
      <c r="B57" s="16">
        <v>5964</v>
      </c>
      <c r="C57" s="126" t="s">
        <v>10</v>
      </c>
      <c r="D57" s="17" t="s">
        <v>11</v>
      </c>
      <c r="E57" s="126" t="s">
        <v>24</v>
      </c>
      <c r="F57" s="17" t="s">
        <v>13</v>
      </c>
      <c r="G57" s="126" t="s">
        <v>62</v>
      </c>
      <c r="H57" s="126" t="s">
        <v>56</v>
      </c>
      <c r="I57" s="17" t="s">
        <v>68</v>
      </c>
      <c r="J57" s="17" t="s">
        <v>69</v>
      </c>
      <c r="K57" s="126">
        <v>0</v>
      </c>
      <c r="L57" s="126"/>
      <c r="M57" s="126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 spans="1:23" s="3" customFormat="1" ht="27" hidden="1" customHeight="1" x14ac:dyDescent="0.3">
      <c r="A58" s="17"/>
      <c r="B58" s="16">
        <v>5967</v>
      </c>
      <c r="C58" s="113" t="s">
        <v>27</v>
      </c>
      <c r="D58" s="17" t="s">
        <v>11</v>
      </c>
      <c r="E58" s="113" t="s">
        <v>24</v>
      </c>
      <c r="F58" s="17" t="s">
        <v>13</v>
      </c>
      <c r="G58" s="126" t="s">
        <v>28</v>
      </c>
      <c r="H58" s="113" t="s">
        <v>92</v>
      </c>
      <c r="I58" s="17" t="s">
        <v>16</v>
      </c>
      <c r="J58" s="17" t="s">
        <v>110</v>
      </c>
      <c r="K58" s="113">
        <v>0</v>
      </c>
      <c r="L58" s="113"/>
      <c r="M58" s="113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 spans="1:23" s="3" customFormat="1" hidden="1" x14ac:dyDescent="0.3">
      <c r="A59" s="17"/>
      <c r="B59" s="16">
        <v>5968</v>
      </c>
      <c r="C59" s="126" t="s">
        <v>27</v>
      </c>
      <c r="D59" s="17" t="s">
        <v>11</v>
      </c>
      <c r="E59" s="126" t="s">
        <v>24</v>
      </c>
      <c r="F59" s="17" t="s">
        <v>13</v>
      </c>
      <c r="G59" s="126" t="s">
        <v>28</v>
      </c>
      <c r="H59" s="126" t="s">
        <v>92</v>
      </c>
      <c r="I59" s="17" t="s">
        <v>16</v>
      </c>
      <c r="J59" s="17" t="s">
        <v>111</v>
      </c>
      <c r="K59" s="126">
        <v>0</v>
      </c>
      <c r="L59" s="126"/>
      <c r="M59" s="126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 spans="1:23" s="3" customFormat="1" ht="28.8" hidden="1" x14ac:dyDescent="0.3">
      <c r="A60" s="113" t="s">
        <v>153</v>
      </c>
      <c r="B60" s="97">
        <v>5972</v>
      </c>
      <c r="C60" s="23" t="s">
        <v>10</v>
      </c>
      <c r="D60" s="22" t="s">
        <v>11</v>
      </c>
      <c r="E60" s="23" t="s">
        <v>12</v>
      </c>
      <c r="F60" s="22" t="s">
        <v>13</v>
      </c>
      <c r="G60" s="23" t="s">
        <v>25</v>
      </c>
      <c r="H60" s="23" t="s">
        <v>328</v>
      </c>
      <c r="I60" s="23" t="s">
        <v>360</v>
      </c>
      <c r="J60" s="22" t="s">
        <v>99</v>
      </c>
      <c r="K60" s="23">
        <v>12</v>
      </c>
      <c r="L60" s="19">
        <v>42894</v>
      </c>
      <c r="M60" s="24"/>
      <c r="N60" s="23"/>
      <c r="O60" s="22"/>
      <c r="P60" s="90">
        <v>42893</v>
      </c>
      <c r="Q60" s="92">
        <v>42907</v>
      </c>
      <c r="R60" s="94">
        <v>42914</v>
      </c>
      <c r="S60" s="95">
        <v>42923</v>
      </c>
      <c r="T60" s="23">
        <v>41</v>
      </c>
      <c r="U60" s="17" t="s">
        <v>179</v>
      </c>
      <c r="V60" s="113">
        <v>5553</v>
      </c>
      <c r="W60" s="22"/>
    </row>
    <row r="61" spans="1:23" s="25" customFormat="1" hidden="1" x14ac:dyDescent="0.3">
      <c r="A61" s="17"/>
      <c r="B61" s="16">
        <v>6032</v>
      </c>
      <c r="C61" s="113" t="s">
        <v>27</v>
      </c>
      <c r="D61" s="17" t="s">
        <v>11</v>
      </c>
      <c r="E61" s="113" t="s">
        <v>24</v>
      </c>
      <c r="F61" s="17" t="s">
        <v>13</v>
      </c>
      <c r="G61" s="126" t="s">
        <v>28</v>
      </c>
      <c r="H61" s="113" t="s">
        <v>36</v>
      </c>
      <c r="I61" s="17" t="s">
        <v>16</v>
      </c>
      <c r="J61" s="17" t="s">
        <v>51</v>
      </c>
      <c r="K61" s="113">
        <v>0</v>
      </c>
      <c r="L61" s="113"/>
      <c r="M61" s="113"/>
      <c r="N61" s="17"/>
      <c r="O61" s="17"/>
      <c r="P61" s="17"/>
      <c r="Q61" s="17"/>
      <c r="R61" s="17"/>
      <c r="S61" s="17"/>
      <c r="T61" s="17"/>
      <c r="U61" s="17"/>
      <c r="V61" s="17"/>
      <c r="W61" s="17"/>
    </row>
    <row r="62" spans="1:23" s="3" customFormat="1" hidden="1" x14ac:dyDescent="0.3">
      <c r="A62" s="17"/>
      <c r="B62" s="16">
        <v>6039</v>
      </c>
      <c r="C62" s="113" t="s">
        <v>27</v>
      </c>
      <c r="D62" s="17" t="s">
        <v>11</v>
      </c>
      <c r="E62" s="113" t="s">
        <v>24</v>
      </c>
      <c r="F62" s="17" t="s">
        <v>13</v>
      </c>
      <c r="G62" s="126" t="s">
        <v>28</v>
      </c>
      <c r="H62" s="113" t="s">
        <v>36</v>
      </c>
      <c r="I62" s="17" t="s">
        <v>16</v>
      </c>
      <c r="J62" s="17" t="s">
        <v>52</v>
      </c>
      <c r="K62" s="113">
        <v>0</v>
      </c>
      <c r="L62" s="126"/>
      <c r="M62" s="126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 spans="1:23" s="3" customFormat="1" ht="28.8" hidden="1" x14ac:dyDescent="0.3">
      <c r="A63" s="17"/>
      <c r="B63" s="16">
        <v>6040</v>
      </c>
      <c r="C63" s="113" t="s">
        <v>27</v>
      </c>
      <c r="D63" s="17" t="s">
        <v>44</v>
      </c>
      <c r="E63" s="113" t="s">
        <v>24</v>
      </c>
      <c r="F63" s="17" t="s">
        <v>13</v>
      </c>
      <c r="G63" s="126" t="s">
        <v>28</v>
      </c>
      <c r="H63" s="113" t="s">
        <v>92</v>
      </c>
      <c r="I63" s="17" t="s">
        <v>16</v>
      </c>
      <c r="J63" s="17" t="s">
        <v>112</v>
      </c>
      <c r="K63" s="113">
        <v>0</v>
      </c>
      <c r="L63" s="126"/>
      <c r="M63" s="126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 spans="1:23" s="103" customFormat="1" hidden="1" x14ac:dyDescent="0.3">
      <c r="A64" s="124" t="s">
        <v>153</v>
      </c>
      <c r="B64" s="48">
        <v>6041</v>
      </c>
      <c r="C64" s="124" t="s">
        <v>10</v>
      </c>
      <c r="D64" s="17" t="s">
        <v>11</v>
      </c>
      <c r="E64" s="124" t="s">
        <v>12</v>
      </c>
      <c r="F64" s="17" t="s">
        <v>13</v>
      </c>
      <c r="G64" s="126" t="s">
        <v>21</v>
      </c>
      <c r="H64" s="124" t="s">
        <v>36</v>
      </c>
      <c r="I64" s="124"/>
      <c r="J64" s="20" t="s">
        <v>54</v>
      </c>
      <c r="K64" s="124">
        <v>0</v>
      </c>
      <c r="L64" s="124"/>
      <c r="M64" s="124"/>
      <c r="N64" s="17"/>
      <c r="O64" s="17"/>
      <c r="P64" s="91"/>
      <c r="Q64" s="92">
        <v>42916</v>
      </c>
      <c r="R64" s="94">
        <v>42922</v>
      </c>
      <c r="S64" s="95">
        <v>42930</v>
      </c>
      <c r="T64" s="124">
        <v>101</v>
      </c>
      <c r="U64" s="28" t="s">
        <v>178</v>
      </c>
      <c r="V64" s="126">
        <v>6041</v>
      </c>
      <c r="W64" s="17"/>
    </row>
    <row r="65" spans="1:23" s="3" customFormat="1" ht="43.2" x14ac:dyDescent="0.3">
      <c r="A65" s="126" t="s">
        <v>153</v>
      </c>
      <c r="B65" s="97">
        <v>6042</v>
      </c>
      <c r="C65" s="27" t="s">
        <v>10</v>
      </c>
      <c r="D65" s="28" t="s">
        <v>11</v>
      </c>
      <c r="E65" s="27" t="s">
        <v>34</v>
      </c>
      <c r="F65" s="28" t="s">
        <v>13</v>
      </c>
      <c r="G65" s="56" t="s">
        <v>25</v>
      </c>
      <c r="H65" s="97" t="s">
        <v>92</v>
      </c>
      <c r="I65" s="27"/>
      <c r="J65" s="28" t="s">
        <v>83</v>
      </c>
      <c r="K65" s="27">
        <v>12</v>
      </c>
      <c r="L65" s="29">
        <v>42860</v>
      </c>
      <c r="M65" s="29"/>
      <c r="N65" s="27"/>
      <c r="O65" s="28"/>
      <c r="P65" s="90">
        <v>42906</v>
      </c>
      <c r="Q65" s="92">
        <v>42916</v>
      </c>
      <c r="R65" s="94">
        <v>42922</v>
      </c>
      <c r="S65" s="95">
        <v>42930</v>
      </c>
      <c r="T65" s="27">
        <v>101</v>
      </c>
      <c r="U65" s="28" t="s">
        <v>178</v>
      </c>
      <c r="V65" s="27">
        <v>6041</v>
      </c>
      <c r="W65" s="28"/>
    </row>
    <row r="66" spans="1:23" s="3" customFormat="1" ht="28.8" hidden="1" x14ac:dyDescent="0.3">
      <c r="A66" s="17"/>
      <c r="B66" s="16">
        <v>6043</v>
      </c>
      <c r="C66" s="113" t="s">
        <v>10</v>
      </c>
      <c r="D66" s="17" t="s">
        <v>44</v>
      </c>
      <c r="E66" s="113" t="s">
        <v>24</v>
      </c>
      <c r="F66" s="17" t="s">
        <v>13</v>
      </c>
      <c r="G66" s="126" t="s">
        <v>21</v>
      </c>
      <c r="H66" s="113" t="s">
        <v>78</v>
      </c>
      <c r="I66" s="17" t="s">
        <v>63</v>
      </c>
      <c r="J66" s="17" t="s">
        <v>79</v>
      </c>
      <c r="K66" s="113">
        <v>0</v>
      </c>
      <c r="L66" s="113"/>
      <c r="M66" s="113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spans="1:23" s="3" customFormat="1" ht="28.8" hidden="1" x14ac:dyDescent="0.3">
      <c r="A67" s="126" t="s">
        <v>153</v>
      </c>
      <c r="B67" s="48">
        <v>6044</v>
      </c>
      <c r="C67" s="113" t="s">
        <v>10</v>
      </c>
      <c r="D67" s="17" t="s">
        <v>11</v>
      </c>
      <c r="E67" s="113" t="s">
        <v>12</v>
      </c>
      <c r="F67" s="17" t="s">
        <v>13</v>
      </c>
      <c r="G67" s="126" t="s">
        <v>21</v>
      </c>
      <c r="H67" s="113" t="s">
        <v>80</v>
      </c>
      <c r="I67" s="126"/>
      <c r="J67" s="20" t="s">
        <v>31</v>
      </c>
      <c r="K67" s="113">
        <v>0</v>
      </c>
      <c r="L67" s="113"/>
      <c r="M67" s="113"/>
      <c r="N67" s="17"/>
      <c r="O67" s="17"/>
      <c r="P67" s="91"/>
      <c r="Q67" s="92">
        <v>42930</v>
      </c>
      <c r="R67" s="94">
        <v>42937</v>
      </c>
      <c r="S67" s="95">
        <v>42944</v>
      </c>
      <c r="T67" s="126">
        <v>113</v>
      </c>
      <c r="U67" s="17" t="s">
        <v>235</v>
      </c>
      <c r="V67" s="126">
        <v>6044</v>
      </c>
      <c r="W67" s="17"/>
    </row>
    <row r="68" spans="1:23" s="3" customFormat="1" ht="28.8" hidden="1" x14ac:dyDescent="0.3">
      <c r="A68" s="23" t="s">
        <v>153</v>
      </c>
      <c r="B68" s="48">
        <v>6045</v>
      </c>
      <c r="C68" s="113" t="s">
        <v>10</v>
      </c>
      <c r="D68" s="17" t="s">
        <v>11</v>
      </c>
      <c r="E68" s="113" t="s">
        <v>12</v>
      </c>
      <c r="F68" s="17" t="s">
        <v>13</v>
      </c>
      <c r="G68" s="126" t="s">
        <v>21</v>
      </c>
      <c r="H68" s="113" t="s">
        <v>15</v>
      </c>
      <c r="I68" s="126"/>
      <c r="J68" s="20" t="s">
        <v>32</v>
      </c>
      <c r="K68" s="113">
        <v>0</v>
      </c>
      <c r="L68" s="113"/>
      <c r="M68" s="113"/>
      <c r="N68" s="17"/>
      <c r="O68" s="17"/>
      <c r="P68" s="91"/>
      <c r="Q68" s="93"/>
      <c r="R68" s="94">
        <v>42914</v>
      </c>
      <c r="S68" s="95">
        <v>42944</v>
      </c>
      <c r="T68" s="126">
        <v>1362</v>
      </c>
      <c r="U68" s="17" t="s">
        <v>180</v>
      </c>
      <c r="V68" s="126">
        <v>6045</v>
      </c>
      <c r="W68" s="17"/>
    </row>
    <row r="69" spans="1:23" s="3" customFormat="1" hidden="1" x14ac:dyDescent="0.3">
      <c r="A69" s="17"/>
      <c r="B69" s="16">
        <v>6046</v>
      </c>
      <c r="C69" s="113" t="s">
        <v>27</v>
      </c>
      <c r="D69" s="17" t="s">
        <v>11</v>
      </c>
      <c r="E69" s="113" t="s">
        <v>24</v>
      </c>
      <c r="F69" s="17" t="s">
        <v>13</v>
      </c>
      <c r="G69" s="126" t="s">
        <v>21</v>
      </c>
      <c r="H69" s="113" t="s">
        <v>36</v>
      </c>
      <c r="I69" s="17" t="s">
        <v>16</v>
      </c>
      <c r="J69" s="17" t="s">
        <v>55</v>
      </c>
      <c r="K69" s="113">
        <v>0</v>
      </c>
      <c r="L69" s="113"/>
      <c r="M69" s="113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70" spans="1:23" s="3" customFormat="1" hidden="1" x14ac:dyDescent="0.3">
      <c r="A70" s="126"/>
      <c r="B70" s="48">
        <v>6046</v>
      </c>
      <c r="C70" s="113" t="s">
        <v>27</v>
      </c>
      <c r="D70" s="26" t="s">
        <v>11</v>
      </c>
      <c r="E70" s="113" t="s">
        <v>12</v>
      </c>
      <c r="F70" s="26" t="s">
        <v>13</v>
      </c>
      <c r="G70" s="47" t="s">
        <v>25</v>
      </c>
      <c r="H70" s="113" t="s">
        <v>328</v>
      </c>
      <c r="I70" s="126" t="s">
        <v>365</v>
      </c>
      <c r="J70" s="20" t="s">
        <v>55</v>
      </c>
      <c r="K70" s="113"/>
      <c r="L70" s="126"/>
      <c r="M70" s="126"/>
      <c r="N70" s="126"/>
      <c r="O70" s="126"/>
      <c r="P70" s="91"/>
      <c r="Q70" s="93"/>
      <c r="R70" s="94">
        <v>42914</v>
      </c>
      <c r="S70" s="95">
        <v>42923</v>
      </c>
      <c r="T70" s="126">
        <v>43</v>
      </c>
      <c r="U70" s="26"/>
      <c r="V70" s="126"/>
      <c r="W70" s="26"/>
    </row>
    <row r="71" spans="1:23" s="3" customFormat="1" ht="28.8" hidden="1" x14ac:dyDescent="0.3">
      <c r="A71" s="110" t="s">
        <v>153</v>
      </c>
      <c r="B71" s="48">
        <v>6047</v>
      </c>
      <c r="C71" s="113" t="s">
        <v>27</v>
      </c>
      <c r="D71" s="17" t="s">
        <v>11</v>
      </c>
      <c r="E71" s="113" t="s">
        <v>34</v>
      </c>
      <c r="F71" s="17" t="s">
        <v>13</v>
      </c>
      <c r="G71" s="47" t="s">
        <v>25</v>
      </c>
      <c r="H71" s="113" t="s">
        <v>56</v>
      </c>
      <c r="I71" s="126" t="s">
        <v>365</v>
      </c>
      <c r="J71" s="17" t="s">
        <v>97</v>
      </c>
      <c r="K71" s="113">
        <v>8</v>
      </c>
      <c r="L71" s="19">
        <v>42825</v>
      </c>
      <c r="M71" s="19"/>
      <c r="N71" s="126"/>
      <c r="O71" s="126" t="s">
        <v>156</v>
      </c>
      <c r="P71" s="90">
        <v>42900</v>
      </c>
      <c r="Q71" s="92" t="s">
        <v>363</v>
      </c>
      <c r="R71" s="94">
        <v>42914</v>
      </c>
      <c r="S71" s="95">
        <v>42923</v>
      </c>
      <c r="T71" s="126">
        <v>43</v>
      </c>
      <c r="U71" s="17" t="s">
        <v>185</v>
      </c>
      <c r="V71" s="126">
        <v>5553</v>
      </c>
      <c r="W71" s="17"/>
    </row>
    <row r="72" spans="1:23" s="3" customFormat="1" ht="28.8" hidden="1" x14ac:dyDescent="0.3">
      <c r="A72" s="126" t="s">
        <v>153</v>
      </c>
      <c r="B72" s="97">
        <v>6048</v>
      </c>
      <c r="C72" s="113" t="s">
        <v>27</v>
      </c>
      <c r="D72" s="17" t="s">
        <v>11</v>
      </c>
      <c r="E72" s="113" t="s">
        <v>12</v>
      </c>
      <c r="F72" s="17" t="s">
        <v>13</v>
      </c>
      <c r="G72" s="47" t="s">
        <v>25</v>
      </c>
      <c r="H72" s="113" t="s">
        <v>328</v>
      </c>
      <c r="I72" s="126" t="s">
        <v>365</v>
      </c>
      <c r="J72" s="17" t="s">
        <v>117</v>
      </c>
      <c r="K72" s="113">
        <v>0</v>
      </c>
      <c r="L72" s="113"/>
      <c r="M72" s="113"/>
      <c r="N72" s="17"/>
      <c r="O72" s="17"/>
      <c r="P72" s="90">
        <v>42900</v>
      </c>
      <c r="Q72" s="92" t="s">
        <v>363</v>
      </c>
      <c r="R72" s="94">
        <v>42914</v>
      </c>
      <c r="S72" s="95">
        <v>42923</v>
      </c>
      <c r="T72" s="126">
        <v>43</v>
      </c>
      <c r="U72" s="17"/>
      <c r="V72" s="17"/>
      <c r="W72" s="17"/>
    </row>
    <row r="73" spans="1:23" s="3" customFormat="1" ht="28.8" x14ac:dyDescent="0.3">
      <c r="A73" s="104" t="s">
        <v>153</v>
      </c>
      <c r="B73" s="97">
        <v>6049</v>
      </c>
      <c r="C73" s="104" t="s">
        <v>27</v>
      </c>
      <c r="D73" s="105" t="s">
        <v>11</v>
      </c>
      <c r="E73" s="104" t="s">
        <v>12</v>
      </c>
      <c r="F73" s="105" t="s">
        <v>13</v>
      </c>
      <c r="G73" s="47" t="s">
        <v>28</v>
      </c>
      <c r="H73" s="104" t="s">
        <v>92</v>
      </c>
      <c r="I73" s="104"/>
      <c r="J73" s="105" t="s">
        <v>113</v>
      </c>
      <c r="K73" s="113">
        <v>0</v>
      </c>
      <c r="L73" s="113"/>
      <c r="M73" s="113"/>
      <c r="N73" s="17"/>
      <c r="O73" s="17"/>
      <c r="P73" s="106">
        <v>42900</v>
      </c>
      <c r="Q73" s="107">
        <v>42907</v>
      </c>
      <c r="R73" s="108">
        <v>42914</v>
      </c>
      <c r="S73" s="109">
        <v>42923</v>
      </c>
      <c r="T73" s="104">
        <v>46</v>
      </c>
      <c r="U73" s="105"/>
      <c r="V73" s="105"/>
      <c r="W73" s="105"/>
    </row>
    <row r="74" spans="1:23" s="3" customFormat="1" hidden="1" x14ac:dyDescent="0.3">
      <c r="A74" s="17"/>
      <c r="B74" s="16">
        <v>6050</v>
      </c>
      <c r="C74" s="113" t="s">
        <v>27</v>
      </c>
      <c r="D74" s="17" t="s">
        <v>41</v>
      </c>
      <c r="E74" s="113" t="s">
        <v>24</v>
      </c>
      <c r="F74" s="17" t="s">
        <v>13</v>
      </c>
      <c r="G74" s="126" t="s">
        <v>28</v>
      </c>
      <c r="H74" s="113" t="s">
        <v>92</v>
      </c>
      <c r="I74" s="17" t="s">
        <v>16</v>
      </c>
      <c r="J74" s="17" t="s">
        <v>114</v>
      </c>
      <c r="K74" s="113">
        <v>0</v>
      </c>
      <c r="L74" s="126"/>
      <c r="M74" s="126"/>
      <c r="N74" s="17"/>
      <c r="O74" s="17"/>
      <c r="P74" s="17"/>
      <c r="Q74" s="17"/>
      <c r="R74" s="17"/>
      <c r="S74" s="17"/>
      <c r="T74" s="17"/>
      <c r="U74" s="17"/>
      <c r="V74" s="17"/>
      <c r="W74" s="17"/>
    </row>
    <row r="75" spans="1:23" s="3" customFormat="1" ht="28.8" hidden="1" x14ac:dyDescent="0.3">
      <c r="A75" s="126" t="s">
        <v>153</v>
      </c>
      <c r="B75" s="97">
        <v>6054</v>
      </c>
      <c r="C75" s="113" t="s">
        <v>10</v>
      </c>
      <c r="D75" s="17" t="s">
        <v>11</v>
      </c>
      <c r="E75" s="113" t="s">
        <v>12</v>
      </c>
      <c r="F75" s="17" t="s">
        <v>13</v>
      </c>
      <c r="G75" s="126" t="s">
        <v>25</v>
      </c>
      <c r="H75" s="113" t="s">
        <v>366</v>
      </c>
      <c r="I75" s="126" t="s">
        <v>365</v>
      </c>
      <c r="J75" s="17" t="s">
        <v>100</v>
      </c>
      <c r="K75" s="113">
        <v>8</v>
      </c>
      <c r="L75" s="19">
        <v>42894</v>
      </c>
      <c r="M75" s="19"/>
      <c r="N75" s="126"/>
      <c r="O75" s="126"/>
      <c r="P75" s="90">
        <v>42893</v>
      </c>
      <c r="Q75" s="92" t="s">
        <v>363</v>
      </c>
      <c r="R75" s="94">
        <v>42914</v>
      </c>
      <c r="S75" s="95">
        <v>42923</v>
      </c>
      <c r="T75" s="126">
        <v>41</v>
      </c>
      <c r="U75" s="17" t="s">
        <v>179</v>
      </c>
      <c r="V75" s="126">
        <v>5553</v>
      </c>
      <c r="W75" s="17"/>
    </row>
    <row r="76" spans="1:23" s="3" customFormat="1" hidden="1" x14ac:dyDescent="0.3">
      <c r="A76" s="113"/>
      <c r="B76" s="27">
        <v>6137</v>
      </c>
      <c r="C76" s="113" t="s">
        <v>27</v>
      </c>
      <c r="D76" s="17" t="s">
        <v>41</v>
      </c>
      <c r="E76" s="110" t="s">
        <v>12</v>
      </c>
      <c r="F76" s="17" t="s">
        <v>13</v>
      </c>
      <c r="G76" s="47" t="s">
        <v>25</v>
      </c>
      <c r="H76" s="113" t="s">
        <v>328</v>
      </c>
      <c r="I76" s="113" t="s">
        <v>365</v>
      </c>
      <c r="J76" s="17" t="s">
        <v>115</v>
      </c>
      <c r="K76" s="113">
        <v>0</v>
      </c>
      <c r="L76" s="113"/>
      <c r="M76" s="113"/>
      <c r="N76" s="17"/>
      <c r="O76" s="17"/>
      <c r="P76" s="90" t="s">
        <v>213</v>
      </c>
      <c r="Q76" s="92" t="s">
        <v>363</v>
      </c>
      <c r="R76" s="94">
        <v>42914</v>
      </c>
      <c r="S76" s="95">
        <v>42923</v>
      </c>
      <c r="T76" s="113">
        <v>43</v>
      </c>
      <c r="U76" s="17" t="s">
        <v>358</v>
      </c>
      <c r="V76" s="17"/>
      <c r="W76" s="17"/>
    </row>
    <row r="77" spans="1:23" s="3" customFormat="1" ht="28.8" x14ac:dyDescent="0.3">
      <c r="A77" s="126" t="s">
        <v>153</v>
      </c>
      <c r="B77" s="126">
        <v>6141</v>
      </c>
      <c r="C77" s="113" t="s">
        <v>10</v>
      </c>
      <c r="D77" s="17" t="s">
        <v>44</v>
      </c>
      <c r="E77" s="113" t="s">
        <v>34</v>
      </c>
      <c r="F77" s="17" t="s">
        <v>13</v>
      </c>
      <c r="G77" s="47" t="s">
        <v>25</v>
      </c>
      <c r="H77" s="113" t="s">
        <v>92</v>
      </c>
      <c r="I77" s="126"/>
      <c r="J77" s="17" t="s">
        <v>82</v>
      </c>
      <c r="K77" s="113">
        <v>0</v>
      </c>
      <c r="L77" s="19">
        <v>42874</v>
      </c>
      <c r="M77" s="19"/>
      <c r="N77" s="126"/>
      <c r="O77" s="17"/>
      <c r="P77" s="90">
        <v>42900</v>
      </c>
      <c r="Q77" s="92">
        <v>42916</v>
      </c>
      <c r="R77" s="94">
        <v>42922</v>
      </c>
      <c r="S77" s="95">
        <v>42930</v>
      </c>
      <c r="T77" s="126">
        <v>1032</v>
      </c>
      <c r="U77" s="17" t="s">
        <v>177</v>
      </c>
      <c r="V77" s="126" t="s">
        <v>165</v>
      </c>
      <c r="W77" s="17"/>
    </row>
    <row r="78" spans="1:23" s="3" customFormat="1" ht="28.8" hidden="1" x14ac:dyDescent="0.3">
      <c r="A78" s="113" t="s">
        <v>153</v>
      </c>
      <c r="B78" s="48">
        <v>6183</v>
      </c>
      <c r="C78" s="113" t="s">
        <v>10</v>
      </c>
      <c r="D78" s="17" t="s">
        <v>11</v>
      </c>
      <c r="E78" s="113" t="s">
        <v>12</v>
      </c>
      <c r="F78" s="17" t="s">
        <v>13</v>
      </c>
      <c r="G78" s="126" t="s">
        <v>20</v>
      </c>
      <c r="H78" s="113" t="s">
        <v>36</v>
      </c>
      <c r="I78" s="113"/>
      <c r="J78" s="50" t="s">
        <v>39</v>
      </c>
      <c r="K78" s="113">
        <v>0</v>
      </c>
      <c r="L78" s="126"/>
      <c r="M78" s="126"/>
      <c r="N78" s="126"/>
      <c r="O78" s="17"/>
      <c r="P78" s="91"/>
      <c r="Q78" s="92">
        <v>42913</v>
      </c>
      <c r="R78" s="94">
        <v>42922</v>
      </c>
      <c r="S78" s="95">
        <v>42930</v>
      </c>
      <c r="T78" s="113">
        <v>47</v>
      </c>
      <c r="U78" s="17" t="s">
        <v>172</v>
      </c>
      <c r="V78" s="113">
        <v>6183</v>
      </c>
      <c r="W78" s="17"/>
    </row>
    <row r="79" spans="1:23" ht="28.8" hidden="1" x14ac:dyDescent="0.3">
      <c r="A79" s="17"/>
      <c r="B79" s="16">
        <v>6186</v>
      </c>
      <c r="C79" s="113" t="s">
        <v>27</v>
      </c>
      <c r="D79" s="17" t="s">
        <v>11</v>
      </c>
      <c r="E79" s="113" t="s">
        <v>24</v>
      </c>
      <c r="F79" s="17" t="s">
        <v>13</v>
      </c>
      <c r="G79" s="126" t="s">
        <v>21</v>
      </c>
      <c r="H79" s="113" t="s">
        <v>80</v>
      </c>
      <c r="I79" s="17" t="s">
        <v>16</v>
      </c>
      <c r="J79" s="17" t="s">
        <v>91</v>
      </c>
      <c r="K79" s="113">
        <v>0</v>
      </c>
      <c r="L79" s="124"/>
      <c r="M79" s="124"/>
      <c r="N79" s="17"/>
      <c r="O79" s="17"/>
      <c r="P79" s="17"/>
      <c r="Q79" s="17"/>
      <c r="R79" s="17"/>
      <c r="S79" s="17"/>
      <c r="T79" s="17"/>
      <c r="U79" s="17"/>
      <c r="V79" s="17"/>
      <c r="W79" s="17"/>
    </row>
    <row r="80" spans="1:23" ht="28.8" hidden="1" x14ac:dyDescent="0.3">
      <c r="A80" s="126" t="s">
        <v>153</v>
      </c>
      <c r="B80" s="48">
        <v>6200</v>
      </c>
      <c r="C80" s="113" t="s">
        <v>10</v>
      </c>
      <c r="D80" s="17" t="s">
        <v>44</v>
      </c>
      <c r="E80" s="113" t="s">
        <v>12</v>
      </c>
      <c r="F80" s="17" t="s">
        <v>13</v>
      </c>
      <c r="G80" s="47" t="s">
        <v>14</v>
      </c>
      <c r="H80" s="113" t="s">
        <v>92</v>
      </c>
      <c r="I80" s="27" t="s">
        <v>360</v>
      </c>
      <c r="J80" s="17" t="s">
        <v>101</v>
      </c>
      <c r="K80" s="113">
        <v>4</v>
      </c>
      <c r="L80" s="19">
        <v>42894</v>
      </c>
      <c r="M80" s="19"/>
      <c r="N80" s="113"/>
      <c r="O80" s="113"/>
      <c r="P80" s="90">
        <v>42906</v>
      </c>
      <c r="Q80" s="92">
        <v>42907</v>
      </c>
      <c r="R80" s="94">
        <v>42922</v>
      </c>
      <c r="S80" s="95">
        <v>42930</v>
      </c>
      <c r="T80" s="126">
        <v>47</v>
      </c>
      <c r="U80" s="17" t="s">
        <v>172</v>
      </c>
      <c r="V80" s="126">
        <v>6183</v>
      </c>
      <c r="W80" s="17"/>
    </row>
    <row r="81" spans="1:23" ht="28.8" hidden="1" x14ac:dyDescent="0.3">
      <c r="A81" s="113" t="s">
        <v>153</v>
      </c>
      <c r="B81" s="48">
        <v>6201</v>
      </c>
      <c r="C81" s="113" t="s">
        <v>10</v>
      </c>
      <c r="D81" s="17" t="s">
        <v>11</v>
      </c>
      <c r="E81" s="113" t="s">
        <v>12</v>
      </c>
      <c r="F81" s="17" t="s">
        <v>13</v>
      </c>
      <c r="G81" s="126" t="s">
        <v>20</v>
      </c>
      <c r="H81" s="113" t="s">
        <v>15</v>
      </c>
      <c r="I81" s="126"/>
      <c r="J81" s="50" t="s">
        <v>30</v>
      </c>
      <c r="K81" s="113">
        <v>0</v>
      </c>
      <c r="L81" s="126"/>
      <c r="M81" s="126"/>
      <c r="N81" s="17"/>
      <c r="O81" s="17"/>
      <c r="P81" s="91"/>
      <c r="Q81" s="92">
        <v>42928</v>
      </c>
      <c r="R81" s="94">
        <v>42937</v>
      </c>
      <c r="S81" s="95">
        <v>42944</v>
      </c>
      <c r="T81" s="113">
        <v>1051</v>
      </c>
      <c r="U81" s="17" t="s">
        <v>173</v>
      </c>
      <c r="V81" s="113">
        <v>6201</v>
      </c>
      <c r="W81" s="17"/>
    </row>
    <row r="82" spans="1:23" s="4" customFormat="1" ht="28.8" hidden="1" x14ac:dyDescent="0.3">
      <c r="A82" s="113" t="s">
        <v>153</v>
      </c>
      <c r="B82" s="48">
        <v>6202</v>
      </c>
      <c r="C82" s="113" t="s">
        <v>10</v>
      </c>
      <c r="D82" s="17" t="s">
        <v>44</v>
      </c>
      <c r="E82" s="113" t="s">
        <v>12</v>
      </c>
      <c r="F82" s="17" t="s">
        <v>13</v>
      </c>
      <c r="G82" s="47" t="s">
        <v>14</v>
      </c>
      <c r="H82" s="113" t="s">
        <v>92</v>
      </c>
      <c r="I82" s="113" t="s">
        <v>156</v>
      </c>
      <c r="J82" s="17" t="s">
        <v>89</v>
      </c>
      <c r="K82" s="126">
        <v>4</v>
      </c>
      <c r="L82" s="19">
        <v>42881</v>
      </c>
      <c r="M82" s="19"/>
      <c r="N82" s="126"/>
      <c r="O82" s="17"/>
      <c r="P82" s="90">
        <v>42913</v>
      </c>
      <c r="Q82" s="92">
        <v>42928</v>
      </c>
      <c r="R82" s="94">
        <v>42937</v>
      </c>
      <c r="S82" s="95">
        <v>42944</v>
      </c>
      <c r="T82" s="113">
        <v>1051</v>
      </c>
      <c r="U82" s="17" t="s">
        <v>173</v>
      </c>
      <c r="V82" s="113">
        <v>6201</v>
      </c>
      <c r="W82" s="17"/>
    </row>
    <row r="83" spans="1:23" hidden="1" x14ac:dyDescent="0.3">
      <c r="A83" s="17"/>
      <c r="B83" s="16">
        <v>6203</v>
      </c>
      <c r="C83" s="113" t="s">
        <v>27</v>
      </c>
      <c r="D83" s="17" t="s">
        <v>11</v>
      </c>
      <c r="E83" s="113" t="s">
        <v>24</v>
      </c>
      <c r="F83" s="17" t="s">
        <v>13</v>
      </c>
      <c r="G83" s="126" t="s">
        <v>21</v>
      </c>
      <c r="H83" s="113" t="s">
        <v>15</v>
      </c>
      <c r="I83" s="17" t="s">
        <v>16</v>
      </c>
      <c r="J83" s="17" t="s">
        <v>33</v>
      </c>
      <c r="K83" s="113">
        <v>0</v>
      </c>
      <c r="L83" s="126"/>
      <c r="M83" s="126"/>
      <c r="N83" s="17"/>
      <c r="O83" s="17"/>
      <c r="P83" s="17"/>
      <c r="Q83" s="17"/>
      <c r="R83" s="17"/>
      <c r="S83" s="17"/>
      <c r="T83" s="17"/>
      <c r="U83" s="17"/>
      <c r="V83" s="17"/>
      <c r="W83" s="17"/>
    </row>
    <row r="84" spans="1:23" hidden="1" x14ac:dyDescent="0.3">
      <c r="A84" s="113"/>
      <c r="B84" s="126">
        <v>6208</v>
      </c>
      <c r="C84" s="113" t="s">
        <v>10</v>
      </c>
      <c r="D84" s="17" t="s">
        <v>11</v>
      </c>
      <c r="E84" s="113" t="s">
        <v>34</v>
      </c>
      <c r="F84" s="17" t="s">
        <v>13</v>
      </c>
      <c r="G84" s="126" t="s">
        <v>21</v>
      </c>
      <c r="H84" s="113" t="s">
        <v>56</v>
      </c>
      <c r="I84" s="113" t="s">
        <v>365</v>
      </c>
      <c r="J84" s="123" t="s">
        <v>186</v>
      </c>
      <c r="K84" s="113">
        <v>40</v>
      </c>
      <c r="L84" s="19">
        <v>42853</v>
      </c>
      <c r="M84" s="19"/>
      <c r="N84" s="113"/>
      <c r="O84" s="17"/>
      <c r="P84" s="91"/>
      <c r="Q84" s="92" t="s">
        <v>348</v>
      </c>
      <c r="R84" s="94">
        <v>42937</v>
      </c>
      <c r="S84" s="95">
        <v>42944</v>
      </c>
      <c r="T84" s="113">
        <v>1846</v>
      </c>
      <c r="U84" s="26" t="s">
        <v>293</v>
      </c>
      <c r="V84" s="113" t="s">
        <v>165</v>
      </c>
      <c r="W84" s="17"/>
    </row>
    <row r="85" spans="1:23" ht="28.8" hidden="1" x14ac:dyDescent="0.3">
      <c r="A85" s="113" t="s">
        <v>153</v>
      </c>
      <c r="B85" s="27">
        <v>6220</v>
      </c>
      <c r="C85" s="113" t="s">
        <v>10</v>
      </c>
      <c r="D85" s="17" t="s">
        <v>41</v>
      </c>
      <c r="E85" s="113" t="s">
        <v>12</v>
      </c>
      <c r="F85" s="17" t="s">
        <v>13</v>
      </c>
      <c r="G85" s="47" t="s">
        <v>25</v>
      </c>
      <c r="H85" s="113" t="s">
        <v>328</v>
      </c>
      <c r="I85" s="124" t="s">
        <v>365</v>
      </c>
      <c r="J85" s="17" t="s">
        <v>155</v>
      </c>
      <c r="K85" s="113">
        <v>2</v>
      </c>
      <c r="L85" s="19">
        <v>42886</v>
      </c>
      <c r="M85" s="19"/>
      <c r="N85" s="113"/>
      <c r="O85" s="126"/>
      <c r="P85" s="90">
        <v>42906</v>
      </c>
      <c r="Q85" s="112" t="s">
        <v>348</v>
      </c>
      <c r="R85" s="94">
        <v>42914</v>
      </c>
      <c r="S85" s="95">
        <v>42923</v>
      </c>
      <c r="T85" s="113">
        <v>506</v>
      </c>
      <c r="U85" s="17" t="s">
        <v>231</v>
      </c>
      <c r="V85" s="113" t="s">
        <v>165</v>
      </c>
      <c r="W85" s="126">
        <v>4251</v>
      </c>
    </row>
    <row r="86" spans="1:23" hidden="1" x14ac:dyDescent="0.3">
      <c r="A86" s="113" t="s">
        <v>153</v>
      </c>
      <c r="B86" s="54">
        <v>6231</v>
      </c>
      <c r="C86" s="113" t="s">
        <v>10</v>
      </c>
      <c r="D86" s="26" t="s">
        <v>11</v>
      </c>
      <c r="E86" s="113" t="s">
        <v>12</v>
      </c>
      <c r="F86" s="26" t="s">
        <v>13</v>
      </c>
      <c r="G86" s="47" t="s">
        <v>14</v>
      </c>
      <c r="H86" s="113" t="s">
        <v>92</v>
      </c>
      <c r="I86" s="27" t="s">
        <v>361</v>
      </c>
      <c r="J86" s="17" t="s">
        <v>17</v>
      </c>
      <c r="K86" s="113">
        <v>16</v>
      </c>
      <c r="L86" s="113" t="s">
        <v>150</v>
      </c>
      <c r="M86" s="113"/>
      <c r="N86" s="113"/>
      <c r="O86" s="113"/>
      <c r="P86" s="90">
        <v>42908</v>
      </c>
      <c r="Q86" s="92">
        <v>42935</v>
      </c>
      <c r="R86" s="94">
        <v>42937</v>
      </c>
      <c r="S86" s="95">
        <v>42944</v>
      </c>
      <c r="T86" s="113">
        <v>1051</v>
      </c>
      <c r="U86" s="26" t="s">
        <v>173</v>
      </c>
      <c r="V86" s="113">
        <v>6201</v>
      </c>
      <c r="W86" s="26"/>
    </row>
    <row r="87" spans="1:23" ht="28.8" hidden="1" x14ac:dyDescent="0.3">
      <c r="A87" s="113" t="s">
        <v>153</v>
      </c>
      <c r="B87" s="54">
        <v>6232</v>
      </c>
      <c r="C87" s="113" t="s">
        <v>10</v>
      </c>
      <c r="D87" s="17" t="s">
        <v>11</v>
      </c>
      <c r="E87" s="113" t="s">
        <v>12</v>
      </c>
      <c r="F87" s="17" t="s">
        <v>13</v>
      </c>
      <c r="G87" s="47" t="s">
        <v>14</v>
      </c>
      <c r="H87" s="113" t="s">
        <v>92</v>
      </c>
      <c r="I87" s="27" t="s">
        <v>360</v>
      </c>
      <c r="J87" s="17" t="s">
        <v>166</v>
      </c>
      <c r="K87" s="113"/>
      <c r="L87" s="113"/>
      <c r="M87" s="113"/>
      <c r="N87" s="113"/>
      <c r="O87" s="113"/>
      <c r="P87" s="90">
        <v>42908</v>
      </c>
      <c r="Q87" s="92">
        <v>42935</v>
      </c>
      <c r="R87" s="94">
        <v>42937</v>
      </c>
      <c r="S87" s="95">
        <v>42944</v>
      </c>
      <c r="T87" s="113">
        <v>1051</v>
      </c>
      <c r="U87" s="55" t="s">
        <v>173</v>
      </c>
      <c r="V87" s="113">
        <v>6201</v>
      </c>
      <c r="W87" s="26"/>
    </row>
    <row r="88" spans="1:23" s="3" customFormat="1" ht="28.8" hidden="1" x14ac:dyDescent="0.3">
      <c r="A88" s="113"/>
      <c r="B88" s="21">
        <v>6235</v>
      </c>
      <c r="C88" s="113" t="s">
        <v>10</v>
      </c>
      <c r="D88" s="17" t="s">
        <v>11</v>
      </c>
      <c r="E88" s="113" t="s">
        <v>12</v>
      </c>
      <c r="F88" s="17" t="s">
        <v>13</v>
      </c>
      <c r="G88" s="47" t="s">
        <v>220</v>
      </c>
      <c r="H88" s="113" t="s">
        <v>56</v>
      </c>
      <c r="I88" s="124" t="s">
        <v>365</v>
      </c>
      <c r="J88" s="17" t="s">
        <v>163</v>
      </c>
      <c r="K88" s="113"/>
      <c r="L88" s="113"/>
      <c r="M88" s="113"/>
      <c r="N88" s="113"/>
      <c r="O88" s="113"/>
      <c r="P88" s="91"/>
      <c r="Q88" s="92" t="s">
        <v>348</v>
      </c>
      <c r="R88" s="94">
        <v>42922</v>
      </c>
      <c r="S88" s="95">
        <v>42944</v>
      </c>
      <c r="T88" s="113" t="s">
        <v>170</v>
      </c>
      <c r="U88" s="26"/>
      <c r="V88" s="113" t="s">
        <v>165</v>
      </c>
      <c r="W88" s="26"/>
    </row>
    <row r="89" spans="1:23" hidden="1" x14ac:dyDescent="0.3">
      <c r="A89" s="113" t="s">
        <v>153</v>
      </c>
      <c r="B89" s="21">
        <v>6236</v>
      </c>
      <c r="C89" s="113" t="s">
        <v>10</v>
      </c>
      <c r="D89" s="17" t="s">
        <v>11</v>
      </c>
      <c r="E89" s="113" t="s">
        <v>12</v>
      </c>
      <c r="F89" s="17" t="s">
        <v>13</v>
      </c>
      <c r="G89" s="47" t="s">
        <v>14</v>
      </c>
      <c r="H89" s="113" t="s">
        <v>92</v>
      </c>
      <c r="I89" s="27" t="s">
        <v>361</v>
      </c>
      <c r="J89" s="17" t="s">
        <v>164</v>
      </c>
      <c r="K89" s="113"/>
      <c r="L89" s="113"/>
      <c r="M89" s="113"/>
      <c r="N89" s="126"/>
      <c r="O89" s="126"/>
      <c r="P89" s="90">
        <v>42906</v>
      </c>
      <c r="Q89" s="92">
        <v>42916</v>
      </c>
      <c r="R89" s="94">
        <v>42922</v>
      </c>
      <c r="S89" s="95">
        <v>42944</v>
      </c>
      <c r="T89" s="113" t="s">
        <v>170</v>
      </c>
      <c r="U89" s="26"/>
      <c r="V89" s="113" t="s">
        <v>165</v>
      </c>
      <c r="W89" s="26"/>
    </row>
    <row r="90" spans="1:23" ht="28.8" x14ac:dyDescent="0.3">
      <c r="A90" s="113" t="s">
        <v>153</v>
      </c>
      <c r="B90" s="48">
        <v>6252</v>
      </c>
      <c r="C90" s="113" t="s">
        <v>10</v>
      </c>
      <c r="D90" s="26"/>
      <c r="E90" s="113" t="s">
        <v>12</v>
      </c>
      <c r="F90" s="17" t="s">
        <v>13</v>
      </c>
      <c r="G90" s="47" t="s">
        <v>25</v>
      </c>
      <c r="H90" s="113" t="s">
        <v>92</v>
      </c>
      <c r="I90" s="126" t="s">
        <v>361</v>
      </c>
      <c r="J90" s="17" t="s">
        <v>237</v>
      </c>
      <c r="K90" s="113"/>
      <c r="L90" s="126"/>
      <c r="M90" s="113"/>
      <c r="N90" s="113"/>
      <c r="O90" s="113"/>
      <c r="P90" s="90">
        <v>42913</v>
      </c>
      <c r="Q90" s="92">
        <v>42930</v>
      </c>
      <c r="R90" s="94">
        <v>42937</v>
      </c>
      <c r="S90" s="95">
        <v>42944</v>
      </c>
      <c r="T90" s="113">
        <v>1311</v>
      </c>
      <c r="U90" s="17" t="s">
        <v>238</v>
      </c>
      <c r="V90" s="113" t="s">
        <v>165</v>
      </c>
      <c r="W90" s="26"/>
    </row>
    <row r="91" spans="1:23" ht="28.8" hidden="1" x14ac:dyDescent="0.3">
      <c r="A91" s="113" t="s">
        <v>153</v>
      </c>
      <c r="B91" s="96">
        <v>6257</v>
      </c>
      <c r="C91" s="113" t="s">
        <v>147</v>
      </c>
      <c r="D91" s="17" t="s">
        <v>11</v>
      </c>
      <c r="E91" s="113" t="s">
        <v>12</v>
      </c>
      <c r="F91" s="17" t="s">
        <v>13</v>
      </c>
      <c r="G91" s="47" t="s">
        <v>21</v>
      </c>
      <c r="H91" s="113" t="s">
        <v>80</v>
      </c>
      <c r="I91" s="17"/>
      <c r="J91" s="17" t="s">
        <v>227</v>
      </c>
      <c r="K91" s="113"/>
      <c r="L91" s="19">
        <v>42894</v>
      </c>
      <c r="M91" s="113"/>
      <c r="N91" s="126"/>
      <c r="O91" s="126"/>
      <c r="P91" s="90">
        <v>42893</v>
      </c>
      <c r="Q91" s="92">
        <v>42907</v>
      </c>
      <c r="R91" s="94">
        <v>42914</v>
      </c>
      <c r="S91" s="95">
        <v>42923</v>
      </c>
      <c r="T91" s="113">
        <v>41</v>
      </c>
      <c r="U91" s="17" t="s">
        <v>179</v>
      </c>
      <c r="V91" s="113">
        <v>5553</v>
      </c>
      <c r="W91" s="17"/>
    </row>
    <row r="92" spans="1:23" ht="28.8" hidden="1" x14ac:dyDescent="0.3">
      <c r="A92" s="126" t="s">
        <v>153</v>
      </c>
      <c r="B92" s="48">
        <v>6274</v>
      </c>
      <c r="C92" s="113" t="s">
        <v>10</v>
      </c>
      <c r="D92" s="17" t="s">
        <v>11</v>
      </c>
      <c r="E92" s="113" t="s">
        <v>12</v>
      </c>
      <c r="F92" s="17" t="s">
        <v>13</v>
      </c>
      <c r="G92" s="47" t="s">
        <v>21</v>
      </c>
      <c r="H92" s="113" t="s">
        <v>80</v>
      </c>
      <c r="I92" s="124" t="s">
        <v>361</v>
      </c>
      <c r="J92" s="55" t="s">
        <v>310</v>
      </c>
      <c r="K92" s="113"/>
      <c r="L92" s="113"/>
      <c r="M92" s="113"/>
      <c r="N92" s="126"/>
      <c r="O92" s="126"/>
      <c r="P92" s="90">
        <v>42906</v>
      </c>
      <c r="Q92" s="92">
        <v>42916</v>
      </c>
      <c r="R92" s="94">
        <v>42922</v>
      </c>
      <c r="S92" s="95">
        <v>42930</v>
      </c>
      <c r="T92" s="113">
        <v>520</v>
      </c>
      <c r="U92" s="17" t="s">
        <v>238</v>
      </c>
      <c r="V92" s="113" t="s">
        <v>165</v>
      </c>
      <c r="W92" s="26"/>
    </row>
    <row r="93" spans="1:23" ht="28.8" hidden="1" x14ac:dyDescent="0.3">
      <c r="A93" s="113" t="s">
        <v>153</v>
      </c>
      <c r="B93" s="54">
        <v>6278</v>
      </c>
      <c r="C93" s="113" t="s">
        <v>10</v>
      </c>
      <c r="D93" s="26"/>
      <c r="E93" s="113" t="s">
        <v>12</v>
      </c>
      <c r="F93" s="26"/>
      <c r="G93" s="47" t="s">
        <v>14</v>
      </c>
      <c r="H93" s="113" t="s">
        <v>92</v>
      </c>
      <c r="I93" s="27" t="s">
        <v>360</v>
      </c>
      <c r="J93" s="55" t="s">
        <v>166</v>
      </c>
      <c r="K93" s="113"/>
      <c r="L93" s="113"/>
      <c r="M93" s="113"/>
      <c r="N93" s="113"/>
      <c r="O93" s="113"/>
      <c r="P93" s="90">
        <v>42906</v>
      </c>
      <c r="Q93" s="92">
        <v>42935</v>
      </c>
      <c r="R93" s="94">
        <v>42922</v>
      </c>
      <c r="S93" s="95">
        <v>42944</v>
      </c>
      <c r="T93" s="113">
        <v>47</v>
      </c>
      <c r="U93" s="126" t="s">
        <v>172</v>
      </c>
      <c r="V93" s="113">
        <v>6183</v>
      </c>
      <c r="W93" s="26"/>
    </row>
    <row r="94" spans="1:23" ht="28.8" x14ac:dyDescent="0.3">
      <c r="A94" s="113" t="s">
        <v>153</v>
      </c>
      <c r="B94" s="48">
        <v>6279</v>
      </c>
      <c r="C94" s="113" t="s">
        <v>10</v>
      </c>
      <c r="D94" s="26" t="s">
        <v>11</v>
      </c>
      <c r="E94" s="113" t="s">
        <v>12</v>
      </c>
      <c r="F94" s="26" t="s">
        <v>13</v>
      </c>
      <c r="G94" s="47" t="s">
        <v>25</v>
      </c>
      <c r="H94" s="113" t="s">
        <v>92</v>
      </c>
      <c r="I94" s="113"/>
      <c r="J94" s="17" t="s">
        <v>356</v>
      </c>
      <c r="K94" s="113"/>
      <c r="L94" s="113"/>
      <c r="M94" s="113"/>
      <c r="N94" s="113"/>
      <c r="O94" s="113"/>
      <c r="P94" s="91" t="s">
        <v>213</v>
      </c>
      <c r="Q94" s="93" t="s">
        <v>213</v>
      </c>
      <c r="R94" s="94">
        <v>42914</v>
      </c>
      <c r="S94" s="95">
        <v>42944</v>
      </c>
      <c r="T94" s="113">
        <v>1362</v>
      </c>
      <c r="U94" s="17" t="s">
        <v>180</v>
      </c>
      <c r="V94" s="113"/>
      <c r="W94" s="26"/>
    </row>
    <row r="95" spans="1:23" hidden="1" x14ac:dyDescent="0.3">
      <c r="A95" s="113"/>
      <c r="B95" s="54">
        <v>6284</v>
      </c>
      <c r="C95" s="113" t="s">
        <v>10</v>
      </c>
      <c r="D95" s="26" t="s">
        <v>11</v>
      </c>
      <c r="E95" s="113" t="s">
        <v>12</v>
      </c>
      <c r="F95" s="17" t="s">
        <v>13</v>
      </c>
      <c r="G95" s="47" t="s">
        <v>21</v>
      </c>
      <c r="H95" s="113" t="s">
        <v>56</v>
      </c>
      <c r="I95" s="113" t="s">
        <v>365</v>
      </c>
      <c r="J95" s="17" t="s">
        <v>312</v>
      </c>
      <c r="K95" s="113"/>
      <c r="L95" s="113"/>
      <c r="M95" s="113"/>
      <c r="N95" s="113"/>
      <c r="O95" s="113"/>
      <c r="P95" s="90">
        <v>42906</v>
      </c>
      <c r="Q95" s="92" t="s">
        <v>348</v>
      </c>
      <c r="R95" s="94">
        <v>42937</v>
      </c>
      <c r="S95" s="95">
        <v>42944</v>
      </c>
      <c r="T95" s="113">
        <v>1051</v>
      </c>
      <c r="U95" s="26" t="s">
        <v>173</v>
      </c>
      <c r="V95" s="113"/>
      <c r="W95" s="26"/>
    </row>
    <row r="96" spans="1:23" ht="28.8" hidden="1" x14ac:dyDescent="0.3">
      <c r="A96" s="113"/>
      <c r="B96" s="54">
        <v>6285</v>
      </c>
      <c r="C96" s="113" t="s">
        <v>10</v>
      </c>
      <c r="D96" s="26" t="s">
        <v>11</v>
      </c>
      <c r="E96" s="113" t="s">
        <v>12</v>
      </c>
      <c r="F96" s="17" t="s">
        <v>13</v>
      </c>
      <c r="G96" s="47" t="s">
        <v>21</v>
      </c>
      <c r="H96" s="113" t="s">
        <v>56</v>
      </c>
      <c r="I96" s="113" t="s">
        <v>365</v>
      </c>
      <c r="J96" s="17" t="s">
        <v>313</v>
      </c>
      <c r="K96" s="113"/>
      <c r="L96" s="113"/>
      <c r="M96" s="113"/>
      <c r="N96" s="113"/>
      <c r="O96" s="113"/>
      <c r="P96" s="90">
        <v>42906</v>
      </c>
      <c r="Q96" s="92" t="s">
        <v>348</v>
      </c>
      <c r="R96" s="94">
        <v>42922</v>
      </c>
      <c r="S96" s="95">
        <v>42944</v>
      </c>
      <c r="T96" s="113">
        <v>47</v>
      </c>
      <c r="U96" s="26" t="s">
        <v>172</v>
      </c>
      <c r="V96" s="113"/>
      <c r="W96" s="26"/>
    </row>
    <row r="97" spans="1:23" ht="28.8" hidden="1" x14ac:dyDescent="0.3">
      <c r="A97" s="113" t="s">
        <v>153</v>
      </c>
      <c r="B97" s="48">
        <v>6295</v>
      </c>
      <c r="C97" s="126" t="s">
        <v>10</v>
      </c>
      <c r="D97" s="26" t="s">
        <v>11</v>
      </c>
      <c r="E97" s="113" t="s">
        <v>12</v>
      </c>
      <c r="F97" s="26" t="s">
        <v>13</v>
      </c>
      <c r="G97" s="47" t="s">
        <v>21</v>
      </c>
      <c r="H97" s="113" t="s">
        <v>80</v>
      </c>
      <c r="I97" s="113" t="s">
        <v>361</v>
      </c>
      <c r="J97" s="17" t="s">
        <v>357</v>
      </c>
      <c r="K97" s="126"/>
      <c r="L97" s="113"/>
      <c r="M97" s="113"/>
      <c r="N97" s="113"/>
      <c r="O97" s="113"/>
      <c r="P97" s="91" t="s">
        <v>213</v>
      </c>
      <c r="Q97" s="93" t="s">
        <v>213</v>
      </c>
      <c r="R97" s="94">
        <v>42914</v>
      </c>
      <c r="S97" s="95">
        <v>42944</v>
      </c>
      <c r="T97" s="113">
        <v>1362</v>
      </c>
      <c r="U97" s="17" t="s">
        <v>180</v>
      </c>
      <c r="V97" s="113"/>
      <c r="W97" s="26"/>
    </row>
    <row r="98" spans="1:23" ht="28.8" hidden="1" x14ac:dyDescent="0.3">
      <c r="A98" s="116"/>
      <c r="B98" s="48">
        <v>6298</v>
      </c>
      <c r="C98" s="125"/>
      <c r="D98" s="26"/>
      <c r="E98" s="126"/>
      <c r="F98" s="26"/>
      <c r="G98" s="47" t="s">
        <v>14</v>
      </c>
      <c r="H98" s="116" t="s">
        <v>366</v>
      </c>
      <c r="I98" s="116" t="s">
        <v>365</v>
      </c>
      <c r="J98" s="17" t="s">
        <v>364</v>
      </c>
      <c r="K98" s="125"/>
      <c r="L98" s="126"/>
      <c r="M98" s="126"/>
      <c r="N98" s="126"/>
      <c r="O98" s="126"/>
      <c r="P98" s="91"/>
      <c r="Q98" s="93" t="s">
        <v>348</v>
      </c>
      <c r="R98" s="94"/>
      <c r="S98" s="95">
        <v>42944</v>
      </c>
      <c r="T98" s="91">
        <v>1051</v>
      </c>
      <c r="U98" s="26"/>
      <c r="V98" s="116"/>
      <c r="W98" s="26"/>
    </row>
    <row r="99" spans="1:23" hidden="1" x14ac:dyDescent="0.3">
      <c r="A99" s="116" t="s">
        <v>153</v>
      </c>
      <c r="B99" s="48">
        <v>6299</v>
      </c>
      <c r="C99" s="129" t="s">
        <v>10</v>
      </c>
      <c r="D99" s="130" t="s">
        <v>11</v>
      </c>
      <c r="E99" s="129" t="s">
        <v>12</v>
      </c>
      <c r="F99" s="130" t="s">
        <v>13</v>
      </c>
      <c r="G99" s="47" t="s">
        <v>14</v>
      </c>
      <c r="H99" s="116" t="s">
        <v>15</v>
      </c>
      <c r="I99" s="116"/>
      <c r="J99" s="17" t="s">
        <v>364</v>
      </c>
      <c r="K99" s="129"/>
      <c r="L99" s="129"/>
      <c r="M99" s="129"/>
      <c r="N99" s="129"/>
      <c r="O99" s="129"/>
      <c r="P99" s="91"/>
      <c r="Q99" s="93"/>
      <c r="R99" s="94"/>
      <c r="S99" s="95">
        <v>42944</v>
      </c>
      <c r="T99" s="126">
        <v>1051</v>
      </c>
      <c r="U99" s="26" t="s">
        <v>274</v>
      </c>
      <c r="V99" s="116"/>
      <c r="W99" s="26"/>
    </row>
  </sheetData>
  <autoFilter ref="A1:X99">
    <filterColumn colId="2">
      <filters>
        <filter val="CR_Geometry_2"/>
        <filter val="CRx PMI-2"/>
      </filters>
    </filterColumn>
    <filterColumn colId="4">
      <filters>
        <filter val="P1"/>
        <filter val="P2"/>
      </filters>
    </filterColumn>
    <filterColumn colId="6">
      <filters>
        <filter val="brandon.sapp@boeing.com"/>
      </filters>
    </filterColumn>
    <filterColumn colId="7">
      <filters>
        <filter val="CONFIRMED"/>
        <filter val="NEW"/>
        <filter val="PDOCS"/>
      </filters>
    </filterColumn>
    <sortState ref="A2:W99">
      <sortCondition ref="B1:B99"/>
    </sortState>
  </autoFilter>
  <sortState ref="A2:W99">
    <sortCondition ref="B2:B99"/>
  </sortState>
  <hyperlinks>
    <hyperlink ref="G36" r:id="rId1"/>
    <hyperlink ref="G85" r:id="rId2"/>
    <hyperlink ref="G87" r:id="rId3"/>
    <hyperlink ref="G89" r:id="rId4"/>
    <hyperlink ref="G88" r:id="rId5"/>
    <hyperlink ref="G35" r:id="rId6"/>
    <hyperlink ref="G24" r:id="rId7"/>
    <hyperlink ref="G23" r:id="rId8"/>
    <hyperlink ref="G20" r:id="rId9"/>
    <hyperlink ref="G17" r:id="rId10"/>
    <hyperlink ref="G86" r:id="rId11"/>
    <hyperlink ref="G15" r:id="rId12"/>
    <hyperlink ref="G3" r:id="rId13"/>
    <hyperlink ref="G91" r:id="rId14"/>
    <hyperlink ref="G7" r:id="rId15"/>
    <hyperlink ref="G54" r:id="rId16"/>
    <hyperlink ref="G65" r:id="rId17"/>
    <hyperlink ref="G82" r:id="rId18"/>
    <hyperlink ref="G12" r:id="rId19"/>
    <hyperlink ref="G93" r:id="rId20"/>
    <hyperlink ref="G5" r:id="rId21"/>
    <hyperlink ref="G10" r:id="rId22"/>
    <hyperlink ref="G31" r:id="rId23"/>
    <hyperlink ref="G92" r:id="rId24"/>
    <hyperlink ref="G95" r:id="rId25"/>
    <hyperlink ref="G96" r:id="rId26"/>
    <hyperlink ref="G71" r:id="rId27"/>
    <hyperlink ref="G77" r:id="rId28"/>
    <hyperlink ref="G73" r:id="rId29"/>
    <hyperlink ref="G72" r:id="rId30"/>
    <hyperlink ref="G49" r:id="rId31"/>
    <hyperlink ref="G80" r:id="rId32"/>
    <hyperlink ref="G94" r:id="rId33"/>
    <hyperlink ref="G97" r:id="rId34"/>
    <hyperlink ref="G76" r:id="rId35"/>
    <hyperlink ref="G70" r:id="rId36"/>
    <hyperlink ref="G99" r:id="rId37"/>
    <hyperlink ref="G98" r:id="rId38"/>
    <hyperlink ref="G90" r:id="rId39"/>
  </hyperlinks>
  <pageMargins left="0.45" right="0.45" top="0.75" bottom="0.75" header="0.3" footer="0.3"/>
  <pageSetup paperSize="5" orientation="portrait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pane ySplit="2" topLeftCell="A3" activePane="bottomLeft" state="frozen"/>
      <selection pane="bottomLeft" activeCell="E8" sqref="E8"/>
    </sheetView>
  </sheetViews>
  <sheetFormatPr defaultColWidth="9.109375" defaultRowHeight="14.4" x14ac:dyDescent="0.3"/>
  <cols>
    <col min="1" max="1" width="9.109375" style="4"/>
    <col min="2" max="2" width="45.6640625" style="4" bestFit="1" customWidth="1"/>
    <col min="3" max="3" width="9.109375" style="4"/>
    <col min="4" max="4" width="15.88671875" style="1" hidden="1" customWidth="1"/>
    <col min="5" max="5" width="71.109375" style="1" customWidth="1"/>
    <col min="6" max="6" width="9.6640625" style="1" bestFit="1" customWidth="1"/>
    <col min="7" max="7" width="39.33203125" style="3" customWidth="1"/>
    <col min="8" max="16384" width="9.109375" style="1"/>
  </cols>
  <sheetData>
    <row r="1" spans="1:7" x14ac:dyDescent="0.3">
      <c r="A1" s="18"/>
      <c r="B1" s="18"/>
      <c r="C1" s="52"/>
      <c r="D1" s="26"/>
      <c r="E1" s="26"/>
      <c r="F1" s="26"/>
      <c r="G1" s="17"/>
    </row>
    <row r="2" spans="1:7" s="4" customFormat="1" ht="28.8" x14ac:dyDescent="0.3">
      <c r="A2" s="18" t="s">
        <v>230</v>
      </c>
      <c r="B2" s="18" t="s">
        <v>229</v>
      </c>
      <c r="C2" s="52" t="s">
        <v>192</v>
      </c>
      <c r="D2" s="18"/>
      <c r="E2" s="18"/>
      <c r="F2" s="18" t="s">
        <v>311</v>
      </c>
      <c r="G2" s="18" t="s">
        <v>222</v>
      </c>
    </row>
    <row r="3" spans="1:7" x14ac:dyDescent="0.3">
      <c r="A3" s="18" t="s">
        <v>165</v>
      </c>
      <c r="B3" s="18"/>
      <c r="C3" s="52" t="s">
        <v>193</v>
      </c>
      <c r="D3" s="26" t="s">
        <v>146</v>
      </c>
      <c r="E3" s="26" t="s">
        <v>194</v>
      </c>
      <c r="F3" s="45">
        <v>42835</v>
      </c>
      <c r="G3" s="17"/>
    </row>
    <row r="4" spans="1:7" x14ac:dyDescent="0.3">
      <c r="A4" s="18" t="s">
        <v>165</v>
      </c>
      <c r="B4" s="18"/>
      <c r="C4" s="52" t="s">
        <v>195</v>
      </c>
      <c r="D4" s="26" t="s">
        <v>146</v>
      </c>
      <c r="E4" s="26" t="s">
        <v>196</v>
      </c>
      <c r="F4" s="45">
        <v>42835</v>
      </c>
      <c r="G4" s="17"/>
    </row>
    <row r="5" spans="1:7" x14ac:dyDescent="0.3">
      <c r="A5" s="18" t="s">
        <v>165</v>
      </c>
      <c r="B5" s="18"/>
      <c r="C5" s="52" t="s">
        <v>197</v>
      </c>
      <c r="D5" s="26" t="s">
        <v>146</v>
      </c>
      <c r="E5" s="26" t="s">
        <v>198</v>
      </c>
      <c r="F5" s="45">
        <v>42835</v>
      </c>
      <c r="G5" s="17"/>
    </row>
    <row r="6" spans="1:7" ht="21.75" customHeight="1" x14ac:dyDescent="0.3">
      <c r="A6" s="134">
        <v>5553</v>
      </c>
      <c r="B6" s="131" t="s">
        <v>228</v>
      </c>
      <c r="C6" s="52" t="s">
        <v>201</v>
      </c>
      <c r="D6" s="26" t="s">
        <v>146</v>
      </c>
      <c r="E6" s="28" t="s">
        <v>202</v>
      </c>
      <c r="F6" s="80">
        <v>42845</v>
      </c>
      <c r="G6" s="17"/>
    </row>
    <row r="7" spans="1:7" x14ac:dyDescent="0.3">
      <c r="A7" s="134"/>
      <c r="B7" s="132"/>
      <c r="C7" s="77" t="s">
        <v>339</v>
      </c>
      <c r="D7" s="26" t="s">
        <v>146</v>
      </c>
      <c r="E7" s="79" t="s">
        <v>334</v>
      </c>
      <c r="F7" s="19">
        <v>42894</v>
      </c>
      <c r="G7" s="78" t="s">
        <v>331</v>
      </c>
    </row>
    <row r="8" spans="1:7" ht="24.75" customHeight="1" x14ac:dyDescent="0.3">
      <c r="A8" s="75"/>
      <c r="B8" s="132"/>
      <c r="C8" s="77" t="s">
        <v>340</v>
      </c>
      <c r="D8" s="26"/>
      <c r="E8" s="79" t="s">
        <v>335</v>
      </c>
      <c r="F8" s="19">
        <v>42894</v>
      </c>
      <c r="G8" s="78" t="s">
        <v>332</v>
      </c>
    </row>
    <row r="9" spans="1:7" x14ac:dyDescent="0.3">
      <c r="A9" s="75"/>
      <c r="B9" s="133"/>
      <c r="C9" s="77" t="s">
        <v>341</v>
      </c>
      <c r="D9" s="26"/>
      <c r="E9" s="79" t="s">
        <v>336</v>
      </c>
      <c r="F9" s="19">
        <v>42894</v>
      </c>
      <c r="G9" s="78" t="s">
        <v>333</v>
      </c>
    </row>
    <row r="10" spans="1:7" hidden="1" x14ac:dyDescent="0.3">
      <c r="A10" s="131" t="s">
        <v>165</v>
      </c>
      <c r="B10" s="131">
        <v>6047</v>
      </c>
      <c r="C10" s="52" t="s">
        <v>199</v>
      </c>
      <c r="D10" s="26" t="s">
        <v>146</v>
      </c>
      <c r="E10" s="76" t="s">
        <v>200</v>
      </c>
      <c r="F10" s="81">
        <v>42845</v>
      </c>
      <c r="G10" s="17"/>
    </row>
    <row r="11" spans="1:7" x14ac:dyDescent="0.3">
      <c r="A11" s="133"/>
      <c r="B11" s="133"/>
      <c r="C11" s="77" t="s">
        <v>342</v>
      </c>
      <c r="D11" s="26" t="s">
        <v>146</v>
      </c>
      <c r="E11" s="76" t="s">
        <v>337</v>
      </c>
      <c r="F11" s="19">
        <v>42894</v>
      </c>
      <c r="G11" s="6" t="s">
        <v>338</v>
      </c>
    </row>
    <row r="12" spans="1:7" x14ac:dyDescent="0.3">
      <c r="A12" s="135">
        <v>6183</v>
      </c>
      <c r="B12" s="134" t="s">
        <v>232</v>
      </c>
      <c r="C12" s="52" t="s">
        <v>248</v>
      </c>
      <c r="D12" s="52"/>
      <c r="E12" s="76" t="s">
        <v>247</v>
      </c>
      <c r="F12" s="45">
        <v>42880</v>
      </c>
      <c r="G12" s="17"/>
    </row>
    <row r="13" spans="1:7" ht="15.6" x14ac:dyDescent="0.3">
      <c r="A13" s="136"/>
      <c r="B13" s="134"/>
      <c r="C13" s="52" t="s">
        <v>239</v>
      </c>
      <c r="D13" s="26"/>
      <c r="E13" s="76" t="s">
        <v>253</v>
      </c>
      <c r="F13" s="45">
        <v>42880</v>
      </c>
      <c r="G13" s="46" t="s">
        <v>223</v>
      </c>
    </row>
    <row r="14" spans="1:7" ht="15.6" x14ac:dyDescent="0.3">
      <c r="A14" s="137"/>
      <c r="B14" s="134"/>
      <c r="C14" s="52" t="s">
        <v>240</v>
      </c>
      <c r="D14" s="26"/>
      <c r="E14" s="76" t="s">
        <v>254</v>
      </c>
      <c r="F14" s="45">
        <v>42880</v>
      </c>
      <c r="G14" s="46" t="s">
        <v>224</v>
      </c>
    </row>
    <row r="15" spans="1:7" x14ac:dyDescent="0.3">
      <c r="A15" s="131">
        <v>6041</v>
      </c>
      <c r="B15" s="131">
        <v>6042</v>
      </c>
      <c r="C15" s="52" t="s">
        <v>250</v>
      </c>
      <c r="D15" s="26"/>
      <c r="E15" s="26" t="s">
        <v>249</v>
      </c>
      <c r="F15" s="45">
        <v>42880</v>
      </c>
      <c r="G15" s="26"/>
    </row>
    <row r="16" spans="1:7" ht="15.6" x14ac:dyDescent="0.3">
      <c r="A16" s="133"/>
      <c r="B16" s="133"/>
      <c r="C16" s="52" t="s">
        <v>251</v>
      </c>
      <c r="D16" s="26"/>
      <c r="E16" s="26" t="s">
        <v>252</v>
      </c>
      <c r="F16" s="45">
        <v>42880</v>
      </c>
      <c r="G16" s="46" t="s">
        <v>225</v>
      </c>
    </row>
    <row r="17" spans="1:7" x14ac:dyDescent="0.3">
      <c r="A17" s="131">
        <v>6044</v>
      </c>
      <c r="B17" s="131">
        <v>5006</v>
      </c>
      <c r="C17" s="52" t="s">
        <v>257</v>
      </c>
      <c r="D17" s="26"/>
      <c r="E17" s="26" t="s">
        <v>255</v>
      </c>
      <c r="F17" s="45">
        <v>42880</v>
      </c>
      <c r="G17" s="26"/>
    </row>
    <row r="18" spans="1:7" ht="15.6" x14ac:dyDescent="0.3">
      <c r="A18" s="133"/>
      <c r="B18" s="133"/>
      <c r="C18" s="52" t="s">
        <v>258</v>
      </c>
      <c r="D18" s="26"/>
      <c r="E18" s="26" t="s">
        <v>256</v>
      </c>
      <c r="F18" s="45">
        <v>42880</v>
      </c>
      <c r="G18" s="46" t="s">
        <v>226</v>
      </c>
    </row>
    <row r="19" spans="1:7" x14ac:dyDescent="0.3">
      <c r="A19" s="131" t="s">
        <v>165</v>
      </c>
      <c r="B19" s="131">
        <v>6220</v>
      </c>
      <c r="C19" s="52" t="s">
        <v>209</v>
      </c>
      <c r="D19" s="26" t="s">
        <v>146</v>
      </c>
      <c r="E19" s="26" t="s">
        <v>210</v>
      </c>
      <c r="F19" s="45">
        <v>42845</v>
      </c>
      <c r="G19" s="17"/>
    </row>
    <row r="20" spans="1:7" x14ac:dyDescent="0.3">
      <c r="A20" s="133"/>
      <c r="B20" s="133"/>
      <c r="C20" s="52" t="s">
        <v>211</v>
      </c>
      <c r="D20" s="26" t="s">
        <v>146</v>
      </c>
      <c r="E20" s="26" t="s">
        <v>212</v>
      </c>
      <c r="F20" s="45">
        <v>42845</v>
      </c>
      <c r="G20" s="17"/>
    </row>
    <row r="21" spans="1:7" x14ac:dyDescent="0.3">
      <c r="A21" s="131" t="s">
        <v>165</v>
      </c>
      <c r="B21" s="131">
        <v>6252</v>
      </c>
      <c r="C21" s="52" t="s">
        <v>244</v>
      </c>
      <c r="D21" s="52"/>
      <c r="E21" s="26" t="s">
        <v>241</v>
      </c>
      <c r="F21" s="45">
        <v>42880</v>
      </c>
      <c r="G21" s="17"/>
    </row>
    <row r="22" spans="1:7" x14ac:dyDescent="0.3">
      <c r="A22" s="132"/>
      <c r="B22" s="132"/>
      <c r="C22" s="52" t="s">
        <v>245</v>
      </c>
      <c r="D22" s="52"/>
      <c r="E22" s="26" t="s">
        <v>242</v>
      </c>
      <c r="F22" s="45">
        <v>42880</v>
      </c>
      <c r="G22" s="17"/>
    </row>
    <row r="23" spans="1:7" x14ac:dyDescent="0.3">
      <c r="A23" s="133"/>
      <c r="B23" s="133"/>
      <c r="C23" s="52" t="s">
        <v>246</v>
      </c>
      <c r="D23" s="52"/>
      <c r="E23" s="26" t="s">
        <v>243</v>
      </c>
      <c r="F23" s="45">
        <v>42880</v>
      </c>
      <c r="G23" s="17"/>
    </row>
    <row r="24" spans="1:7" x14ac:dyDescent="0.3">
      <c r="A24" s="134" t="s">
        <v>165</v>
      </c>
      <c r="B24" s="131">
        <v>4251</v>
      </c>
      <c r="C24" s="52" t="s">
        <v>203</v>
      </c>
      <c r="D24" s="26" t="s">
        <v>146</v>
      </c>
      <c r="E24" s="26" t="s">
        <v>204</v>
      </c>
      <c r="F24" s="45">
        <v>42845</v>
      </c>
      <c r="G24" s="17"/>
    </row>
    <row r="25" spans="1:7" x14ac:dyDescent="0.3">
      <c r="A25" s="134"/>
      <c r="B25" s="132"/>
      <c r="C25" s="52" t="s">
        <v>205</v>
      </c>
      <c r="D25" s="26" t="s">
        <v>146</v>
      </c>
      <c r="E25" s="26" t="s">
        <v>206</v>
      </c>
      <c r="F25" s="45">
        <v>42845</v>
      </c>
      <c r="G25" s="17"/>
    </row>
    <row r="26" spans="1:7" x14ac:dyDescent="0.3">
      <c r="A26" s="134"/>
      <c r="B26" s="133"/>
      <c r="C26" s="52" t="s">
        <v>207</v>
      </c>
      <c r="D26" s="26" t="s">
        <v>146</v>
      </c>
      <c r="E26" s="26" t="s">
        <v>208</v>
      </c>
      <c r="F26" s="45">
        <v>42845</v>
      </c>
      <c r="G26" s="17"/>
    </row>
    <row r="27" spans="1:7" x14ac:dyDescent="0.3">
      <c r="A27" s="131">
        <v>5142</v>
      </c>
      <c r="B27" s="134" t="s">
        <v>329</v>
      </c>
      <c r="C27" s="16" t="s">
        <v>262</v>
      </c>
      <c r="D27" s="26"/>
      <c r="E27" s="26" t="s">
        <v>259</v>
      </c>
      <c r="F27" s="45">
        <v>42880</v>
      </c>
      <c r="G27" s="17"/>
    </row>
    <row r="28" spans="1:7" x14ac:dyDescent="0.3">
      <c r="A28" s="132"/>
      <c r="B28" s="134"/>
      <c r="C28" s="16" t="s">
        <v>263</v>
      </c>
      <c r="D28" s="26"/>
      <c r="E28" s="26" t="s">
        <v>260</v>
      </c>
      <c r="F28" s="45">
        <v>42880</v>
      </c>
      <c r="G28" s="17"/>
    </row>
    <row r="29" spans="1:7" x14ac:dyDescent="0.3">
      <c r="A29" s="133"/>
      <c r="B29" s="134"/>
      <c r="C29" s="16" t="s">
        <v>264</v>
      </c>
      <c r="D29" s="26"/>
      <c r="E29" s="26" t="s">
        <v>261</v>
      </c>
      <c r="F29" s="45">
        <v>42880</v>
      </c>
      <c r="G29" s="17"/>
    </row>
    <row r="30" spans="1:7" x14ac:dyDescent="0.3">
      <c r="A30" s="52" t="s">
        <v>165</v>
      </c>
      <c r="B30" s="52" t="s">
        <v>267</v>
      </c>
      <c r="C30" s="52" t="s">
        <v>266</v>
      </c>
      <c r="D30" s="26"/>
      <c r="E30" s="26" t="s">
        <v>265</v>
      </c>
      <c r="F30" s="45">
        <v>42871</v>
      </c>
      <c r="G30" s="17"/>
    </row>
    <row r="31" spans="1:7" x14ac:dyDescent="0.3">
      <c r="A31" s="134" t="s">
        <v>165</v>
      </c>
      <c r="B31" s="134">
        <v>6274</v>
      </c>
      <c r="C31" s="74" t="s">
        <v>314</v>
      </c>
      <c r="D31" s="26"/>
      <c r="E31" s="26" t="s">
        <v>295</v>
      </c>
      <c r="F31" s="45">
        <v>42888</v>
      </c>
      <c r="G31" s="17"/>
    </row>
    <row r="32" spans="1:7" x14ac:dyDescent="0.3">
      <c r="A32" s="134"/>
      <c r="B32" s="134"/>
      <c r="C32" s="74" t="s">
        <v>315</v>
      </c>
      <c r="D32" s="26"/>
      <c r="E32" s="26" t="s">
        <v>296</v>
      </c>
      <c r="F32" s="45">
        <v>42888</v>
      </c>
      <c r="G32" s="17"/>
    </row>
    <row r="33" spans="1:7" x14ac:dyDescent="0.3">
      <c r="A33" s="134" t="s">
        <v>165</v>
      </c>
      <c r="B33" s="134">
        <v>6141</v>
      </c>
      <c r="C33" s="74" t="s">
        <v>316</v>
      </c>
      <c r="D33" s="26"/>
      <c r="E33" s="26" t="s">
        <v>297</v>
      </c>
      <c r="F33" s="45">
        <v>42888</v>
      </c>
      <c r="G33" s="17"/>
    </row>
    <row r="34" spans="1:7" x14ac:dyDescent="0.3">
      <c r="A34" s="134"/>
      <c r="B34" s="134"/>
      <c r="C34" s="74" t="s">
        <v>317</v>
      </c>
      <c r="D34" s="26"/>
      <c r="E34" s="26" t="s">
        <v>298</v>
      </c>
      <c r="F34" s="45">
        <v>42888</v>
      </c>
      <c r="G34" s="17"/>
    </row>
    <row r="35" spans="1:7" x14ac:dyDescent="0.3">
      <c r="A35" s="134"/>
      <c r="B35" s="134"/>
      <c r="C35" s="74" t="s">
        <v>318</v>
      </c>
      <c r="D35" s="26"/>
      <c r="E35" s="26" t="s">
        <v>299</v>
      </c>
      <c r="F35" s="45">
        <v>42888</v>
      </c>
      <c r="G35" s="17"/>
    </row>
    <row r="36" spans="1:7" x14ac:dyDescent="0.3">
      <c r="A36" s="134">
        <v>6201</v>
      </c>
      <c r="B36" s="134" t="s">
        <v>300</v>
      </c>
      <c r="C36" s="74" t="s">
        <v>319</v>
      </c>
      <c r="D36" s="26"/>
      <c r="E36" s="26" t="s">
        <v>301</v>
      </c>
      <c r="F36" s="45">
        <v>42888</v>
      </c>
      <c r="G36" s="17"/>
    </row>
    <row r="37" spans="1:7" x14ac:dyDescent="0.3">
      <c r="A37" s="134"/>
      <c r="B37" s="134"/>
      <c r="C37" s="74" t="s">
        <v>320</v>
      </c>
      <c r="D37" s="26"/>
      <c r="E37" s="26" t="s">
        <v>302</v>
      </c>
      <c r="F37" s="45">
        <v>42888</v>
      </c>
      <c r="G37" s="17"/>
    </row>
    <row r="38" spans="1:7" x14ac:dyDescent="0.3">
      <c r="A38" s="134"/>
      <c r="B38" s="134"/>
      <c r="C38" s="74" t="s">
        <v>321</v>
      </c>
      <c r="D38" s="26"/>
      <c r="E38" s="26" t="s">
        <v>303</v>
      </c>
      <c r="F38" s="45">
        <v>42888</v>
      </c>
      <c r="G38" s="17"/>
    </row>
    <row r="39" spans="1:7" x14ac:dyDescent="0.3">
      <c r="A39" s="134" t="s">
        <v>165</v>
      </c>
      <c r="B39" s="134">
        <v>4388</v>
      </c>
      <c r="C39" s="74" t="s">
        <v>322</v>
      </c>
      <c r="D39" s="26"/>
      <c r="E39" s="26" t="s">
        <v>304</v>
      </c>
      <c r="F39" s="45">
        <v>42888</v>
      </c>
      <c r="G39" s="17"/>
    </row>
    <row r="40" spans="1:7" x14ac:dyDescent="0.3">
      <c r="A40" s="134"/>
      <c r="B40" s="134"/>
      <c r="C40" s="74" t="s">
        <v>323</v>
      </c>
      <c r="D40" s="26"/>
      <c r="E40" s="26" t="s">
        <v>305</v>
      </c>
      <c r="F40" s="45">
        <v>42888</v>
      </c>
      <c r="G40" s="17"/>
    </row>
    <row r="41" spans="1:7" x14ac:dyDescent="0.3">
      <c r="A41" s="134"/>
      <c r="B41" s="134"/>
      <c r="C41" s="74" t="s">
        <v>324</v>
      </c>
      <c r="D41" s="26"/>
      <c r="E41" s="26" t="s">
        <v>306</v>
      </c>
      <c r="F41" s="45">
        <v>42888</v>
      </c>
      <c r="G41" s="17"/>
    </row>
    <row r="42" spans="1:7" x14ac:dyDescent="0.3">
      <c r="A42" s="134">
        <v>6044</v>
      </c>
      <c r="B42" s="134">
        <v>3701</v>
      </c>
      <c r="C42" s="74" t="s">
        <v>325</v>
      </c>
      <c r="D42" s="26"/>
      <c r="E42" s="26" t="s">
        <v>307</v>
      </c>
      <c r="F42" s="45">
        <v>42888</v>
      </c>
      <c r="G42" s="17"/>
    </row>
    <row r="43" spans="1:7" x14ac:dyDescent="0.3">
      <c r="A43" s="134"/>
      <c r="B43" s="134"/>
      <c r="C43" s="74" t="s">
        <v>326</v>
      </c>
      <c r="D43" s="26"/>
      <c r="E43" s="26" t="s">
        <v>308</v>
      </c>
      <c r="F43" s="45">
        <v>42888</v>
      </c>
      <c r="G43" s="17"/>
    </row>
    <row r="44" spans="1:7" x14ac:dyDescent="0.3">
      <c r="A44" s="134"/>
      <c r="B44" s="134"/>
      <c r="C44" s="74" t="s">
        <v>327</v>
      </c>
      <c r="D44" s="26"/>
      <c r="E44" s="26" t="s">
        <v>309</v>
      </c>
      <c r="F44" s="45">
        <v>42888</v>
      </c>
      <c r="G44" s="17"/>
    </row>
    <row r="45" spans="1:7" ht="21" x14ac:dyDescent="0.3">
      <c r="B45" s="138"/>
      <c r="C45" s="138"/>
      <c r="D45" s="138"/>
      <c r="E45" s="138"/>
    </row>
  </sheetData>
  <autoFilter ref="A2:G45"/>
  <mergeCells count="29">
    <mergeCell ref="A42:A44"/>
    <mergeCell ref="B42:B44"/>
    <mergeCell ref="B45:E45"/>
    <mergeCell ref="B27:B29"/>
    <mergeCell ref="A27:A29"/>
    <mergeCell ref="B36:B38"/>
    <mergeCell ref="A36:A38"/>
    <mergeCell ref="B33:B35"/>
    <mergeCell ref="B31:B32"/>
    <mergeCell ref="A31:A32"/>
    <mergeCell ref="A33:A35"/>
    <mergeCell ref="B39:B41"/>
    <mergeCell ref="A39:A41"/>
    <mergeCell ref="B6:B9"/>
    <mergeCell ref="A6:A7"/>
    <mergeCell ref="A24:A26"/>
    <mergeCell ref="B10:B11"/>
    <mergeCell ref="B24:B26"/>
    <mergeCell ref="A10:A11"/>
    <mergeCell ref="A21:A23"/>
    <mergeCell ref="A12:A14"/>
    <mergeCell ref="A19:A20"/>
    <mergeCell ref="B19:B20"/>
    <mergeCell ref="B12:B14"/>
    <mergeCell ref="B15:B16"/>
    <mergeCell ref="A15:A16"/>
    <mergeCell ref="B21:B23"/>
    <mergeCell ref="B17:B18"/>
    <mergeCell ref="A17:A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T27"/>
  <sheetViews>
    <sheetView zoomScale="90" zoomScaleNormal="90" workbookViewId="0">
      <selection activeCell="C32" sqref="C32"/>
    </sheetView>
  </sheetViews>
  <sheetFormatPr defaultColWidth="8.88671875" defaultRowHeight="14.4" x14ac:dyDescent="0.3"/>
  <cols>
    <col min="1" max="1" width="4.5546875" customWidth="1"/>
    <col min="2" max="2" width="7.33203125" style="10" customWidth="1"/>
    <col min="3" max="3" width="23.88671875" customWidth="1"/>
    <col min="4" max="4" width="18.5546875" customWidth="1"/>
    <col min="5" max="5" width="18.5546875" hidden="1" customWidth="1"/>
    <col min="6" max="6" width="0.44140625" customWidth="1"/>
    <col min="7" max="7" width="0.109375" style="10" customWidth="1"/>
    <col min="8" max="8" width="0.5546875" style="10" hidden="1" customWidth="1"/>
    <col min="9" max="9" width="13" style="10" customWidth="1"/>
    <col min="10" max="10" width="19.5546875" style="10" hidden="1" customWidth="1"/>
    <col min="11" max="11" width="16" customWidth="1"/>
    <col min="12" max="12" width="0.44140625" customWidth="1"/>
    <col min="13" max="13" width="20.5546875" style="85" bestFit="1" customWidth="1"/>
    <col min="14" max="14" width="20.5546875" style="85" customWidth="1"/>
    <col min="15" max="15" width="0.33203125" customWidth="1"/>
    <col min="16" max="16" width="16.109375" customWidth="1"/>
    <col min="17" max="18" width="15.33203125" style="10" customWidth="1"/>
    <col min="19" max="19" width="20.44140625" bestFit="1" customWidth="1"/>
    <col min="20" max="20" width="17.44140625" bestFit="1" customWidth="1"/>
  </cols>
  <sheetData>
    <row r="1" spans="2:20" s="5" customFormat="1" x14ac:dyDescent="0.3">
      <c r="B1" s="32"/>
      <c r="C1" s="36"/>
      <c r="D1" s="36"/>
      <c r="E1" s="36"/>
      <c r="F1" s="36"/>
      <c r="G1" s="32"/>
      <c r="H1" s="32"/>
      <c r="I1" s="32"/>
      <c r="J1" s="32"/>
      <c r="M1" s="84"/>
      <c r="N1" s="84"/>
      <c r="P1" s="36"/>
      <c r="Q1" s="32"/>
      <c r="R1" s="32"/>
    </row>
    <row r="2" spans="2:20" ht="18" x14ac:dyDescent="0.3">
      <c r="C2" s="101" t="s">
        <v>354</v>
      </c>
      <c r="D2" s="37"/>
      <c r="E2" s="37"/>
      <c r="F2" s="37"/>
      <c r="P2" s="37"/>
    </row>
    <row r="3" spans="2:20" x14ac:dyDescent="0.3">
      <c r="C3" s="100" t="s">
        <v>268</v>
      </c>
      <c r="D3" s="100" t="s">
        <v>272</v>
      </c>
      <c r="E3" s="37"/>
      <c r="F3" s="37"/>
      <c r="P3" s="37"/>
    </row>
    <row r="4" spans="2:20" x14ac:dyDescent="0.3">
      <c r="C4" s="100" t="s">
        <v>269</v>
      </c>
      <c r="D4" s="100" t="s">
        <v>271</v>
      </c>
      <c r="E4" s="37"/>
      <c r="F4" s="37"/>
      <c r="P4" s="37"/>
    </row>
    <row r="7" spans="2:20" s="5" customFormat="1" ht="44.25" customHeight="1" x14ac:dyDescent="0.3">
      <c r="B7" s="139" t="s">
        <v>352</v>
      </c>
      <c r="C7" s="139"/>
      <c r="D7" s="139"/>
      <c r="E7" s="88"/>
      <c r="F7" s="34"/>
      <c r="G7" s="41"/>
      <c r="H7" s="83"/>
      <c r="I7" s="141" t="s">
        <v>350</v>
      </c>
      <c r="J7" s="142"/>
      <c r="K7" s="143"/>
      <c r="L7" s="41"/>
      <c r="M7" s="144" t="s">
        <v>351</v>
      </c>
      <c r="N7" s="144"/>
      <c r="O7" s="43"/>
      <c r="P7" s="145" t="s">
        <v>344</v>
      </c>
      <c r="Q7" s="146"/>
      <c r="R7" s="147"/>
      <c r="S7" s="44" t="s">
        <v>216</v>
      </c>
      <c r="T7" s="44" t="s">
        <v>217</v>
      </c>
    </row>
    <row r="8" spans="2:20" s="32" customFormat="1" ht="57.6" x14ac:dyDescent="0.3">
      <c r="B8" s="89" t="s">
        <v>353</v>
      </c>
      <c r="C8" s="15" t="s">
        <v>270</v>
      </c>
      <c r="D8" s="33" t="s">
        <v>189</v>
      </c>
      <c r="E8" s="53" t="s">
        <v>273</v>
      </c>
      <c r="F8" s="38"/>
      <c r="G8" s="38"/>
      <c r="H8" s="38"/>
      <c r="I8" s="33" t="s">
        <v>188</v>
      </c>
      <c r="J8" s="15" t="s">
        <v>190</v>
      </c>
      <c r="K8" s="15" t="s">
        <v>191</v>
      </c>
      <c r="L8" s="38"/>
      <c r="M8" s="82" t="s">
        <v>188</v>
      </c>
      <c r="N8" s="82" t="s">
        <v>218</v>
      </c>
      <c r="O8" s="41"/>
      <c r="P8" s="15" t="s">
        <v>215</v>
      </c>
      <c r="Q8" s="15" t="s">
        <v>214</v>
      </c>
      <c r="R8" s="15" t="s">
        <v>219</v>
      </c>
      <c r="S8" s="140">
        <v>42951</v>
      </c>
      <c r="T8" s="140">
        <v>42968</v>
      </c>
    </row>
    <row r="9" spans="2:20" ht="15.6" hidden="1" x14ac:dyDescent="0.3">
      <c r="B9" s="11">
        <v>1</v>
      </c>
      <c r="C9" s="128">
        <v>41</v>
      </c>
      <c r="D9" s="11">
        <v>10</v>
      </c>
      <c r="E9" s="99">
        <v>42901</v>
      </c>
      <c r="F9" s="11"/>
      <c r="G9" s="11"/>
      <c r="H9" s="11"/>
      <c r="I9" s="11" t="s">
        <v>187</v>
      </c>
      <c r="J9" s="35">
        <v>6</v>
      </c>
      <c r="K9" s="12">
        <v>42914</v>
      </c>
      <c r="L9" s="42"/>
      <c r="M9" s="65" t="s">
        <v>343</v>
      </c>
      <c r="N9" s="86">
        <v>42922</v>
      </c>
      <c r="O9" s="40"/>
      <c r="P9" s="12">
        <v>42923</v>
      </c>
      <c r="Q9" s="14">
        <v>4</v>
      </c>
      <c r="R9" s="87">
        <v>42937</v>
      </c>
      <c r="S9" s="140"/>
      <c r="T9" s="140"/>
    </row>
    <row r="10" spans="2:20" ht="15.6" hidden="1" x14ac:dyDescent="0.3">
      <c r="B10" s="11">
        <v>1</v>
      </c>
      <c r="C10" s="128">
        <v>43</v>
      </c>
      <c r="D10" s="11">
        <v>3</v>
      </c>
      <c r="E10" s="99">
        <v>42885</v>
      </c>
      <c r="F10" s="11"/>
      <c r="G10" s="11"/>
      <c r="H10" s="11"/>
      <c r="I10" s="11" t="s">
        <v>187</v>
      </c>
      <c r="J10" s="35">
        <v>2</v>
      </c>
      <c r="K10" s="12">
        <v>42914</v>
      </c>
      <c r="L10" s="42"/>
      <c r="M10" s="65" t="s">
        <v>343</v>
      </c>
      <c r="N10" s="86">
        <v>42922</v>
      </c>
      <c r="O10" s="40"/>
      <c r="P10" s="12">
        <v>42923</v>
      </c>
      <c r="Q10" s="14">
        <v>1</v>
      </c>
      <c r="R10" s="87">
        <v>42937</v>
      </c>
      <c r="S10" s="140"/>
      <c r="T10" s="140"/>
    </row>
    <row r="11" spans="2:20" ht="15.6" hidden="1" x14ac:dyDescent="0.3">
      <c r="B11" s="11">
        <v>1</v>
      </c>
      <c r="C11" s="98">
        <v>46</v>
      </c>
      <c r="D11" s="11">
        <v>1</v>
      </c>
      <c r="E11" s="99"/>
      <c r="F11" s="11"/>
      <c r="G11" s="11"/>
      <c r="H11" s="11"/>
      <c r="I11" s="11" t="s">
        <v>187</v>
      </c>
      <c r="J11" s="35">
        <v>3</v>
      </c>
      <c r="K11" s="12">
        <v>42914</v>
      </c>
      <c r="L11" s="42"/>
      <c r="M11" s="65" t="s">
        <v>343</v>
      </c>
      <c r="N11" s="86">
        <v>42922</v>
      </c>
      <c r="O11" s="40"/>
      <c r="P11" s="12">
        <v>42923</v>
      </c>
      <c r="Q11" s="14">
        <v>1</v>
      </c>
      <c r="R11" s="87">
        <v>42937</v>
      </c>
      <c r="S11" s="140"/>
      <c r="T11" s="140"/>
    </row>
    <row r="12" spans="2:20" ht="15.6" x14ac:dyDescent="0.3">
      <c r="B12" s="11">
        <v>2</v>
      </c>
      <c r="C12" s="98">
        <v>47</v>
      </c>
      <c r="D12" s="11">
        <v>5</v>
      </c>
      <c r="E12" s="99">
        <v>42906</v>
      </c>
      <c r="F12" s="11"/>
      <c r="G12" s="11"/>
      <c r="H12" s="11"/>
      <c r="I12" s="11" t="s">
        <v>187</v>
      </c>
      <c r="J12" s="35">
        <v>6</v>
      </c>
      <c r="K12" s="12">
        <v>42922</v>
      </c>
      <c r="L12" s="42"/>
      <c r="M12" s="65" t="s">
        <v>343</v>
      </c>
      <c r="N12" s="86">
        <v>42926</v>
      </c>
      <c r="O12" s="40"/>
      <c r="P12" s="12">
        <v>42930</v>
      </c>
      <c r="Q12" s="14">
        <v>4</v>
      </c>
      <c r="R12" s="87">
        <v>42944</v>
      </c>
      <c r="S12" s="140"/>
      <c r="T12" s="140"/>
    </row>
    <row r="13" spans="2:20" ht="15.6" x14ac:dyDescent="0.3">
      <c r="B13" s="11">
        <v>2</v>
      </c>
      <c r="C13" s="98" t="s">
        <v>349</v>
      </c>
      <c r="D13" s="11">
        <v>4</v>
      </c>
      <c r="E13" s="99"/>
      <c r="F13" s="11"/>
      <c r="G13" s="11"/>
      <c r="H13" s="11"/>
      <c r="I13" s="11" t="s">
        <v>187</v>
      </c>
      <c r="J13" s="35"/>
      <c r="K13" s="12">
        <v>42937</v>
      </c>
      <c r="L13" s="42"/>
      <c r="M13" s="65" t="s">
        <v>343</v>
      </c>
      <c r="N13" s="86">
        <v>42942</v>
      </c>
      <c r="O13" s="40"/>
      <c r="P13" s="12">
        <v>42944</v>
      </c>
      <c r="Q13" s="14">
        <v>1</v>
      </c>
      <c r="R13" s="87">
        <v>42951</v>
      </c>
      <c r="S13" s="140"/>
      <c r="T13" s="140"/>
    </row>
    <row r="14" spans="2:20" ht="15.6" x14ac:dyDescent="0.3">
      <c r="B14" s="11">
        <v>2</v>
      </c>
      <c r="C14" s="98">
        <v>101</v>
      </c>
      <c r="D14" s="11">
        <v>2</v>
      </c>
      <c r="E14" s="99"/>
      <c r="F14" s="11"/>
      <c r="G14" s="11"/>
      <c r="H14" s="11"/>
      <c r="I14" s="11" t="s">
        <v>187</v>
      </c>
      <c r="J14" s="35">
        <v>4</v>
      </c>
      <c r="K14" s="12">
        <v>42922</v>
      </c>
      <c r="L14" s="42"/>
      <c r="M14" s="65" t="s">
        <v>343</v>
      </c>
      <c r="N14" s="86">
        <v>42926</v>
      </c>
      <c r="O14" s="40"/>
      <c r="P14" s="12">
        <v>42930</v>
      </c>
      <c r="Q14" s="35">
        <v>2</v>
      </c>
      <c r="R14" s="87">
        <v>42944</v>
      </c>
      <c r="S14" s="140"/>
      <c r="T14" s="140"/>
    </row>
    <row r="15" spans="2:20" ht="15.6" x14ac:dyDescent="0.3">
      <c r="B15" s="11">
        <v>2</v>
      </c>
      <c r="C15" s="98">
        <v>113</v>
      </c>
      <c r="D15" s="11">
        <v>2</v>
      </c>
      <c r="E15" s="99"/>
      <c r="F15" s="11"/>
      <c r="G15" s="11"/>
      <c r="H15" s="11"/>
      <c r="I15" s="11" t="s">
        <v>187</v>
      </c>
      <c r="J15" s="35">
        <v>3</v>
      </c>
      <c r="K15" s="12">
        <v>42937</v>
      </c>
      <c r="L15" s="42"/>
      <c r="M15" s="65" t="s">
        <v>343</v>
      </c>
      <c r="N15" s="86">
        <v>42942</v>
      </c>
      <c r="O15" s="40"/>
      <c r="P15" s="12">
        <v>42944</v>
      </c>
      <c r="Q15" s="14">
        <v>2</v>
      </c>
      <c r="R15" s="87">
        <v>42951</v>
      </c>
      <c r="S15" s="140"/>
      <c r="T15" s="140"/>
    </row>
    <row r="16" spans="2:20" ht="15.6" hidden="1" x14ac:dyDescent="0.3">
      <c r="B16" s="11">
        <v>1</v>
      </c>
      <c r="C16" s="128">
        <v>506</v>
      </c>
      <c r="D16" s="11">
        <v>1</v>
      </c>
      <c r="E16" s="99">
        <v>42906</v>
      </c>
      <c r="F16" s="11"/>
      <c r="G16" s="11"/>
      <c r="H16" s="11"/>
      <c r="I16" s="11" t="s">
        <v>187</v>
      </c>
      <c r="J16" s="35">
        <v>3</v>
      </c>
      <c r="K16" s="12">
        <v>42914</v>
      </c>
      <c r="L16" s="42"/>
      <c r="M16" s="65" t="s">
        <v>343</v>
      </c>
      <c r="N16" s="86">
        <v>42922</v>
      </c>
      <c r="O16" s="40"/>
      <c r="P16" s="12">
        <v>42923</v>
      </c>
      <c r="Q16" s="35">
        <v>1</v>
      </c>
      <c r="R16" s="87">
        <v>42937</v>
      </c>
      <c r="S16" s="140"/>
      <c r="T16" s="140"/>
    </row>
    <row r="17" spans="2:20" ht="15.6" x14ac:dyDescent="0.3">
      <c r="B17" s="11">
        <v>2</v>
      </c>
      <c r="C17" s="98">
        <v>520</v>
      </c>
      <c r="D17" s="11">
        <v>1</v>
      </c>
      <c r="E17" s="99"/>
      <c r="F17" s="11"/>
      <c r="G17" s="11"/>
      <c r="H17" s="11"/>
      <c r="I17" s="11" t="s">
        <v>187</v>
      </c>
      <c r="J17" s="35">
        <v>2</v>
      </c>
      <c r="K17" s="12">
        <v>42922</v>
      </c>
      <c r="L17" s="42"/>
      <c r="M17" s="65" t="s">
        <v>343</v>
      </c>
      <c r="N17" s="86">
        <v>42926</v>
      </c>
      <c r="O17" s="40"/>
      <c r="P17" s="12">
        <v>42930</v>
      </c>
      <c r="Q17" s="35">
        <v>1</v>
      </c>
      <c r="R17" s="87">
        <v>42944</v>
      </c>
      <c r="S17" s="140"/>
      <c r="T17" s="140"/>
    </row>
    <row r="18" spans="2:20" ht="15.6" x14ac:dyDescent="0.3">
      <c r="B18" s="11">
        <v>2</v>
      </c>
      <c r="C18" s="98">
        <v>1032</v>
      </c>
      <c r="D18" s="11">
        <v>1</v>
      </c>
      <c r="E18" s="99"/>
      <c r="F18" s="11"/>
      <c r="G18" s="11"/>
      <c r="H18" s="11"/>
      <c r="I18" s="11" t="s">
        <v>187</v>
      </c>
      <c r="J18" s="35">
        <v>3</v>
      </c>
      <c r="K18" s="12">
        <v>42922</v>
      </c>
      <c r="L18" s="42"/>
      <c r="M18" s="65" t="s">
        <v>343</v>
      </c>
      <c r="N18" s="86">
        <v>42926</v>
      </c>
      <c r="O18" s="40"/>
      <c r="P18" s="12">
        <v>42930</v>
      </c>
      <c r="Q18" s="35">
        <v>1</v>
      </c>
      <c r="R18" s="87">
        <v>42944</v>
      </c>
      <c r="S18" s="140"/>
      <c r="T18" s="140"/>
    </row>
    <row r="19" spans="2:20" ht="15.6" x14ac:dyDescent="0.3">
      <c r="B19" s="11">
        <v>2</v>
      </c>
      <c r="C19" s="98">
        <v>1051</v>
      </c>
      <c r="D19" s="11">
        <v>7</v>
      </c>
      <c r="E19" s="11"/>
      <c r="F19" s="11"/>
      <c r="G19" s="11"/>
      <c r="H19" s="11"/>
      <c r="I19" s="11" t="s">
        <v>187</v>
      </c>
      <c r="J19" s="35">
        <v>5</v>
      </c>
      <c r="K19" s="12">
        <v>42937</v>
      </c>
      <c r="L19" s="42"/>
      <c r="M19" s="65" t="s">
        <v>343</v>
      </c>
      <c r="N19" s="86">
        <v>42942</v>
      </c>
      <c r="O19" s="40"/>
      <c r="P19" s="12">
        <v>42944</v>
      </c>
      <c r="Q19" s="35">
        <v>2</v>
      </c>
      <c r="R19" s="87">
        <v>42951</v>
      </c>
      <c r="S19" s="140"/>
      <c r="T19" s="140"/>
    </row>
    <row r="20" spans="2:20" ht="15.6" x14ac:dyDescent="0.3">
      <c r="B20" s="11">
        <v>2</v>
      </c>
      <c r="C20" s="98">
        <v>1110</v>
      </c>
      <c r="D20" s="11">
        <v>1</v>
      </c>
      <c r="E20" s="11"/>
      <c r="F20" s="11"/>
      <c r="G20" s="11"/>
      <c r="H20" s="11"/>
      <c r="I20" s="11" t="s">
        <v>187</v>
      </c>
      <c r="J20" s="35">
        <v>3</v>
      </c>
      <c r="K20" s="12">
        <v>42937</v>
      </c>
      <c r="L20" s="42"/>
      <c r="M20" s="65" t="s">
        <v>343</v>
      </c>
      <c r="N20" s="86">
        <v>42942</v>
      </c>
      <c r="O20" s="40"/>
      <c r="P20" s="12">
        <v>42944</v>
      </c>
      <c r="Q20" s="35">
        <v>1</v>
      </c>
      <c r="R20" s="87">
        <v>42951</v>
      </c>
      <c r="S20" s="140"/>
      <c r="T20" s="140"/>
    </row>
    <row r="21" spans="2:20" ht="15.6" x14ac:dyDescent="0.3">
      <c r="B21" s="11">
        <v>2</v>
      </c>
      <c r="C21" s="98">
        <v>1311</v>
      </c>
      <c r="D21" s="11">
        <v>1</v>
      </c>
      <c r="E21" s="11"/>
      <c r="F21" s="11"/>
      <c r="G21" s="11"/>
      <c r="H21" s="11"/>
      <c r="I21" s="11" t="s">
        <v>187</v>
      </c>
      <c r="J21" s="35">
        <v>2</v>
      </c>
      <c r="K21" s="12">
        <v>42937</v>
      </c>
      <c r="L21" s="42"/>
      <c r="M21" s="65" t="s">
        <v>343</v>
      </c>
      <c r="N21" s="86">
        <v>42942</v>
      </c>
      <c r="O21" s="40"/>
      <c r="P21" s="12">
        <v>42944</v>
      </c>
      <c r="Q21" s="35">
        <v>1</v>
      </c>
      <c r="R21" s="87">
        <v>42951</v>
      </c>
      <c r="S21" s="140"/>
      <c r="T21" s="140"/>
    </row>
    <row r="22" spans="2:20" ht="15.6" x14ac:dyDescent="0.3">
      <c r="B22" s="11">
        <v>2</v>
      </c>
      <c r="C22" s="98">
        <v>1362</v>
      </c>
      <c r="D22" s="11">
        <v>4</v>
      </c>
      <c r="E22" s="99">
        <v>42906</v>
      </c>
      <c r="F22" s="11"/>
      <c r="G22" s="11"/>
      <c r="H22" s="11"/>
      <c r="I22" s="11" t="s">
        <v>187</v>
      </c>
      <c r="J22" s="35">
        <v>3</v>
      </c>
      <c r="K22" s="12">
        <v>42914</v>
      </c>
      <c r="L22" s="42"/>
      <c r="M22" s="65" t="s">
        <v>343</v>
      </c>
      <c r="N22" s="86">
        <v>42922</v>
      </c>
      <c r="O22" s="40"/>
      <c r="P22" s="12">
        <v>42923</v>
      </c>
      <c r="Q22" s="35">
        <v>1</v>
      </c>
      <c r="R22" s="87">
        <v>42937</v>
      </c>
      <c r="S22" s="140"/>
      <c r="T22" s="140"/>
    </row>
    <row r="23" spans="2:20" ht="15.6" x14ac:dyDescent="0.3">
      <c r="B23" s="11">
        <v>2</v>
      </c>
      <c r="C23" s="58">
        <v>1846</v>
      </c>
      <c r="D23" s="35">
        <v>3</v>
      </c>
      <c r="E23" s="35"/>
      <c r="F23" s="39"/>
      <c r="G23" s="39"/>
      <c r="H23" s="39"/>
      <c r="I23" s="35" t="s">
        <v>187</v>
      </c>
      <c r="J23" s="35">
        <v>3</v>
      </c>
      <c r="K23" s="12">
        <v>42937</v>
      </c>
      <c r="L23" s="42"/>
      <c r="M23" s="65" t="s">
        <v>343</v>
      </c>
      <c r="N23" s="86">
        <v>42942</v>
      </c>
      <c r="O23" s="40"/>
      <c r="P23" s="12">
        <v>42944</v>
      </c>
      <c r="Q23" s="35">
        <v>2</v>
      </c>
      <c r="R23" s="87">
        <v>42951</v>
      </c>
      <c r="S23" s="140"/>
      <c r="T23" s="140"/>
    </row>
    <row r="24" spans="2:20" ht="15.6" x14ac:dyDescent="0.3">
      <c r="B24" s="11">
        <v>2</v>
      </c>
      <c r="C24" s="57" t="s">
        <v>184</v>
      </c>
      <c r="D24" s="35">
        <v>2</v>
      </c>
      <c r="E24" s="35"/>
      <c r="F24" s="39"/>
      <c r="G24" s="39"/>
      <c r="H24" s="39"/>
      <c r="I24" s="35" t="s">
        <v>187</v>
      </c>
      <c r="J24" s="35">
        <v>3</v>
      </c>
      <c r="K24" s="12">
        <v>42937</v>
      </c>
      <c r="L24" s="42"/>
      <c r="M24" s="65" t="s">
        <v>343</v>
      </c>
      <c r="N24" s="86">
        <v>42942</v>
      </c>
      <c r="O24" s="40"/>
      <c r="P24" s="12">
        <v>42944</v>
      </c>
      <c r="Q24" s="35">
        <v>1</v>
      </c>
      <c r="R24" s="87">
        <v>42951</v>
      </c>
      <c r="S24" s="140"/>
      <c r="T24" s="140"/>
    </row>
    <row r="25" spans="2:20" ht="15.6" x14ac:dyDescent="0.3">
      <c r="B25" s="11">
        <v>2</v>
      </c>
      <c r="C25" s="57" t="s">
        <v>174</v>
      </c>
      <c r="D25" s="35">
        <v>3</v>
      </c>
      <c r="E25" s="35"/>
      <c r="F25" s="39"/>
      <c r="G25" s="39"/>
      <c r="H25" s="39"/>
      <c r="I25" s="35" t="s">
        <v>187</v>
      </c>
      <c r="J25" s="35">
        <v>4</v>
      </c>
      <c r="K25" s="12">
        <v>42937</v>
      </c>
      <c r="L25" s="42"/>
      <c r="M25" s="65" t="s">
        <v>343</v>
      </c>
      <c r="N25" s="86">
        <v>42942</v>
      </c>
      <c r="O25" s="40"/>
      <c r="P25" s="12">
        <v>42944</v>
      </c>
      <c r="Q25" s="35">
        <v>2</v>
      </c>
      <c r="R25" s="87">
        <v>42951</v>
      </c>
      <c r="S25" s="140"/>
      <c r="T25" s="140"/>
    </row>
    <row r="26" spans="2:20" ht="15.6" x14ac:dyDescent="0.3">
      <c r="B26" s="11">
        <v>2</v>
      </c>
      <c r="C26" s="57" t="s">
        <v>170</v>
      </c>
      <c r="D26" s="35">
        <v>2</v>
      </c>
      <c r="E26" s="35"/>
      <c r="F26" s="39"/>
      <c r="G26" s="39"/>
      <c r="H26" s="39"/>
      <c r="I26" s="35" t="s">
        <v>187</v>
      </c>
      <c r="J26" s="35">
        <v>8</v>
      </c>
      <c r="K26" s="12">
        <v>42937</v>
      </c>
      <c r="L26" s="42"/>
      <c r="M26" s="65" t="s">
        <v>343</v>
      </c>
      <c r="N26" s="86">
        <v>42926</v>
      </c>
      <c r="O26" s="40"/>
      <c r="P26" s="12">
        <v>42944</v>
      </c>
      <c r="Q26" s="35">
        <v>0</v>
      </c>
      <c r="R26" s="87">
        <v>42951</v>
      </c>
      <c r="S26" s="140"/>
      <c r="T26" s="140"/>
    </row>
    <row r="27" spans="2:20" ht="15.6" hidden="1" x14ac:dyDescent="0.3">
      <c r="C27" s="102" t="s">
        <v>355</v>
      </c>
      <c r="D27" s="10">
        <f>SUM(D9:D26)</f>
        <v>53</v>
      </c>
      <c r="E27" s="10"/>
      <c r="F27" s="10"/>
      <c r="J27" s="10">
        <f>SUM(J9:J26)</f>
        <v>63</v>
      </c>
      <c r="P27" s="10"/>
      <c r="Q27" s="10">
        <f>SUM(Q9:Q26)</f>
        <v>28</v>
      </c>
    </row>
  </sheetData>
  <autoFilter ref="B8:U27">
    <filterColumn colId="0">
      <filters>
        <filter val="2"/>
      </filters>
    </filterColumn>
  </autoFilter>
  <mergeCells count="6">
    <mergeCell ref="B7:D7"/>
    <mergeCell ref="S8:S26"/>
    <mergeCell ref="T8:T26"/>
    <mergeCell ref="I7:K7"/>
    <mergeCell ref="M7:N7"/>
    <mergeCell ref="P7:R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workbookViewId="0">
      <pane xSplit="1" ySplit="4" topLeftCell="M5" activePane="bottomRight" state="frozen"/>
      <selection pane="topRight" activeCell="B1" sqref="B1"/>
      <selection pane="bottomLeft" activeCell="A5" sqref="A5"/>
      <selection pane="bottomRight" activeCell="Q12" sqref="Q12"/>
    </sheetView>
  </sheetViews>
  <sheetFormatPr defaultColWidth="8.88671875" defaultRowHeight="14.4" x14ac:dyDescent="0.3"/>
  <cols>
    <col min="1" max="1" width="28.44140625" style="5" customWidth="1"/>
  </cols>
  <sheetData>
    <row r="1" spans="1:30" ht="15" thickBot="1" x14ac:dyDescent="0.35"/>
    <row r="2" spans="1:30" ht="18.600000000000001" thickBot="1" x14ac:dyDescent="0.4">
      <c r="N2" s="62"/>
      <c r="P2" s="151" t="s">
        <v>143</v>
      </c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3"/>
    </row>
    <row r="4" spans="1:30" s="5" customFormat="1" x14ac:dyDescent="0.3">
      <c r="A4" s="63"/>
      <c r="B4" s="148" t="s">
        <v>124</v>
      </c>
      <c r="C4" s="149"/>
      <c r="D4" s="144" t="s">
        <v>125</v>
      </c>
      <c r="E4" s="144"/>
      <c r="F4" s="144"/>
      <c r="G4" s="144"/>
      <c r="H4" s="150" t="s">
        <v>126</v>
      </c>
      <c r="I4" s="150"/>
      <c r="J4" s="150"/>
      <c r="K4" s="150"/>
      <c r="L4" s="150"/>
      <c r="M4" s="144" t="s">
        <v>127</v>
      </c>
      <c r="N4" s="144"/>
      <c r="O4" s="144"/>
      <c r="P4" s="144"/>
      <c r="Q4" s="150" t="s">
        <v>275</v>
      </c>
      <c r="R4" s="150"/>
      <c r="S4" s="150"/>
      <c r="T4" s="150"/>
      <c r="U4" s="150" t="s">
        <v>276</v>
      </c>
      <c r="V4" s="150"/>
      <c r="W4" s="150"/>
      <c r="X4" s="150"/>
      <c r="Y4" s="150"/>
      <c r="Z4" s="154" t="s">
        <v>277</v>
      </c>
      <c r="AA4" s="155"/>
      <c r="AB4" s="155"/>
      <c r="AC4" s="156"/>
      <c r="AD4" s="7"/>
    </row>
    <row r="5" spans="1:30" s="9" customFormat="1" x14ac:dyDescent="0.3">
      <c r="A5" s="64"/>
      <c r="B5" s="8" t="s">
        <v>128</v>
      </c>
      <c r="C5" s="8" t="s">
        <v>129</v>
      </c>
      <c r="D5" s="8" t="s">
        <v>130</v>
      </c>
      <c r="E5" s="8" t="s">
        <v>131</v>
      </c>
      <c r="F5" s="8" t="s">
        <v>132</v>
      </c>
      <c r="G5" s="8" t="s">
        <v>133</v>
      </c>
      <c r="H5" s="8" t="s">
        <v>134</v>
      </c>
      <c r="I5" s="8" t="s">
        <v>135</v>
      </c>
      <c r="J5" s="8" t="s">
        <v>136</v>
      </c>
      <c r="K5" s="8" t="s">
        <v>137</v>
      </c>
      <c r="L5" s="8" t="s">
        <v>138</v>
      </c>
      <c r="M5" s="8" t="s">
        <v>139</v>
      </c>
      <c r="N5" s="8" t="s">
        <v>140</v>
      </c>
      <c r="O5" s="8" t="s">
        <v>141</v>
      </c>
      <c r="P5" s="8" t="s">
        <v>142</v>
      </c>
      <c r="Q5" s="8" t="s">
        <v>130</v>
      </c>
      <c r="R5" s="8" t="s">
        <v>131</v>
      </c>
      <c r="S5" s="8" t="s">
        <v>278</v>
      </c>
      <c r="T5" s="8" t="s">
        <v>133</v>
      </c>
      <c r="U5" s="8" t="s">
        <v>279</v>
      </c>
      <c r="V5" s="8" t="s">
        <v>280</v>
      </c>
      <c r="W5" s="8" t="s">
        <v>281</v>
      </c>
      <c r="X5" s="8" t="s">
        <v>282</v>
      </c>
      <c r="Y5" s="8" t="s">
        <v>283</v>
      </c>
      <c r="Z5" s="8" t="s">
        <v>284</v>
      </c>
      <c r="AA5" s="8" t="s">
        <v>285</v>
      </c>
      <c r="AB5" s="8" t="s">
        <v>286</v>
      </c>
      <c r="AC5" s="8" t="s">
        <v>287</v>
      </c>
      <c r="AD5" s="8"/>
    </row>
    <row r="6" spans="1:30" x14ac:dyDescent="0.3">
      <c r="A6" s="63" t="s">
        <v>120</v>
      </c>
      <c r="B6" s="35">
        <v>0</v>
      </c>
      <c r="C6" s="35">
        <v>0</v>
      </c>
      <c r="D6" s="35">
        <v>6</v>
      </c>
      <c r="E6" s="35">
        <v>6</v>
      </c>
      <c r="F6" s="35">
        <v>0</v>
      </c>
      <c r="G6" s="35">
        <v>6</v>
      </c>
      <c r="H6" s="35">
        <v>6</v>
      </c>
      <c r="I6" s="35">
        <v>6</v>
      </c>
      <c r="J6" s="35">
        <v>6</v>
      </c>
      <c r="K6" s="35">
        <v>0</v>
      </c>
      <c r="L6" s="35">
        <v>6</v>
      </c>
      <c r="M6" s="35">
        <v>4</v>
      </c>
      <c r="N6" s="35">
        <v>4</v>
      </c>
      <c r="O6" s="35">
        <v>0</v>
      </c>
      <c r="P6" s="35">
        <v>0</v>
      </c>
      <c r="Q6" s="65">
        <v>0</v>
      </c>
      <c r="R6" s="65">
        <v>0</v>
      </c>
      <c r="S6" s="65">
        <v>8</v>
      </c>
      <c r="T6" s="65">
        <v>8</v>
      </c>
      <c r="U6" s="65">
        <v>8</v>
      </c>
      <c r="V6" s="65">
        <v>4</v>
      </c>
      <c r="W6" s="65">
        <v>0</v>
      </c>
      <c r="X6" s="65">
        <v>4</v>
      </c>
      <c r="Y6" s="65">
        <v>4</v>
      </c>
      <c r="Z6" s="65">
        <v>4</v>
      </c>
      <c r="AA6" s="65">
        <v>10</v>
      </c>
      <c r="AB6" s="65">
        <v>4</v>
      </c>
      <c r="AC6" s="65">
        <v>4</v>
      </c>
      <c r="AD6" s="65">
        <f t="shared" ref="AD6:AD12" si="0">SUM(M6:AC6)</f>
        <v>66</v>
      </c>
    </row>
    <row r="7" spans="1:30" x14ac:dyDescent="0.3">
      <c r="A7" s="63" t="s">
        <v>122</v>
      </c>
      <c r="B7" s="35">
        <v>0</v>
      </c>
      <c r="C7" s="35">
        <v>0</v>
      </c>
      <c r="D7" s="35">
        <v>0</v>
      </c>
      <c r="E7" s="35">
        <v>0</v>
      </c>
      <c r="F7" s="35">
        <v>0</v>
      </c>
      <c r="G7" s="35">
        <v>6</v>
      </c>
      <c r="H7" s="35">
        <v>6</v>
      </c>
      <c r="I7" s="35">
        <v>6</v>
      </c>
      <c r="J7" s="35">
        <v>6</v>
      </c>
      <c r="K7" s="35">
        <v>6</v>
      </c>
      <c r="L7" s="35">
        <v>6</v>
      </c>
      <c r="M7" s="72" t="s">
        <v>288</v>
      </c>
      <c r="N7" s="35">
        <v>4</v>
      </c>
      <c r="O7" s="35">
        <v>4</v>
      </c>
      <c r="P7" s="35">
        <v>4</v>
      </c>
      <c r="Q7" s="70" t="s">
        <v>289</v>
      </c>
      <c r="R7" s="65">
        <v>2</v>
      </c>
      <c r="S7" s="65">
        <v>4</v>
      </c>
      <c r="T7" s="65">
        <v>4</v>
      </c>
      <c r="U7" s="65">
        <v>4</v>
      </c>
      <c r="V7" s="65">
        <v>4</v>
      </c>
      <c r="W7" s="65">
        <v>4</v>
      </c>
      <c r="X7" s="65">
        <v>4</v>
      </c>
      <c r="Y7" s="69" t="s">
        <v>290</v>
      </c>
      <c r="Z7" s="65">
        <v>2</v>
      </c>
      <c r="AA7" s="65">
        <v>20</v>
      </c>
      <c r="AB7" s="69" t="s">
        <v>291</v>
      </c>
      <c r="AC7" s="65">
        <v>4</v>
      </c>
      <c r="AD7" s="65">
        <f t="shared" si="0"/>
        <v>64</v>
      </c>
    </row>
    <row r="8" spans="1:30" x14ac:dyDescent="0.3">
      <c r="A8" s="63" t="s">
        <v>146</v>
      </c>
      <c r="B8" s="35">
        <v>6</v>
      </c>
      <c r="C8" s="35">
        <v>6</v>
      </c>
      <c r="D8" s="35">
        <v>6</v>
      </c>
      <c r="E8" s="35">
        <v>6</v>
      </c>
      <c r="F8" s="35">
        <v>6</v>
      </c>
      <c r="G8" s="35">
        <v>6</v>
      </c>
      <c r="H8" s="35">
        <v>6</v>
      </c>
      <c r="I8" s="35">
        <v>6</v>
      </c>
      <c r="J8" s="35">
        <v>6</v>
      </c>
      <c r="K8" s="35">
        <v>6</v>
      </c>
      <c r="L8" s="35">
        <v>6</v>
      </c>
      <c r="M8" s="35">
        <v>6</v>
      </c>
      <c r="N8" s="35">
        <v>6</v>
      </c>
      <c r="O8" s="35">
        <v>6</v>
      </c>
      <c r="P8" s="35">
        <v>4</v>
      </c>
      <c r="Q8" s="35">
        <v>8</v>
      </c>
      <c r="R8" s="35">
        <v>10</v>
      </c>
      <c r="S8" s="35">
        <v>8</v>
      </c>
      <c r="T8" s="35">
        <v>8</v>
      </c>
      <c r="U8" s="35">
        <v>8</v>
      </c>
      <c r="V8" s="35">
        <v>8</v>
      </c>
      <c r="W8" s="35">
        <v>8</v>
      </c>
      <c r="X8" s="35">
        <v>8</v>
      </c>
      <c r="Y8" s="35">
        <v>8</v>
      </c>
      <c r="Z8" s="35">
        <v>6</v>
      </c>
      <c r="AA8" s="35">
        <v>8</v>
      </c>
      <c r="AB8" s="69" t="s">
        <v>289</v>
      </c>
      <c r="AC8" s="69" t="s">
        <v>289</v>
      </c>
      <c r="AD8" s="6">
        <f t="shared" si="0"/>
        <v>110</v>
      </c>
    </row>
    <row r="9" spans="1:30" x14ac:dyDescent="0.3">
      <c r="A9" s="63" t="s">
        <v>145</v>
      </c>
      <c r="B9" s="35">
        <v>2</v>
      </c>
      <c r="C9" s="35">
        <v>2</v>
      </c>
      <c r="D9" s="35">
        <v>2</v>
      </c>
      <c r="E9" s="35">
        <v>2</v>
      </c>
      <c r="F9" s="35">
        <v>2</v>
      </c>
      <c r="G9" s="35">
        <v>2</v>
      </c>
      <c r="H9" s="35">
        <v>2</v>
      </c>
      <c r="I9" s="35">
        <v>2</v>
      </c>
      <c r="J9" s="35">
        <v>2</v>
      </c>
      <c r="K9" s="35">
        <v>2</v>
      </c>
      <c r="L9" s="35">
        <v>2</v>
      </c>
      <c r="M9" s="35">
        <v>2</v>
      </c>
      <c r="N9" s="35">
        <v>2</v>
      </c>
      <c r="O9" s="35">
        <v>2</v>
      </c>
      <c r="P9" s="35">
        <v>2</v>
      </c>
      <c r="Q9" s="65">
        <v>3</v>
      </c>
      <c r="R9" s="65">
        <v>3</v>
      </c>
      <c r="S9" s="65">
        <v>3</v>
      </c>
      <c r="T9" s="65">
        <v>3</v>
      </c>
      <c r="U9" s="65">
        <v>3</v>
      </c>
      <c r="V9" s="65">
        <v>3</v>
      </c>
      <c r="W9" s="65">
        <v>3</v>
      </c>
      <c r="X9" s="65">
        <v>3</v>
      </c>
      <c r="Y9" s="65">
        <v>3</v>
      </c>
      <c r="Z9" s="65">
        <v>3</v>
      </c>
      <c r="AA9" s="65">
        <v>3</v>
      </c>
      <c r="AB9" s="65">
        <v>3</v>
      </c>
      <c r="AC9" s="65">
        <v>3</v>
      </c>
      <c r="AD9" s="6">
        <f t="shared" si="0"/>
        <v>47</v>
      </c>
    </row>
    <row r="10" spans="1:30" x14ac:dyDescent="0.3">
      <c r="A10" s="63" t="s">
        <v>118</v>
      </c>
      <c r="B10" s="11">
        <v>0</v>
      </c>
      <c r="C10" s="11">
        <v>16</v>
      </c>
      <c r="D10" s="11">
        <v>16</v>
      </c>
      <c r="E10" s="11">
        <v>16</v>
      </c>
      <c r="F10" s="11">
        <v>16</v>
      </c>
      <c r="G10" s="11">
        <v>16</v>
      </c>
      <c r="H10" s="11">
        <v>16</v>
      </c>
      <c r="I10" s="11">
        <v>16</v>
      </c>
      <c r="J10" s="11">
        <v>16</v>
      </c>
      <c r="K10" s="11">
        <v>16</v>
      </c>
      <c r="L10" s="11">
        <v>16</v>
      </c>
      <c r="M10" s="11">
        <v>16</v>
      </c>
      <c r="N10" s="11">
        <v>16</v>
      </c>
      <c r="O10" s="11">
        <v>16</v>
      </c>
      <c r="P10" s="11">
        <v>40</v>
      </c>
      <c r="Q10" s="6">
        <v>0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f t="shared" si="0"/>
        <v>88</v>
      </c>
    </row>
    <row r="11" spans="1:30" x14ac:dyDescent="0.3">
      <c r="A11" s="63" t="s">
        <v>119</v>
      </c>
      <c r="B11" s="35">
        <v>0</v>
      </c>
      <c r="C11" s="35">
        <v>12</v>
      </c>
      <c r="D11" s="35">
        <v>12</v>
      </c>
      <c r="E11" s="35">
        <v>12</v>
      </c>
      <c r="F11" s="35">
        <v>12</v>
      </c>
      <c r="G11" s="35">
        <v>12</v>
      </c>
      <c r="H11" s="35">
        <v>12</v>
      </c>
      <c r="I11" s="35">
        <v>0</v>
      </c>
      <c r="J11" s="35">
        <v>12</v>
      </c>
      <c r="K11" s="35">
        <v>12</v>
      </c>
      <c r="L11" s="35">
        <v>12</v>
      </c>
      <c r="M11" s="35">
        <v>12</v>
      </c>
      <c r="N11" s="35">
        <v>12</v>
      </c>
      <c r="O11" s="35">
        <v>12</v>
      </c>
      <c r="P11" s="35">
        <v>12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>
        <f t="shared" si="0"/>
        <v>48</v>
      </c>
    </row>
    <row r="12" spans="1:30" x14ac:dyDescent="0.3">
      <c r="A12" s="63" t="s">
        <v>123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>
        <v>10</v>
      </c>
      <c r="N12" s="35">
        <v>10</v>
      </c>
      <c r="O12" s="35">
        <v>10</v>
      </c>
      <c r="P12" s="35">
        <v>10</v>
      </c>
      <c r="Q12" s="65">
        <v>4</v>
      </c>
      <c r="R12" s="65">
        <v>8</v>
      </c>
      <c r="S12" s="65">
        <v>8</v>
      </c>
      <c r="T12" s="65">
        <v>8</v>
      </c>
      <c r="U12" s="65">
        <v>8</v>
      </c>
      <c r="V12" s="70" t="s">
        <v>289</v>
      </c>
      <c r="W12" s="70" t="s">
        <v>289</v>
      </c>
      <c r="X12" s="65">
        <v>8</v>
      </c>
      <c r="Y12" s="65">
        <v>8</v>
      </c>
      <c r="Z12" s="65">
        <v>8</v>
      </c>
      <c r="AA12" s="65">
        <v>8</v>
      </c>
      <c r="AB12" s="65">
        <v>8</v>
      </c>
      <c r="AC12" s="65"/>
      <c r="AD12" s="65">
        <f t="shared" si="0"/>
        <v>116</v>
      </c>
    </row>
    <row r="13" spans="1:30" x14ac:dyDescent="0.3">
      <c r="B13" s="35"/>
      <c r="C13" s="35"/>
      <c r="D13" s="35">
        <v>12</v>
      </c>
      <c r="E13" s="35">
        <v>12</v>
      </c>
      <c r="F13" s="35">
        <v>12</v>
      </c>
      <c r="G13" s="35">
        <v>12</v>
      </c>
      <c r="H13" s="35">
        <v>10</v>
      </c>
      <c r="I13" s="35">
        <v>10</v>
      </c>
      <c r="J13" s="35">
        <v>10</v>
      </c>
      <c r="K13" s="35">
        <v>10</v>
      </c>
      <c r="L13" s="35">
        <v>10</v>
      </c>
      <c r="M13" s="35">
        <f>SUM(M6:M12)</f>
        <v>50</v>
      </c>
      <c r="N13" s="35">
        <f>SUM(N6:N12)</f>
        <v>54</v>
      </c>
      <c r="O13" s="35">
        <f>SUM(O6:O12)</f>
        <v>50</v>
      </c>
      <c r="P13" s="35">
        <f>SUM(P6:P12)</f>
        <v>72</v>
      </c>
      <c r="Q13" s="35">
        <f t="shared" ref="Q13:AD13" si="1">SUM(Q6:Q12)</f>
        <v>15</v>
      </c>
      <c r="R13" s="35">
        <f t="shared" si="1"/>
        <v>23</v>
      </c>
      <c r="S13" s="35">
        <f t="shared" si="1"/>
        <v>31</v>
      </c>
      <c r="T13" s="35">
        <f t="shared" si="1"/>
        <v>31</v>
      </c>
      <c r="U13" s="35">
        <f t="shared" si="1"/>
        <v>31</v>
      </c>
      <c r="V13" s="35">
        <f t="shared" si="1"/>
        <v>19</v>
      </c>
      <c r="W13" s="35">
        <f t="shared" si="1"/>
        <v>15</v>
      </c>
      <c r="X13" s="35">
        <f t="shared" si="1"/>
        <v>27</v>
      </c>
      <c r="Y13" s="35">
        <f t="shared" si="1"/>
        <v>23</v>
      </c>
      <c r="Z13" s="35"/>
      <c r="AA13" s="35"/>
      <c r="AB13" s="35"/>
      <c r="AC13" s="35"/>
      <c r="AD13" s="66">
        <f t="shared" si="1"/>
        <v>539</v>
      </c>
    </row>
    <row r="14" spans="1:30" x14ac:dyDescent="0.3">
      <c r="B14" s="10">
        <f>SUM(B6:B13)</f>
        <v>8</v>
      </c>
      <c r="C14" s="10">
        <f t="shared" ref="C14:L14" si="2">SUM(C6:C13)</f>
        <v>36</v>
      </c>
      <c r="D14" s="10">
        <f t="shared" si="2"/>
        <v>54</v>
      </c>
      <c r="E14" s="10">
        <f t="shared" si="2"/>
        <v>54</v>
      </c>
      <c r="F14" s="10">
        <f t="shared" si="2"/>
        <v>48</v>
      </c>
      <c r="G14" s="10">
        <f t="shared" si="2"/>
        <v>60</v>
      </c>
      <c r="H14" s="10">
        <f t="shared" si="2"/>
        <v>58</v>
      </c>
      <c r="I14" s="10">
        <f t="shared" si="2"/>
        <v>46</v>
      </c>
      <c r="J14" s="10">
        <f t="shared" si="2"/>
        <v>58</v>
      </c>
      <c r="K14" s="10">
        <f t="shared" si="2"/>
        <v>52</v>
      </c>
      <c r="L14" s="10">
        <f t="shared" si="2"/>
        <v>58</v>
      </c>
      <c r="M14" s="10"/>
      <c r="N14" s="10"/>
      <c r="O14" s="10"/>
      <c r="P14" s="10"/>
    </row>
    <row r="15" spans="1:30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30" x14ac:dyDescent="0.3">
      <c r="A16" s="67"/>
      <c r="B16" s="61"/>
      <c r="C16" s="10"/>
      <c r="D16" s="10"/>
      <c r="E16" s="10"/>
      <c r="F16" s="10"/>
      <c r="G16" s="10"/>
      <c r="H16" s="10"/>
      <c r="I16" s="10"/>
      <c r="J16" s="10"/>
      <c r="K16" s="10"/>
      <c r="L16" s="10"/>
      <c r="N16" s="10"/>
      <c r="O16" s="10"/>
      <c r="P16" s="10"/>
    </row>
    <row r="17" spans="1:16" x14ac:dyDescent="0.3">
      <c r="A17" s="71"/>
      <c r="B17" s="73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10"/>
      <c r="N17" s="10"/>
      <c r="O17" s="10"/>
      <c r="P17" s="10"/>
    </row>
    <row r="18" spans="1:16" ht="18" x14ac:dyDescent="0.35">
      <c r="A18" s="68"/>
      <c r="B18" s="59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10"/>
      <c r="N18" s="10"/>
      <c r="O18" s="10"/>
      <c r="P18" s="10"/>
    </row>
    <row r="19" spans="1:16" x14ac:dyDescent="0.3">
      <c r="A19" s="68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10"/>
      <c r="N19" s="10"/>
      <c r="O19" s="10"/>
      <c r="P19" s="10"/>
    </row>
    <row r="20" spans="1:16" x14ac:dyDescent="0.3">
      <c r="A20" s="61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10"/>
      <c r="N20" s="10"/>
      <c r="O20" s="10"/>
      <c r="P20" s="10"/>
    </row>
    <row r="21" spans="1:16" x14ac:dyDescent="0.3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3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3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3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 x14ac:dyDescent="0.3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 x14ac:dyDescent="0.3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 x14ac:dyDescent="0.3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x14ac:dyDescent="0.3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x14ac:dyDescent="0.3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x14ac:dyDescent="0.3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3">
      <c r="M33" s="10"/>
      <c r="N33" s="10"/>
      <c r="O33" s="10"/>
      <c r="P33" s="10"/>
    </row>
    <row r="34" spans="1:16" x14ac:dyDescent="0.3">
      <c r="M34" s="10"/>
      <c r="N34" s="10"/>
      <c r="O34" s="10"/>
      <c r="P34" s="10"/>
    </row>
    <row r="35" spans="1:16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10"/>
      <c r="N35" s="10"/>
      <c r="O35" s="10"/>
      <c r="P35" s="10"/>
    </row>
    <row r="36" spans="1:16" x14ac:dyDescent="0.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10"/>
      <c r="N36" s="10"/>
      <c r="O36" s="10"/>
      <c r="P36" s="10"/>
    </row>
    <row r="37" spans="1:16" x14ac:dyDescent="0.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6" hidden="1" x14ac:dyDescent="0.3">
      <c r="A38" s="5" t="s">
        <v>144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6" hidden="1" x14ac:dyDescent="0.3">
      <c r="A39" s="7" t="s">
        <v>120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hidden="1" x14ac:dyDescent="0.3">
      <c r="A40" s="7" t="s">
        <v>122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idden="1" x14ac:dyDescent="0.3">
      <c r="A41" s="7" t="s">
        <v>146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idden="1" x14ac:dyDescent="0.3">
      <c r="A42" s="7" t="s">
        <v>145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idden="1" x14ac:dyDescent="0.3">
      <c r="A43" s="7" t="s">
        <v>118</v>
      </c>
      <c r="M43" s="6"/>
      <c r="N43" s="6"/>
      <c r="O43" s="6"/>
      <c r="P43" s="6"/>
    </row>
    <row r="44" spans="1:16" hidden="1" x14ac:dyDescent="0.3">
      <c r="A44" s="7" t="s">
        <v>119</v>
      </c>
      <c r="B44" s="6"/>
      <c r="C44" s="6"/>
      <c r="D44" s="12">
        <v>42825</v>
      </c>
      <c r="E44" s="12">
        <v>42832</v>
      </c>
      <c r="F44" s="12">
        <v>42839</v>
      </c>
      <c r="G44" s="12">
        <v>42846</v>
      </c>
      <c r="H44" s="12">
        <v>42853</v>
      </c>
      <c r="I44" s="12">
        <v>42860</v>
      </c>
      <c r="J44" s="12">
        <v>42867</v>
      </c>
      <c r="K44" s="12">
        <v>42874</v>
      </c>
      <c r="L44" s="12">
        <v>42881</v>
      </c>
      <c r="M44" s="6"/>
      <c r="N44" s="6"/>
      <c r="O44" s="6"/>
      <c r="P44" s="6"/>
    </row>
    <row r="45" spans="1:16" hidden="1" x14ac:dyDescent="0.3">
      <c r="A45" s="7" t="s">
        <v>121</v>
      </c>
      <c r="B45" s="7"/>
      <c r="C45" s="7"/>
      <c r="D45" s="6">
        <f>'Remaining SOW'!K79</f>
        <v>0</v>
      </c>
      <c r="E45" s="13">
        <f>(D45)-('Remaining SOW'!$K$79/9)</f>
        <v>0</v>
      </c>
      <c r="F45" s="13">
        <f>(E45)-('Remaining SOW'!$K$79/9)</f>
        <v>0</v>
      </c>
      <c r="G45" s="13">
        <f>(F45)-('Remaining SOW'!$K$79/9)</f>
        <v>0</v>
      </c>
      <c r="H45" s="13">
        <f>(G45)-('Remaining SOW'!$K$79/9)</f>
        <v>0</v>
      </c>
      <c r="I45" s="13">
        <f>(H45)-('Remaining SOW'!$K$79/9)</f>
        <v>0</v>
      </c>
      <c r="J45" s="13">
        <f>(I45)-('Remaining SOW'!$K$79/9)</f>
        <v>0</v>
      </c>
      <c r="K45" s="13">
        <f>(J45)-('Remaining SOW'!$K$79/9)</f>
        <v>0</v>
      </c>
      <c r="L45" s="13">
        <f>(K45)-('Remaining SOW'!$K$79/9)</f>
        <v>0</v>
      </c>
      <c r="M45" s="6"/>
      <c r="N45" s="6"/>
      <c r="O45" s="6"/>
      <c r="P45" s="6"/>
    </row>
    <row r="46" spans="1:16" hidden="1" x14ac:dyDescent="0.3">
      <c r="A46" s="7" t="s">
        <v>123</v>
      </c>
      <c r="B46" s="7"/>
      <c r="C46" s="7"/>
      <c r="D46" s="6">
        <f>'Remaining SOW'!K79</f>
        <v>0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8" spans="1:16" x14ac:dyDescent="0.3">
      <c r="A48" s="7"/>
      <c r="M48" s="12">
        <v>42888</v>
      </c>
    </row>
    <row r="49" spans="1:13" x14ac:dyDescent="0.3">
      <c r="A49" s="60" t="s">
        <v>148</v>
      </c>
      <c r="M49" s="13" t="e">
        <f>(#REF!)-(#REF!/9)</f>
        <v>#REF!</v>
      </c>
    </row>
    <row r="50" spans="1:13" x14ac:dyDescent="0.3">
      <c r="A50" s="60" t="s">
        <v>149</v>
      </c>
      <c r="M50" s="6"/>
    </row>
  </sheetData>
  <mergeCells count="8">
    <mergeCell ref="B4:C4"/>
    <mergeCell ref="D4:G4"/>
    <mergeCell ref="H4:L4"/>
    <mergeCell ref="P2:AA2"/>
    <mergeCell ref="M4:P4"/>
    <mergeCell ref="Q4:T4"/>
    <mergeCell ref="U4:Y4"/>
    <mergeCell ref="Z4:A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Remaining SOW</vt:lpstr>
      <vt:lpstr>WG_#</vt:lpstr>
      <vt:lpstr>Schedule</vt:lpstr>
      <vt:lpstr>Availability</vt:lpstr>
      <vt:lpstr>'Remaining SOW'!Print_Area</vt:lpstr>
      <vt:lpstr>'Remaining SOW'!Print_Titles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Huebner, Claudia C</dc:creator>
  <cp:lastModifiedBy>Sapp, Brandon</cp:lastModifiedBy>
  <cp:lastPrinted>2017-05-23T17:30:19Z</cp:lastPrinted>
  <dcterms:created xsi:type="dcterms:W3CDTF">2017-03-16T22:04:04Z</dcterms:created>
  <dcterms:modified xsi:type="dcterms:W3CDTF">2017-06-27T21:14:08Z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465047312</vt:i4>
  </property>
  <property fmtid="{D5CDD505-2E9C-101B-9397-08002B2CF9AE}" pid="3" name="_NewReviewCycle">
    <vt:lpwstr/>
  </property>
  <property fmtid="{D5CDD505-2E9C-101B-9397-08002B2CF9AE}" pid="4" name="_EmailSubject">
    <vt:lpwstr>Feedback Needed</vt:lpwstr>
  </property>
  <property fmtid="{D5CDD505-2E9C-101B-9397-08002B2CF9AE}" pid="5" name="_AuthorEmail">
    <vt:lpwstr>pierre.duchier.external@airbus.com</vt:lpwstr>
  </property>
  <property fmtid="{D5CDD505-2E9C-101B-9397-08002B2CF9AE}" pid="6" name="_AuthorEmailDisplayName">
    <vt:lpwstr>DUCHIER, Pierre PD (CIMPA SAS)</vt:lpwstr>
  </property>
  <property fmtid="{D5CDD505-2E9C-101B-9397-08002B2CF9AE}" pid="7" name="_ReviewingToolsShownOnce">
    <vt:lpwstr/>
  </property>
</Properties>
</file>