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bookViews>
    <workbookView xWindow="0" yWindow="0" windowWidth="28800" windowHeight="11550"/>
  </bookViews>
  <sheets>
    <sheet name="Sheet1 (2)" sheetId="2" r:id="rId1"/>
    <sheet name="Sheet1" sheetId="1" r:id="rId2"/>
  </sheets>
  <definedNames>
    <definedName name="adjusted" localSheetId="0">'Sheet1 (2)'!$H$3:$H$31</definedName>
    <definedName name="adjusted">Sheet1!$H$3:$H$31</definedName>
    <definedName name="attribs" localSheetId="0">'Sheet1 (2)'!$D$3:$D$31</definedName>
    <definedName name="attribs">Sheet1!$D$3:$D$31</definedName>
    <definedName name="links" localSheetId="0">'Sheet1 (2)'!$E$3:$E$31</definedName>
    <definedName name="links">Sheet1!$E$3:$E$31</definedName>
    <definedName name="ratings" localSheetId="0">'Sheet1 (2)'!$C$3:$C$31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(2)'!$A$3:$A$31</definedName>
    <definedName name="toplevel">Sheet1!$A$3:$A$31</definedName>
    <definedName name="toplevelws" localSheetId="0">'Sheet1 (2)'!$B$3:$B$31</definedName>
    <definedName name="toplevelws">Sheet1!$B$3:$B$31</definedName>
    <definedName name="weights" localSheetId="0">'Sheet1 (2)'!$I$3:$I$31</definedName>
    <definedName name="weights">Sheet1!$I$3:$I$31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2" l="1"/>
  <c r="F19" i="2"/>
  <c r="F20" i="2"/>
  <c r="F21" i="2"/>
  <c r="F26" i="2"/>
  <c r="F31" i="2"/>
  <c r="K3" i="2" a="1"/>
  <c r="K3" i="2" s="1"/>
  <c r="B32" i="2"/>
  <c r="F30" i="2"/>
  <c r="F29" i="2"/>
  <c r="F28" i="2"/>
  <c r="F27" i="2"/>
  <c r="F25" i="2"/>
  <c r="F24" i="2"/>
  <c r="F23" i="2"/>
  <c r="F22" i="2"/>
  <c r="U17" i="2" a="1"/>
  <c r="U17" i="2" s="1"/>
  <c r="T17" i="2" a="1"/>
  <c r="T17" i="2" s="1"/>
  <c r="S17" i="2" a="1"/>
  <c r="S17" i="2" s="1"/>
  <c r="R17" i="2" a="1"/>
  <c r="R17" i="2" s="1"/>
  <c r="F17" i="2"/>
  <c r="U16" i="2" a="1"/>
  <c r="U16" i="2" s="1"/>
  <c r="T16" i="2" a="1"/>
  <c r="T16" i="2" s="1"/>
  <c r="S16" i="2" a="1"/>
  <c r="S16" i="2" s="1"/>
  <c r="R16" i="2" a="1"/>
  <c r="R16" i="2" s="1"/>
  <c r="F16" i="2"/>
  <c r="U15" i="2" a="1"/>
  <c r="U15" i="2" s="1"/>
  <c r="T15" i="2" a="1"/>
  <c r="T15" i="2" s="1"/>
  <c r="S15" i="2" a="1"/>
  <c r="S15" i="2" s="1"/>
  <c r="R15" i="2" a="1"/>
  <c r="R15" i="2" s="1"/>
  <c r="F15" i="2"/>
  <c r="U14" i="2" a="1"/>
  <c r="U14" i="2" s="1"/>
  <c r="T14" i="2" a="1"/>
  <c r="T14" i="2" s="1"/>
  <c r="S14" i="2" a="1"/>
  <c r="S14" i="2" s="1"/>
  <c r="R14" i="2" a="1"/>
  <c r="R14" i="2" s="1"/>
  <c r="F14" i="2"/>
  <c r="U13" i="2" a="1"/>
  <c r="U13" i="2" s="1"/>
  <c r="T13" i="2" a="1"/>
  <c r="T13" i="2" s="1"/>
  <c r="S13" i="2" a="1"/>
  <c r="S13" i="2" s="1"/>
  <c r="R13" i="2" a="1"/>
  <c r="R13" i="2" s="1"/>
  <c r="F13" i="2"/>
  <c r="U12" i="2" a="1"/>
  <c r="U12" i="2" s="1"/>
  <c r="T12" i="2" a="1"/>
  <c r="T12" i="2" s="1"/>
  <c r="S12" i="2" a="1"/>
  <c r="S12" i="2" s="1"/>
  <c r="R12" i="2" a="1"/>
  <c r="R12" i="2" s="1"/>
  <c r="F12" i="2"/>
  <c r="U11" i="2" a="1"/>
  <c r="U11" i="2" s="1"/>
  <c r="T11" i="2" a="1"/>
  <c r="T11" i="2" s="1"/>
  <c r="S11" i="2" a="1"/>
  <c r="S11" i="2" s="1"/>
  <c r="R11" i="2" a="1"/>
  <c r="R11" i="2" s="1"/>
  <c r="F11" i="2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L3" i="1" a="1"/>
  <c r="L3" i="1" s="1"/>
  <c r="P3" i="1" a="1"/>
  <c r="P3" i="1" s="1"/>
  <c r="N3" i="2" a="1"/>
  <c r="N3" i="2" s="1"/>
  <c r="K10" i="1"/>
  <c r="K5" i="1"/>
  <c r="K8" i="1"/>
  <c r="K4" i="1"/>
  <c r="O3" i="1" s="1" a="1"/>
  <c r="O3" i="1" s="1"/>
  <c r="K6" i="1"/>
  <c r="K9" i="1"/>
  <c r="K7" i="1"/>
  <c r="H18" i="2" l="1"/>
  <c r="H19" i="2"/>
  <c r="H20" i="2"/>
  <c r="G18" i="2" a="1"/>
  <c r="G18" i="2" s="1"/>
  <c r="G19" i="2" a="1"/>
  <c r="G19" i="2" s="1"/>
  <c r="G20" i="2" a="1"/>
  <c r="G20" i="2" s="1"/>
  <c r="G21" i="2" a="1"/>
  <c r="G21" i="2" s="1"/>
  <c r="H21" i="2"/>
  <c r="P7" i="2" a="1"/>
  <c r="P7" i="2" s="1"/>
  <c r="P4" i="2" a="1"/>
  <c r="P4" i="2" s="1"/>
  <c r="H26" i="2"/>
  <c r="G26" i="2" a="1"/>
  <c r="G26" i="2" s="1"/>
  <c r="G31" i="2" a="1"/>
  <c r="G31" i="2" s="1"/>
  <c r="H31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7" i="2"/>
  <c r="G16" i="2" a="1"/>
  <c r="G16" i="2" s="1"/>
  <c r="H15" i="2"/>
  <c r="G14" i="2" a="1"/>
  <c r="G14" i="2" s="1"/>
  <c r="H13" i="2"/>
  <c r="G12" i="2" a="1"/>
  <c r="G12" i="2" s="1"/>
  <c r="H11" i="2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0" i="2"/>
  <c r="H29" i="2"/>
  <c r="H28" i="2"/>
  <c r="H27" i="2"/>
  <c r="H25" i="2"/>
  <c r="H24" i="2"/>
  <c r="H23" i="2"/>
  <c r="H22" i="2"/>
  <c r="G29" i="2" a="1"/>
  <c r="G29" i="2" s="1"/>
  <c r="G25" i="2" a="1"/>
  <c r="G25" i="2" s="1"/>
  <c r="H16" i="2"/>
  <c r="G15" i="2" a="1"/>
  <c r="G15" i="2" s="1"/>
  <c r="H3" i="2"/>
  <c r="H12" i="2"/>
  <c r="G11" i="2" a="1"/>
  <c r="G11" i="2" s="1"/>
  <c r="O6" i="2" a="1"/>
  <c r="O6" i="2" s="1"/>
  <c r="L6" i="2" a="1"/>
  <c r="L6" i="2" s="1"/>
  <c r="G30" i="2" a="1"/>
  <c r="G30" i="2" s="1"/>
  <c r="G22" i="2" a="1"/>
  <c r="G22" i="2" s="1"/>
  <c r="H14" i="2"/>
  <c r="G13" i="2" a="1"/>
  <c r="G13" i="2" s="1"/>
  <c r="H9" i="2"/>
  <c r="H7" i="2"/>
  <c r="M6" i="2" a="1"/>
  <c r="M6" i="2" s="1"/>
  <c r="H5" i="2"/>
  <c r="G3" i="2" a="1"/>
  <c r="G3" i="2" s="1"/>
  <c r="G27" i="2" a="1"/>
  <c r="G27" i="2" s="1"/>
  <c r="G23" i="2" a="1"/>
  <c r="G23" i="2" s="1"/>
  <c r="H8" i="2"/>
  <c r="N6" i="2" a="1"/>
  <c r="N6" i="2" s="1"/>
  <c r="G17" i="2" a="1"/>
  <c r="G17" i="2" s="1"/>
  <c r="G24" i="2" a="1"/>
  <c r="G24" i="2" s="1"/>
  <c r="G28" i="2" a="1"/>
  <c r="G28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T19" i="2" l="1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<sst xmlns="http://schemas.openxmlformats.org/spreadsheetml/2006/main" count="188" uniqueCount="63">
  <si>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</si>
  <si>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</si>
  <si>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</si>
  <si>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</si>
  <si>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</si>
  <si>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</si>
  <si>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</si>
  <si>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</si>
  <si>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</si>
  <si>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</si>
  <si>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</si>
  <si>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</si>
  <si>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</si>
  <si>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</si>
  <si>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</si>
  <si>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</si>
  <si>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</si>
  <si>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</si>
  <si>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</si>
  <si>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</si>
  <si>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</si>
  <si>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</si>
  <si>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</si>
  <si>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</si>
  <si>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</si>
  <si>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</si>
  <si>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</si>
  <si>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</si>
  <si>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</si>
  <si>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</si>
  <si>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</si>
  <si>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</si>
  <si>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</si>
  <si>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</si>
  <si>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</si>
  <si>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</si>
  <si>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</si>
  <si>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</si>
  <si>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</si>
  <si>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</si>
  <si>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</si>
  <si>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</si>
  <si>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</si>
  <si>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</si>
  <si>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</si>
  <si>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</si>
  <si>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</si>
  <si>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</si>
  <si>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</si>
  <si>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</si>
  <si>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</si>
  <si>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</si>
  <si>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</si>
  <si>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</si>
  <si>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strategy</t>
  </si>
  <si>
    <t>leadership</t>
  </si>
  <si>
    <t>teach</t>
  </si>
  <si>
    <t>calling</t>
  </si>
  <si>
    <t>VITALITY</t>
  </si>
  <si>
    <t>energy</t>
  </si>
  <si>
    <t>heckling</t>
  </si>
  <si>
    <t>cheers</t>
  </si>
  <si>
    <t>hangouts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</si>
</sst>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2"/>
  <sheetViews>
    <sheetView tabSelected="1" workbookViewId="0">
      <selection activeCell="R20" sqref="R20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1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</row>
    <row r="2" spans="1:21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2.3119047619047617</v>
      </c>
      <c r="S2" s="13">
        <f t="array" aca="1" ref="S2" ca="1">SUM(IF(attribs=S1,adjusted,0))</f>
        <v>2.4309523809523812</v>
      </c>
      <c r="T2" s="13">
        <f t="array" aca="1" ref="T2" ca="1">SUM(IF(attribs=T1,adjusted,0))</f>
        <v>2.5785714285714287</v>
      </c>
      <c r="U2" s="13">
        <f t="array" aca="1" ref="U2" ca="1">SUM(IF(attribs=U1,adjusted,0))</f>
        <v>2.6785714285714284</v>
      </c>
    </row>
    <row r="3" spans="1:21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0.53333333333333333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control</v>
      </c>
    </row>
    <row r="4" spans="1:21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0.8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</row>
    <row r="5" spans="1:21" x14ac:dyDescent="0.25">
      <c r="A5" s="4"/>
      <c r="B5" s="5"/>
      <c r="C5" s="5" t="s">
        <v>3</v>
      </c>
      <c r="D5" s="5" t="s">
        <v>9</v>
      </c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0.4</v>
      </c>
      <c r="I5" s="6">
        <v>1.5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reaction</v>
      </c>
      <c r="U5" s="11" t="str">
        <f t="array" ref="U5">IFERROR(INDEX(ratings,SMALL(IF(attribs=U$1,ROW(attribs)-ROW(INDEX(attribs,1,1))+1),ROW()-ROW(U$2))), "")</f>
        <v>calling</v>
      </c>
    </row>
    <row r="6" spans="1:21" x14ac:dyDescent="0.25">
      <c r="A6" s="7"/>
      <c r="B6" s="8"/>
      <c r="C6" s="8" t="s">
        <v>5</v>
      </c>
      <c r="D6" s="8" t="s">
        <v>4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0.26666666666666666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>PITCHING</v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1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cheers</v>
      </c>
      <c r="U7" s="11" t="str">
        <f t="array" ref="U7">IFERROR(INDEX(ratings,SMALL(IF(attribs=U$1,ROW(attribs)-ROW(INDEX(attribs,1,1))+1),ROW()-ROW(U$2))), "")</f>
        <v>awareness</v>
      </c>
    </row>
    <row r="8" spans="1:21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strategy</v>
      </c>
    </row>
    <row r="9" spans="1:21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recovery</v>
      </c>
    </row>
    <row r="10" spans="1:21" x14ac:dyDescent="0.25">
      <c r="A10" s="1" t="s">
        <v>15</v>
      </c>
      <c r="B10" s="2">
        <v>1.5</v>
      </c>
      <c r="C10" s="2" t="s">
        <v>57</v>
      </c>
      <c r="D10" s="2" t="s">
        <v>9</v>
      </c>
      <c r="E10" s="2" t="s">
        <v>54</v>
      </c>
      <c r="F10" s="2" t="b">
        <f t="shared" si="0"/>
        <v>1</v>
      </c>
      <c r="G10" s="2">
        <f t="array" ref="G10">MATCH(ROW()-ROW($A$2),sections,1)</f>
        <v>3</v>
      </c>
      <c r="H10" s="2">
        <f t="shared" ca="1" si="1"/>
        <v>0.16666666666666666</v>
      </c>
      <c r="I10" s="3">
        <v>0.5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</row>
    <row r="11" spans="1:21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0.33333333333333331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</row>
    <row r="12" spans="1:21" x14ac:dyDescent="0.25">
      <c r="A12" s="4"/>
      <c r="B12" s="14"/>
      <c r="C12" s="5" t="s">
        <v>17</v>
      </c>
      <c r="D12" s="14" t="s">
        <v>4</v>
      </c>
      <c r="E12" s="14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0.33333333333333331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</row>
    <row r="13" spans="1:21" x14ac:dyDescent="0.25">
      <c r="A13" s="7"/>
      <c r="B13" s="8"/>
      <c r="C13" s="8" t="s">
        <v>18</v>
      </c>
      <c r="D13" s="8" t="s">
        <v>4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0.66666666666666663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</row>
    <row r="14" spans="1:21" x14ac:dyDescent="0.25">
      <c r="A14" s="1" t="s">
        <v>19</v>
      </c>
      <c r="B14" s="2">
        <v>1.5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0.6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</row>
    <row r="15" spans="1:21" x14ac:dyDescent="0.25">
      <c r="A15" s="4"/>
      <c r="B15" s="14"/>
      <c r="C15" s="5" t="s">
        <v>21</v>
      </c>
      <c r="D15" s="14" t="s">
        <v>9</v>
      </c>
      <c r="E15" s="14"/>
      <c r="F15" s="5" t="str">
        <f t="shared" si="0"/>
        <v/>
      </c>
      <c r="G15" s="5">
        <f t="array" ref="G15">MATCH(ROW()-ROW($A$2),sections,1)</f>
        <v>4</v>
      </c>
      <c r="H15" s="5">
        <f t="shared" ca="1" si="1"/>
        <v>0.45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</row>
    <row r="16" spans="1:21" x14ac:dyDescent="0.25">
      <c r="A16" s="4"/>
      <c r="B16" s="14"/>
      <c r="C16" s="5" t="s">
        <v>22</v>
      </c>
      <c r="D16" s="14" t="s">
        <v>4</v>
      </c>
      <c r="E16" s="14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0.3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</row>
    <row r="17" spans="1:21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0.15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</row>
    <row r="18" spans="1:21" x14ac:dyDescent="0.25">
      <c r="A18" s="1" t="s">
        <v>24</v>
      </c>
      <c r="B18" s="2">
        <v>1</v>
      </c>
      <c r="C18" s="2" t="s">
        <v>54</v>
      </c>
      <c r="D18" s="2" t="s">
        <v>9</v>
      </c>
      <c r="E18" s="2" t="s">
        <v>57</v>
      </c>
      <c r="F18" s="2" t="b">
        <f t="shared" si="0"/>
        <v>1</v>
      </c>
      <c r="G18" s="2">
        <f t="array" ref="G18">MATCH(ROW()-ROW($A$2),sections,1)</f>
        <v>5</v>
      </c>
      <c r="H18" s="2">
        <f t="shared" ca="1" si="1"/>
        <v>0.25</v>
      </c>
      <c r="I18" s="3">
        <v>1</v>
      </c>
      <c r="R18" s="13" t="s">
        <v>6</v>
      </c>
      <c r="S18" s="13" t="s">
        <v>6</v>
      </c>
      <c r="T18" s="13" t="s">
        <v>6</v>
      </c>
      <c r="U18" s="13" t="s">
        <v>6</v>
      </c>
    </row>
    <row r="19" spans="1:21" x14ac:dyDescent="0.25">
      <c r="A19" s="4"/>
      <c r="B19" s="14"/>
      <c r="C19" s="5" t="s">
        <v>55</v>
      </c>
      <c r="D19" s="14" t="s">
        <v>7</v>
      </c>
      <c r="E19" s="14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0.25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</row>
    <row r="20" spans="1:21" x14ac:dyDescent="0.25">
      <c r="A20" s="4"/>
      <c r="B20" s="14"/>
      <c r="C20" s="5" t="s">
        <v>60</v>
      </c>
      <c r="D20" s="14" t="s">
        <v>8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0.25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</row>
    <row r="21" spans="1:21" x14ac:dyDescent="0.25">
      <c r="A21" s="7"/>
      <c r="B21" s="8"/>
      <c r="C21" s="8" t="s">
        <v>61</v>
      </c>
      <c r="D21" s="8" t="s">
        <v>4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0.25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</row>
    <row r="22" spans="1:21" x14ac:dyDescent="0.25">
      <c r="A22" s="1" t="s">
        <v>58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0.42857142857142855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</row>
    <row r="23" spans="1:21" x14ac:dyDescent="0.25">
      <c r="A23" s="4"/>
      <c r="B23" s="14"/>
      <c r="C23" s="5" t="s">
        <v>59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0.21428571428571427</v>
      </c>
      <c r="I23" s="6">
        <v>0.5</v>
      </c>
    </row>
    <row r="24" spans="1:21" x14ac:dyDescent="0.25">
      <c r="A24" s="4"/>
      <c r="B24" s="14"/>
      <c r="C24" s="5" t="s">
        <v>35</v>
      </c>
      <c r="D24" s="14" t="s">
        <v>9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0.42857142857142855</v>
      </c>
      <c r="I24" s="6">
        <v>1</v>
      </c>
    </row>
    <row r="25" spans="1:21" x14ac:dyDescent="0.25">
      <c r="A25" s="4"/>
      <c r="B25" s="14"/>
      <c r="C25" s="5" t="s">
        <v>34</v>
      </c>
      <c r="D25" s="14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</row>
    <row r="26" spans="1:21" x14ac:dyDescent="0.25">
      <c r="A26" s="7"/>
      <c r="B26" s="14"/>
      <c r="C26" s="8"/>
      <c r="D26" s="8"/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</v>
      </c>
      <c r="I26" s="9">
        <v>0</v>
      </c>
    </row>
    <row r="27" spans="1:21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0.33333333333333331</v>
      </c>
      <c r="I27" s="3">
        <v>1</v>
      </c>
    </row>
    <row r="28" spans="1:21" x14ac:dyDescent="0.25">
      <c r="A28" s="4"/>
      <c r="B28" s="14"/>
      <c r="C28" s="5" t="s">
        <v>62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0.33333333333333331</v>
      </c>
      <c r="I28" s="6">
        <v>1</v>
      </c>
    </row>
    <row r="29" spans="1:21" x14ac:dyDescent="0.25">
      <c r="A29" s="4"/>
      <c r="B29" s="14"/>
      <c r="C29" s="5" t="s">
        <v>39</v>
      </c>
      <c r="D29" s="14" t="s">
        <v>4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1" x14ac:dyDescent="0.25">
      <c r="A30" s="4"/>
      <c r="B30" s="14"/>
      <c r="C30" s="14" t="s">
        <v>56</v>
      </c>
      <c r="D30" s="14" t="s">
        <v>9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0.5</v>
      </c>
      <c r="I30" s="6">
        <v>1.5</v>
      </c>
    </row>
    <row r="31" spans="1:21" x14ac:dyDescent="0.25">
      <c r="A31" s="7"/>
      <c r="B31" s="8"/>
      <c r="C31" s="8"/>
      <c r="D31" s="8"/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</v>
      </c>
      <c r="I31" s="9">
        <v>0</v>
      </c>
    </row>
    <row r="32" spans="1:21" x14ac:dyDescent="0.25">
      <c r="B32">
        <f>SUM(toplevelws)</f>
        <v>10</v>
      </c>
    </row>
  </sheetData>
  <conditionalFormatting sqref="E3:E31">
    <cfRule type="expression" dxfId="3" priority="3">
      <formula>OR(ISBLANK(F3), NOT(F3))</formula>
    </cfRule>
  </conditionalFormatting>
  <conditionalFormatting sqref="R2:U2">
    <cfRule type="colorScale" priority="2">
      <colorScale>
        <cfvo type="formula" val="$B$32/4*0.8"/>
        <cfvo type="formula" val="$B$32/4"/>
        <cfvo type="formula" val="$B$32/4*1.2"/>
        <color rgb="FFF8696B"/>
        <color rgb="FFFFEB84"/>
        <color rgb="FF63BE7B"/>
      </colorScale>
    </cfRule>
  </conditionalFormatting>
  <conditionalFormatting sqref="R3:U17">
    <cfRule type="expression" dxfId="2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2021-09-12T17:57:37Z</dcterms:modified>
</cp:coreProperties>
</file>