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6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M3" i="1"/>
  <c r="Q3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14" i="1"/>
  <c r="Q14" i="1" s="1"/>
  <c r="M15" i="1"/>
  <c r="Q15" i="1" s="1"/>
  <c r="M16" i="1"/>
  <c r="Q16" i="1" s="1"/>
  <c r="M17" i="1"/>
  <c r="Q17" i="1" s="1"/>
  <c r="M18" i="1"/>
  <c r="Q18" i="1" s="1"/>
  <c r="M19" i="1"/>
  <c r="Q19" i="1" s="1"/>
  <c r="M20" i="1"/>
  <c r="Q20" i="1" s="1"/>
  <c r="M21" i="1"/>
  <c r="Q21" i="1" s="1"/>
  <c r="M22" i="1"/>
  <c r="Q22" i="1" s="1"/>
  <c r="M23" i="1"/>
  <c r="Q23" i="1" s="1"/>
  <c r="M24" i="1"/>
  <c r="Q24" i="1" s="1"/>
  <c r="M25" i="1"/>
  <c r="Q25" i="1" s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M47" i="1"/>
  <c r="Q47" i="1" s="1"/>
  <c r="M48" i="1"/>
  <c r="Q48" i="1" s="1"/>
  <c r="M49" i="1"/>
  <c r="Q49" i="1" s="1"/>
  <c r="M50" i="1"/>
  <c r="Q50" i="1" s="1"/>
  <c r="M51" i="1"/>
  <c r="Q51" i="1" s="1"/>
  <c r="M52" i="1"/>
  <c r="Q52" i="1" s="1"/>
  <c r="M53" i="1"/>
  <c r="Q53" i="1" s="1"/>
  <c r="M54" i="1"/>
  <c r="Q54" i="1" s="1"/>
  <c r="M55" i="1"/>
  <c r="Q55" i="1" s="1"/>
  <c r="M56" i="1"/>
  <c r="Q56" i="1" s="1"/>
  <c r="M57" i="1"/>
  <c r="Q57" i="1" s="1"/>
  <c r="M58" i="1"/>
  <c r="Q58" i="1" s="1"/>
  <c r="M59" i="1"/>
  <c r="Q59" i="1" s="1"/>
  <c r="M60" i="1"/>
  <c r="Q60" i="1" s="1"/>
  <c r="M61" i="1"/>
  <c r="Q61" i="1" s="1"/>
  <c r="M62" i="1"/>
  <c r="Q62" i="1" s="1"/>
  <c r="M63" i="1"/>
  <c r="Q63" i="1" s="1"/>
  <c r="M64" i="1"/>
  <c r="Q64" i="1" s="1"/>
  <c r="M65" i="1"/>
  <c r="Q65" i="1" s="1"/>
  <c r="M66" i="1"/>
  <c r="Q66" i="1" s="1"/>
  <c r="M67" i="1"/>
  <c r="Q67" i="1" s="1"/>
  <c r="M68" i="1"/>
  <c r="Q68" i="1" s="1"/>
  <c r="M69" i="1"/>
  <c r="Q69" i="1" s="1"/>
  <c r="M70" i="1"/>
  <c r="Q70" i="1" s="1"/>
  <c r="M71" i="1"/>
  <c r="Q71" i="1" s="1"/>
  <c r="M72" i="1"/>
  <c r="Q72" i="1" s="1"/>
  <c r="M73" i="1"/>
  <c r="Q73" i="1" s="1"/>
  <c r="M74" i="1"/>
  <c r="Q74" i="1" s="1"/>
  <c r="M75" i="1"/>
  <c r="Q75" i="1" s="1"/>
  <c r="M76" i="1"/>
  <c r="Q76" i="1" s="1"/>
  <c r="M77" i="1"/>
  <c r="Q77" i="1" s="1"/>
  <c r="M78" i="1"/>
  <c r="Q78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G54" i="1"/>
  <c r="H54" i="1" a="1"/>
  <c r="H54" i="1" s="1"/>
  <c r="I54" i="1"/>
  <c r="G26" i="1"/>
  <c r="H26" i="1" a="1"/>
  <c r="H26" i="1" s="1"/>
  <c r="I26" i="1"/>
  <c r="G64" i="1"/>
  <c r="H64" i="1" a="1"/>
  <c r="H64" i="1" s="1"/>
  <c r="I64" i="1"/>
  <c r="G35" i="1"/>
  <c r="H35" i="1" a="1"/>
  <c r="H35" i="1" s="1"/>
  <c r="I35" i="1"/>
  <c r="G47" i="1"/>
  <c r="H47" i="1" a="1"/>
  <c r="H47" i="1" s="1"/>
  <c r="I47" i="1"/>
  <c r="G58" i="1"/>
  <c r="H58" i="1" a="1"/>
  <c r="H58" i="1" s="1"/>
  <c r="I58" i="1"/>
  <c r="H76" i="1" a="1"/>
  <c r="H76" i="1" s="1"/>
  <c r="H65" i="1" a="1"/>
  <c r="H65" i="1" s="1"/>
  <c r="H40" i="1" a="1"/>
  <c r="H40" i="1" s="1"/>
  <c r="H52" i="1" a="1"/>
  <c r="H52" i="1" s="1"/>
  <c r="H28" i="1" a="1"/>
  <c r="H28" i="1" s="1"/>
  <c r="H17" i="1" a="1"/>
  <c r="H17" i="1" s="1"/>
  <c r="H46" i="1" a="1"/>
  <c r="H46" i="1" s="1"/>
  <c r="H14" i="1" a="1"/>
  <c r="H14" i="1" s="1"/>
  <c r="H45" i="1" a="1"/>
  <c r="H45" i="1" s="1"/>
  <c r="H41" i="1" a="1"/>
  <c r="H41" i="1" s="1"/>
  <c r="H7" i="1" a="1"/>
  <c r="H7" i="1" s="1"/>
  <c r="H21" i="1" a="1"/>
  <c r="H21" i="1" s="1"/>
  <c r="H77" i="1" a="1"/>
  <c r="H77" i="1" s="1"/>
  <c r="H78" i="1" a="1"/>
  <c r="H78" i="1" s="1"/>
  <c r="H22" i="1" a="1"/>
  <c r="H22" i="1" s="1"/>
  <c r="H5" i="1" a="1"/>
  <c r="H5" i="1" s="1"/>
  <c r="H53" i="1" a="1"/>
  <c r="H53" i="1" s="1"/>
  <c r="H23" i="1" a="1"/>
  <c r="H23" i="1" s="1"/>
  <c r="H20" i="1" a="1"/>
  <c r="H20" i="1" s="1"/>
  <c r="H32" i="1" a="1"/>
  <c r="H32" i="1" s="1"/>
  <c r="H66" i="1" a="1"/>
  <c r="H66" i="1" s="1"/>
  <c r="H18" i="1" a="1"/>
  <c r="H18" i="1" s="1"/>
  <c r="H69" i="1" a="1"/>
  <c r="H69" i="1" s="1"/>
  <c r="H68" i="1" a="1"/>
  <c r="H68" i="1" s="1"/>
  <c r="H25" i="1" a="1"/>
  <c r="H25" i="1" s="1"/>
  <c r="H42" i="1" a="1"/>
  <c r="H42" i="1" s="1"/>
  <c r="H19" i="1" a="1"/>
  <c r="H19" i="1" s="1"/>
  <c r="H71" i="1" a="1"/>
  <c r="H71" i="1" s="1"/>
  <c r="H36" i="1" a="1"/>
  <c r="H36" i="1" s="1"/>
  <c r="H6" i="1" a="1"/>
  <c r="H6" i="1" s="1"/>
  <c r="H10" i="1" a="1"/>
  <c r="H10" i="1" s="1"/>
  <c r="H4" i="1" a="1"/>
  <c r="H4" i="1" s="1"/>
  <c r="H15" i="1" a="1"/>
  <c r="H15" i="1" s="1"/>
  <c r="H37" i="1" a="1"/>
  <c r="H37" i="1" s="1"/>
  <c r="H34" i="1" a="1"/>
  <c r="H34" i="1" s="1"/>
  <c r="H11" i="1" a="1"/>
  <c r="H11" i="1" s="1"/>
  <c r="H74" i="1" a="1"/>
  <c r="H74" i="1" s="1"/>
  <c r="H29" i="1" a="1"/>
  <c r="H29" i="1" s="1"/>
  <c r="H8" i="1" a="1"/>
  <c r="H8" i="1" s="1"/>
  <c r="H75" i="1" a="1"/>
  <c r="H75" i="1" s="1"/>
  <c r="H38" i="1" a="1"/>
  <c r="H38" i="1" s="1"/>
  <c r="H9" i="1" a="1"/>
  <c r="H9" i="1" s="1"/>
  <c r="H31" i="1" a="1"/>
  <c r="H31" i="1" s="1"/>
  <c r="H63" i="1" a="1"/>
  <c r="H63" i="1" s="1"/>
  <c r="H70" i="1" a="1"/>
  <c r="H70" i="1" s="1"/>
  <c r="H73" i="1" a="1"/>
  <c r="H73" i="1" s="1"/>
  <c r="H67" i="1" a="1"/>
  <c r="H67" i="1" s="1"/>
  <c r="H30" i="1" a="1"/>
  <c r="H30" i="1" s="1"/>
  <c r="H44" i="1" a="1"/>
  <c r="H44" i="1" s="1"/>
  <c r="H51" i="1" a="1"/>
  <c r="H51" i="1" s="1"/>
  <c r="H3" i="1" a="1"/>
  <c r="H3" i="1" s="1"/>
  <c r="H13" i="1" a="1"/>
  <c r="H13" i="1" s="1"/>
  <c r="H16" i="1" a="1"/>
  <c r="H16" i="1" s="1"/>
  <c r="H33" i="1" a="1"/>
  <c r="H33" i="1" s="1"/>
  <c r="H55" i="1" a="1"/>
  <c r="H55" i="1" s="1"/>
  <c r="H50" i="1" a="1"/>
  <c r="H50" i="1" s="1"/>
  <c r="H49" i="1" a="1"/>
  <c r="H49" i="1" s="1"/>
  <c r="H43" i="1" a="1"/>
  <c r="H43" i="1" s="1"/>
  <c r="H56" i="1" a="1"/>
  <c r="H56" i="1" s="1"/>
  <c r="H59" i="1" a="1"/>
  <c r="H59" i="1" s="1"/>
  <c r="H60" i="1" a="1"/>
  <c r="H60" i="1" s="1"/>
  <c r="H61" i="1" a="1"/>
  <c r="H61" i="1" s="1"/>
  <c r="H62" i="1" a="1"/>
  <c r="H62" i="1" s="1"/>
  <c r="H24" i="1" a="1"/>
  <c r="H24" i="1" s="1"/>
  <c r="H27" i="1" a="1"/>
  <c r="H27" i="1" s="1"/>
  <c r="H12" i="1" a="1"/>
  <c r="H12" i="1" s="1"/>
  <c r="H57" i="1" a="1"/>
  <c r="H57" i="1" s="1"/>
  <c r="H39" i="1" a="1"/>
  <c r="H39" i="1" s="1"/>
  <c r="H48" i="1" a="1"/>
  <c r="H48" i="1" s="1"/>
  <c r="H72" i="1" a="1"/>
  <c r="H72" i="1" s="1"/>
  <c r="I72" i="1"/>
  <c r="I76" i="1"/>
  <c r="I65" i="1"/>
  <c r="I40" i="1"/>
  <c r="I52" i="1"/>
  <c r="I28" i="1"/>
  <c r="I17" i="1"/>
  <c r="I46" i="1"/>
  <c r="I14" i="1"/>
  <c r="I45" i="1"/>
  <c r="I41" i="1"/>
  <c r="I7" i="1"/>
  <c r="I21" i="1"/>
  <c r="I77" i="1"/>
  <c r="I78" i="1"/>
  <c r="I22" i="1"/>
  <c r="I5" i="1"/>
  <c r="I53" i="1"/>
  <c r="I23" i="1"/>
  <c r="I20" i="1"/>
  <c r="I32" i="1"/>
  <c r="I66" i="1"/>
  <c r="I18" i="1"/>
  <c r="I69" i="1"/>
  <c r="I68" i="1"/>
  <c r="I25" i="1"/>
  <c r="I42" i="1"/>
  <c r="I19" i="1"/>
  <c r="I71" i="1"/>
  <c r="I36" i="1"/>
  <c r="I6" i="1"/>
  <c r="I10" i="1"/>
  <c r="I4" i="1"/>
  <c r="I15" i="1"/>
  <c r="I37" i="1"/>
  <c r="I34" i="1"/>
  <c r="I11" i="1"/>
  <c r="I74" i="1"/>
  <c r="I29" i="1"/>
  <c r="I8" i="1"/>
  <c r="I75" i="1"/>
  <c r="I38" i="1"/>
  <c r="I9" i="1"/>
  <c r="I31" i="1"/>
  <c r="I63" i="1"/>
  <c r="I70" i="1"/>
  <c r="I73" i="1"/>
  <c r="I67" i="1"/>
  <c r="I30" i="1"/>
  <c r="I44" i="1"/>
  <c r="I51" i="1"/>
  <c r="I3" i="1"/>
  <c r="I13" i="1"/>
  <c r="I16" i="1"/>
  <c r="I33" i="1"/>
  <c r="I55" i="1"/>
  <c r="I50" i="1"/>
  <c r="I49" i="1"/>
  <c r="I43" i="1"/>
  <c r="I56" i="1"/>
  <c r="I59" i="1"/>
  <c r="I60" i="1"/>
  <c r="I61" i="1"/>
  <c r="I62" i="1"/>
  <c r="I24" i="1"/>
  <c r="I27" i="1"/>
  <c r="I12" i="1"/>
  <c r="I57" i="1"/>
  <c r="I39" i="1"/>
  <c r="I48" i="1"/>
  <c r="G72" i="1"/>
  <c r="G76" i="1"/>
  <c r="G65" i="1"/>
  <c r="G40" i="1"/>
  <c r="G52" i="1"/>
  <c r="G28" i="1"/>
  <c r="G17" i="1"/>
  <c r="G46" i="1"/>
  <c r="G14" i="1"/>
  <c r="G45" i="1"/>
  <c r="G41" i="1"/>
  <c r="G7" i="1"/>
  <c r="G21" i="1"/>
  <c r="G77" i="1"/>
  <c r="G78" i="1"/>
  <c r="G22" i="1"/>
  <c r="G5" i="1"/>
  <c r="G53" i="1"/>
  <c r="G23" i="1"/>
  <c r="G20" i="1"/>
  <c r="G32" i="1"/>
  <c r="G66" i="1"/>
  <c r="G18" i="1"/>
  <c r="G69" i="1"/>
  <c r="G68" i="1"/>
  <c r="G25" i="1"/>
  <c r="G42" i="1"/>
  <c r="G19" i="1"/>
  <c r="G71" i="1"/>
  <c r="G36" i="1"/>
  <c r="G6" i="1"/>
  <c r="G10" i="1"/>
  <c r="G4" i="1"/>
  <c r="G15" i="1"/>
  <c r="G37" i="1"/>
  <c r="G34" i="1"/>
  <c r="G11" i="1"/>
  <c r="G74" i="1"/>
  <c r="G29" i="1"/>
  <c r="G8" i="1"/>
  <c r="G75" i="1"/>
  <c r="G38" i="1"/>
  <c r="G9" i="1"/>
  <c r="G31" i="1"/>
  <c r="G63" i="1"/>
  <c r="G70" i="1"/>
  <c r="G73" i="1"/>
  <c r="G67" i="1"/>
  <c r="G30" i="1"/>
  <c r="G44" i="1"/>
  <c r="G51" i="1"/>
  <c r="G3" i="1"/>
  <c r="G13" i="1"/>
  <c r="G16" i="1"/>
  <c r="G33" i="1"/>
  <c r="G55" i="1"/>
  <c r="G50" i="1"/>
  <c r="G49" i="1"/>
  <c r="G43" i="1"/>
  <c r="G56" i="1"/>
  <c r="G59" i="1"/>
  <c r="G60" i="1"/>
  <c r="G61" i="1"/>
  <c r="G62" i="1"/>
  <c r="G24" i="1"/>
  <c r="G27" i="1"/>
  <c r="G12" i="1"/>
  <c r="G57" i="1"/>
  <c r="G39" i="1"/>
  <c r="G48" i="1"/>
  <c r="D1" i="1"/>
  <c r="E1" i="1"/>
  <c r="F1" i="1"/>
  <c r="C1" i="1"/>
  <c r="B1" i="1"/>
  <c r="G1" i="1" l="1"/>
  <c r="J54" i="1" a="1"/>
  <c r="J54" i="1" s="1"/>
  <c r="K54" i="1" s="1" a="1"/>
  <c r="K54" i="1" s="1"/>
  <c r="J64" i="1" a="1"/>
  <c r="J64" i="1" s="1"/>
  <c r="K64" i="1" s="1" a="1"/>
  <c r="K64" i="1" s="1"/>
  <c r="J26" i="1" a="1"/>
  <c r="J26" i="1" s="1"/>
  <c r="K26" i="1" s="1" a="1"/>
  <c r="K26" i="1" s="1"/>
  <c r="J47" i="1" a="1"/>
  <c r="J47" i="1" s="1"/>
  <c r="K47" i="1" s="1" a="1"/>
  <c r="K47" i="1" s="1"/>
  <c r="J35" i="1" a="1"/>
  <c r="J35" i="1" s="1"/>
  <c r="K35" i="1" s="1" a="1"/>
  <c r="K35" i="1" s="1"/>
  <c r="J48" i="1" a="1"/>
  <c r="J48" i="1" s="1"/>
  <c r="K48" i="1" s="1" a="1"/>
  <c r="K48" i="1" s="1"/>
  <c r="J60" i="1" a="1"/>
  <c r="J60" i="1" s="1"/>
  <c r="K60" i="1" s="1" a="1"/>
  <c r="K60" i="1" s="1"/>
  <c r="J74" i="1" a="1"/>
  <c r="J74" i="1" s="1"/>
  <c r="K74" i="1" s="1" a="1"/>
  <c r="K74" i="1" s="1"/>
  <c r="J28" i="1" a="1"/>
  <c r="J28" i="1" s="1"/>
  <c r="K28" i="1" s="1" a="1"/>
  <c r="K28" i="1" s="1"/>
  <c r="J72" i="1" a="1"/>
  <c r="J72" i="1" s="1"/>
  <c r="K72" i="1" s="1" a="1"/>
  <c r="K72" i="1" s="1"/>
  <c r="J16" i="1" a="1"/>
  <c r="J16" i="1" s="1"/>
  <c r="K16" i="1" s="1" a="1"/>
  <c r="K16" i="1" s="1"/>
  <c r="J36" i="1" a="1"/>
  <c r="J36" i="1" s="1"/>
  <c r="K36" i="1" s="1" a="1"/>
  <c r="K36" i="1" s="1"/>
  <c r="J77" i="1" a="1"/>
  <c r="J77" i="1" s="1"/>
  <c r="K77" i="1" s="1" a="1"/>
  <c r="K77" i="1" s="1"/>
  <c r="J70" i="1" a="1"/>
  <c r="J70" i="1" s="1"/>
  <c r="K70" i="1" s="1" a="1"/>
  <c r="K70" i="1" s="1"/>
  <c r="J58" i="1" a="1"/>
  <c r="J58" i="1" s="1"/>
  <c r="K58" i="1" s="1" a="1"/>
  <c r="K58" i="1" s="1"/>
  <c r="J51" i="1" a="1"/>
  <c r="J51" i="1" s="1"/>
  <c r="K51" i="1" s="1" a="1"/>
  <c r="K51" i="1" s="1"/>
  <c r="J37" i="1" a="1"/>
  <c r="J37" i="1" s="1"/>
  <c r="K37" i="1" s="1" a="1"/>
  <c r="K37" i="1" s="1"/>
  <c r="J23" i="1" a="1"/>
  <c r="J23" i="1" s="1"/>
  <c r="K23" i="1" s="1" a="1"/>
  <c r="K23" i="1" s="1"/>
  <c r="J41" i="1" a="1"/>
  <c r="J41" i="1" s="1"/>
  <c r="K41" i="1" s="1" a="1"/>
  <c r="K41" i="1" s="1"/>
  <c r="J39" i="1" a="1"/>
  <c r="J39" i="1" s="1"/>
  <c r="K39" i="1" s="1" a="1"/>
  <c r="K39" i="1" s="1"/>
  <c r="J62" i="1" a="1"/>
  <c r="J62" i="1" s="1"/>
  <c r="K62" i="1" s="1" a="1"/>
  <c r="K62" i="1" s="1"/>
  <c r="J59" i="1" a="1"/>
  <c r="J59" i="1" s="1"/>
  <c r="K59" i="1" s="1" a="1"/>
  <c r="K59" i="1" s="1"/>
  <c r="J55" i="1" a="1"/>
  <c r="J55" i="1" s="1"/>
  <c r="K55" i="1" s="1" a="1"/>
  <c r="K55" i="1" s="1"/>
  <c r="J13" i="1" a="1"/>
  <c r="J13" i="1" s="1"/>
  <c r="K13" i="1" s="1" a="1"/>
  <c r="K13" i="1" s="1"/>
  <c r="J67" i="1" a="1"/>
  <c r="J67" i="1" s="1"/>
  <c r="J63" i="1" a="1"/>
  <c r="J63" i="1" s="1"/>
  <c r="K63" i="1" s="1" a="1"/>
  <c r="K63" i="1" s="1"/>
  <c r="J8" i="1" a="1"/>
  <c r="J8" i="1" s="1"/>
  <c r="K8" i="1" s="1" a="1"/>
  <c r="K8" i="1" s="1"/>
  <c r="J11" i="1" a="1"/>
  <c r="J11" i="1" s="1"/>
  <c r="K11" i="1" s="1" a="1"/>
  <c r="K11" i="1" s="1"/>
  <c r="J10" i="1" a="1"/>
  <c r="J10" i="1" s="1"/>
  <c r="K10" i="1" s="1" a="1"/>
  <c r="K10" i="1" s="1"/>
  <c r="J71" i="1" a="1"/>
  <c r="J71" i="1" s="1"/>
  <c r="K71" i="1" s="1" a="1"/>
  <c r="K71" i="1" s="1"/>
  <c r="J69" i="1" a="1"/>
  <c r="J69" i="1" s="1"/>
  <c r="J32" i="1" a="1"/>
  <c r="J32" i="1" s="1"/>
  <c r="K32" i="1" s="1" a="1"/>
  <c r="K32" i="1" s="1"/>
  <c r="J22" i="1" a="1"/>
  <c r="J22" i="1" s="1"/>
  <c r="K22" i="1" s="1" a="1"/>
  <c r="K22" i="1" s="1"/>
  <c r="J21" i="1" a="1"/>
  <c r="J21" i="1" s="1"/>
  <c r="K21" i="1" s="1" a="1"/>
  <c r="K21" i="1" s="1"/>
  <c r="J46" i="1" a="1"/>
  <c r="J46" i="1" s="1"/>
  <c r="K46" i="1" s="1" a="1"/>
  <c r="K46" i="1" s="1"/>
  <c r="J52" i="1" a="1"/>
  <c r="J52" i="1" s="1"/>
  <c r="K52" i="1" s="1" a="1"/>
  <c r="K52" i="1" s="1"/>
  <c r="J43" i="1" a="1"/>
  <c r="J43" i="1" s="1"/>
  <c r="K43" i="1" s="1" a="1"/>
  <c r="K43" i="1" s="1"/>
  <c r="J9" i="1" a="1"/>
  <c r="J9" i="1" s="1"/>
  <c r="K9" i="1" s="1" a="1"/>
  <c r="K9" i="1" s="1"/>
  <c r="J65" i="1" a="1"/>
  <c r="J65" i="1" s="1"/>
  <c r="K65" i="1" s="1" a="1"/>
  <c r="K65" i="1" s="1"/>
  <c r="J27" i="1" a="1"/>
  <c r="J27" i="1" s="1"/>
  <c r="K27" i="1" s="1" a="1"/>
  <c r="K27" i="1" s="1"/>
  <c r="J61" i="1" a="1"/>
  <c r="J61" i="1" s="1"/>
  <c r="K61" i="1" s="1" a="1"/>
  <c r="K61" i="1" s="1"/>
  <c r="J49" i="1" a="1"/>
  <c r="J49" i="1" s="1"/>
  <c r="K49" i="1" s="1" a="1"/>
  <c r="K49" i="1" s="1"/>
  <c r="J33" i="1" a="1"/>
  <c r="J33" i="1" s="1"/>
  <c r="K33" i="1" s="1" a="1"/>
  <c r="K33" i="1" s="1"/>
  <c r="J44" i="1" a="1"/>
  <c r="J44" i="1" s="1"/>
  <c r="K44" i="1" s="1" a="1"/>
  <c r="K44" i="1" s="1"/>
  <c r="J73" i="1" a="1"/>
  <c r="J73" i="1" s="1"/>
  <c r="K73" i="1" s="1" a="1"/>
  <c r="K73" i="1" s="1"/>
  <c r="J38" i="1" a="1"/>
  <c r="J38" i="1" s="1"/>
  <c r="K38" i="1" s="1" a="1"/>
  <c r="K38" i="1" s="1"/>
  <c r="J29" i="1" a="1"/>
  <c r="J29" i="1" s="1"/>
  <c r="K29" i="1" s="1" a="1"/>
  <c r="K29" i="1" s="1"/>
  <c r="J15" i="1" a="1"/>
  <c r="J15" i="1" s="1"/>
  <c r="K15" i="1" s="1" a="1"/>
  <c r="K15" i="1" s="1"/>
  <c r="J6" i="1" a="1"/>
  <c r="J6" i="1" s="1"/>
  <c r="J25" i="1" a="1"/>
  <c r="J25" i="1" s="1"/>
  <c r="K25" i="1" s="1" a="1"/>
  <c r="K25" i="1" s="1"/>
  <c r="J18" i="1" a="1"/>
  <c r="J18" i="1" s="1"/>
  <c r="K18" i="1" s="1" a="1"/>
  <c r="K18" i="1" s="1"/>
  <c r="J53" i="1" a="1"/>
  <c r="J53" i="1" s="1"/>
  <c r="K53" i="1" s="1" a="1"/>
  <c r="K53" i="1" s="1"/>
  <c r="J78" i="1" a="1"/>
  <c r="J78" i="1" s="1"/>
  <c r="K78" i="1" s="1" a="1"/>
  <c r="K78" i="1" s="1"/>
  <c r="J45" i="1" a="1"/>
  <c r="J45" i="1" s="1"/>
  <c r="K45" i="1" s="1" a="1"/>
  <c r="K45" i="1" s="1"/>
  <c r="J17" i="1" a="1"/>
  <c r="J17" i="1" s="1"/>
  <c r="K17" i="1" s="1" a="1"/>
  <c r="K17" i="1" s="1"/>
  <c r="J76" i="1" a="1"/>
  <c r="J76" i="1" s="1"/>
  <c r="K76" i="1" s="1" a="1"/>
  <c r="K76" i="1" s="1"/>
  <c r="J12" i="1" a="1"/>
  <c r="J12" i="1" s="1"/>
  <c r="K12" i="1" s="1" a="1"/>
  <c r="K12" i="1" s="1"/>
  <c r="J42" i="1" a="1"/>
  <c r="J42" i="1" s="1"/>
  <c r="K42" i="1" s="1" a="1"/>
  <c r="K42" i="1" s="1"/>
  <c r="J66" i="1" a="1"/>
  <c r="J66" i="1" s="1"/>
  <c r="K66" i="1" s="1" a="1"/>
  <c r="K66" i="1" s="1"/>
  <c r="J57" i="1" a="1"/>
  <c r="J57" i="1" s="1"/>
  <c r="K57" i="1" s="1" a="1"/>
  <c r="K57" i="1" s="1"/>
  <c r="J24" i="1" a="1"/>
  <c r="J24" i="1" s="1"/>
  <c r="K24" i="1" s="1" a="1"/>
  <c r="K24" i="1" s="1"/>
  <c r="J56" i="1" a="1"/>
  <c r="J56" i="1" s="1"/>
  <c r="K56" i="1" s="1" a="1"/>
  <c r="K56" i="1" s="1"/>
  <c r="J50" i="1" a="1"/>
  <c r="J50" i="1" s="1"/>
  <c r="K50" i="1" s="1" a="1"/>
  <c r="K50" i="1" s="1"/>
  <c r="J3" i="1" a="1"/>
  <c r="J3" i="1" s="1"/>
  <c r="K3" i="1" s="1" a="1"/>
  <c r="K3" i="1" s="1"/>
  <c r="J30" i="1" a="1"/>
  <c r="J30" i="1" s="1"/>
  <c r="K30" i="1" s="1" a="1"/>
  <c r="K30" i="1" s="1"/>
  <c r="J31" i="1" a="1"/>
  <c r="J31" i="1" s="1"/>
  <c r="K31" i="1" s="1" a="1"/>
  <c r="K31" i="1" s="1"/>
  <c r="J75" i="1" a="1"/>
  <c r="J75" i="1" s="1"/>
  <c r="K75" i="1" s="1" a="1"/>
  <c r="K75" i="1" s="1"/>
  <c r="J34" i="1" a="1"/>
  <c r="J34" i="1" s="1"/>
  <c r="K34" i="1" s="1" a="1"/>
  <c r="K34" i="1" s="1"/>
  <c r="J4" i="1" a="1"/>
  <c r="J4" i="1" s="1"/>
  <c r="K4" i="1" s="1" a="1"/>
  <c r="K4" i="1" s="1"/>
  <c r="J19" i="1" a="1"/>
  <c r="J19" i="1" s="1"/>
  <c r="K19" i="1" s="1" a="1"/>
  <c r="K19" i="1" s="1"/>
  <c r="J68" i="1" a="1"/>
  <c r="J68" i="1" s="1"/>
  <c r="K68" i="1" s="1" a="1"/>
  <c r="K68" i="1" s="1"/>
  <c r="J20" i="1" a="1"/>
  <c r="J20" i="1" s="1"/>
  <c r="K20" i="1" s="1" a="1"/>
  <c r="K20" i="1" s="1"/>
  <c r="J5" i="1" a="1"/>
  <c r="J5" i="1" s="1"/>
  <c r="K5" i="1" s="1" a="1"/>
  <c r="K5" i="1" s="1"/>
  <c r="J7" i="1" a="1"/>
  <c r="J7" i="1" s="1"/>
  <c r="K7" i="1" s="1" a="1"/>
  <c r="K7" i="1" s="1"/>
  <c r="J14" i="1" a="1"/>
  <c r="J14" i="1" s="1"/>
  <c r="K14" i="1" s="1" a="1"/>
  <c r="K14" i="1" s="1"/>
  <c r="J40" i="1" a="1"/>
  <c r="J40" i="1" s="1"/>
  <c r="K40" i="1" s="1" a="1"/>
  <c r="K40" i="1" s="1"/>
  <c r="K6" i="1" a="1"/>
  <c r="K6" i="1" s="1"/>
  <c r="K67" i="1" a="1"/>
  <c r="K67" i="1" s="1"/>
  <c r="K69" i="1" a="1"/>
  <c r="K69" i="1" s="1"/>
</calcChain>
</file>

<file path=xl/sharedStrings.xml><?xml version="1.0" encoding="utf-8"?>
<sst xmlns="http://schemas.openxmlformats.org/spreadsheetml/2006/main" count="93" uniqueCount="92">
  <si>
    <t>Name</t>
  </si>
  <si>
    <t>Determination</t>
  </si>
  <si>
    <t>Stability</t>
  </si>
  <si>
    <t>Insight</t>
  </si>
  <si>
    <t>Mysticism</t>
  </si>
  <si>
    <t>humble</t>
  </si>
  <si>
    <t>brave</t>
  </si>
  <si>
    <t>serious</t>
  </si>
  <si>
    <t>resourceful</t>
  </si>
  <si>
    <t>stubborn</t>
  </si>
  <si>
    <t>loyal</t>
  </si>
  <si>
    <t>gullible</t>
  </si>
  <si>
    <t>selfish</t>
  </si>
  <si>
    <t>generous</t>
  </si>
  <si>
    <t>self-confident</t>
  </si>
  <si>
    <t>respectful</t>
  </si>
  <si>
    <t>considerate</t>
  </si>
  <si>
    <t>imaginative</t>
  </si>
  <si>
    <t>brilliant</t>
  </si>
  <si>
    <t>creative</t>
  </si>
  <si>
    <t>independent</t>
  </si>
  <si>
    <t>carefree</t>
  </si>
  <si>
    <t>studious</t>
  </si>
  <si>
    <t>intelligent</t>
  </si>
  <si>
    <t>honest</t>
  </si>
  <si>
    <t>mischievous</t>
  </si>
  <si>
    <t>adventurous</t>
  </si>
  <si>
    <t>hardworking</t>
  </si>
  <si>
    <t>daring</t>
  </si>
  <si>
    <t>charming</t>
  </si>
  <si>
    <t>lazy</t>
  </si>
  <si>
    <t>responsible</t>
  </si>
  <si>
    <t>helpful</t>
  </si>
  <si>
    <t>cautious</t>
  </si>
  <si>
    <t>polite</t>
  </si>
  <si>
    <t>conceited</t>
  </si>
  <si>
    <t>demanding</t>
  </si>
  <si>
    <t>bossy</t>
  </si>
  <si>
    <t>gentle</t>
  </si>
  <si>
    <t>proud</t>
  </si>
  <si>
    <t>mysterious</t>
  </si>
  <si>
    <t>eager</t>
  </si>
  <si>
    <t>hopeful</t>
  </si>
  <si>
    <t>lucky</t>
  </si>
  <si>
    <t>cooperative</t>
  </si>
  <si>
    <t>ambitious</t>
  </si>
  <si>
    <t>quiet</t>
  </si>
  <si>
    <t>curious</t>
  </si>
  <si>
    <t>mature</t>
  </si>
  <si>
    <t>witty</t>
  </si>
  <si>
    <t>determined</t>
  </si>
  <si>
    <t>energetic</t>
  </si>
  <si>
    <t>calm</t>
  </si>
  <si>
    <t>mannerly</t>
  </si>
  <si>
    <t>rude</t>
  </si>
  <si>
    <t>strict</t>
  </si>
  <si>
    <t>annoyed</t>
  </si>
  <si>
    <t>foolish</t>
  </si>
  <si>
    <t>grumpy</t>
  </si>
  <si>
    <t>miserable</t>
  </si>
  <si>
    <t>talented</t>
  </si>
  <si>
    <t>sly</t>
  </si>
  <si>
    <t>skillful</t>
  </si>
  <si>
    <t>rich</t>
  </si>
  <si>
    <t>thoughtful</t>
  </si>
  <si>
    <t>tolerant</t>
  </si>
  <si>
    <t>trustworthy</t>
  </si>
  <si>
    <t>weak</t>
  </si>
  <si>
    <t>wise</t>
  </si>
  <si>
    <t>jealous</t>
  </si>
  <si>
    <t>lonely</t>
  </si>
  <si>
    <t>faithful</t>
  </si>
  <si>
    <t>timid</t>
  </si>
  <si>
    <t>shy</t>
  </si>
  <si>
    <t>Total</t>
  </si>
  <si>
    <t>unique name</t>
  </si>
  <si>
    <t>string values</t>
  </si>
  <si>
    <t>unique values</t>
  </si>
  <si>
    <t>Unique?</t>
  </si>
  <si>
    <t>rad</t>
  </si>
  <si>
    <t>Column1</t>
  </si>
  <si>
    <t>Column2</t>
  </si>
  <si>
    <t>Column3</t>
  </si>
  <si>
    <t>Column4</t>
  </si>
  <si>
    <t>Column5</t>
  </si>
  <si>
    <t>Final String</t>
  </si>
  <si>
    <t>tired</t>
  </si>
  <si>
    <t>shining</t>
  </si>
  <si>
    <t>opaque</t>
  </si>
  <si>
    <t>wizard</t>
  </si>
  <si>
    <t>lively</t>
  </si>
  <si>
    <t>Enthusiasm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</si>
</sst>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Q78" totalsRowShown="0">
  <autoFilter ref="A2:Q78">
    <filterColumn colId="6">
      <customFilters>
        <customFilter operator="notEqual" val="0"/>
      </customFilters>
    </filterColumn>
  </autoFilter>
  <sortState ref="A3:Q78">
    <sortCondition ref="G2:G78"/>
  </sortState>
  <tableColumns count="17">
    <tableColumn id="1" name="Name"/>
    <tableColumn id="2" name="Determination"/>
    <tableColumn id="3" name="Enthusiasm"/>
    <tableColumn id="4" name="Stability"/>
    <tableColumn id="5" name="Insight"/>
    <tableColumn id="6" name="Mysticism"/>
    <tableColumn id="7" name="Total">
      <calculatedColumnFormula>SUM(Table1[[#This Row],[Determination]:[Mysticism]])</calculatedColumnFormula>
    </tableColumn>
    <tableColumn id="8" name="unique name" dataDxfId="15">
      <calculatedColumnFormula array="1">SUM(IF(Table1[Name]=Table1[[#This Row],[Name]],1,0))</calculatedColumnFormula>
    </tableColumn>
    <tableColumn id="9" name="string values" dataDxfId="14">
      <calculatedColumnFormula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calculatedColumnFormula>
    </tableColumn>
    <tableColumn id="10" name="unique values" dataDxfId="12">
      <calculatedColumnFormula array="1">SUM(IF(Table1[string values]=Table1[[#This Row],[string values]],1,0))</calculatedColumnFormula>
    </tableColumn>
    <tableColumn id="11" name="Unique?" dataDxfId="13">
      <calculatedColumnFormula array="1">IF(Table1[[#This Row],[Name]]=0, "", AND(Table1[[#This Row],[unique name]]=1, Table1[[#This Row],[unique values]]=1))</calculatedColumnFormula>
    </tableColumn>
    <tableColumn id="12" name="Column1" dataDxfId="5">
      <calculatedColumnFormula>IF(Table1[[#This Row],[Determination]]=0, "", """" &amp; LOWER(Table1[[#Headers],[Determination]]) &amp; """: " &amp; Table1[[#This Row],[Determination]] &amp; ", ")</calculatedColumnFormula>
    </tableColumn>
    <tableColumn id="13" name="Column2" dataDxfId="4">
      <calculatedColumnFormula>IF(Table1[[#This Row],[Enthusiasm]]=0, "", """" &amp; LOWER(Table1[[#Headers],[Enthusiasm]]) &amp; """: " &amp; Table1[[#This Row],[Enthusiasm]] &amp; ", ")</calculatedColumnFormula>
    </tableColumn>
    <tableColumn id="14" name="Column3" dataDxfId="3">
      <calculatedColumnFormula>IF(Table1[[#This Row],[Stability]]=0, "", """" &amp; LOWER(Table1[[#Headers],[Stability]]) &amp; """: " &amp; Table1[[#This Row],[Stability]] &amp; ", ")</calculatedColumnFormula>
    </tableColumn>
    <tableColumn id="15" name="Column4" dataDxfId="2">
      <calculatedColumnFormula>IF(Table1[[#This Row],[Insight]]=0, "", """" &amp; LOWER(Table1[[#Headers],[Insight]]) &amp; """: " &amp; Table1[[#This Row],[Insight]] &amp; ", ")</calculatedColumnFormula>
    </tableColumn>
    <tableColumn id="16" name="Column5" dataDxfId="1">
      <calculatedColumnFormula>IF(Table1[[#This Row],[Mysticism]]=0, "", """" &amp; LOWER(Table1[[#Headers],[Mysticism]]) &amp; """: " &amp; Table1[[#This Row],[Mysticism]] &amp; ", ")</calculatedColumnFormula>
    </tableColumn>
    <tableColumn id="17" name="Final String" dataDxfId="0">
      <calculatedColumnFormula>CONCATENATE("    ", """", Table1[[#This Row],[Name]], """: {", Table1[[#This Row],[Column1]], Table1[[#This Row],[Column2]], Table1[[#This Row],[Column3]], Table1[[#This Row],[Column4]], Table1[[#This Row],[Column5]], "},")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pane ySplit="2" topLeftCell="A3" activePane="bottomLeft" state="frozen"/>
      <selection pane="bottomLeft" activeCell="D82" sqref="D82"/>
    </sheetView>
  </sheetViews>
  <sheetFormatPr defaultRowHeight="15" x14ac:dyDescent="0.25"/>
  <cols>
    <col min="1" max="1" width="29.140625" customWidth="1"/>
    <col min="2" max="7" width="16.140625" customWidth="1"/>
    <col min="8" max="10" width="16.140625" hidden="1" customWidth="1"/>
    <col min="11" max="11" width="10.5703125" customWidth="1"/>
    <col min="12" max="16" width="16.140625" customWidth="1"/>
    <col min="17" max="17" width="94.140625" customWidth="1"/>
  </cols>
  <sheetData>
    <row r="1" spans="1:17" x14ac:dyDescent="0.25">
      <c r="B1">
        <f>SUM(Table1[Determination])</f>
        <v>9</v>
      </c>
      <c r="C1">
        <f>SUM(Table1[Enthusiasm])</f>
        <v>4</v>
      </c>
      <c r="D1">
        <f>SUM(Table1[Stability])</f>
        <v>12</v>
      </c>
      <c r="E1">
        <f>SUM(Table1[Insight])</f>
        <v>9</v>
      </c>
      <c r="F1">
        <f>SUM(Table1[Mysticism])</f>
        <v>6</v>
      </c>
      <c r="G1">
        <f>AVERAGE(Table1[Total])</f>
        <v>0.52631578947368418</v>
      </c>
    </row>
    <row r="2" spans="1:17" x14ac:dyDescent="0.25">
      <c r="A2" t="s">
        <v>0</v>
      </c>
      <c r="B2" t="s">
        <v>1</v>
      </c>
      <c r="C2" t="s">
        <v>91</v>
      </c>
      <c r="D2" t="s">
        <v>2</v>
      </c>
      <c r="E2" t="s">
        <v>3</v>
      </c>
      <c r="F2" t="s">
        <v>4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</row>
    <row r="3" spans="1:17" x14ac:dyDescent="0.25">
      <c r="A3" t="s">
        <v>56</v>
      </c>
      <c r="B3">
        <v>-3</v>
      </c>
      <c r="D3">
        <v>-3</v>
      </c>
      <c r="E3">
        <v>2</v>
      </c>
      <c r="G3">
        <f>SUM(Table1[[#This Row],[Determination]:[Mysticism]])</f>
        <v>-4</v>
      </c>
      <c r="H3">
        <f t="array" ref="H3">SUM(IF(Table1[Name]=Table1[[#This Row],[Name]],1,0))</f>
        <v>1</v>
      </c>
      <c r="I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-30-320</v>
      </c>
      <c r="J3">
        <f t="array" ref="J3">SUM(IF(Table1[string values]=Table1[[#This Row],[string values]],1,0))</f>
        <v>1</v>
      </c>
      <c r="K3" t="b">
        <f t="array" ref="K3">IF(Table1[[#This Row],[Name]]=0, "", AND(Table1[[#This Row],[unique name]]=1, Table1[[#This Row],[unique values]]=1))</f>
        <v>1</v>
      </c>
      <c r="L3" t="str">
        <f>IF(Table1[[#This Row],[Determination]]=0, "", """" &amp; LOWER(Table1[[#Headers],[Determination]]) &amp; """: " &amp; Table1[[#This Row],[Determination]] &amp; ", ")</f>
        <v xml:space="preserve">"determination": -3, </v>
      </c>
      <c r="M3" t="str">
        <f>IF(Table1[[#This Row],[Enthusiasm]]=0, "", """" &amp; LOWER(Table1[[#Headers],[Enthusiasm]]) &amp; """: " &amp; Table1[[#This Row],[Enthusiasm]] &amp; ", ")</f>
        <v/>
      </c>
      <c r="N3" t="str">
        <f>IF(Table1[[#This Row],[Stability]]=0, "", """" &amp; LOWER(Table1[[#Headers],[Stability]]) &amp; """: " &amp; Table1[[#This Row],[Stability]] &amp; ", ")</f>
        <v xml:space="preserve">"stability": -3, </v>
      </c>
      <c r="O3" t="str">
        <f>IF(Table1[[#This Row],[Insight]]=0, "", """" &amp; LOWER(Table1[[#Headers],[Insight]]) &amp; """: " &amp; Table1[[#This Row],[Insight]] &amp; ", ")</f>
        <v xml:space="preserve">"insight": 2, </v>
      </c>
      <c r="P3" t="str">
        <f>IF(Table1[[#This Row],[Mysticism]]=0, "", """" &amp; LOWER(Table1[[#Headers],[Mysticism]]) &amp; """: " &amp; Table1[[#This Row],[Mysticism]] &amp; ", ")</f>
        <v/>
      </c>
      <c r="Q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"annoyed": {"determination": -3, "stability": -3, "insight": 2, },</v>
      </c>
    </row>
    <row r="4" spans="1:17" x14ac:dyDescent="0.25">
      <c r="A4" t="s">
        <v>37</v>
      </c>
      <c r="B4">
        <v>2</v>
      </c>
      <c r="D4">
        <v>-2</v>
      </c>
      <c r="E4">
        <v>-2</v>
      </c>
      <c r="G4">
        <f>SUM(Table1[[#This Row],[Determination]:[Mysticism]])</f>
        <v>-2</v>
      </c>
      <c r="H4">
        <f t="array" ref="H4">SUM(IF(Table1[Name]=Table1[[#This Row],[Name]],1,0))</f>
        <v>1</v>
      </c>
      <c r="I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20-2-20</v>
      </c>
      <c r="J4">
        <f t="array" ref="J4">SUM(IF(Table1[string values]=Table1[[#This Row],[string values]],1,0))</f>
        <v>1</v>
      </c>
      <c r="K4" t="b">
        <f t="array" ref="K4">IF(Table1[[#This Row],[Name]]=0, "", AND(Table1[[#This Row],[unique name]]=1, Table1[[#This Row],[unique values]]=1))</f>
        <v>1</v>
      </c>
      <c r="L4" t="str">
        <f>IF(Table1[[#This Row],[Determination]]=0, "", """" &amp; LOWER(Table1[[#Headers],[Determination]]) &amp; """: " &amp; Table1[[#This Row],[Determination]] &amp; ", ")</f>
        <v xml:space="preserve">"determination": 2, </v>
      </c>
      <c r="M4" t="str">
        <f>IF(Table1[[#This Row],[Enthusiasm]]=0, "", """" &amp; LOWER(Table1[[#Headers],[Enthusiasm]]) &amp; """: " &amp; Table1[[#This Row],[Enthusiasm]] &amp; ", ")</f>
        <v/>
      </c>
      <c r="N4" t="str">
        <f>IF(Table1[[#This Row],[Stability]]=0, "", """" &amp; LOWER(Table1[[#Headers],[Stability]]) &amp; """: " &amp; Table1[[#This Row],[Stability]] &amp; ", ")</f>
        <v xml:space="preserve">"stability": -2, </v>
      </c>
      <c r="O4" t="str">
        <f>IF(Table1[[#This Row],[Insight]]=0, "", """" &amp; LOWER(Table1[[#Headers],[Insight]]) &amp; """: " &amp; Table1[[#This Row],[Insight]] &amp; ", ")</f>
        <v xml:space="preserve">"insight": -2, </v>
      </c>
      <c r="P4" t="str">
        <f>IF(Table1[[#This Row],[Mysticism]]=0, "", """" &amp; LOWER(Table1[[#Headers],[Mysticism]]) &amp; """: " &amp; Table1[[#This Row],[Mysticism]] &amp; ", ")</f>
        <v/>
      </c>
      <c r="Q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"bossy": {"determination": 2, "stability": -2, "insight": -2, },</v>
      </c>
    </row>
    <row r="5" spans="1:17" x14ac:dyDescent="0.25">
      <c r="A5" t="s">
        <v>21</v>
      </c>
      <c r="B5">
        <v>-5</v>
      </c>
      <c r="C5">
        <v>5</v>
      </c>
      <c r="D5">
        <v>2</v>
      </c>
      <c r="E5">
        <v>-3</v>
      </c>
      <c r="G5">
        <f>SUM(Table1[[#This Row],[Determination]:[Mysticism]])</f>
        <v>-1</v>
      </c>
      <c r="H5">
        <f t="array" ref="H5">SUM(IF(Table1[Name]=Table1[[#This Row],[Name]],1,0))</f>
        <v>1</v>
      </c>
      <c r="I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-552-30</v>
      </c>
      <c r="J5">
        <f t="array" ref="J5">SUM(IF(Table1[string values]=Table1[[#This Row],[string values]],1,0))</f>
        <v>1</v>
      </c>
      <c r="K5" t="b">
        <f t="array" ref="K5">IF(Table1[[#This Row],[Name]]=0, "", AND(Table1[[#This Row],[unique name]]=1, Table1[[#This Row],[unique values]]=1))</f>
        <v>1</v>
      </c>
      <c r="L5" t="str">
        <f>IF(Table1[[#This Row],[Determination]]=0, "", """" &amp; LOWER(Table1[[#Headers],[Determination]]) &amp; """: " &amp; Table1[[#This Row],[Determination]] &amp; ", ")</f>
        <v xml:space="preserve">"determination": -5, </v>
      </c>
      <c r="M5" t="str">
        <f>IF(Table1[[#This Row],[Enthusiasm]]=0, "", """" &amp; LOWER(Table1[[#Headers],[Enthusiasm]]) &amp; """: " &amp; Table1[[#This Row],[Enthusiasm]] &amp; ", ")</f>
        <v xml:space="preserve">"enthusiasm": 5, </v>
      </c>
      <c r="N5" t="str">
        <f>IF(Table1[[#This Row],[Stability]]=0, "", """" &amp; LOWER(Table1[[#Headers],[Stability]]) &amp; """: " &amp; Table1[[#This Row],[Stability]] &amp; ", ")</f>
        <v xml:space="preserve">"stability": 2, </v>
      </c>
      <c r="O5" t="str">
        <f>IF(Table1[[#This Row],[Insight]]=0, "", """" &amp; LOWER(Table1[[#Headers],[Insight]]) &amp; """: " &amp; Table1[[#This Row],[Insight]] &amp; ", ")</f>
        <v xml:space="preserve">"insight": -3, </v>
      </c>
      <c r="P5" t="str">
        <f>IF(Table1[[#This Row],[Mysticism]]=0, "", """" &amp; LOWER(Table1[[#Headers],[Mysticism]]) &amp; """: " &amp; Table1[[#This Row],[Mysticism]] &amp; ", ")</f>
        <v/>
      </c>
      <c r="Q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"carefree": {"determination": -5, "enthusiasm": 5, "stability": 2, "insight": -3, },</v>
      </c>
    </row>
    <row r="6" spans="1:17" hidden="1" x14ac:dyDescent="0.25">
      <c r="A6" t="s">
        <v>35</v>
      </c>
      <c r="G6">
        <f>SUM(Table1[[#This Row],[Determination]:[Mysticism]])</f>
        <v>0</v>
      </c>
      <c r="H6">
        <f t="array" ref="H6">SUM(IF(Table1[Name]=Table1[[#This Row],[Name]],1,0))</f>
        <v>1</v>
      </c>
      <c r="I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">
        <f t="array" ref="J6">SUM(IF(Table1[string values]=Table1[[#This Row],[string values]],1,0))</f>
        <v>59</v>
      </c>
      <c r="K6" t="b">
        <f t="array" ref="K6">IF(Table1[[#This Row],[Name]]=0, "", AND(Table1[[#This Row],[unique name]]=1, Table1[[#This Row],[unique values]]=1))</f>
        <v>0</v>
      </c>
      <c r="L6" t="str">
        <f>IF(Table1[[#This Row],[Determination]]=0, "", """" &amp; LOWER(Table1[[#Headers],[Determination]]) &amp; """: " &amp; Table1[[#This Row],[Determination]] &amp; ", ")</f>
        <v/>
      </c>
      <c r="M6" t="str">
        <f>IF(Table1[[#This Row],[Enthusiasm]]=0, "", """" &amp; LOWER(Table1[[#Headers],[Enthusiasm]]) &amp; """: " &amp; Table1[[#This Row],[Enthusiasm]] &amp; ", ")</f>
        <v/>
      </c>
      <c r="N6" t="str">
        <f>IF(Table1[[#This Row],[Stability]]=0, "", """" &amp; LOWER(Table1[[#Headers],[Stability]]) &amp; """: " &amp; Table1[[#This Row],[Stability]] &amp; ", ")</f>
        <v/>
      </c>
      <c r="O6" t="str">
        <f>IF(Table1[[#This Row],[Insight]]=0, "", """" &amp; LOWER(Table1[[#Headers],[Insight]]) &amp; """: " &amp; Table1[[#This Row],[Insight]] &amp; ", ")</f>
        <v/>
      </c>
      <c r="P6" t="str">
        <f>IF(Table1[[#This Row],[Mysticism]]=0, "", """" &amp; LOWER(Table1[[#Headers],[Mysticism]]) &amp; """: " &amp; Table1[[#This Row],[Mysticism]] &amp; ", ")</f>
        <v/>
      </c>
      <c r="Q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"conceited": {},</v>
      </c>
    </row>
    <row r="7" spans="1:17" hidden="1" x14ac:dyDescent="0.25">
      <c r="A7" t="s">
        <v>16</v>
      </c>
      <c r="G7">
        <f>SUM(Table1[[#This Row],[Determination]:[Mysticism]])</f>
        <v>0</v>
      </c>
      <c r="H7">
        <f t="array" ref="H7">SUM(IF(Table1[Name]=Table1[[#This Row],[Name]],1,0))</f>
        <v>1</v>
      </c>
      <c r="I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">
        <f t="array" ref="J7">SUM(IF(Table1[string values]=Table1[[#This Row],[string values]],1,0))</f>
        <v>59</v>
      </c>
      <c r="K7" t="b">
        <f t="array" ref="K7">IF(Table1[[#This Row],[Name]]=0, "", AND(Table1[[#This Row],[unique name]]=1, Table1[[#This Row],[unique values]]=1))</f>
        <v>0</v>
      </c>
      <c r="L7" t="str">
        <f>IF(Table1[[#This Row],[Determination]]=0, "", """" &amp; LOWER(Table1[[#Headers],[Determination]]) &amp; """: " &amp; Table1[[#This Row],[Determination]] &amp; ", ")</f>
        <v/>
      </c>
      <c r="M7" t="str">
        <f>IF(Table1[[#This Row],[Enthusiasm]]=0, "", """" &amp; LOWER(Table1[[#Headers],[Enthusiasm]]) &amp; """: " &amp; Table1[[#This Row],[Enthusiasm]] &amp; ", ")</f>
        <v/>
      </c>
      <c r="N7" t="str">
        <f>IF(Table1[[#This Row],[Stability]]=0, "", """" &amp; LOWER(Table1[[#Headers],[Stability]]) &amp; """: " &amp; Table1[[#This Row],[Stability]] &amp; ", ")</f>
        <v/>
      </c>
      <c r="O7" t="str">
        <f>IF(Table1[[#This Row],[Insight]]=0, "", """" &amp; LOWER(Table1[[#Headers],[Insight]]) &amp; """: " &amp; Table1[[#This Row],[Insight]] &amp; ", ")</f>
        <v/>
      </c>
      <c r="P7" t="str">
        <f>IF(Table1[[#This Row],[Mysticism]]=0, "", """" &amp; LOWER(Table1[[#Headers],[Mysticism]]) &amp; """: " &amp; Table1[[#This Row],[Mysticism]] &amp; ", ")</f>
        <v/>
      </c>
      <c r="Q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"considerate": {},</v>
      </c>
    </row>
    <row r="8" spans="1:17" hidden="1" x14ac:dyDescent="0.25">
      <c r="A8" t="s">
        <v>44</v>
      </c>
      <c r="G8">
        <f>SUM(Table1[[#This Row],[Determination]:[Mysticism]])</f>
        <v>0</v>
      </c>
      <c r="H8">
        <f t="array" ref="H8">SUM(IF(Table1[Name]=Table1[[#This Row],[Name]],1,0))</f>
        <v>1</v>
      </c>
      <c r="I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8">
        <f t="array" ref="J8">SUM(IF(Table1[string values]=Table1[[#This Row],[string values]],1,0))</f>
        <v>59</v>
      </c>
      <c r="K8" t="b">
        <f t="array" ref="K8">IF(Table1[[#This Row],[Name]]=0, "", AND(Table1[[#This Row],[unique name]]=1, Table1[[#This Row],[unique values]]=1))</f>
        <v>0</v>
      </c>
      <c r="L8" t="str">
        <f>IF(Table1[[#This Row],[Determination]]=0, "", """" &amp; LOWER(Table1[[#Headers],[Determination]]) &amp; """: " &amp; Table1[[#This Row],[Determination]] &amp; ", ")</f>
        <v/>
      </c>
      <c r="M8" t="str">
        <f>IF(Table1[[#This Row],[Enthusiasm]]=0, "", """" &amp; LOWER(Table1[[#Headers],[Enthusiasm]]) &amp; """: " &amp; Table1[[#This Row],[Enthusiasm]] &amp; ", ")</f>
        <v/>
      </c>
      <c r="N8" t="str">
        <f>IF(Table1[[#This Row],[Stability]]=0, "", """" &amp; LOWER(Table1[[#Headers],[Stability]]) &amp; """: " &amp; Table1[[#This Row],[Stability]] &amp; ", ")</f>
        <v/>
      </c>
      <c r="O8" t="str">
        <f>IF(Table1[[#This Row],[Insight]]=0, "", """" &amp; LOWER(Table1[[#Headers],[Insight]]) &amp; """: " &amp; Table1[[#This Row],[Insight]] &amp; ", ")</f>
        <v/>
      </c>
      <c r="P8" t="str">
        <f>IF(Table1[[#This Row],[Mysticism]]=0, "", """" &amp; LOWER(Table1[[#Headers],[Mysticism]]) &amp; """: " &amp; Table1[[#This Row],[Mysticism]] &amp; ", ")</f>
        <v/>
      </c>
      <c r="Q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"cooperative": {},</v>
      </c>
    </row>
    <row r="9" spans="1:17" hidden="1" x14ac:dyDescent="0.25">
      <c r="A9" t="s">
        <v>47</v>
      </c>
      <c r="G9">
        <f>SUM(Table1[[#This Row],[Determination]:[Mysticism]])</f>
        <v>0</v>
      </c>
      <c r="H9">
        <f t="array" ref="H9">SUM(IF(Table1[Name]=Table1[[#This Row],[Name]],1,0))</f>
        <v>1</v>
      </c>
      <c r="I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9">
        <f t="array" ref="J9">SUM(IF(Table1[string values]=Table1[[#This Row],[string values]],1,0))</f>
        <v>59</v>
      </c>
      <c r="K9" t="b">
        <f t="array" ref="K9">IF(Table1[[#This Row],[Name]]=0, "", AND(Table1[[#This Row],[unique name]]=1, Table1[[#This Row],[unique values]]=1))</f>
        <v>0</v>
      </c>
      <c r="L9" t="str">
        <f>IF(Table1[[#This Row],[Determination]]=0, "", """" &amp; LOWER(Table1[[#Headers],[Determination]]) &amp; """: " &amp; Table1[[#This Row],[Determination]] &amp; ", ")</f>
        <v/>
      </c>
      <c r="M9" t="str">
        <f>IF(Table1[[#This Row],[Enthusiasm]]=0, "", """" &amp; LOWER(Table1[[#Headers],[Enthusiasm]]) &amp; """: " &amp; Table1[[#This Row],[Enthusiasm]] &amp; ", ")</f>
        <v/>
      </c>
      <c r="N9" t="str">
        <f>IF(Table1[[#This Row],[Stability]]=0, "", """" &amp; LOWER(Table1[[#Headers],[Stability]]) &amp; """: " &amp; Table1[[#This Row],[Stability]] &amp; ", ")</f>
        <v/>
      </c>
      <c r="O9" t="str">
        <f>IF(Table1[[#This Row],[Insight]]=0, "", """" &amp; LOWER(Table1[[#Headers],[Insight]]) &amp; """: " &amp; Table1[[#This Row],[Insight]] &amp; ", ")</f>
        <v/>
      </c>
      <c r="P9" t="str">
        <f>IF(Table1[[#This Row],[Mysticism]]=0, "", """" &amp; LOWER(Table1[[#Headers],[Mysticism]]) &amp; """: " &amp; Table1[[#This Row],[Mysticism]] &amp; ", ")</f>
        <v/>
      </c>
      <c r="Q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"curious": {},</v>
      </c>
    </row>
    <row r="10" spans="1:17" hidden="1" x14ac:dyDescent="0.25">
      <c r="A10" t="s">
        <v>36</v>
      </c>
      <c r="G10">
        <f>SUM(Table1[[#This Row],[Determination]:[Mysticism]])</f>
        <v>0</v>
      </c>
      <c r="H10">
        <f t="array" ref="H10">SUM(IF(Table1[Name]=Table1[[#This Row],[Name]],1,0))</f>
        <v>1</v>
      </c>
      <c r="I1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0">
        <f t="array" ref="J10">SUM(IF(Table1[string values]=Table1[[#This Row],[string values]],1,0))</f>
        <v>59</v>
      </c>
      <c r="K10" t="b">
        <f t="array" ref="K10">IF(Table1[[#This Row],[Name]]=0, "", AND(Table1[[#This Row],[unique name]]=1, Table1[[#This Row],[unique values]]=1))</f>
        <v>0</v>
      </c>
      <c r="L10" t="str">
        <f>IF(Table1[[#This Row],[Determination]]=0, "", """" &amp; LOWER(Table1[[#Headers],[Determination]]) &amp; """: " &amp; Table1[[#This Row],[Determination]] &amp; ", ")</f>
        <v/>
      </c>
      <c r="M10" t="str">
        <f>IF(Table1[[#This Row],[Enthusiasm]]=0, "", """" &amp; LOWER(Table1[[#Headers],[Enthusiasm]]) &amp; """: " &amp; Table1[[#This Row],[Enthusiasm]] &amp; ", ")</f>
        <v/>
      </c>
      <c r="N10" t="str">
        <f>IF(Table1[[#This Row],[Stability]]=0, "", """" &amp; LOWER(Table1[[#Headers],[Stability]]) &amp; """: " &amp; Table1[[#This Row],[Stability]] &amp; ", ")</f>
        <v/>
      </c>
      <c r="O10" t="str">
        <f>IF(Table1[[#This Row],[Insight]]=0, "", """" &amp; LOWER(Table1[[#Headers],[Insight]]) &amp; """: " &amp; Table1[[#This Row],[Insight]] &amp; ", ")</f>
        <v/>
      </c>
      <c r="P10" t="str">
        <f>IF(Table1[[#This Row],[Mysticism]]=0, "", """" &amp; LOWER(Table1[[#Headers],[Mysticism]]) &amp; """: " &amp; Table1[[#This Row],[Mysticism]] &amp; ", ")</f>
        <v/>
      </c>
      <c r="Q1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"demanding": {},</v>
      </c>
    </row>
    <row r="11" spans="1:17" hidden="1" x14ac:dyDescent="0.25">
      <c r="A11" t="s">
        <v>41</v>
      </c>
      <c r="G11">
        <f>SUM(Table1[[#This Row],[Determination]:[Mysticism]])</f>
        <v>0</v>
      </c>
      <c r="H11">
        <f t="array" ref="H11">SUM(IF(Table1[Name]=Table1[[#This Row],[Name]],1,0))</f>
        <v>1</v>
      </c>
      <c r="I1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1">
        <f t="array" ref="J11">SUM(IF(Table1[string values]=Table1[[#This Row],[string values]],1,0))</f>
        <v>59</v>
      </c>
      <c r="K11" t="b">
        <f t="array" ref="K11">IF(Table1[[#This Row],[Name]]=0, "", AND(Table1[[#This Row],[unique name]]=1, Table1[[#This Row],[unique values]]=1))</f>
        <v>0</v>
      </c>
      <c r="L11" t="str">
        <f>IF(Table1[[#This Row],[Determination]]=0, "", """" &amp; LOWER(Table1[[#Headers],[Determination]]) &amp; """: " &amp; Table1[[#This Row],[Determination]] &amp; ", ")</f>
        <v/>
      </c>
      <c r="M11" t="str">
        <f>IF(Table1[[#This Row],[Enthusiasm]]=0, "", """" &amp; LOWER(Table1[[#Headers],[Enthusiasm]]) &amp; """: " &amp; Table1[[#This Row],[Enthusiasm]] &amp; ", ")</f>
        <v/>
      </c>
      <c r="N11" t="str">
        <f>IF(Table1[[#This Row],[Stability]]=0, "", """" &amp; LOWER(Table1[[#Headers],[Stability]]) &amp; """: " &amp; Table1[[#This Row],[Stability]] &amp; ", ")</f>
        <v/>
      </c>
      <c r="O11" t="str">
        <f>IF(Table1[[#This Row],[Insight]]=0, "", """" &amp; LOWER(Table1[[#Headers],[Insight]]) &amp; """: " &amp; Table1[[#This Row],[Insight]] &amp; ", ")</f>
        <v/>
      </c>
      <c r="P11" t="str">
        <f>IF(Table1[[#This Row],[Mysticism]]=0, "", """" &amp; LOWER(Table1[[#Headers],[Mysticism]]) &amp; """: " &amp; Table1[[#This Row],[Mysticism]] &amp; ", ")</f>
        <v/>
      </c>
      <c r="Q1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"eager": {},</v>
      </c>
    </row>
    <row r="12" spans="1:17" hidden="1" x14ac:dyDescent="0.25">
      <c r="A12" t="s">
        <v>71</v>
      </c>
      <c r="G12">
        <f>SUM(Table1[[#This Row],[Determination]:[Mysticism]])</f>
        <v>0</v>
      </c>
      <c r="H12">
        <f t="array" ref="H12">SUM(IF(Table1[Name]=Table1[[#This Row],[Name]],1,0))</f>
        <v>1</v>
      </c>
      <c r="I1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2">
        <f t="array" ref="J12">SUM(IF(Table1[string values]=Table1[[#This Row],[string values]],1,0))</f>
        <v>59</v>
      </c>
      <c r="K12" t="b">
        <f t="array" ref="K12">IF(Table1[[#This Row],[Name]]=0, "", AND(Table1[[#This Row],[unique name]]=1, Table1[[#This Row],[unique values]]=1))</f>
        <v>0</v>
      </c>
      <c r="L12" t="str">
        <f>IF(Table1[[#This Row],[Determination]]=0, "", """" &amp; LOWER(Table1[[#Headers],[Determination]]) &amp; """: " &amp; Table1[[#This Row],[Determination]] &amp; ", ")</f>
        <v/>
      </c>
      <c r="M12" t="str">
        <f>IF(Table1[[#This Row],[Enthusiasm]]=0, "", """" &amp; LOWER(Table1[[#Headers],[Enthusiasm]]) &amp; """: " &amp; Table1[[#This Row],[Enthusiasm]] &amp; ", ")</f>
        <v/>
      </c>
      <c r="N12" t="str">
        <f>IF(Table1[[#This Row],[Stability]]=0, "", """" &amp; LOWER(Table1[[#Headers],[Stability]]) &amp; """: " &amp; Table1[[#This Row],[Stability]] &amp; ", ")</f>
        <v/>
      </c>
      <c r="O12" t="str">
        <f>IF(Table1[[#This Row],[Insight]]=0, "", """" &amp; LOWER(Table1[[#Headers],[Insight]]) &amp; """: " &amp; Table1[[#This Row],[Insight]] &amp; ", ")</f>
        <v/>
      </c>
      <c r="P12" t="str">
        <f>IF(Table1[[#This Row],[Mysticism]]=0, "", """" &amp; LOWER(Table1[[#Headers],[Mysticism]]) &amp; """: " &amp; Table1[[#This Row],[Mysticism]] &amp; ", ")</f>
        <v/>
      </c>
      <c r="Q1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"faithful": {},</v>
      </c>
    </row>
    <row r="13" spans="1:17" hidden="1" x14ac:dyDescent="0.25">
      <c r="A13" t="s">
        <v>57</v>
      </c>
      <c r="G13">
        <f>SUM(Table1[[#This Row],[Determination]:[Mysticism]])</f>
        <v>0</v>
      </c>
      <c r="H13">
        <f t="array" ref="H13">SUM(IF(Table1[Name]=Table1[[#This Row],[Name]],1,0))</f>
        <v>1</v>
      </c>
      <c r="I1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3">
        <f t="array" ref="J13">SUM(IF(Table1[string values]=Table1[[#This Row],[string values]],1,0))</f>
        <v>59</v>
      </c>
      <c r="K13" t="b">
        <f t="array" ref="K13">IF(Table1[[#This Row],[Name]]=0, "", AND(Table1[[#This Row],[unique name]]=1, Table1[[#This Row],[unique values]]=1))</f>
        <v>0</v>
      </c>
      <c r="L13" t="str">
        <f>IF(Table1[[#This Row],[Determination]]=0, "", """" &amp; LOWER(Table1[[#Headers],[Determination]]) &amp; """: " &amp; Table1[[#This Row],[Determination]] &amp; ", ")</f>
        <v/>
      </c>
      <c r="M13" t="str">
        <f>IF(Table1[[#This Row],[Enthusiasm]]=0, "", """" &amp; LOWER(Table1[[#Headers],[Enthusiasm]]) &amp; """: " &amp; Table1[[#This Row],[Enthusiasm]] &amp; ", ")</f>
        <v/>
      </c>
      <c r="N13" t="str">
        <f>IF(Table1[[#This Row],[Stability]]=0, "", """" &amp; LOWER(Table1[[#Headers],[Stability]]) &amp; """: " &amp; Table1[[#This Row],[Stability]] &amp; ", ")</f>
        <v/>
      </c>
      <c r="O13" t="str">
        <f>IF(Table1[[#This Row],[Insight]]=0, "", """" &amp; LOWER(Table1[[#Headers],[Insight]]) &amp; """: " &amp; Table1[[#This Row],[Insight]] &amp; ", ")</f>
        <v/>
      </c>
      <c r="P13" t="str">
        <f>IF(Table1[[#This Row],[Mysticism]]=0, "", """" &amp; LOWER(Table1[[#Headers],[Mysticism]]) &amp; """: " &amp; Table1[[#This Row],[Mysticism]] &amp; ", ")</f>
        <v/>
      </c>
      <c r="Q1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"foolish": {},</v>
      </c>
    </row>
    <row r="14" spans="1:17" hidden="1" x14ac:dyDescent="0.25">
      <c r="A14" t="s">
        <v>13</v>
      </c>
      <c r="G14">
        <f>SUM(Table1[[#This Row],[Determination]:[Mysticism]])</f>
        <v>0</v>
      </c>
      <c r="H14">
        <f t="array" ref="H14">SUM(IF(Table1[Name]=Table1[[#This Row],[Name]],1,0))</f>
        <v>1</v>
      </c>
      <c r="I1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4">
        <f t="array" ref="J14">SUM(IF(Table1[string values]=Table1[[#This Row],[string values]],1,0))</f>
        <v>59</v>
      </c>
      <c r="K14" t="b">
        <f t="array" ref="K14">IF(Table1[[#This Row],[Name]]=0, "", AND(Table1[[#This Row],[unique name]]=1, Table1[[#This Row],[unique values]]=1))</f>
        <v>0</v>
      </c>
      <c r="L14" t="str">
        <f>IF(Table1[[#This Row],[Determination]]=0, "", """" &amp; LOWER(Table1[[#Headers],[Determination]]) &amp; """: " &amp; Table1[[#This Row],[Determination]] &amp; ", ")</f>
        <v/>
      </c>
      <c r="M14" t="str">
        <f>IF(Table1[[#This Row],[Enthusiasm]]=0, "", """" &amp; LOWER(Table1[[#Headers],[Enthusiasm]]) &amp; """: " &amp; Table1[[#This Row],[Enthusiasm]] &amp; ", ")</f>
        <v/>
      </c>
      <c r="N14" t="str">
        <f>IF(Table1[[#This Row],[Stability]]=0, "", """" &amp; LOWER(Table1[[#Headers],[Stability]]) &amp; """: " &amp; Table1[[#This Row],[Stability]] &amp; ", ")</f>
        <v/>
      </c>
      <c r="O14" t="str">
        <f>IF(Table1[[#This Row],[Insight]]=0, "", """" &amp; LOWER(Table1[[#Headers],[Insight]]) &amp; """: " &amp; Table1[[#This Row],[Insight]] &amp; ", ")</f>
        <v/>
      </c>
      <c r="P14" t="str">
        <f>IF(Table1[[#This Row],[Mysticism]]=0, "", """" &amp; LOWER(Table1[[#Headers],[Mysticism]]) &amp; """: " &amp; Table1[[#This Row],[Mysticism]] &amp; ", ")</f>
        <v/>
      </c>
      <c r="Q1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"generous": {},</v>
      </c>
    </row>
    <row r="15" spans="1:17" hidden="1" x14ac:dyDescent="0.25">
      <c r="A15" t="s">
        <v>38</v>
      </c>
      <c r="G15">
        <f>SUM(Table1[[#This Row],[Determination]:[Mysticism]])</f>
        <v>0</v>
      </c>
      <c r="H15">
        <f t="array" ref="H15">SUM(IF(Table1[Name]=Table1[[#This Row],[Name]],1,0))</f>
        <v>1</v>
      </c>
      <c r="I1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5">
        <f t="array" ref="J15">SUM(IF(Table1[string values]=Table1[[#This Row],[string values]],1,0))</f>
        <v>59</v>
      </c>
      <c r="K15" t="b">
        <f t="array" ref="K15">IF(Table1[[#This Row],[Name]]=0, "", AND(Table1[[#This Row],[unique name]]=1, Table1[[#This Row],[unique values]]=1))</f>
        <v>0</v>
      </c>
      <c r="L15" t="str">
        <f>IF(Table1[[#This Row],[Determination]]=0, "", """" &amp; LOWER(Table1[[#Headers],[Determination]]) &amp; """: " &amp; Table1[[#This Row],[Determination]] &amp; ", ")</f>
        <v/>
      </c>
      <c r="M15" t="str">
        <f>IF(Table1[[#This Row],[Enthusiasm]]=0, "", """" &amp; LOWER(Table1[[#Headers],[Enthusiasm]]) &amp; """: " &amp; Table1[[#This Row],[Enthusiasm]] &amp; ", ")</f>
        <v/>
      </c>
      <c r="N15" t="str">
        <f>IF(Table1[[#This Row],[Stability]]=0, "", """" &amp; LOWER(Table1[[#Headers],[Stability]]) &amp; """: " &amp; Table1[[#This Row],[Stability]] &amp; ", ")</f>
        <v/>
      </c>
      <c r="O15" t="str">
        <f>IF(Table1[[#This Row],[Insight]]=0, "", """" &amp; LOWER(Table1[[#Headers],[Insight]]) &amp; """: " &amp; Table1[[#This Row],[Insight]] &amp; ", ")</f>
        <v/>
      </c>
      <c r="P15" t="str">
        <f>IF(Table1[[#This Row],[Mysticism]]=0, "", """" &amp; LOWER(Table1[[#Headers],[Mysticism]]) &amp; """: " &amp; Table1[[#This Row],[Mysticism]] &amp; ", ")</f>
        <v/>
      </c>
      <c r="Q1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"gentle": {},</v>
      </c>
    </row>
    <row r="16" spans="1:17" hidden="1" x14ac:dyDescent="0.25">
      <c r="A16" t="s">
        <v>58</v>
      </c>
      <c r="G16">
        <f>SUM(Table1[[#This Row],[Determination]:[Mysticism]])</f>
        <v>0</v>
      </c>
      <c r="H16">
        <f t="array" ref="H16">SUM(IF(Table1[Name]=Table1[[#This Row],[Name]],1,0))</f>
        <v>1</v>
      </c>
      <c r="I1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6">
        <f t="array" ref="J16">SUM(IF(Table1[string values]=Table1[[#This Row],[string values]],1,0))</f>
        <v>59</v>
      </c>
      <c r="K16" t="b">
        <f t="array" ref="K16">IF(Table1[[#This Row],[Name]]=0, "", AND(Table1[[#This Row],[unique name]]=1, Table1[[#This Row],[unique values]]=1))</f>
        <v>0</v>
      </c>
      <c r="L16" t="str">
        <f>IF(Table1[[#This Row],[Determination]]=0, "", """" &amp; LOWER(Table1[[#Headers],[Determination]]) &amp; """: " &amp; Table1[[#This Row],[Determination]] &amp; ", ")</f>
        <v/>
      </c>
      <c r="M16" t="str">
        <f>IF(Table1[[#This Row],[Enthusiasm]]=0, "", """" &amp; LOWER(Table1[[#Headers],[Enthusiasm]]) &amp; """: " &amp; Table1[[#This Row],[Enthusiasm]] &amp; ", ")</f>
        <v/>
      </c>
      <c r="N16" t="str">
        <f>IF(Table1[[#This Row],[Stability]]=0, "", """" &amp; LOWER(Table1[[#Headers],[Stability]]) &amp; """: " &amp; Table1[[#This Row],[Stability]] &amp; ", ")</f>
        <v/>
      </c>
      <c r="O16" t="str">
        <f>IF(Table1[[#This Row],[Insight]]=0, "", """" &amp; LOWER(Table1[[#Headers],[Insight]]) &amp; """: " &amp; Table1[[#This Row],[Insight]] &amp; ", ")</f>
        <v/>
      </c>
      <c r="P16" t="str">
        <f>IF(Table1[[#This Row],[Mysticism]]=0, "", """" &amp; LOWER(Table1[[#Headers],[Mysticism]]) &amp; """: " &amp; Table1[[#This Row],[Mysticism]] &amp; ", ")</f>
        <v/>
      </c>
      <c r="Q1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"grumpy": {},</v>
      </c>
    </row>
    <row r="17" spans="1:17" hidden="1" x14ac:dyDescent="0.25">
      <c r="A17" t="s">
        <v>11</v>
      </c>
      <c r="G17">
        <f>SUM(Table1[[#This Row],[Determination]:[Mysticism]])</f>
        <v>0</v>
      </c>
      <c r="H17">
        <f t="array" ref="H17">SUM(IF(Table1[Name]=Table1[[#This Row],[Name]],1,0))</f>
        <v>1</v>
      </c>
      <c r="I1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7">
        <f t="array" ref="J17">SUM(IF(Table1[string values]=Table1[[#This Row],[string values]],1,0))</f>
        <v>59</v>
      </c>
      <c r="K17" t="b">
        <f t="array" ref="K17">IF(Table1[[#This Row],[Name]]=0, "", AND(Table1[[#This Row],[unique name]]=1, Table1[[#This Row],[unique values]]=1))</f>
        <v>0</v>
      </c>
      <c r="L17" t="str">
        <f>IF(Table1[[#This Row],[Determination]]=0, "", """" &amp; LOWER(Table1[[#Headers],[Determination]]) &amp; """: " &amp; Table1[[#This Row],[Determination]] &amp; ", ")</f>
        <v/>
      </c>
      <c r="M17" t="str">
        <f>IF(Table1[[#This Row],[Enthusiasm]]=0, "", """" &amp; LOWER(Table1[[#Headers],[Enthusiasm]]) &amp; """: " &amp; Table1[[#This Row],[Enthusiasm]] &amp; ", ")</f>
        <v/>
      </c>
      <c r="N17" t="str">
        <f>IF(Table1[[#This Row],[Stability]]=0, "", """" &amp; LOWER(Table1[[#Headers],[Stability]]) &amp; """: " &amp; Table1[[#This Row],[Stability]] &amp; ", ")</f>
        <v/>
      </c>
      <c r="O17" t="str">
        <f>IF(Table1[[#This Row],[Insight]]=0, "", """" &amp; LOWER(Table1[[#Headers],[Insight]]) &amp; """: " &amp; Table1[[#This Row],[Insight]] &amp; ", ")</f>
        <v/>
      </c>
      <c r="P17" t="str">
        <f>IF(Table1[[#This Row],[Mysticism]]=0, "", """" &amp; LOWER(Table1[[#Headers],[Mysticism]]) &amp; """: " &amp; Table1[[#This Row],[Mysticism]] &amp; ", ")</f>
        <v/>
      </c>
      <c r="Q1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"gullible": {},</v>
      </c>
    </row>
    <row r="18" spans="1:17" hidden="1" x14ac:dyDescent="0.25">
      <c r="A18" t="s">
        <v>27</v>
      </c>
      <c r="G18">
        <f>SUM(Table1[[#This Row],[Determination]:[Mysticism]])</f>
        <v>0</v>
      </c>
      <c r="H18">
        <f t="array" ref="H18">SUM(IF(Table1[Name]=Table1[[#This Row],[Name]],1,0))</f>
        <v>1</v>
      </c>
      <c r="I1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8">
        <f t="array" ref="J18">SUM(IF(Table1[string values]=Table1[[#This Row],[string values]],1,0))</f>
        <v>59</v>
      </c>
      <c r="K18" t="b">
        <f t="array" ref="K18">IF(Table1[[#This Row],[Name]]=0, "", AND(Table1[[#This Row],[unique name]]=1, Table1[[#This Row],[unique values]]=1))</f>
        <v>0</v>
      </c>
      <c r="L18" t="str">
        <f>IF(Table1[[#This Row],[Determination]]=0, "", """" &amp; LOWER(Table1[[#Headers],[Determination]]) &amp; """: " &amp; Table1[[#This Row],[Determination]] &amp; ", ")</f>
        <v/>
      </c>
      <c r="M18" t="str">
        <f>IF(Table1[[#This Row],[Enthusiasm]]=0, "", """" &amp; LOWER(Table1[[#Headers],[Enthusiasm]]) &amp; """: " &amp; Table1[[#This Row],[Enthusiasm]] &amp; ", ")</f>
        <v/>
      </c>
      <c r="N18" t="str">
        <f>IF(Table1[[#This Row],[Stability]]=0, "", """" &amp; LOWER(Table1[[#Headers],[Stability]]) &amp; """: " &amp; Table1[[#This Row],[Stability]] &amp; ", ")</f>
        <v/>
      </c>
      <c r="O18" t="str">
        <f>IF(Table1[[#This Row],[Insight]]=0, "", """" &amp; LOWER(Table1[[#Headers],[Insight]]) &amp; """: " &amp; Table1[[#This Row],[Insight]] &amp; ", ")</f>
        <v/>
      </c>
      <c r="P18" t="str">
        <f>IF(Table1[[#This Row],[Mysticism]]=0, "", """" &amp; LOWER(Table1[[#Headers],[Mysticism]]) &amp; """: " &amp; Table1[[#This Row],[Mysticism]] &amp; ", ")</f>
        <v/>
      </c>
      <c r="Q1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"hardworking": {},</v>
      </c>
    </row>
    <row r="19" spans="1:17" hidden="1" x14ac:dyDescent="0.25">
      <c r="A19" t="s">
        <v>32</v>
      </c>
      <c r="G19">
        <f>SUM(Table1[[#This Row],[Determination]:[Mysticism]])</f>
        <v>0</v>
      </c>
      <c r="H19">
        <f t="array" ref="H19">SUM(IF(Table1[Name]=Table1[[#This Row],[Name]],1,0))</f>
        <v>1</v>
      </c>
      <c r="I1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9">
        <f t="array" ref="J19">SUM(IF(Table1[string values]=Table1[[#This Row],[string values]],1,0))</f>
        <v>59</v>
      </c>
      <c r="K19" t="b">
        <f t="array" ref="K19">IF(Table1[[#This Row],[Name]]=0, "", AND(Table1[[#This Row],[unique name]]=1, Table1[[#This Row],[unique values]]=1))</f>
        <v>0</v>
      </c>
      <c r="L19" t="str">
        <f>IF(Table1[[#This Row],[Determination]]=0, "", """" &amp; LOWER(Table1[[#Headers],[Determination]]) &amp; """: " &amp; Table1[[#This Row],[Determination]] &amp; ", ")</f>
        <v/>
      </c>
      <c r="M19" t="str">
        <f>IF(Table1[[#This Row],[Enthusiasm]]=0, "", """" &amp; LOWER(Table1[[#Headers],[Enthusiasm]]) &amp; """: " &amp; Table1[[#This Row],[Enthusiasm]] &amp; ", ")</f>
        <v/>
      </c>
      <c r="N19" t="str">
        <f>IF(Table1[[#This Row],[Stability]]=0, "", """" &amp; LOWER(Table1[[#Headers],[Stability]]) &amp; """: " &amp; Table1[[#This Row],[Stability]] &amp; ", ")</f>
        <v/>
      </c>
      <c r="O19" t="str">
        <f>IF(Table1[[#This Row],[Insight]]=0, "", """" &amp; LOWER(Table1[[#Headers],[Insight]]) &amp; """: " &amp; Table1[[#This Row],[Insight]] &amp; ", ")</f>
        <v/>
      </c>
      <c r="P19" t="str">
        <f>IF(Table1[[#This Row],[Mysticism]]=0, "", """" &amp; LOWER(Table1[[#Headers],[Mysticism]]) &amp; """: " &amp; Table1[[#This Row],[Mysticism]] &amp; ", ")</f>
        <v/>
      </c>
      <c r="Q1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"helpful": {},</v>
      </c>
    </row>
    <row r="20" spans="1:17" hidden="1" x14ac:dyDescent="0.25">
      <c r="A20" t="s">
        <v>24</v>
      </c>
      <c r="G20">
        <f>SUM(Table1[[#This Row],[Determination]:[Mysticism]])</f>
        <v>0</v>
      </c>
      <c r="H20">
        <f t="array" ref="H20">SUM(IF(Table1[Name]=Table1[[#This Row],[Name]],1,0))</f>
        <v>1</v>
      </c>
      <c r="I2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0">
        <f t="array" ref="J20">SUM(IF(Table1[string values]=Table1[[#This Row],[string values]],1,0))</f>
        <v>59</v>
      </c>
      <c r="K20" t="b">
        <f t="array" ref="K20">IF(Table1[[#This Row],[Name]]=0, "", AND(Table1[[#This Row],[unique name]]=1, Table1[[#This Row],[unique values]]=1))</f>
        <v>0</v>
      </c>
      <c r="L20" t="str">
        <f>IF(Table1[[#This Row],[Determination]]=0, "", """" &amp; LOWER(Table1[[#Headers],[Determination]]) &amp; """: " &amp; Table1[[#This Row],[Determination]] &amp; ", ")</f>
        <v/>
      </c>
      <c r="M20" t="str">
        <f>IF(Table1[[#This Row],[Enthusiasm]]=0, "", """" &amp; LOWER(Table1[[#Headers],[Enthusiasm]]) &amp; """: " &amp; Table1[[#This Row],[Enthusiasm]] &amp; ", ")</f>
        <v/>
      </c>
      <c r="N20" t="str">
        <f>IF(Table1[[#This Row],[Stability]]=0, "", """" &amp; LOWER(Table1[[#Headers],[Stability]]) &amp; """: " &amp; Table1[[#This Row],[Stability]] &amp; ", ")</f>
        <v/>
      </c>
      <c r="O20" t="str">
        <f>IF(Table1[[#This Row],[Insight]]=0, "", """" &amp; LOWER(Table1[[#Headers],[Insight]]) &amp; """: " &amp; Table1[[#This Row],[Insight]] &amp; ", ")</f>
        <v/>
      </c>
      <c r="P20" t="str">
        <f>IF(Table1[[#This Row],[Mysticism]]=0, "", """" &amp; LOWER(Table1[[#Headers],[Mysticism]]) &amp; """: " &amp; Table1[[#This Row],[Mysticism]] &amp; ", ")</f>
        <v/>
      </c>
      <c r="Q2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"honest": {},</v>
      </c>
    </row>
    <row r="21" spans="1:17" hidden="1" x14ac:dyDescent="0.25">
      <c r="A21" t="s">
        <v>17</v>
      </c>
      <c r="G21">
        <f>SUM(Table1[[#This Row],[Determination]:[Mysticism]])</f>
        <v>0</v>
      </c>
      <c r="H21">
        <f t="array" ref="H21">SUM(IF(Table1[Name]=Table1[[#This Row],[Name]],1,0))</f>
        <v>1</v>
      </c>
      <c r="I2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1">
        <f t="array" ref="J21">SUM(IF(Table1[string values]=Table1[[#This Row],[string values]],1,0))</f>
        <v>59</v>
      </c>
      <c r="K21" t="b">
        <f t="array" ref="K21">IF(Table1[[#This Row],[Name]]=0, "", AND(Table1[[#This Row],[unique name]]=1, Table1[[#This Row],[unique values]]=1))</f>
        <v>0</v>
      </c>
      <c r="L21" t="str">
        <f>IF(Table1[[#This Row],[Determination]]=0, "", """" &amp; LOWER(Table1[[#Headers],[Determination]]) &amp; """: " &amp; Table1[[#This Row],[Determination]] &amp; ", ")</f>
        <v/>
      </c>
      <c r="M21" t="str">
        <f>IF(Table1[[#This Row],[Enthusiasm]]=0, "", """" &amp; LOWER(Table1[[#Headers],[Enthusiasm]]) &amp; """: " &amp; Table1[[#This Row],[Enthusiasm]] &amp; ", ")</f>
        <v/>
      </c>
      <c r="N21" t="str">
        <f>IF(Table1[[#This Row],[Stability]]=0, "", """" &amp; LOWER(Table1[[#Headers],[Stability]]) &amp; """: " &amp; Table1[[#This Row],[Stability]] &amp; ", ")</f>
        <v/>
      </c>
      <c r="O21" t="str">
        <f>IF(Table1[[#This Row],[Insight]]=0, "", """" &amp; LOWER(Table1[[#Headers],[Insight]]) &amp; """: " &amp; Table1[[#This Row],[Insight]] &amp; ", ")</f>
        <v/>
      </c>
      <c r="P21" t="str">
        <f>IF(Table1[[#This Row],[Mysticism]]=0, "", """" &amp; LOWER(Table1[[#Headers],[Mysticism]]) &amp; """: " &amp; Table1[[#This Row],[Mysticism]] &amp; ", ")</f>
        <v/>
      </c>
      <c r="Q2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"imaginative": {},</v>
      </c>
    </row>
    <row r="22" spans="1:17" hidden="1" x14ac:dyDescent="0.25">
      <c r="A22" t="s">
        <v>20</v>
      </c>
      <c r="G22">
        <f>SUM(Table1[[#This Row],[Determination]:[Mysticism]])</f>
        <v>0</v>
      </c>
      <c r="H22">
        <f t="array" ref="H22">SUM(IF(Table1[Name]=Table1[[#This Row],[Name]],1,0))</f>
        <v>1</v>
      </c>
      <c r="I2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2">
        <f t="array" ref="J22">SUM(IF(Table1[string values]=Table1[[#This Row],[string values]],1,0))</f>
        <v>59</v>
      </c>
      <c r="K22" t="b">
        <f t="array" ref="K22">IF(Table1[[#This Row],[Name]]=0, "", AND(Table1[[#This Row],[unique name]]=1, Table1[[#This Row],[unique values]]=1))</f>
        <v>0</v>
      </c>
      <c r="L22" t="str">
        <f>IF(Table1[[#This Row],[Determination]]=0, "", """" &amp; LOWER(Table1[[#Headers],[Determination]]) &amp; """: " &amp; Table1[[#This Row],[Determination]] &amp; ", ")</f>
        <v/>
      </c>
      <c r="M22" t="str">
        <f>IF(Table1[[#This Row],[Enthusiasm]]=0, "", """" &amp; LOWER(Table1[[#Headers],[Enthusiasm]]) &amp; """: " &amp; Table1[[#This Row],[Enthusiasm]] &amp; ", ")</f>
        <v/>
      </c>
      <c r="N22" t="str">
        <f>IF(Table1[[#This Row],[Stability]]=0, "", """" &amp; LOWER(Table1[[#Headers],[Stability]]) &amp; """: " &amp; Table1[[#This Row],[Stability]] &amp; ", ")</f>
        <v/>
      </c>
      <c r="O22" t="str">
        <f>IF(Table1[[#This Row],[Insight]]=0, "", """" &amp; LOWER(Table1[[#Headers],[Insight]]) &amp; """: " &amp; Table1[[#This Row],[Insight]] &amp; ", ")</f>
        <v/>
      </c>
      <c r="P22" t="str">
        <f>IF(Table1[[#This Row],[Mysticism]]=0, "", """" &amp; LOWER(Table1[[#Headers],[Mysticism]]) &amp; """: " &amp; Table1[[#This Row],[Mysticism]] &amp; ", ")</f>
        <v/>
      </c>
      <c r="Q2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"independent": {},</v>
      </c>
    </row>
    <row r="23" spans="1:17" hidden="1" x14ac:dyDescent="0.25">
      <c r="A23" t="s">
        <v>23</v>
      </c>
      <c r="G23">
        <f>SUM(Table1[[#This Row],[Determination]:[Mysticism]])</f>
        <v>0</v>
      </c>
      <c r="H23">
        <f t="array" ref="H23">SUM(IF(Table1[Name]=Table1[[#This Row],[Name]],1,0))</f>
        <v>1</v>
      </c>
      <c r="I2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3">
        <f t="array" ref="J23">SUM(IF(Table1[string values]=Table1[[#This Row],[string values]],1,0))</f>
        <v>59</v>
      </c>
      <c r="K23" t="b">
        <f t="array" ref="K23">IF(Table1[[#This Row],[Name]]=0, "", AND(Table1[[#This Row],[unique name]]=1, Table1[[#This Row],[unique values]]=1))</f>
        <v>0</v>
      </c>
      <c r="L23" t="str">
        <f>IF(Table1[[#This Row],[Determination]]=0, "", """" &amp; LOWER(Table1[[#Headers],[Determination]]) &amp; """: " &amp; Table1[[#This Row],[Determination]] &amp; ", ")</f>
        <v/>
      </c>
      <c r="M23" t="str">
        <f>IF(Table1[[#This Row],[Enthusiasm]]=0, "", """" &amp; LOWER(Table1[[#Headers],[Enthusiasm]]) &amp; """: " &amp; Table1[[#This Row],[Enthusiasm]] &amp; ", ")</f>
        <v/>
      </c>
      <c r="N23" t="str">
        <f>IF(Table1[[#This Row],[Stability]]=0, "", """" &amp; LOWER(Table1[[#Headers],[Stability]]) &amp; """: " &amp; Table1[[#This Row],[Stability]] &amp; ", ")</f>
        <v/>
      </c>
      <c r="O23" t="str">
        <f>IF(Table1[[#This Row],[Insight]]=0, "", """" &amp; LOWER(Table1[[#Headers],[Insight]]) &amp; """: " &amp; Table1[[#This Row],[Insight]] &amp; ", ")</f>
        <v/>
      </c>
      <c r="P23" t="str">
        <f>IF(Table1[[#This Row],[Mysticism]]=0, "", """" &amp; LOWER(Table1[[#Headers],[Mysticism]]) &amp; """: " &amp; Table1[[#This Row],[Mysticism]] &amp; ", ")</f>
        <v/>
      </c>
      <c r="Q2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"intelligent": {},</v>
      </c>
    </row>
    <row r="24" spans="1:17" hidden="1" x14ac:dyDescent="0.25">
      <c r="A24" t="s">
        <v>69</v>
      </c>
      <c r="G24">
        <f>SUM(Table1[[#This Row],[Determination]:[Mysticism]])</f>
        <v>0</v>
      </c>
      <c r="H24">
        <f t="array" ref="H24">SUM(IF(Table1[Name]=Table1[[#This Row],[Name]],1,0))</f>
        <v>1</v>
      </c>
      <c r="I2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4">
        <f t="array" ref="J24">SUM(IF(Table1[string values]=Table1[[#This Row],[string values]],1,0))</f>
        <v>59</v>
      </c>
      <c r="K24" t="b">
        <f t="array" ref="K24">IF(Table1[[#This Row],[Name]]=0, "", AND(Table1[[#This Row],[unique name]]=1, Table1[[#This Row],[unique values]]=1))</f>
        <v>0</v>
      </c>
      <c r="L24" t="str">
        <f>IF(Table1[[#This Row],[Determination]]=0, "", """" &amp; LOWER(Table1[[#Headers],[Determination]]) &amp; """: " &amp; Table1[[#This Row],[Determination]] &amp; ", ")</f>
        <v/>
      </c>
      <c r="M24" t="str">
        <f>IF(Table1[[#This Row],[Enthusiasm]]=0, "", """" &amp; LOWER(Table1[[#Headers],[Enthusiasm]]) &amp; """: " &amp; Table1[[#This Row],[Enthusiasm]] &amp; ", ")</f>
        <v/>
      </c>
      <c r="N24" t="str">
        <f>IF(Table1[[#This Row],[Stability]]=0, "", """" &amp; LOWER(Table1[[#Headers],[Stability]]) &amp; """: " &amp; Table1[[#This Row],[Stability]] &amp; ", ")</f>
        <v/>
      </c>
      <c r="O24" t="str">
        <f>IF(Table1[[#This Row],[Insight]]=0, "", """" &amp; LOWER(Table1[[#Headers],[Insight]]) &amp; """: " &amp; Table1[[#This Row],[Insight]] &amp; ", ")</f>
        <v/>
      </c>
      <c r="P24" t="str">
        <f>IF(Table1[[#This Row],[Mysticism]]=0, "", """" &amp; LOWER(Table1[[#Headers],[Mysticism]]) &amp; """: " &amp; Table1[[#This Row],[Mysticism]] &amp; ", ")</f>
        <v/>
      </c>
      <c r="Q2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"jealous": {},</v>
      </c>
    </row>
    <row r="25" spans="1:17" hidden="1" x14ac:dyDescent="0.25">
      <c r="A25" t="s">
        <v>30</v>
      </c>
      <c r="G25">
        <f>SUM(Table1[[#This Row],[Determination]:[Mysticism]])</f>
        <v>0</v>
      </c>
      <c r="H25">
        <f t="array" ref="H25">SUM(IF(Table1[Name]=Table1[[#This Row],[Name]],1,0))</f>
        <v>1</v>
      </c>
      <c r="I2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5">
        <f t="array" ref="J25">SUM(IF(Table1[string values]=Table1[[#This Row],[string values]],1,0))</f>
        <v>59</v>
      </c>
      <c r="K25" t="b">
        <f t="array" ref="K25">IF(Table1[[#This Row],[Name]]=0, "", AND(Table1[[#This Row],[unique name]]=1, Table1[[#This Row],[unique values]]=1))</f>
        <v>0</v>
      </c>
      <c r="L25" t="str">
        <f>IF(Table1[[#This Row],[Determination]]=0, "", """" &amp; LOWER(Table1[[#Headers],[Determination]]) &amp; """: " &amp; Table1[[#This Row],[Determination]] &amp; ", ")</f>
        <v/>
      </c>
      <c r="M25" t="str">
        <f>IF(Table1[[#This Row],[Enthusiasm]]=0, "", """" &amp; LOWER(Table1[[#Headers],[Enthusiasm]]) &amp; """: " &amp; Table1[[#This Row],[Enthusiasm]] &amp; ", ")</f>
        <v/>
      </c>
      <c r="N25" t="str">
        <f>IF(Table1[[#This Row],[Stability]]=0, "", """" &amp; LOWER(Table1[[#Headers],[Stability]]) &amp; """: " &amp; Table1[[#This Row],[Stability]] &amp; ", ")</f>
        <v/>
      </c>
      <c r="O25" t="str">
        <f>IF(Table1[[#This Row],[Insight]]=0, "", """" &amp; LOWER(Table1[[#Headers],[Insight]]) &amp; """: " &amp; Table1[[#This Row],[Insight]] &amp; ", ")</f>
        <v/>
      </c>
      <c r="P25" t="str">
        <f>IF(Table1[[#This Row],[Mysticism]]=0, "", """" &amp; LOWER(Table1[[#Headers],[Mysticism]]) &amp; """: " &amp; Table1[[#This Row],[Mysticism]] &amp; ", ")</f>
        <v/>
      </c>
      <c r="Q2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"lazy": {},</v>
      </c>
    </row>
    <row r="26" spans="1:17" hidden="1" x14ac:dyDescent="0.25">
      <c r="A26" t="s">
        <v>90</v>
      </c>
      <c r="G26">
        <f>SUM(Table1[[#This Row],[Determination]:[Mysticism]])</f>
        <v>0</v>
      </c>
      <c r="H26" s="1">
        <f t="array" ref="H26">SUM(IF(Table1[Name]=Table1[[#This Row],[Name]],1,0))</f>
        <v>1</v>
      </c>
      <c r="I26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6" s="1">
        <f t="array" ref="J26">SUM(IF(Table1[string values]=Table1[[#This Row],[string values]],1,0))</f>
        <v>59</v>
      </c>
      <c r="K26" s="1" t="b">
        <f t="array" ref="K26">IF(Table1[[#This Row],[Name]]=0, "", AND(Table1[[#This Row],[unique name]]=1, Table1[[#This Row],[unique values]]=1))</f>
        <v>0</v>
      </c>
      <c r="L26" t="str">
        <f>IF(Table1[[#This Row],[Determination]]=0, "", """" &amp; LOWER(Table1[[#Headers],[Determination]]) &amp; """: " &amp; Table1[[#This Row],[Determination]] &amp; ", ")</f>
        <v/>
      </c>
      <c r="M26" t="str">
        <f>IF(Table1[[#This Row],[Enthusiasm]]=0, "", """" &amp; LOWER(Table1[[#Headers],[Enthusiasm]]) &amp; """: " &amp; Table1[[#This Row],[Enthusiasm]] &amp; ", ")</f>
        <v/>
      </c>
      <c r="N26" t="str">
        <f>IF(Table1[[#This Row],[Stability]]=0, "", """" &amp; LOWER(Table1[[#Headers],[Stability]]) &amp; """: " &amp; Table1[[#This Row],[Stability]] &amp; ", ")</f>
        <v/>
      </c>
      <c r="O26" t="str">
        <f>IF(Table1[[#This Row],[Insight]]=0, "", """" &amp; LOWER(Table1[[#Headers],[Insight]]) &amp; """: " &amp; Table1[[#This Row],[Insight]] &amp; ", ")</f>
        <v/>
      </c>
      <c r="P26" t="str">
        <f>IF(Table1[[#This Row],[Mysticism]]=0, "", """" &amp; LOWER(Table1[[#Headers],[Mysticism]]) &amp; """: " &amp; Table1[[#This Row],[Mysticism]] &amp; ", ")</f>
        <v/>
      </c>
      <c r="Q2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"lively": {},</v>
      </c>
    </row>
    <row r="27" spans="1:17" hidden="1" x14ac:dyDescent="0.25">
      <c r="A27" t="s">
        <v>70</v>
      </c>
      <c r="G27">
        <f>SUM(Table1[[#This Row],[Determination]:[Mysticism]])</f>
        <v>0</v>
      </c>
      <c r="H27">
        <f t="array" ref="H27">SUM(IF(Table1[Name]=Table1[[#This Row],[Name]],1,0))</f>
        <v>1</v>
      </c>
      <c r="I2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7">
        <f t="array" ref="J27">SUM(IF(Table1[string values]=Table1[[#This Row],[string values]],1,0))</f>
        <v>59</v>
      </c>
      <c r="K27" t="b">
        <f t="array" ref="K27">IF(Table1[[#This Row],[Name]]=0, "", AND(Table1[[#This Row],[unique name]]=1, Table1[[#This Row],[unique values]]=1))</f>
        <v>0</v>
      </c>
      <c r="L27" t="str">
        <f>IF(Table1[[#This Row],[Determination]]=0, "", """" &amp; LOWER(Table1[[#Headers],[Determination]]) &amp; """: " &amp; Table1[[#This Row],[Determination]] &amp; ", ")</f>
        <v/>
      </c>
      <c r="M27" t="str">
        <f>IF(Table1[[#This Row],[Enthusiasm]]=0, "", """" &amp; LOWER(Table1[[#Headers],[Enthusiasm]]) &amp; """: " &amp; Table1[[#This Row],[Enthusiasm]] &amp; ", ")</f>
        <v/>
      </c>
      <c r="N27" t="str">
        <f>IF(Table1[[#This Row],[Stability]]=0, "", """" &amp; LOWER(Table1[[#Headers],[Stability]]) &amp; """: " &amp; Table1[[#This Row],[Stability]] &amp; ", ")</f>
        <v/>
      </c>
      <c r="O27" t="str">
        <f>IF(Table1[[#This Row],[Insight]]=0, "", """" &amp; LOWER(Table1[[#Headers],[Insight]]) &amp; """: " &amp; Table1[[#This Row],[Insight]] &amp; ", ")</f>
        <v/>
      </c>
      <c r="P27" t="str">
        <f>IF(Table1[[#This Row],[Mysticism]]=0, "", """" &amp; LOWER(Table1[[#Headers],[Mysticism]]) &amp; """: " &amp; Table1[[#This Row],[Mysticism]] &amp; ", ")</f>
        <v/>
      </c>
      <c r="Q2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"lonely": {},</v>
      </c>
    </row>
    <row r="28" spans="1:17" hidden="1" x14ac:dyDescent="0.25">
      <c r="A28" t="s">
        <v>10</v>
      </c>
      <c r="G28">
        <f>SUM(Table1[[#This Row],[Determination]:[Mysticism]])</f>
        <v>0</v>
      </c>
      <c r="H28">
        <f t="array" ref="H28">SUM(IF(Table1[Name]=Table1[[#This Row],[Name]],1,0))</f>
        <v>1</v>
      </c>
      <c r="I2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8">
        <f t="array" ref="J28">SUM(IF(Table1[string values]=Table1[[#This Row],[string values]],1,0))</f>
        <v>59</v>
      </c>
      <c r="K28" t="b">
        <f t="array" ref="K28">IF(Table1[[#This Row],[Name]]=0, "", AND(Table1[[#This Row],[unique name]]=1, Table1[[#This Row],[unique values]]=1))</f>
        <v>0</v>
      </c>
      <c r="L28" t="str">
        <f>IF(Table1[[#This Row],[Determination]]=0, "", """" &amp; LOWER(Table1[[#Headers],[Determination]]) &amp; """: " &amp; Table1[[#This Row],[Determination]] &amp; ", ")</f>
        <v/>
      </c>
      <c r="M28" t="str">
        <f>IF(Table1[[#This Row],[Enthusiasm]]=0, "", """" &amp; LOWER(Table1[[#Headers],[Enthusiasm]]) &amp; """: " &amp; Table1[[#This Row],[Enthusiasm]] &amp; ", ")</f>
        <v/>
      </c>
      <c r="N28" t="str">
        <f>IF(Table1[[#This Row],[Stability]]=0, "", """" &amp; LOWER(Table1[[#Headers],[Stability]]) &amp; """: " &amp; Table1[[#This Row],[Stability]] &amp; ", ")</f>
        <v/>
      </c>
      <c r="O28" t="str">
        <f>IF(Table1[[#This Row],[Insight]]=0, "", """" &amp; LOWER(Table1[[#Headers],[Insight]]) &amp; """: " &amp; Table1[[#This Row],[Insight]] &amp; ", ")</f>
        <v/>
      </c>
      <c r="P28" t="str">
        <f>IF(Table1[[#This Row],[Mysticism]]=0, "", """" &amp; LOWER(Table1[[#Headers],[Mysticism]]) &amp; """: " &amp; Table1[[#This Row],[Mysticism]] &amp; ", ")</f>
        <v/>
      </c>
      <c r="Q2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"loyal": {},</v>
      </c>
    </row>
    <row r="29" spans="1:17" hidden="1" x14ac:dyDescent="0.25">
      <c r="A29" t="s">
        <v>43</v>
      </c>
      <c r="G29">
        <f>SUM(Table1[[#This Row],[Determination]:[Mysticism]])</f>
        <v>0</v>
      </c>
      <c r="H29">
        <f t="array" ref="H29">SUM(IF(Table1[Name]=Table1[[#This Row],[Name]],1,0))</f>
        <v>1</v>
      </c>
      <c r="I2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9">
        <f t="array" ref="J29">SUM(IF(Table1[string values]=Table1[[#This Row],[string values]],1,0))</f>
        <v>59</v>
      </c>
      <c r="K29" t="b">
        <f t="array" ref="K29">IF(Table1[[#This Row],[Name]]=0, "", AND(Table1[[#This Row],[unique name]]=1, Table1[[#This Row],[unique values]]=1))</f>
        <v>0</v>
      </c>
      <c r="L29" t="str">
        <f>IF(Table1[[#This Row],[Determination]]=0, "", """" &amp; LOWER(Table1[[#Headers],[Determination]]) &amp; """: " &amp; Table1[[#This Row],[Determination]] &amp; ", ")</f>
        <v/>
      </c>
      <c r="M29" t="str">
        <f>IF(Table1[[#This Row],[Enthusiasm]]=0, "", """" &amp; LOWER(Table1[[#Headers],[Enthusiasm]]) &amp; """: " &amp; Table1[[#This Row],[Enthusiasm]] &amp; ", ")</f>
        <v/>
      </c>
      <c r="N29" t="str">
        <f>IF(Table1[[#This Row],[Stability]]=0, "", """" &amp; LOWER(Table1[[#Headers],[Stability]]) &amp; """: " &amp; Table1[[#This Row],[Stability]] &amp; ", ")</f>
        <v/>
      </c>
      <c r="O29" t="str">
        <f>IF(Table1[[#This Row],[Insight]]=0, "", """" &amp; LOWER(Table1[[#Headers],[Insight]]) &amp; """: " &amp; Table1[[#This Row],[Insight]] &amp; ", ")</f>
        <v/>
      </c>
      <c r="P29" t="str">
        <f>IF(Table1[[#This Row],[Mysticism]]=0, "", """" &amp; LOWER(Table1[[#Headers],[Mysticism]]) &amp; """: " &amp; Table1[[#This Row],[Mysticism]] &amp; ", ")</f>
        <v/>
      </c>
      <c r="Q2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"lucky": {},</v>
      </c>
    </row>
    <row r="30" spans="1:17" hidden="1" x14ac:dyDescent="0.25">
      <c r="A30" t="s">
        <v>53</v>
      </c>
      <c r="G30">
        <f>SUM(Table1[[#This Row],[Determination]:[Mysticism]])</f>
        <v>0</v>
      </c>
      <c r="H30">
        <f t="array" ref="H30">SUM(IF(Table1[Name]=Table1[[#This Row],[Name]],1,0))</f>
        <v>1</v>
      </c>
      <c r="I3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0">
        <f t="array" ref="J30">SUM(IF(Table1[string values]=Table1[[#This Row],[string values]],1,0))</f>
        <v>59</v>
      </c>
      <c r="K30" t="b">
        <f t="array" ref="K30">IF(Table1[[#This Row],[Name]]=0, "", AND(Table1[[#This Row],[unique name]]=1, Table1[[#This Row],[unique values]]=1))</f>
        <v>0</v>
      </c>
      <c r="L30" t="str">
        <f>IF(Table1[[#This Row],[Determination]]=0, "", """" &amp; LOWER(Table1[[#Headers],[Determination]]) &amp; """: " &amp; Table1[[#This Row],[Determination]] &amp; ", ")</f>
        <v/>
      </c>
      <c r="M30" t="str">
        <f>IF(Table1[[#This Row],[Enthusiasm]]=0, "", """" &amp; LOWER(Table1[[#Headers],[Enthusiasm]]) &amp; """: " &amp; Table1[[#This Row],[Enthusiasm]] &amp; ", ")</f>
        <v/>
      </c>
      <c r="N30" t="str">
        <f>IF(Table1[[#This Row],[Stability]]=0, "", """" &amp; LOWER(Table1[[#Headers],[Stability]]) &amp; """: " &amp; Table1[[#This Row],[Stability]] &amp; ", ")</f>
        <v/>
      </c>
      <c r="O30" t="str">
        <f>IF(Table1[[#This Row],[Insight]]=0, "", """" &amp; LOWER(Table1[[#Headers],[Insight]]) &amp; """: " &amp; Table1[[#This Row],[Insight]] &amp; ", ")</f>
        <v/>
      </c>
      <c r="P30" t="str">
        <f>IF(Table1[[#This Row],[Mysticism]]=0, "", """" &amp; LOWER(Table1[[#Headers],[Mysticism]]) &amp; """: " &amp; Table1[[#This Row],[Mysticism]] &amp; ", ")</f>
        <v/>
      </c>
      <c r="Q3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"mannerly": {},</v>
      </c>
    </row>
    <row r="31" spans="1:17" hidden="1" x14ac:dyDescent="0.25">
      <c r="A31" t="s">
        <v>48</v>
      </c>
      <c r="G31">
        <f>SUM(Table1[[#This Row],[Determination]:[Mysticism]])</f>
        <v>0</v>
      </c>
      <c r="H31">
        <f t="array" ref="H31">SUM(IF(Table1[Name]=Table1[[#This Row],[Name]],1,0))</f>
        <v>1</v>
      </c>
      <c r="I3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1">
        <f t="array" ref="J31">SUM(IF(Table1[string values]=Table1[[#This Row],[string values]],1,0))</f>
        <v>59</v>
      </c>
      <c r="K31" t="b">
        <f t="array" ref="K31">IF(Table1[[#This Row],[Name]]=0, "", AND(Table1[[#This Row],[unique name]]=1, Table1[[#This Row],[unique values]]=1))</f>
        <v>0</v>
      </c>
      <c r="L31" t="str">
        <f>IF(Table1[[#This Row],[Determination]]=0, "", """" &amp; LOWER(Table1[[#Headers],[Determination]]) &amp; """: " &amp; Table1[[#This Row],[Determination]] &amp; ", ")</f>
        <v/>
      </c>
      <c r="M31" t="str">
        <f>IF(Table1[[#This Row],[Enthusiasm]]=0, "", """" &amp; LOWER(Table1[[#Headers],[Enthusiasm]]) &amp; """: " &amp; Table1[[#This Row],[Enthusiasm]] &amp; ", ")</f>
        <v/>
      </c>
      <c r="N31" t="str">
        <f>IF(Table1[[#This Row],[Stability]]=0, "", """" &amp; LOWER(Table1[[#Headers],[Stability]]) &amp; """: " &amp; Table1[[#This Row],[Stability]] &amp; ", ")</f>
        <v/>
      </c>
      <c r="O31" t="str">
        <f>IF(Table1[[#This Row],[Insight]]=0, "", """" &amp; LOWER(Table1[[#Headers],[Insight]]) &amp; """: " &amp; Table1[[#This Row],[Insight]] &amp; ", ")</f>
        <v/>
      </c>
      <c r="P31" t="str">
        <f>IF(Table1[[#This Row],[Mysticism]]=0, "", """" &amp; LOWER(Table1[[#Headers],[Mysticism]]) &amp; """: " &amp; Table1[[#This Row],[Mysticism]] &amp; ", ")</f>
        <v/>
      </c>
      <c r="Q3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"mature": {},</v>
      </c>
    </row>
    <row r="32" spans="1:17" hidden="1" x14ac:dyDescent="0.25">
      <c r="A32" t="s">
        <v>25</v>
      </c>
      <c r="G32">
        <f>SUM(Table1[[#This Row],[Determination]:[Mysticism]])</f>
        <v>0</v>
      </c>
      <c r="H32">
        <f t="array" ref="H32">SUM(IF(Table1[Name]=Table1[[#This Row],[Name]],1,0))</f>
        <v>1</v>
      </c>
      <c r="I3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2">
        <f t="array" ref="J32">SUM(IF(Table1[string values]=Table1[[#This Row],[string values]],1,0))</f>
        <v>59</v>
      </c>
      <c r="K32" t="b">
        <f t="array" ref="K32">IF(Table1[[#This Row],[Name]]=0, "", AND(Table1[[#This Row],[unique name]]=1, Table1[[#This Row],[unique values]]=1))</f>
        <v>0</v>
      </c>
      <c r="L32" t="str">
        <f>IF(Table1[[#This Row],[Determination]]=0, "", """" &amp; LOWER(Table1[[#Headers],[Determination]]) &amp; """: " &amp; Table1[[#This Row],[Determination]] &amp; ", ")</f>
        <v/>
      </c>
      <c r="M32" t="str">
        <f>IF(Table1[[#This Row],[Enthusiasm]]=0, "", """" &amp; LOWER(Table1[[#Headers],[Enthusiasm]]) &amp; """: " &amp; Table1[[#This Row],[Enthusiasm]] &amp; ", ")</f>
        <v/>
      </c>
      <c r="N32" t="str">
        <f>IF(Table1[[#This Row],[Stability]]=0, "", """" &amp; LOWER(Table1[[#Headers],[Stability]]) &amp; """: " &amp; Table1[[#This Row],[Stability]] &amp; ", ")</f>
        <v/>
      </c>
      <c r="O32" t="str">
        <f>IF(Table1[[#This Row],[Insight]]=0, "", """" &amp; LOWER(Table1[[#Headers],[Insight]]) &amp; """: " &amp; Table1[[#This Row],[Insight]] &amp; ", ")</f>
        <v/>
      </c>
      <c r="P32" t="str">
        <f>IF(Table1[[#This Row],[Mysticism]]=0, "", """" &amp; LOWER(Table1[[#Headers],[Mysticism]]) &amp; """: " &amp; Table1[[#This Row],[Mysticism]] &amp; ", ")</f>
        <v/>
      </c>
      <c r="Q3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"mischievous": {},</v>
      </c>
    </row>
    <row r="33" spans="1:17" hidden="1" x14ac:dyDescent="0.25">
      <c r="A33" t="s">
        <v>59</v>
      </c>
      <c r="G33">
        <f>SUM(Table1[[#This Row],[Determination]:[Mysticism]])</f>
        <v>0</v>
      </c>
      <c r="H33">
        <f t="array" ref="H33">SUM(IF(Table1[Name]=Table1[[#This Row],[Name]],1,0))</f>
        <v>1</v>
      </c>
      <c r="I3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3">
        <f t="array" ref="J33">SUM(IF(Table1[string values]=Table1[[#This Row],[string values]],1,0))</f>
        <v>59</v>
      </c>
      <c r="K33" t="b">
        <f t="array" ref="K33">IF(Table1[[#This Row],[Name]]=0, "", AND(Table1[[#This Row],[unique name]]=1, Table1[[#This Row],[unique values]]=1))</f>
        <v>0</v>
      </c>
      <c r="L33" t="str">
        <f>IF(Table1[[#This Row],[Determination]]=0, "", """" &amp; LOWER(Table1[[#Headers],[Determination]]) &amp; """: " &amp; Table1[[#This Row],[Determination]] &amp; ", ")</f>
        <v/>
      </c>
      <c r="M33" t="str">
        <f>IF(Table1[[#This Row],[Enthusiasm]]=0, "", """" &amp; LOWER(Table1[[#Headers],[Enthusiasm]]) &amp; """: " &amp; Table1[[#This Row],[Enthusiasm]] &amp; ", ")</f>
        <v/>
      </c>
      <c r="N33" t="str">
        <f>IF(Table1[[#This Row],[Stability]]=0, "", """" &amp; LOWER(Table1[[#Headers],[Stability]]) &amp; """: " &amp; Table1[[#This Row],[Stability]] &amp; ", ")</f>
        <v/>
      </c>
      <c r="O33" t="str">
        <f>IF(Table1[[#This Row],[Insight]]=0, "", """" &amp; LOWER(Table1[[#Headers],[Insight]]) &amp; """: " &amp; Table1[[#This Row],[Insight]] &amp; ", ")</f>
        <v/>
      </c>
      <c r="P33" t="str">
        <f>IF(Table1[[#This Row],[Mysticism]]=0, "", """" &amp; LOWER(Table1[[#Headers],[Mysticism]]) &amp; """: " &amp; Table1[[#This Row],[Mysticism]] &amp; ", ")</f>
        <v/>
      </c>
      <c r="Q3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"miserable": {},</v>
      </c>
    </row>
    <row r="34" spans="1:17" hidden="1" x14ac:dyDescent="0.25">
      <c r="A34" t="s">
        <v>40</v>
      </c>
      <c r="G34">
        <f>SUM(Table1[[#This Row],[Determination]:[Mysticism]])</f>
        <v>0</v>
      </c>
      <c r="H34">
        <f t="array" ref="H34">SUM(IF(Table1[Name]=Table1[[#This Row],[Name]],1,0))</f>
        <v>1</v>
      </c>
      <c r="I3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4">
        <f t="array" ref="J34">SUM(IF(Table1[string values]=Table1[[#This Row],[string values]],1,0))</f>
        <v>59</v>
      </c>
      <c r="K34" t="b">
        <f t="array" ref="K34">IF(Table1[[#This Row],[Name]]=0, "", AND(Table1[[#This Row],[unique name]]=1, Table1[[#This Row],[unique values]]=1))</f>
        <v>0</v>
      </c>
      <c r="L34" t="str">
        <f>IF(Table1[[#This Row],[Determination]]=0, "", """" &amp; LOWER(Table1[[#Headers],[Determination]]) &amp; """: " &amp; Table1[[#This Row],[Determination]] &amp; ", ")</f>
        <v/>
      </c>
      <c r="M34" t="str">
        <f>IF(Table1[[#This Row],[Enthusiasm]]=0, "", """" &amp; LOWER(Table1[[#Headers],[Enthusiasm]]) &amp; """: " &amp; Table1[[#This Row],[Enthusiasm]] &amp; ", ")</f>
        <v/>
      </c>
      <c r="N34" t="str">
        <f>IF(Table1[[#This Row],[Stability]]=0, "", """" &amp; LOWER(Table1[[#Headers],[Stability]]) &amp; """: " &amp; Table1[[#This Row],[Stability]] &amp; ", ")</f>
        <v/>
      </c>
      <c r="O34" t="str">
        <f>IF(Table1[[#This Row],[Insight]]=0, "", """" &amp; LOWER(Table1[[#Headers],[Insight]]) &amp; """: " &amp; Table1[[#This Row],[Insight]] &amp; ", ")</f>
        <v/>
      </c>
      <c r="P34" t="str">
        <f>IF(Table1[[#This Row],[Mysticism]]=0, "", """" &amp; LOWER(Table1[[#Headers],[Mysticism]]) &amp; """: " &amp; Table1[[#This Row],[Mysticism]] &amp; ", ")</f>
        <v/>
      </c>
      <c r="Q3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"mysterious": {},</v>
      </c>
    </row>
    <row r="35" spans="1:17" hidden="1" x14ac:dyDescent="0.25">
      <c r="A35" t="s">
        <v>88</v>
      </c>
      <c r="G35">
        <f>SUM(Table1[[#This Row],[Determination]:[Mysticism]])</f>
        <v>0</v>
      </c>
      <c r="H35" s="1">
        <f t="array" ref="H35">SUM(IF(Table1[Name]=Table1[[#This Row],[Name]],1,0))</f>
        <v>1</v>
      </c>
      <c r="I35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5" s="1">
        <f t="array" ref="J35">SUM(IF(Table1[string values]=Table1[[#This Row],[string values]],1,0))</f>
        <v>59</v>
      </c>
      <c r="K35" s="1" t="b">
        <f t="array" ref="K35">IF(Table1[[#This Row],[Name]]=0, "", AND(Table1[[#This Row],[unique name]]=1, Table1[[#This Row],[unique values]]=1))</f>
        <v>0</v>
      </c>
      <c r="L35" t="str">
        <f>IF(Table1[[#This Row],[Determination]]=0, "", """" &amp; LOWER(Table1[[#Headers],[Determination]]) &amp; """: " &amp; Table1[[#This Row],[Determination]] &amp; ", ")</f>
        <v/>
      </c>
      <c r="M35" t="str">
        <f>IF(Table1[[#This Row],[Enthusiasm]]=0, "", """" &amp; LOWER(Table1[[#Headers],[Enthusiasm]]) &amp; """: " &amp; Table1[[#This Row],[Enthusiasm]] &amp; ", ")</f>
        <v/>
      </c>
      <c r="N35" t="str">
        <f>IF(Table1[[#This Row],[Stability]]=0, "", """" &amp; LOWER(Table1[[#Headers],[Stability]]) &amp; """: " &amp; Table1[[#This Row],[Stability]] &amp; ", ")</f>
        <v/>
      </c>
      <c r="O35" t="str">
        <f>IF(Table1[[#This Row],[Insight]]=0, "", """" &amp; LOWER(Table1[[#Headers],[Insight]]) &amp; """: " &amp; Table1[[#This Row],[Insight]] &amp; ", ")</f>
        <v/>
      </c>
      <c r="P35" t="str">
        <f>IF(Table1[[#This Row],[Mysticism]]=0, "", """" &amp; LOWER(Table1[[#Headers],[Mysticism]]) &amp; """: " &amp; Table1[[#This Row],[Mysticism]] &amp; ", ")</f>
        <v/>
      </c>
      <c r="Q3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"opaque": {},</v>
      </c>
    </row>
    <row r="36" spans="1:17" hidden="1" x14ac:dyDescent="0.25">
      <c r="A36" t="s">
        <v>34</v>
      </c>
      <c r="G36">
        <f>SUM(Table1[[#This Row],[Determination]:[Mysticism]])</f>
        <v>0</v>
      </c>
      <c r="H36">
        <f t="array" ref="H36">SUM(IF(Table1[Name]=Table1[[#This Row],[Name]],1,0))</f>
        <v>1</v>
      </c>
      <c r="I3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6">
        <f t="array" ref="J36">SUM(IF(Table1[string values]=Table1[[#This Row],[string values]],1,0))</f>
        <v>59</v>
      </c>
      <c r="K36" t="b">
        <f t="array" ref="K36">IF(Table1[[#This Row],[Name]]=0, "", AND(Table1[[#This Row],[unique name]]=1, Table1[[#This Row],[unique values]]=1))</f>
        <v>0</v>
      </c>
      <c r="L36" t="str">
        <f>IF(Table1[[#This Row],[Determination]]=0, "", """" &amp; LOWER(Table1[[#Headers],[Determination]]) &amp; """: " &amp; Table1[[#This Row],[Determination]] &amp; ", ")</f>
        <v/>
      </c>
      <c r="M36" t="str">
        <f>IF(Table1[[#This Row],[Enthusiasm]]=0, "", """" &amp; LOWER(Table1[[#Headers],[Enthusiasm]]) &amp; """: " &amp; Table1[[#This Row],[Enthusiasm]] &amp; ", ")</f>
        <v/>
      </c>
      <c r="N36" t="str">
        <f>IF(Table1[[#This Row],[Stability]]=0, "", """" &amp; LOWER(Table1[[#Headers],[Stability]]) &amp; """: " &amp; Table1[[#This Row],[Stability]] &amp; ", ")</f>
        <v/>
      </c>
      <c r="O36" t="str">
        <f>IF(Table1[[#This Row],[Insight]]=0, "", """" &amp; LOWER(Table1[[#Headers],[Insight]]) &amp; """: " &amp; Table1[[#This Row],[Insight]] &amp; ", ")</f>
        <v/>
      </c>
      <c r="P36" t="str">
        <f>IF(Table1[[#This Row],[Mysticism]]=0, "", """" &amp; LOWER(Table1[[#Headers],[Mysticism]]) &amp; """: " &amp; Table1[[#This Row],[Mysticism]] &amp; ", ")</f>
        <v/>
      </c>
      <c r="Q3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"polite": {},</v>
      </c>
    </row>
    <row r="37" spans="1:17" hidden="1" x14ac:dyDescent="0.25">
      <c r="A37" t="s">
        <v>39</v>
      </c>
      <c r="G37">
        <f>SUM(Table1[[#This Row],[Determination]:[Mysticism]])</f>
        <v>0</v>
      </c>
      <c r="H37">
        <f t="array" ref="H37">SUM(IF(Table1[Name]=Table1[[#This Row],[Name]],1,0))</f>
        <v>1</v>
      </c>
      <c r="I3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7">
        <f t="array" ref="J37">SUM(IF(Table1[string values]=Table1[[#This Row],[string values]],1,0))</f>
        <v>59</v>
      </c>
      <c r="K37" t="b">
        <f t="array" ref="K37">IF(Table1[[#This Row],[Name]]=0, "", AND(Table1[[#This Row],[unique name]]=1, Table1[[#This Row],[unique values]]=1))</f>
        <v>0</v>
      </c>
      <c r="L37" t="str">
        <f>IF(Table1[[#This Row],[Determination]]=0, "", """" &amp; LOWER(Table1[[#Headers],[Determination]]) &amp; """: " &amp; Table1[[#This Row],[Determination]] &amp; ", ")</f>
        <v/>
      </c>
      <c r="M37" t="str">
        <f>IF(Table1[[#This Row],[Enthusiasm]]=0, "", """" &amp; LOWER(Table1[[#Headers],[Enthusiasm]]) &amp; """: " &amp; Table1[[#This Row],[Enthusiasm]] &amp; ", ")</f>
        <v/>
      </c>
      <c r="N37" t="str">
        <f>IF(Table1[[#This Row],[Stability]]=0, "", """" &amp; LOWER(Table1[[#Headers],[Stability]]) &amp; """: " &amp; Table1[[#This Row],[Stability]] &amp; ", ")</f>
        <v/>
      </c>
      <c r="O37" t="str">
        <f>IF(Table1[[#This Row],[Insight]]=0, "", """" &amp; LOWER(Table1[[#Headers],[Insight]]) &amp; """: " &amp; Table1[[#This Row],[Insight]] &amp; ", ")</f>
        <v/>
      </c>
      <c r="P37" t="str">
        <f>IF(Table1[[#This Row],[Mysticism]]=0, "", """" &amp; LOWER(Table1[[#Headers],[Mysticism]]) &amp; """: " &amp; Table1[[#This Row],[Mysticism]] &amp; ", ")</f>
        <v/>
      </c>
      <c r="Q3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"proud": {},</v>
      </c>
    </row>
    <row r="38" spans="1:17" hidden="1" x14ac:dyDescent="0.25">
      <c r="A38" t="s">
        <v>46</v>
      </c>
      <c r="G38">
        <f>SUM(Table1[[#This Row],[Determination]:[Mysticism]])</f>
        <v>0</v>
      </c>
      <c r="H38">
        <f t="array" ref="H38">SUM(IF(Table1[Name]=Table1[[#This Row],[Name]],1,0))</f>
        <v>1</v>
      </c>
      <c r="I3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8">
        <f t="array" ref="J38">SUM(IF(Table1[string values]=Table1[[#This Row],[string values]],1,0))</f>
        <v>59</v>
      </c>
      <c r="K38" t="b">
        <f t="array" ref="K38">IF(Table1[[#This Row],[Name]]=0, "", AND(Table1[[#This Row],[unique name]]=1, Table1[[#This Row],[unique values]]=1))</f>
        <v>0</v>
      </c>
      <c r="L38" t="str">
        <f>IF(Table1[[#This Row],[Determination]]=0, "", """" &amp; LOWER(Table1[[#Headers],[Determination]]) &amp; """: " &amp; Table1[[#This Row],[Determination]] &amp; ", ")</f>
        <v/>
      </c>
      <c r="M38" t="str">
        <f>IF(Table1[[#This Row],[Enthusiasm]]=0, "", """" &amp; LOWER(Table1[[#Headers],[Enthusiasm]]) &amp; """: " &amp; Table1[[#This Row],[Enthusiasm]] &amp; ", ")</f>
        <v/>
      </c>
      <c r="N38" t="str">
        <f>IF(Table1[[#This Row],[Stability]]=0, "", """" &amp; LOWER(Table1[[#Headers],[Stability]]) &amp; """: " &amp; Table1[[#This Row],[Stability]] &amp; ", ")</f>
        <v/>
      </c>
      <c r="O38" t="str">
        <f>IF(Table1[[#This Row],[Insight]]=0, "", """" &amp; LOWER(Table1[[#Headers],[Insight]]) &amp; """: " &amp; Table1[[#This Row],[Insight]] &amp; ", ")</f>
        <v/>
      </c>
      <c r="P38" t="str">
        <f>IF(Table1[[#This Row],[Mysticism]]=0, "", """" &amp; LOWER(Table1[[#Headers],[Mysticism]]) &amp; """: " &amp; Table1[[#This Row],[Mysticism]] &amp; ", ")</f>
        <v/>
      </c>
      <c r="Q3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"quiet": {},</v>
      </c>
    </row>
    <row r="39" spans="1:17" hidden="1" x14ac:dyDescent="0.25">
      <c r="A39" t="s">
        <v>79</v>
      </c>
      <c r="G39">
        <f>SUM(Table1[[#This Row],[Determination]:[Mysticism]])</f>
        <v>0</v>
      </c>
      <c r="H39">
        <f t="array" ref="H39">SUM(IF(Table1[Name]=Table1[[#This Row],[Name]],1,0))</f>
        <v>1</v>
      </c>
      <c r="I3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9">
        <f t="array" ref="J39">SUM(IF(Table1[string values]=Table1[[#This Row],[string values]],1,0))</f>
        <v>59</v>
      </c>
      <c r="K39" t="b">
        <f t="array" ref="K39">IF(Table1[[#This Row],[Name]]=0, "", AND(Table1[[#This Row],[unique name]]=1, Table1[[#This Row],[unique values]]=1))</f>
        <v>0</v>
      </c>
      <c r="L39" t="str">
        <f>IF(Table1[[#This Row],[Determination]]=0, "", """" &amp; LOWER(Table1[[#Headers],[Determination]]) &amp; """: " &amp; Table1[[#This Row],[Determination]] &amp; ", ")</f>
        <v/>
      </c>
      <c r="M39" t="str">
        <f>IF(Table1[[#This Row],[Enthusiasm]]=0, "", """" &amp; LOWER(Table1[[#Headers],[Enthusiasm]]) &amp; """: " &amp; Table1[[#This Row],[Enthusiasm]] &amp; ", ")</f>
        <v/>
      </c>
      <c r="N39" t="str">
        <f>IF(Table1[[#This Row],[Stability]]=0, "", """" &amp; LOWER(Table1[[#Headers],[Stability]]) &amp; """: " &amp; Table1[[#This Row],[Stability]] &amp; ", ")</f>
        <v/>
      </c>
      <c r="O39" t="str">
        <f>IF(Table1[[#This Row],[Insight]]=0, "", """" &amp; LOWER(Table1[[#Headers],[Insight]]) &amp; """: " &amp; Table1[[#This Row],[Insight]] &amp; ", ")</f>
        <v/>
      </c>
      <c r="P39" t="str">
        <f>IF(Table1[[#This Row],[Mysticism]]=0, "", """" &amp; LOWER(Table1[[#Headers],[Mysticism]]) &amp; """: " &amp; Table1[[#This Row],[Mysticism]] &amp; ", ")</f>
        <v/>
      </c>
      <c r="Q3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"rad": {},</v>
      </c>
    </row>
    <row r="40" spans="1:17" hidden="1" x14ac:dyDescent="0.25">
      <c r="A40" t="s">
        <v>8</v>
      </c>
      <c r="G40">
        <f>SUM(Table1[[#This Row],[Determination]:[Mysticism]])</f>
        <v>0</v>
      </c>
      <c r="H40">
        <f t="array" ref="H40">SUM(IF(Table1[Name]=Table1[[#This Row],[Name]],1,0))</f>
        <v>1</v>
      </c>
      <c r="I4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0">
        <f t="array" ref="J40">SUM(IF(Table1[string values]=Table1[[#This Row],[string values]],1,0))</f>
        <v>59</v>
      </c>
      <c r="K40" t="b">
        <f t="array" ref="K40">IF(Table1[[#This Row],[Name]]=0, "", AND(Table1[[#This Row],[unique name]]=1, Table1[[#This Row],[unique values]]=1))</f>
        <v>0</v>
      </c>
      <c r="L40" t="str">
        <f>IF(Table1[[#This Row],[Determination]]=0, "", """" &amp; LOWER(Table1[[#Headers],[Determination]]) &amp; """: " &amp; Table1[[#This Row],[Determination]] &amp; ", ")</f>
        <v/>
      </c>
      <c r="M40" t="str">
        <f>IF(Table1[[#This Row],[Enthusiasm]]=0, "", """" &amp; LOWER(Table1[[#Headers],[Enthusiasm]]) &amp; """: " &amp; Table1[[#This Row],[Enthusiasm]] &amp; ", ")</f>
        <v/>
      </c>
      <c r="N40" t="str">
        <f>IF(Table1[[#This Row],[Stability]]=0, "", """" &amp; LOWER(Table1[[#Headers],[Stability]]) &amp; """: " &amp; Table1[[#This Row],[Stability]] &amp; ", ")</f>
        <v/>
      </c>
      <c r="O40" t="str">
        <f>IF(Table1[[#This Row],[Insight]]=0, "", """" &amp; LOWER(Table1[[#Headers],[Insight]]) &amp; """: " &amp; Table1[[#This Row],[Insight]] &amp; ", ")</f>
        <v/>
      </c>
      <c r="P40" t="str">
        <f>IF(Table1[[#This Row],[Mysticism]]=0, "", """" &amp; LOWER(Table1[[#Headers],[Mysticism]]) &amp; """: " &amp; Table1[[#This Row],[Mysticism]] &amp; ", ")</f>
        <v/>
      </c>
      <c r="Q4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"resourceful": {},</v>
      </c>
    </row>
    <row r="41" spans="1:17" hidden="1" x14ac:dyDescent="0.25">
      <c r="A41" t="s">
        <v>15</v>
      </c>
      <c r="G41">
        <f>SUM(Table1[[#This Row],[Determination]:[Mysticism]])</f>
        <v>0</v>
      </c>
      <c r="H41">
        <f t="array" ref="H41">SUM(IF(Table1[Name]=Table1[[#This Row],[Name]],1,0))</f>
        <v>1</v>
      </c>
      <c r="I4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1">
        <f t="array" ref="J41">SUM(IF(Table1[string values]=Table1[[#This Row],[string values]],1,0))</f>
        <v>59</v>
      </c>
      <c r="K41" t="b">
        <f t="array" ref="K41">IF(Table1[[#This Row],[Name]]=0, "", AND(Table1[[#This Row],[unique name]]=1, Table1[[#This Row],[unique values]]=1))</f>
        <v>0</v>
      </c>
      <c r="L41" t="str">
        <f>IF(Table1[[#This Row],[Determination]]=0, "", """" &amp; LOWER(Table1[[#Headers],[Determination]]) &amp; """: " &amp; Table1[[#This Row],[Determination]] &amp; ", ")</f>
        <v/>
      </c>
      <c r="M41" t="str">
        <f>IF(Table1[[#This Row],[Enthusiasm]]=0, "", """" &amp; LOWER(Table1[[#Headers],[Enthusiasm]]) &amp; """: " &amp; Table1[[#This Row],[Enthusiasm]] &amp; ", ")</f>
        <v/>
      </c>
      <c r="N41" t="str">
        <f>IF(Table1[[#This Row],[Stability]]=0, "", """" &amp; LOWER(Table1[[#Headers],[Stability]]) &amp; """: " &amp; Table1[[#This Row],[Stability]] &amp; ", ")</f>
        <v/>
      </c>
      <c r="O41" t="str">
        <f>IF(Table1[[#This Row],[Insight]]=0, "", """" &amp; LOWER(Table1[[#Headers],[Insight]]) &amp; """: " &amp; Table1[[#This Row],[Insight]] &amp; ", ")</f>
        <v/>
      </c>
      <c r="P41" t="str">
        <f>IF(Table1[[#This Row],[Mysticism]]=0, "", """" &amp; LOWER(Table1[[#Headers],[Mysticism]]) &amp; """: " &amp; Table1[[#This Row],[Mysticism]] &amp; ", ")</f>
        <v/>
      </c>
      <c r="Q4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"respectful": {},</v>
      </c>
    </row>
    <row r="42" spans="1:17" hidden="1" x14ac:dyDescent="0.25">
      <c r="A42" t="s">
        <v>31</v>
      </c>
      <c r="G42">
        <f>SUM(Table1[[#This Row],[Determination]:[Mysticism]])</f>
        <v>0</v>
      </c>
      <c r="H42">
        <f t="array" ref="H42">SUM(IF(Table1[Name]=Table1[[#This Row],[Name]],1,0))</f>
        <v>1</v>
      </c>
      <c r="I4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2">
        <f t="array" ref="J42">SUM(IF(Table1[string values]=Table1[[#This Row],[string values]],1,0))</f>
        <v>59</v>
      </c>
      <c r="K42" t="b">
        <f t="array" ref="K42">IF(Table1[[#This Row],[Name]]=0, "", AND(Table1[[#This Row],[unique name]]=1, Table1[[#This Row],[unique values]]=1))</f>
        <v>0</v>
      </c>
      <c r="L42" t="str">
        <f>IF(Table1[[#This Row],[Determination]]=0, "", """" &amp; LOWER(Table1[[#Headers],[Determination]]) &amp; """: " &amp; Table1[[#This Row],[Determination]] &amp; ", ")</f>
        <v/>
      </c>
      <c r="M42" t="str">
        <f>IF(Table1[[#This Row],[Enthusiasm]]=0, "", """" &amp; LOWER(Table1[[#Headers],[Enthusiasm]]) &amp; """: " &amp; Table1[[#This Row],[Enthusiasm]] &amp; ", ")</f>
        <v/>
      </c>
      <c r="N42" t="str">
        <f>IF(Table1[[#This Row],[Stability]]=0, "", """" &amp; LOWER(Table1[[#Headers],[Stability]]) &amp; """: " &amp; Table1[[#This Row],[Stability]] &amp; ", ")</f>
        <v/>
      </c>
      <c r="O42" t="str">
        <f>IF(Table1[[#This Row],[Insight]]=0, "", """" &amp; LOWER(Table1[[#Headers],[Insight]]) &amp; """: " &amp; Table1[[#This Row],[Insight]] &amp; ", ")</f>
        <v/>
      </c>
      <c r="P42" t="str">
        <f>IF(Table1[[#This Row],[Mysticism]]=0, "", """" &amp; LOWER(Table1[[#Headers],[Mysticism]]) &amp; """: " &amp; Table1[[#This Row],[Mysticism]] &amp; ", ")</f>
        <v/>
      </c>
      <c r="Q4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"responsible": {},</v>
      </c>
    </row>
    <row r="43" spans="1:17" hidden="1" x14ac:dyDescent="0.25">
      <c r="A43" t="s">
        <v>63</v>
      </c>
      <c r="G43">
        <f>SUM(Table1[[#This Row],[Determination]:[Mysticism]])</f>
        <v>0</v>
      </c>
      <c r="H43">
        <f t="array" ref="H43">SUM(IF(Table1[Name]=Table1[[#This Row],[Name]],1,0))</f>
        <v>1</v>
      </c>
      <c r="I4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3">
        <f t="array" ref="J43">SUM(IF(Table1[string values]=Table1[[#This Row],[string values]],1,0))</f>
        <v>59</v>
      </c>
      <c r="K43" t="b">
        <f t="array" ref="K43">IF(Table1[[#This Row],[Name]]=0, "", AND(Table1[[#This Row],[unique name]]=1, Table1[[#This Row],[unique values]]=1))</f>
        <v>0</v>
      </c>
      <c r="L43" t="str">
        <f>IF(Table1[[#This Row],[Determination]]=0, "", """" &amp; LOWER(Table1[[#Headers],[Determination]]) &amp; """: " &amp; Table1[[#This Row],[Determination]] &amp; ", ")</f>
        <v/>
      </c>
      <c r="M43" t="str">
        <f>IF(Table1[[#This Row],[Enthusiasm]]=0, "", """" &amp; LOWER(Table1[[#Headers],[Enthusiasm]]) &amp; """: " &amp; Table1[[#This Row],[Enthusiasm]] &amp; ", ")</f>
        <v/>
      </c>
      <c r="N43" t="str">
        <f>IF(Table1[[#This Row],[Stability]]=0, "", """" &amp; LOWER(Table1[[#Headers],[Stability]]) &amp; """: " &amp; Table1[[#This Row],[Stability]] &amp; ", ")</f>
        <v/>
      </c>
      <c r="O43" t="str">
        <f>IF(Table1[[#This Row],[Insight]]=0, "", """" &amp; LOWER(Table1[[#Headers],[Insight]]) &amp; """: " &amp; Table1[[#This Row],[Insight]] &amp; ", ")</f>
        <v/>
      </c>
      <c r="P43" t="str">
        <f>IF(Table1[[#This Row],[Mysticism]]=0, "", """" &amp; LOWER(Table1[[#Headers],[Mysticism]]) &amp; """: " &amp; Table1[[#This Row],[Mysticism]] &amp; ", ")</f>
        <v/>
      </c>
      <c r="Q4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"rich": {},</v>
      </c>
    </row>
    <row r="44" spans="1:17" hidden="1" x14ac:dyDescent="0.25">
      <c r="A44" t="s">
        <v>54</v>
      </c>
      <c r="G44">
        <f>SUM(Table1[[#This Row],[Determination]:[Mysticism]])</f>
        <v>0</v>
      </c>
      <c r="H44">
        <f t="array" ref="H44">SUM(IF(Table1[Name]=Table1[[#This Row],[Name]],1,0))</f>
        <v>1</v>
      </c>
      <c r="I4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4">
        <f t="array" ref="J44">SUM(IF(Table1[string values]=Table1[[#This Row],[string values]],1,0))</f>
        <v>59</v>
      </c>
      <c r="K44" t="b">
        <f t="array" ref="K44">IF(Table1[[#This Row],[Name]]=0, "", AND(Table1[[#This Row],[unique name]]=1, Table1[[#This Row],[unique values]]=1))</f>
        <v>0</v>
      </c>
      <c r="L44" t="str">
        <f>IF(Table1[[#This Row],[Determination]]=0, "", """" &amp; LOWER(Table1[[#Headers],[Determination]]) &amp; """: " &amp; Table1[[#This Row],[Determination]] &amp; ", ")</f>
        <v/>
      </c>
      <c r="M44" t="str">
        <f>IF(Table1[[#This Row],[Enthusiasm]]=0, "", """" &amp; LOWER(Table1[[#Headers],[Enthusiasm]]) &amp; """: " &amp; Table1[[#This Row],[Enthusiasm]] &amp; ", ")</f>
        <v/>
      </c>
      <c r="N44" t="str">
        <f>IF(Table1[[#This Row],[Stability]]=0, "", """" &amp; LOWER(Table1[[#Headers],[Stability]]) &amp; """: " &amp; Table1[[#This Row],[Stability]] &amp; ", ")</f>
        <v/>
      </c>
      <c r="O44" t="str">
        <f>IF(Table1[[#This Row],[Insight]]=0, "", """" &amp; LOWER(Table1[[#Headers],[Insight]]) &amp; """: " &amp; Table1[[#This Row],[Insight]] &amp; ", ")</f>
        <v/>
      </c>
      <c r="P44" t="str">
        <f>IF(Table1[[#This Row],[Mysticism]]=0, "", """" &amp; LOWER(Table1[[#Headers],[Mysticism]]) &amp; """: " &amp; Table1[[#This Row],[Mysticism]] &amp; ", ")</f>
        <v/>
      </c>
      <c r="Q4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"rude": {},</v>
      </c>
    </row>
    <row r="45" spans="1:17" hidden="1" x14ac:dyDescent="0.25">
      <c r="A45" t="s">
        <v>14</v>
      </c>
      <c r="G45">
        <f>SUM(Table1[[#This Row],[Determination]:[Mysticism]])</f>
        <v>0</v>
      </c>
      <c r="H45">
        <f t="array" ref="H45">SUM(IF(Table1[Name]=Table1[[#This Row],[Name]],1,0))</f>
        <v>1</v>
      </c>
      <c r="I4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5">
        <f t="array" ref="J45">SUM(IF(Table1[string values]=Table1[[#This Row],[string values]],1,0))</f>
        <v>59</v>
      </c>
      <c r="K45" t="b">
        <f t="array" ref="K45">IF(Table1[[#This Row],[Name]]=0, "", AND(Table1[[#This Row],[unique name]]=1, Table1[[#This Row],[unique values]]=1))</f>
        <v>0</v>
      </c>
      <c r="L45" t="str">
        <f>IF(Table1[[#This Row],[Determination]]=0, "", """" &amp; LOWER(Table1[[#Headers],[Determination]]) &amp; """: " &amp; Table1[[#This Row],[Determination]] &amp; ", ")</f>
        <v/>
      </c>
      <c r="M45" t="str">
        <f>IF(Table1[[#This Row],[Enthusiasm]]=0, "", """" &amp; LOWER(Table1[[#Headers],[Enthusiasm]]) &amp; """: " &amp; Table1[[#This Row],[Enthusiasm]] &amp; ", ")</f>
        <v/>
      </c>
      <c r="N45" t="str">
        <f>IF(Table1[[#This Row],[Stability]]=0, "", """" &amp; LOWER(Table1[[#Headers],[Stability]]) &amp; """: " &amp; Table1[[#This Row],[Stability]] &amp; ", ")</f>
        <v/>
      </c>
      <c r="O45" t="str">
        <f>IF(Table1[[#This Row],[Insight]]=0, "", """" &amp; LOWER(Table1[[#Headers],[Insight]]) &amp; """: " &amp; Table1[[#This Row],[Insight]] &amp; ", ")</f>
        <v/>
      </c>
      <c r="P45" t="str">
        <f>IF(Table1[[#This Row],[Mysticism]]=0, "", """" &amp; LOWER(Table1[[#Headers],[Mysticism]]) &amp; """: " &amp; Table1[[#This Row],[Mysticism]] &amp; ", ")</f>
        <v/>
      </c>
      <c r="Q4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"self-confident": {},</v>
      </c>
    </row>
    <row r="46" spans="1:17" hidden="1" x14ac:dyDescent="0.25">
      <c r="A46" t="s">
        <v>12</v>
      </c>
      <c r="G46">
        <f>SUM(Table1[[#This Row],[Determination]:[Mysticism]])</f>
        <v>0</v>
      </c>
      <c r="H46">
        <f t="array" ref="H46">SUM(IF(Table1[Name]=Table1[[#This Row],[Name]],1,0))</f>
        <v>1</v>
      </c>
      <c r="I4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6">
        <f t="array" ref="J46">SUM(IF(Table1[string values]=Table1[[#This Row],[string values]],1,0))</f>
        <v>59</v>
      </c>
      <c r="K46" t="b">
        <f t="array" ref="K46">IF(Table1[[#This Row],[Name]]=0, "", AND(Table1[[#This Row],[unique name]]=1, Table1[[#This Row],[unique values]]=1))</f>
        <v>0</v>
      </c>
      <c r="L46" t="str">
        <f>IF(Table1[[#This Row],[Determination]]=0, "", """" &amp; LOWER(Table1[[#Headers],[Determination]]) &amp; """: " &amp; Table1[[#This Row],[Determination]] &amp; ", ")</f>
        <v/>
      </c>
      <c r="M46" t="str">
        <f>IF(Table1[[#This Row],[Enthusiasm]]=0, "", """" &amp; LOWER(Table1[[#Headers],[Enthusiasm]]) &amp; """: " &amp; Table1[[#This Row],[Enthusiasm]] &amp; ", ")</f>
        <v/>
      </c>
      <c r="N46" t="str">
        <f>IF(Table1[[#This Row],[Stability]]=0, "", """" &amp; LOWER(Table1[[#Headers],[Stability]]) &amp; """: " &amp; Table1[[#This Row],[Stability]] &amp; ", ")</f>
        <v/>
      </c>
      <c r="O46" t="str">
        <f>IF(Table1[[#This Row],[Insight]]=0, "", """" &amp; LOWER(Table1[[#Headers],[Insight]]) &amp; """: " &amp; Table1[[#This Row],[Insight]] &amp; ", ")</f>
        <v/>
      </c>
      <c r="P46" t="str">
        <f>IF(Table1[[#This Row],[Mysticism]]=0, "", """" &amp; LOWER(Table1[[#Headers],[Mysticism]]) &amp; """: " &amp; Table1[[#This Row],[Mysticism]] &amp; ", ")</f>
        <v/>
      </c>
      <c r="Q4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"selfish": {},</v>
      </c>
    </row>
    <row r="47" spans="1:17" hidden="1" x14ac:dyDescent="0.25">
      <c r="A47" t="s">
        <v>87</v>
      </c>
      <c r="G47">
        <f>SUM(Table1[[#This Row],[Determination]:[Mysticism]])</f>
        <v>0</v>
      </c>
      <c r="H47" s="1">
        <f t="array" ref="H47">SUM(IF(Table1[Name]=Table1[[#This Row],[Name]],1,0))</f>
        <v>1</v>
      </c>
      <c r="I47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7" s="1">
        <f t="array" ref="J47">SUM(IF(Table1[string values]=Table1[[#This Row],[string values]],1,0))</f>
        <v>59</v>
      </c>
      <c r="K47" s="1" t="b">
        <f t="array" ref="K47">IF(Table1[[#This Row],[Name]]=0, "", AND(Table1[[#This Row],[unique name]]=1, Table1[[#This Row],[unique values]]=1))</f>
        <v>0</v>
      </c>
      <c r="L47" t="str">
        <f>IF(Table1[[#This Row],[Determination]]=0, "", """" &amp; LOWER(Table1[[#Headers],[Determination]]) &amp; """: " &amp; Table1[[#This Row],[Determination]] &amp; ", ")</f>
        <v/>
      </c>
      <c r="M47" t="str">
        <f>IF(Table1[[#This Row],[Enthusiasm]]=0, "", """" &amp; LOWER(Table1[[#Headers],[Enthusiasm]]) &amp; """: " &amp; Table1[[#This Row],[Enthusiasm]] &amp; ", ")</f>
        <v/>
      </c>
      <c r="N47" t="str">
        <f>IF(Table1[[#This Row],[Stability]]=0, "", """" &amp; LOWER(Table1[[#Headers],[Stability]]) &amp; """: " &amp; Table1[[#This Row],[Stability]] &amp; ", ")</f>
        <v/>
      </c>
      <c r="O47" t="str">
        <f>IF(Table1[[#This Row],[Insight]]=0, "", """" &amp; LOWER(Table1[[#Headers],[Insight]]) &amp; """: " &amp; Table1[[#This Row],[Insight]] &amp; ", ")</f>
        <v/>
      </c>
      <c r="P47" t="str">
        <f>IF(Table1[[#This Row],[Mysticism]]=0, "", """" &amp; LOWER(Table1[[#Headers],[Mysticism]]) &amp; """: " &amp; Table1[[#This Row],[Mysticism]] &amp; ", ")</f>
        <v/>
      </c>
      <c r="Q4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"shining": {},</v>
      </c>
    </row>
    <row r="48" spans="1:17" hidden="1" x14ac:dyDescent="0.25">
      <c r="A48" t="s">
        <v>73</v>
      </c>
      <c r="G48">
        <f>SUM(Table1[[#This Row],[Determination]:[Mysticism]])</f>
        <v>0</v>
      </c>
      <c r="H48">
        <f t="array" ref="H48">SUM(IF(Table1[Name]=Table1[[#This Row],[Name]],1,0))</f>
        <v>1</v>
      </c>
      <c r="I4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8">
        <f t="array" ref="J48">SUM(IF(Table1[string values]=Table1[[#This Row],[string values]],1,0))</f>
        <v>59</v>
      </c>
      <c r="K48" t="b">
        <f t="array" ref="K48">IF(Table1[[#This Row],[Name]]=0, "", AND(Table1[[#This Row],[unique name]]=1, Table1[[#This Row],[unique values]]=1))</f>
        <v>0</v>
      </c>
      <c r="L48" t="str">
        <f>IF(Table1[[#This Row],[Determination]]=0, "", """" &amp; LOWER(Table1[[#Headers],[Determination]]) &amp; """: " &amp; Table1[[#This Row],[Determination]] &amp; ", ")</f>
        <v/>
      </c>
      <c r="M48" t="str">
        <f>IF(Table1[[#This Row],[Enthusiasm]]=0, "", """" &amp; LOWER(Table1[[#Headers],[Enthusiasm]]) &amp; """: " &amp; Table1[[#This Row],[Enthusiasm]] &amp; ", ")</f>
        <v/>
      </c>
      <c r="N48" t="str">
        <f>IF(Table1[[#This Row],[Stability]]=0, "", """" &amp; LOWER(Table1[[#Headers],[Stability]]) &amp; """: " &amp; Table1[[#This Row],[Stability]] &amp; ", ")</f>
        <v/>
      </c>
      <c r="O48" t="str">
        <f>IF(Table1[[#This Row],[Insight]]=0, "", """" &amp; LOWER(Table1[[#Headers],[Insight]]) &amp; """: " &amp; Table1[[#This Row],[Insight]] &amp; ", ")</f>
        <v/>
      </c>
      <c r="P48" t="str">
        <f>IF(Table1[[#This Row],[Mysticism]]=0, "", """" &amp; LOWER(Table1[[#Headers],[Mysticism]]) &amp; """: " &amp; Table1[[#This Row],[Mysticism]] &amp; ", ")</f>
        <v/>
      </c>
      <c r="Q4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"shy": {},</v>
      </c>
    </row>
    <row r="49" spans="1:17" hidden="1" x14ac:dyDescent="0.25">
      <c r="A49" t="s">
        <v>62</v>
      </c>
      <c r="G49">
        <f>SUM(Table1[[#This Row],[Determination]:[Mysticism]])</f>
        <v>0</v>
      </c>
      <c r="H49">
        <f t="array" ref="H49">SUM(IF(Table1[Name]=Table1[[#This Row],[Name]],1,0))</f>
        <v>1</v>
      </c>
      <c r="I4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9">
        <f t="array" ref="J49">SUM(IF(Table1[string values]=Table1[[#This Row],[string values]],1,0))</f>
        <v>59</v>
      </c>
      <c r="K49" t="b">
        <f t="array" ref="K49">IF(Table1[[#This Row],[Name]]=0, "", AND(Table1[[#This Row],[unique name]]=1, Table1[[#This Row],[unique values]]=1))</f>
        <v>0</v>
      </c>
      <c r="L49" t="str">
        <f>IF(Table1[[#This Row],[Determination]]=0, "", """" &amp; LOWER(Table1[[#Headers],[Determination]]) &amp; """: " &amp; Table1[[#This Row],[Determination]] &amp; ", ")</f>
        <v/>
      </c>
      <c r="M49" t="str">
        <f>IF(Table1[[#This Row],[Enthusiasm]]=0, "", """" &amp; LOWER(Table1[[#Headers],[Enthusiasm]]) &amp; """: " &amp; Table1[[#This Row],[Enthusiasm]] &amp; ", ")</f>
        <v/>
      </c>
      <c r="N49" t="str">
        <f>IF(Table1[[#This Row],[Stability]]=0, "", """" &amp; LOWER(Table1[[#Headers],[Stability]]) &amp; """: " &amp; Table1[[#This Row],[Stability]] &amp; ", ")</f>
        <v/>
      </c>
      <c r="O49" t="str">
        <f>IF(Table1[[#This Row],[Insight]]=0, "", """" &amp; LOWER(Table1[[#Headers],[Insight]]) &amp; """: " &amp; Table1[[#This Row],[Insight]] &amp; ", ")</f>
        <v/>
      </c>
      <c r="P49" t="str">
        <f>IF(Table1[[#This Row],[Mysticism]]=0, "", """" &amp; LOWER(Table1[[#Headers],[Mysticism]]) &amp; """: " &amp; Table1[[#This Row],[Mysticism]] &amp; ", ")</f>
        <v/>
      </c>
      <c r="Q4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"skillful": {},</v>
      </c>
    </row>
    <row r="50" spans="1:17" hidden="1" x14ac:dyDescent="0.25">
      <c r="A50" t="s">
        <v>61</v>
      </c>
      <c r="G50">
        <f>SUM(Table1[[#This Row],[Determination]:[Mysticism]])</f>
        <v>0</v>
      </c>
      <c r="H50">
        <f t="array" ref="H50">SUM(IF(Table1[Name]=Table1[[#This Row],[Name]],1,0))</f>
        <v>1</v>
      </c>
      <c r="I5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0">
        <f t="array" ref="J50">SUM(IF(Table1[string values]=Table1[[#This Row],[string values]],1,0))</f>
        <v>59</v>
      </c>
      <c r="K50" t="b">
        <f t="array" ref="K50">IF(Table1[[#This Row],[Name]]=0, "", AND(Table1[[#This Row],[unique name]]=1, Table1[[#This Row],[unique values]]=1))</f>
        <v>0</v>
      </c>
      <c r="L50" t="str">
        <f>IF(Table1[[#This Row],[Determination]]=0, "", """" &amp; LOWER(Table1[[#Headers],[Determination]]) &amp; """: " &amp; Table1[[#This Row],[Determination]] &amp; ", ")</f>
        <v/>
      </c>
      <c r="M50" t="str">
        <f>IF(Table1[[#This Row],[Enthusiasm]]=0, "", """" &amp; LOWER(Table1[[#Headers],[Enthusiasm]]) &amp; """: " &amp; Table1[[#This Row],[Enthusiasm]] &amp; ", ")</f>
        <v/>
      </c>
      <c r="N50" t="str">
        <f>IF(Table1[[#This Row],[Stability]]=0, "", """" &amp; LOWER(Table1[[#Headers],[Stability]]) &amp; """: " &amp; Table1[[#This Row],[Stability]] &amp; ", ")</f>
        <v/>
      </c>
      <c r="O50" t="str">
        <f>IF(Table1[[#This Row],[Insight]]=0, "", """" &amp; LOWER(Table1[[#Headers],[Insight]]) &amp; """: " &amp; Table1[[#This Row],[Insight]] &amp; ", ")</f>
        <v/>
      </c>
      <c r="P50" t="str">
        <f>IF(Table1[[#This Row],[Mysticism]]=0, "", """" &amp; LOWER(Table1[[#Headers],[Mysticism]]) &amp; """: " &amp; Table1[[#This Row],[Mysticism]] &amp; ", ")</f>
        <v/>
      </c>
      <c r="Q5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"sly": {},</v>
      </c>
    </row>
    <row r="51" spans="1:17" hidden="1" x14ac:dyDescent="0.25">
      <c r="A51" t="s">
        <v>55</v>
      </c>
      <c r="G51">
        <f>SUM(Table1[[#This Row],[Determination]:[Mysticism]])</f>
        <v>0</v>
      </c>
      <c r="H51">
        <f t="array" ref="H51">SUM(IF(Table1[Name]=Table1[[#This Row],[Name]],1,0))</f>
        <v>1</v>
      </c>
      <c r="I5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1">
        <f t="array" ref="J51">SUM(IF(Table1[string values]=Table1[[#This Row],[string values]],1,0))</f>
        <v>59</v>
      </c>
      <c r="K51" t="b">
        <f t="array" ref="K51">IF(Table1[[#This Row],[Name]]=0, "", AND(Table1[[#This Row],[unique name]]=1, Table1[[#This Row],[unique values]]=1))</f>
        <v>0</v>
      </c>
      <c r="L51" t="str">
        <f>IF(Table1[[#This Row],[Determination]]=0, "", """" &amp; LOWER(Table1[[#Headers],[Determination]]) &amp; """: " &amp; Table1[[#This Row],[Determination]] &amp; ", ")</f>
        <v/>
      </c>
      <c r="M51" t="str">
        <f>IF(Table1[[#This Row],[Enthusiasm]]=0, "", """" &amp; LOWER(Table1[[#Headers],[Enthusiasm]]) &amp; """: " &amp; Table1[[#This Row],[Enthusiasm]] &amp; ", ")</f>
        <v/>
      </c>
      <c r="N51" t="str">
        <f>IF(Table1[[#This Row],[Stability]]=0, "", """" &amp; LOWER(Table1[[#Headers],[Stability]]) &amp; """: " &amp; Table1[[#This Row],[Stability]] &amp; ", ")</f>
        <v/>
      </c>
      <c r="O51" t="str">
        <f>IF(Table1[[#This Row],[Insight]]=0, "", """" &amp; LOWER(Table1[[#Headers],[Insight]]) &amp; """: " &amp; Table1[[#This Row],[Insight]] &amp; ", ")</f>
        <v/>
      </c>
      <c r="P51" t="str">
        <f>IF(Table1[[#This Row],[Mysticism]]=0, "", """" &amp; LOWER(Table1[[#Headers],[Mysticism]]) &amp; """: " &amp; Table1[[#This Row],[Mysticism]] &amp; ", ")</f>
        <v/>
      </c>
      <c r="Q5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"strict": {},</v>
      </c>
    </row>
    <row r="52" spans="1:17" hidden="1" x14ac:dyDescent="0.25">
      <c r="A52" t="s">
        <v>9</v>
      </c>
      <c r="G52">
        <f>SUM(Table1[[#This Row],[Determination]:[Mysticism]])</f>
        <v>0</v>
      </c>
      <c r="H52">
        <f t="array" ref="H52">SUM(IF(Table1[Name]=Table1[[#This Row],[Name]],1,0))</f>
        <v>1</v>
      </c>
      <c r="I5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2">
        <f t="array" ref="J52">SUM(IF(Table1[string values]=Table1[[#This Row],[string values]],1,0))</f>
        <v>59</v>
      </c>
      <c r="K52" t="b">
        <f t="array" ref="K52">IF(Table1[[#This Row],[Name]]=0, "", AND(Table1[[#This Row],[unique name]]=1, Table1[[#This Row],[unique values]]=1))</f>
        <v>0</v>
      </c>
      <c r="L52" t="str">
        <f>IF(Table1[[#This Row],[Determination]]=0, "", """" &amp; LOWER(Table1[[#Headers],[Determination]]) &amp; """: " &amp; Table1[[#This Row],[Determination]] &amp; ", ")</f>
        <v/>
      </c>
      <c r="M52" t="str">
        <f>IF(Table1[[#This Row],[Enthusiasm]]=0, "", """" &amp; LOWER(Table1[[#Headers],[Enthusiasm]]) &amp; """: " &amp; Table1[[#This Row],[Enthusiasm]] &amp; ", ")</f>
        <v/>
      </c>
      <c r="N52" t="str">
        <f>IF(Table1[[#This Row],[Stability]]=0, "", """" &amp; LOWER(Table1[[#Headers],[Stability]]) &amp; """: " &amp; Table1[[#This Row],[Stability]] &amp; ", ")</f>
        <v/>
      </c>
      <c r="O52" t="str">
        <f>IF(Table1[[#This Row],[Insight]]=0, "", """" &amp; LOWER(Table1[[#Headers],[Insight]]) &amp; """: " &amp; Table1[[#This Row],[Insight]] &amp; ", ")</f>
        <v/>
      </c>
      <c r="P52" t="str">
        <f>IF(Table1[[#This Row],[Mysticism]]=0, "", """" &amp; LOWER(Table1[[#Headers],[Mysticism]]) &amp; """: " &amp; Table1[[#This Row],[Mysticism]] &amp; ", ")</f>
        <v/>
      </c>
      <c r="Q5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"stubborn": {},</v>
      </c>
    </row>
    <row r="53" spans="1:17" hidden="1" x14ac:dyDescent="0.25">
      <c r="A53" t="s">
        <v>22</v>
      </c>
      <c r="G53">
        <f>SUM(Table1[[#This Row],[Determination]:[Mysticism]])</f>
        <v>0</v>
      </c>
      <c r="H53">
        <f t="array" ref="H53">SUM(IF(Table1[Name]=Table1[[#This Row],[Name]],1,0))</f>
        <v>2</v>
      </c>
      <c r="I5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3">
        <f t="array" ref="J53">SUM(IF(Table1[string values]=Table1[[#This Row],[string values]],1,0))</f>
        <v>59</v>
      </c>
      <c r="K53" t="b">
        <f t="array" ref="K53">IF(Table1[[#This Row],[Name]]=0, "", AND(Table1[[#This Row],[unique name]]=1, Table1[[#This Row],[unique values]]=1))</f>
        <v>0</v>
      </c>
      <c r="L53" t="str">
        <f>IF(Table1[[#This Row],[Determination]]=0, "", """" &amp; LOWER(Table1[[#Headers],[Determination]]) &amp; """: " &amp; Table1[[#This Row],[Determination]] &amp; ", ")</f>
        <v/>
      </c>
      <c r="M53" t="str">
        <f>IF(Table1[[#This Row],[Enthusiasm]]=0, "", """" &amp; LOWER(Table1[[#Headers],[Enthusiasm]]) &amp; """: " &amp; Table1[[#This Row],[Enthusiasm]] &amp; ", ")</f>
        <v/>
      </c>
      <c r="N53" t="str">
        <f>IF(Table1[[#This Row],[Stability]]=0, "", """" &amp; LOWER(Table1[[#Headers],[Stability]]) &amp; """: " &amp; Table1[[#This Row],[Stability]] &amp; ", ")</f>
        <v/>
      </c>
      <c r="O53" t="str">
        <f>IF(Table1[[#This Row],[Insight]]=0, "", """" &amp; LOWER(Table1[[#Headers],[Insight]]) &amp; """: " &amp; Table1[[#This Row],[Insight]] &amp; ", ")</f>
        <v/>
      </c>
      <c r="P53" t="str">
        <f>IF(Table1[[#This Row],[Mysticism]]=0, "", """" &amp; LOWER(Table1[[#Headers],[Mysticism]]) &amp; """: " &amp; Table1[[#This Row],[Mysticism]] &amp; ", ")</f>
        <v/>
      </c>
      <c r="Q5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"studious": {},</v>
      </c>
    </row>
    <row r="54" spans="1:17" hidden="1" x14ac:dyDescent="0.25">
      <c r="A54" t="s">
        <v>22</v>
      </c>
      <c r="G54">
        <f>SUM(Table1[[#This Row],[Determination]:[Mysticism]])</f>
        <v>0</v>
      </c>
      <c r="H54" s="1">
        <f t="array" ref="H54">SUM(IF(Table1[Name]=Table1[[#This Row],[Name]],1,0))</f>
        <v>2</v>
      </c>
      <c r="I54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4" s="1">
        <f t="array" ref="J54">SUM(IF(Table1[string values]=Table1[[#This Row],[string values]],1,0))</f>
        <v>59</v>
      </c>
      <c r="K54" s="1" t="b">
        <f t="array" ref="K54">IF(Table1[[#This Row],[Name]]=0, "", AND(Table1[[#This Row],[unique name]]=1, Table1[[#This Row],[unique values]]=1))</f>
        <v>0</v>
      </c>
      <c r="L54" t="str">
        <f>IF(Table1[[#This Row],[Determination]]=0, "", """" &amp; LOWER(Table1[[#Headers],[Determination]]) &amp; """: " &amp; Table1[[#This Row],[Determination]] &amp; ", ")</f>
        <v/>
      </c>
      <c r="M54" t="str">
        <f>IF(Table1[[#This Row],[Enthusiasm]]=0, "", """" &amp; LOWER(Table1[[#Headers],[Enthusiasm]]) &amp; """: " &amp; Table1[[#This Row],[Enthusiasm]] &amp; ", ")</f>
        <v/>
      </c>
      <c r="N54" t="str">
        <f>IF(Table1[[#This Row],[Stability]]=0, "", """" &amp; LOWER(Table1[[#Headers],[Stability]]) &amp; """: " &amp; Table1[[#This Row],[Stability]] &amp; ", ")</f>
        <v/>
      </c>
      <c r="O54" t="str">
        <f>IF(Table1[[#This Row],[Insight]]=0, "", """" &amp; LOWER(Table1[[#Headers],[Insight]]) &amp; """: " &amp; Table1[[#This Row],[Insight]] &amp; ", ")</f>
        <v/>
      </c>
      <c r="P54" t="str">
        <f>IF(Table1[[#This Row],[Mysticism]]=0, "", """" &amp; LOWER(Table1[[#Headers],[Mysticism]]) &amp; """: " &amp; Table1[[#This Row],[Mysticism]] &amp; ", ")</f>
        <v/>
      </c>
      <c r="Q5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"studious": {},</v>
      </c>
    </row>
    <row r="55" spans="1:17" hidden="1" x14ac:dyDescent="0.25">
      <c r="A55" t="s">
        <v>60</v>
      </c>
      <c r="G55">
        <f>SUM(Table1[[#This Row],[Determination]:[Mysticism]])</f>
        <v>0</v>
      </c>
      <c r="H55">
        <f t="array" ref="H55">SUM(IF(Table1[Name]=Table1[[#This Row],[Name]],1,0))</f>
        <v>1</v>
      </c>
      <c r="I5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5">
        <f t="array" ref="J55">SUM(IF(Table1[string values]=Table1[[#This Row],[string values]],1,0))</f>
        <v>59</v>
      </c>
      <c r="K55" t="b">
        <f t="array" ref="K55">IF(Table1[[#This Row],[Name]]=0, "", AND(Table1[[#This Row],[unique name]]=1, Table1[[#This Row],[unique values]]=1))</f>
        <v>0</v>
      </c>
      <c r="L55" t="str">
        <f>IF(Table1[[#This Row],[Determination]]=0, "", """" &amp; LOWER(Table1[[#Headers],[Determination]]) &amp; """: " &amp; Table1[[#This Row],[Determination]] &amp; ", ")</f>
        <v/>
      </c>
      <c r="M55" t="str">
        <f>IF(Table1[[#This Row],[Enthusiasm]]=0, "", """" &amp; LOWER(Table1[[#Headers],[Enthusiasm]]) &amp; """: " &amp; Table1[[#This Row],[Enthusiasm]] &amp; ", ")</f>
        <v/>
      </c>
      <c r="N55" t="str">
        <f>IF(Table1[[#This Row],[Stability]]=0, "", """" &amp; LOWER(Table1[[#Headers],[Stability]]) &amp; """: " &amp; Table1[[#This Row],[Stability]] &amp; ", ")</f>
        <v/>
      </c>
      <c r="O55" t="str">
        <f>IF(Table1[[#This Row],[Insight]]=0, "", """" &amp; LOWER(Table1[[#Headers],[Insight]]) &amp; """: " &amp; Table1[[#This Row],[Insight]] &amp; ", ")</f>
        <v/>
      </c>
      <c r="P55" t="str">
        <f>IF(Table1[[#This Row],[Mysticism]]=0, "", """" &amp; LOWER(Table1[[#Headers],[Mysticism]]) &amp; """: " &amp; Table1[[#This Row],[Mysticism]] &amp; ", ")</f>
        <v/>
      </c>
      <c r="Q5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"talented": {},</v>
      </c>
    </row>
    <row r="56" spans="1:17" hidden="1" x14ac:dyDescent="0.25">
      <c r="A56" t="s">
        <v>64</v>
      </c>
      <c r="G56">
        <f>SUM(Table1[[#This Row],[Determination]:[Mysticism]])</f>
        <v>0</v>
      </c>
      <c r="H56">
        <f t="array" ref="H56">SUM(IF(Table1[Name]=Table1[[#This Row],[Name]],1,0))</f>
        <v>1</v>
      </c>
      <c r="I5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6">
        <f t="array" ref="J56">SUM(IF(Table1[string values]=Table1[[#This Row],[string values]],1,0))</f>
        <v>59</v>
      </c>
      <c r="K56" t="b">
        <f t="array" ref="K56">IF(Table1[[#This Row],[Name]]=0, "", AND(Table1[[#This Row],[unique name]]=1, Table1[[#This Row],[unique values]]=1))</f>
        <v>0</v>
      </c>
      <c r="L56" t="str">
        <f>IF(Table1[[#This Row],[Determination]]=0, "", """" &amp; LOWER(Table1[[#Headers],[Determination]]) &amp; """: " &amp; Table1[[#This Row],[Determination]] &amp; ", ")</f>
        <v/>
      </c>
      <c r="M56" t="str">
        <f>IF(Table1[[#This Row],[Enthusiasm]]=0, "", """" &amp; LOWER(Table1[[#Headers],[Enthusiasm]]) &amp; """: " &amp; Table1[[#This Row],[Enthusiasm]] &amp; ", ")</f>
        <v/>
      </c>
      <c r="N56" t="str">
        <f>IF(Table1[[#This Row],[Stability]]=0, "", """" &amp; LOWER(Table1[[#Headers],[Stability]]) &amp; """: " &amp; Table1[[#This Row],[Stability]] &amp; ", ")</f>
        <v/>
      </c>
      <c r="O56" t="str">
        <f>IF(Table1[[#This Row],[Insight]]=0, "", """" &amp; LOWER(Table1[[#Headers],[Insight]]) &amp; """: " &amp; Table1[[#This Row],[Insight]] &amp; ", ")</f>
        <v/>
      </c>
      <c r="P56" t="str">
        <f>IF(Table1[[#This Row],[Mysticism]]=0, "", """" &amp; LOWER(Table1[[#Headers],[Mysticism]]) &amp; """: " &amp; Table1[[#This Row],[Mysticism]] &amp; ", ")</f>
        <v/>
      </c>
      <c r="Q5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"thoughtful": {},</v>
      </c>
    </row>
    <row r="57" spans="1:17" hidden="1" x14ac:dyDescent="0.25">
      <c r="A57" t="s">
        <v>72</v>
      </c>
      <c r="G57">
        <f>SUM(Table1[[#This Row],[Determination]:[Mysticism]])</f>
        <v>0</v>
      </c>
      <c r="H57">
        <f t="array" ref="H57">SUM(IF(Table1[Name]=Table1[[#This Row],[Name]],1,0))</f>
        <v>1</v>
      </c>
      <c r="I5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7">
        <f t="array" ref="J57">SUM(IF(Table1[string values]=Table1[[#This Row],[string values]],1,0))</f>
        <v>59</v>
      </c>
      <c r="K57" t="b">
        <f t="array" ref="K57">IF(Table1[[#This Row],[Name]]=0, "", AND(Table1[[#This Row],[unique name]]=1, Table1[[#This Row],[unique values]]=1))</f>
        <v>0</v>
      </c>
      <c r="L57" t="str">
        <f>IF(Table1[[#This Row],[Determination]]=0, "", """" &amp; LOWER(Table1[[#Headers],[Determination]]) &amp; """: " &amp; Table1[[#This Row],[Determination]] &amp; ", ")</f>
        <v/>
      </c>
      <c r="M57" t="str">
        <f>IF(Table1[[#This Row],[Enthusiasm]]=0, "", """" &amp; LOWER(Table1[[#Headers],[Enthusiasm]]) &amp; """: " &amp; Table1[[#This Row],[Enthusiasm]] &amp; ", ")</f>
        <v/>
      </c>
      <c r="N57" t="str">
        <f>IF(Table1[[#This Row],[Stability]]=0, "", """" &amp; LOWER(Table1[[#Headers],[Stability]]) &amp; """: " &amp; Table1[[#This Row],[Stability]] &amp; ", ")</f>
        <v/>
      </c>
      <c r="O57" t="str">
        <f>IF(Table1[[#This Row],[Insight]]=0, "", """" &amp; LOWER(Table1[[#Headers],[Insight]]) &amp; """: " &amp; Table1[[#This Row],[Insight]] &amp; ", ")</f>
        <v/>
      </c>
      <c r="P57" t="str">
        <f>IF(Table1[[#This Row],[Mysticism]]=0, "", """" &amp; LOWER(Table1[[#Headers],[Mysticism]]) &amp; """: " &amp; Table1[[#This Row],[Mysticism]] &amp; ", ")</f>
        <v/>
      </c>
      <c r="Q5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"timid": {},</v>
      </c>
    </row>
    <row r="58" spans="1:17" hidden="1" x14ac:dyDescent="0.25">
      <c r="A58" t="s">
        <v>86</v>
      </c>
      <c r="G58">
        <f>SUM(Table1[[#This Row],[Determination]:[Mysticism]])</f>
        <v>0</v>
      </c>
      <c r="H58" s="1">
        <f t="array" ref="H58">SUM(IF(Table1[Name]=Table1[[#This Row],[Name]],1,0))</f>
        <v>1</v>
      </c>
      <c r="I5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8" s="1">
        <f t="array" ref="J58">SUM(IF(Table1[string values]=Table1[[#This Row],[string values]],1,0))</f>
        <v>59</v>
      </c>
      <c r="K58" s="1" t="b">
        <f t="array" ref="K58">IF(Table1[[#This Row],[Name]]=0, "", AND(Table1[[#This Row],[unique name]]=1, Table1[[#This Row],[unique values]]=1))</f>
        <v>0</v>
      </c>
      <c r="L58" t="str">
        <f>IF(Table1[[#This Row],[Determination]]=0, "", """" &amp; LOWER(Table1[[#Headers],[Determination]]) &amp; """: " &amp; Table1[[#This Row],[Determination]] &amp; ", ")</f>
        <v/>
      </c>
      <c r="M58" t="str">
        <f>IF(Table1[[#This Row],[Enthusiasm]]=0, "", """" &amp; LOWER(Table1[[#Headers],[Enthusiasm]]) &amp; """: " &amp; Table1[[#This Row],[Enthusiasm]] &amp; ", ")</f>
        <v/>
      </c>
      <c r="N58" t="str">
        <f>IF(Table1[[#This Row],[Stability]]=0, "", """" &amp; LOWER(Table1[[#Headers],[Stability]]) &amp; """: " &amp; Table1[[#This Row],[Stability]] &amp; ", ")</f>
        <v/>
      </c>
      <c r="O58" t="str">
        <f>IF(Table1[[#This Row],[Insight]]=0, "", """" &amp; LOWER(Table1[[#Headers],[Insight]]) &amp; """: " &amp; Table1[[#This Row],[Insight]] &amp; ", ")</f>
        <v/>
      </c>
      <c r="P58" t="str">
        <f>IF(Table1[[#This Row],[Mysticism]]=0, "", """" &amp; LOWER(Table1[[#Headers],[Mysticism]]) &amp; """: " &amp; Table1[[#This Row],[Mysticism]] &amp; ", ")</f>
        <v/>
      </c>
      <c r="Q5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"tired": {},</v>
      </c>
    </row>
    <row r="59" spans="1:17" hidden="1" x14ac:dyDescent="0.25">
      <c r="A59" t="s">
        <v>65</v>
      </c>
      <c r="G59">
        <f>SUM(Table1[[#This Row],[Determination]:[Mysticism]])</f>
        <v>0</v>
      </c>
      <c r="H59">
        <f t="array" ref="H59">SUM(IF(Table1[Name]=Table1[[#This Row],[Name]],1,0))</f>
        <v>1</v>
      </c>
      <c r="I5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9">
        <f t="array" ref="J59">SUM(IF(Table1[string values]=Table1[[#This Row],[string values]],1,0))</f>
        <v>59</v>
      </c>
      <c r="K59" t="b">
        <f t="array" ref="K59">IF(Table1[[#This Row],[Name]]=0, "", AND(Table1[[#This Row],[unique name]]=1, Table1[[#This Row],[unique values]]=1))</f>
        <v>0</v>
      </c>
      <c r="L59" t="str">
        <f>IF(Table1[[#This Row],[Determination]]=0, "", """" &amp; LOWER(Table1[[#Headers],[Determination]]) &amp; """: " &amp; Table1[[#This Row],[Determination]] &amp; ", ")</f>
        <v/>
      </c>
      <c r="M59" t="str">
        <f>IF(Table1[[#This Row],[Enthusiasm]]=0, "", """" &amp; LOWER(Table1[[#Headers],[Enthusiasm]]) &amp; """: " &amp; Table1[[#This Row],[Enthusiasm]] &amp; ", ")</f>
        <v/>
      </c>
      <c r="N59" t="str">
        <f>IF(Table1[[#This Row],[Stability]]=0, "", """" &amp; LOWER(Table1[[#Headers],[Stability]]) &amp; """: " &amp; Table1[[#This Row],[Stability]] &amp; ", ")</f>
        <v/>
      </c>
      <c r="O59" t="str">
        <f>IF(Table1[[#This Row],[Insight]]=0, "", """" &amp; LOWER(Table1[[#Headers],[Insight]]) &amp; """: " &amp; Table1[[#This Row],[Insight]] &amp; ", ")</f>
        <v/>
      </c>
      <c r="P59" t="str">
        <f>IF(Table1[[#This Row],[Mysticism]]=0, "", """" &amp; LOWER(Table1[[#Headers],[Mysticism]]) &amp; """: " &amp; Table1[[#This Row],[Mysticism]] &amp; ", ")</f>
        <v/>
      </c>
      <c r="Q5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"tolerant": {},</v>
      </c>
    </row>
    <row r="60" spans="1:17" hidden="1" x14ac:dyDescent="0.25">
      <c r="A60" t="s">
        <v>66</v>
      </c>
      <c r="G60">
        <f>SUM(Table1[[#This Row],[Determination]:[Mysticism]])</f>
        <v>0</v>
      </c>
      <c r="H60">
        <f t="array" ref="H60">SUM(IF(Table1[Name]=Table1[[#This Row],[Name]],1,0))</f>
        <v>1</v>
      </c>
      <c r="I6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0">
        <f t="array" ref="J60">SUM(IF(Table1[string values]=Table1[[#This Row],[string values]],1,0))</f>
        <v>59</v>
      </c>
      <c r="K60" t="b">
        <f t="array" ref="K60">IF(Table1[[#This Row],[Name]]=0, "", AND(Table1[[#This Row],[unique name]]=1, Table1[[#This Row],[unique values]]=1))</f>
        <v>0</v>
      </c>
      <c r="L60" t="str">
        <f>IF(Table1[[#This Row],[Determination]]=0, "", """" &amp; LOWER(Table1[[#Headers],[Determination]]) &amp; """: " &amp; Table1[[#This Row],[Determination]] &amp; ", ")</f>
        <v/>
      </c>
      <c r="M60" t="str">
        <f>IF(Table1[[#This Row],[Enthusiasm]]=0, "", """" &amp; LOWER(Table1[[#Headers],[Enthusiasm]]) &amp; """: " &amp; Table1[[#This Row],[Enthusiasm]] &amp; ", ")</f>
        <v/>
      </c>
      <c r="N60" t="str">
        <f>IF(Table1[[#This Row],[Stability]]=0, "", """" &amp; LOWER(Table1[[#Headers],[Stability]]) &amp; """: " &amp; Table1[[#This Row],[Stability]] &amp; ", ")</f>
        <v/>
      </c>
      <c r="O60" t="str">
        <f>IF(Table1[[#This Row],[Insight]]=0, "", """" &amp; LOWER(Table1[[#Headers],[Insight]]) &amp; """: " &amp; Table1[[#This Row],[Insight]] &amp; ", ")</f>
        <v/>
      </c>
      <c r="P60" t="str">
        <f>IF(Table1[[#This Row],[Mysticism]]=0, "", """" &amp; LOWER(Table1[[#Headers],[Mysticism]]) &amp; """: " &amp; Table1[[#This Row],[Mysticism]] &amp; ", ")</f>
        <v/>
      </c>
      <c r="Q6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"trustworthy": {},</v>
      </c>
    </row>
    <row r="61" spans="1:17" hidden="1" x14ac:dyDescent="0.25">
      <c r="A61" t="s">
        <v>67</v>
      </c>
      <c r="G61">
        <f>SUM(Table1[[#This Row],[Determination]:[Mysticism]])</f>
        <v>0</v>
      </c>
      <c r="H61">
        <f t="array" ref="H61">SUM(IF(Table1[Name]=Table1[[#This Row],[Name]],1,0))</f>
        <v>1</v>
      </c>
      <c r="I6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1">
        <f t="array" ref="J61">SUM(IF(Table1[string values]=Table1[[#This Row],[string values]],1,0))</f>
        <v>59</v>
      </c>
      <c r="K61" t="b">
        <f t="array" ref="K61">IF(Table1[[#This Row],[Name]]=0, "", AND(Table1[[#This Row],[unique name]]=1, Table1[[#This Row],[unique values]]=1))</f>
        <v>0</v>
      </c>
      <c r="L61" t="str">
        <f>IF(Table1[[#This Row],[Determination]]=0, "", """" &amp; LOWER(Table1[[#Headers],[Determination]]) &amp; """: " &amp; Table1[[#This Row],[Determination]] &amp; ", ")</f>
        <v/>
      </c>
      <c r="M61" t="str">
        <f>IF(Table1[[#This Row],[Enthusiasm]]=0, "", """" &amp; LOWER(Table1[[#Headers],[Enthusiasm]]) &amp; """: " &amp; Table1[[#This Row],[Enthusiasm]] &amp; ", ")</f>
        <v/>
      </c>
      <c r="N61" t="str">
        <f>IF(Table1[[#This Row],[Stability]]=0, "", """" &amp; LOWER(Table1[[#Headers],[Stability]]) &amp; """: " &amp; Table1[[#This Row],[Stability]] &amp; ", ")</f>
        <v/>
      </c>
      <c r="O61" t="str">
        <f>IF(Table1[[#This Row],[Insight]]=0, "", """" &amp; LOWER(Table1[[#Headers],[Insight]]) &amp; """: " &amp; Table1[[#This Row],[Insight]] &amp; ", ")</f>
        <v/>
      </c>
      <c r="P61" t="str">
        <f>IF(Table1[[#This Row],[Mysticism]]=0, "", """" &amp; LOWER(Table1[[#Headers],[Mysticism]]) &amp; """: " &amp; Table1[[#This Row],[Mysticism]] &amp; ", ")</f>
        <v/>
      </c>
      <c r="Q6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"weak": {},</v>
      </c>
    </row>
    <row r="62" spans="1:17" hidden="1" x14ac:dyDescent="0.25">
      <c r="A62" t="s">
        <v>68</v>
      </c>
      <c r="G62">
        <f>SUM(Table1[[#This Row],[Determination]:[Mysticism]])</f>
        <v>0</v>
      </c>
      <c r="H62">
        <f t="array" ref="H62">SUM(IF(Table1[Name]=Table1[[#This Row],[Name]],1,0))</f>
        <v>1</v>
      </c>
      <c r="I6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2">
        <f t="array" ref="J62">SUM(IF(Table1[string values]=Table1[[#This Row],[string values]],1,0))</f>
        <v>59</v>
      </c>
      <c r="K62" t="b">
        <f t="array" ref="K62">IF(Table1[[#This Row],[Name]]=0, "", AND(Table1[[#This Row],[unique name]]=1, Table1[[#This Row],[unique values]]=1))</f>
        <v>0</v>
      </c>
      <c r="L62" t="str">
        <f>IF(Table1[[#This Row],[Determination]]=0, "", """" &amp; LOWER(Table1[[#Headers],[Determination]]) &amp; """: " &amp; Table1[[#This Row],[Determination]] &amp; ", ")</f>
        <v/>
      </c>
      <c r="M62" t="str">
        <f>IF(Table1[[#This Row],[Enthusiasm]]=0, "", """" &amp; LOWER(Table1[[#Headers],[Enthusiasm]]) &amp; """: " &amp; Table1[[#This Row],[Enthusiasm]] &amp; ", ")</f>
        <v/>
      </c>
      <c r="N62" t="str">
        <f>IF(Table1[[#This Row],[Stability]]=0, "", """" &amp; LOWER(Table1[[#Headers],[Stability]]) &amp; """: " &amp; Table1[[#This Row],[Stability]] &amp; ", ")</f>
        <v/>
      </c>
      <c r="O62" t="str">
        <f>IF(Table1[[#This Row],[Insight]]=0, "", """" &amp; LOWER(Table1[[#Headers],[Insight]]) &amp; """: " &amp; Table1[[#This Row],[Insight]] &amp; ", ")</f>
        <v/>
      </c>
      <c r="P62" t="str">
        <f>IF(Table1[[#This Row],[Mysticism]]=0, "", """" &amp; LOWER(Table1[[#Headers],[Mysticism]]) &amp; """: " &amp; Table1[[#This Row],[Mysticism]] &amp; ", ")</f>
        <v/>
      </c>
      <c r="Q6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"wise": {},</v>
      </c>
    </row>
    <row r="63" spans="1:17" hidden="1" x14ac:dyDescent="0.25">
      <c r="A63" t="s">
        <v>49</v>
      </c>
      <c r="G63">
        <f>SUM(Table1[[#This Row],[Determination]:[Mysticism]])</f>
        <v>0</v>
      </c>
      <c r="H63">
        <f t="array" ref="H63">SUM(IF(Table1[Name]=Table1[[#This Row],[Name]],1,0))</f>
        <v>1</v>
      </c>
      <c r="I6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3">
        <f t="array" ref="J63">SUM(IF(Table1[string values]=Table1[[#This Row],[string values]],1,0))</f>
        <v>59</v>
      </c>
      <c r="K63" t="b">
        <f t="array" ref="K63">IF(Table1[[#This Row],[Name]]=0, "", AND(Table1[[#This Row],[unique name]]=1, Table1[[#This Row],[unique values]]=1))</f>
        <v>0</v>
      </c>
      <c r="L63" t="str">
        <f>IF(Table1[[#This Row],[Determination]]=0, "", """" &amp; LOWER(Table1[[#Headers],[Determination]]) &amp; """: " &amp; Table1[[#This Row],[Determination]] &amp; ", ")</f>
        <v/>
      </c>
      <c r="M63" t="str">
        <f>IF(Table1[[#This Row],[Enthusiasm]]=0, "", """" &amp; LOWER(Table1[[#Headers],[Enthusiasm]]) &amp; """: " &amp; Table1[[#This Row],[Enthusiasm]] &amp; ", ")</f>
        <v/>
      </c>
      <c r="N63" t="str">
        <f>IF(Table1[[#This Row],[Stability]]=0, "", """" &amp; LOWER(Table1[[#Headers],[Stability]]) &amp; """: " &amp; Table1[[#This Row],[Stability]] &amp; ", ")</f>
        <v/>
      </c>
      <c r="O63" t="str">
        <f>IF(Table1[[#This Row],[Insight]]=0, "", """" &amp; LOWER(Table1[[#Headers],[Insight]]) &amp; """: " &amp; Table1[[#This Row],[Insight]] &amp; ", ")</f>
        <v/>
      </c>
      <c r="P63" t="str">
        <f>IF(Table1[[#This Row],[Mysticism]]=0, "", """" &amp; LOWER(Table1[[#Headers],[Mysticism]]) &amp; """: " &amp; Table1[[#This Row],[Mysticism]] &amp; ", ")</f>
        <v/>
      </c>
      <c r="Q6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"witty": {},</v>
      </c>
    </row>
    <row r="64" spans="1:17" hidden="1" x14ac:dyDescent="0.25">
      <c r="A64" t="s">
        <v>89</v>
      </c>
      <c r="G64">
        <f>SUM(Table1[[#This Row],[Determination]:[Mysticism]])</f>
        <v>0</v>
      </c>
      <c r="H64" s="1">
        <f t="array" ref="H64">SUM(IF(Table1[Name]=Table1[[#This Row],[Name]],1,0))</f>
        <v>1</v>
      </c>
      <c r="I64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4" s="1">
        <f t="array" ref="J64">SUM(IF(Table1[string values]=Table1[[#This Row],[string values]],1,0))</f>
        <v>59</v>
      </c>
      <c r="K64" s="1" t="b">
        <f t="array" ref="K64">IF(Table1[[#This Row],[Name]]=0, "", AND(Table1[[#This Row],[unique name]]=1, Table1[[#This Row],[unique values]]=1))</f>
        <v>0</v>
      </c>
      <c r="L64" t="str">
        <f>IF(Table1[[#This Row],[Determination]]=0, "", """" &amp; LOWER(Table1[[#Headers],[Determination]]) &amp; """: " &amp; Table1[[#This Row],[Determination]] &amp; ", ")</f>
        <v/>
      </c>
      <c r="M64" t="str">
        <f>IF(Table1[[#This Row],[Enthusiasm]]=0, "", """" &amp; LOWER(Table1[[#Headers],[Enthusiasm]]) &amp; """: " &amp; Table1[[#This Row],[Enthusiasm]] &amp; ", ")</f>
        <v/>
      </c>
      <c r="N64" t="str">
        <f>IF(Table1[[#This Row],[Stability]]=0, "", """" &amp; LOWER(Table1[[#Headers],[Stability]]) &amp; """: " &amp; Table1[[#This Row],[Stability]] &amp; ", ")</f>
        <v/>
      </c>
      <c r="O64" t="str">
        <f>IF(Table1[[#This Row],[Insight]]=0, "", """" &amp; LOWER(Table1[[#Headers],[Insight]]) &amp; """: " &amp; Table1[[#This Row],[Insight]] &amp; ", ")</f>
        <v/>
      </c>
      <c r="P64" t="str">
        <f>IF(Table1[[#This Row],[Mysticism]]=0, "", """" &amp; LOWER(Table1[[#Headers],[Mysticism]]) &amp; """: " &amp; Table1[[#This Row],[Mysticism]] &amp; ", ")</f>
        <v/>
      </c>
      <c r="Q6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"wizard": {},</v>
      </c>
    </row>
    <row r="65" spans="1:17" x14ac:dyDescent="0.25">
      <c r="A65" t="s">
        <v>7</v>
      </c>
      <c r="C65">
        <v>-3</v>
      </c>
      <c r="D65">
        <v>5</v>
      </c>
      <c r="E65">
        <v>2</v>
      </c>
      <c r="F65">
        <v>-3</v>
      </c>
      <c r="G65">
        <f>SUM(Table1[[#This Row],[Determination]:[Mysticism]])</f>
        <v>1</v>
      </c>
      <c r="H65">
        <f t="array" ref="H65">SUM(IF(Table1[Name]=Table1[[#This Row],[Name]],1,0))</f>
        <v>1</v>
      </c>
      <c r="I6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0-352-3</v>
      </c>
      <c r="J65">
        <f t="array" ref="J65">SUM(IF(Table1[string values]=Table1[[#This Row],[string values]],1,0))</f>
        <v>1</v>
      </c>
      <c r="K65" t="b">
        <f t="array" ref="K65">IF(Table1[[#This Row],[Name]]=0, "", AND(Table1[[#This Row],[unique name]]=1, Table1[[#This Row],[unique values]]=1))</f>
        <v>1</v>
      </c>
      <c r="L65" t="str">
        <f>IF(Table1[[#This Row],[Determination]]=0, "", """" &amp; LOWER(Table1[[#Headers],[Determination]]) &amp; """: " &amp; Table1[[#This Row],[Determination]] &amp; ", ")</f>
        <v/>
      </c>
      <c r="M65" t="str">
        <f>IF(Table1[[#This Row],[Enthusiasm]]=0, "", """" &amp; LOWER(Table1[[#Headers],[Enthusiasm]]) &amp; """: " &amp; Table1[[#This Row],[Enthusiasm]] &amp; ", ")</f>
        <v xml:space="preserve">"enthusiasm": -3, </v>
      </c>
      <c r="N65" t="str">
        <f>IF(Table1[[#This Row],[Stability]]=0, "", """" &amp; LOWER(Table1[[#Headers],[Stability]]) &amp; """: " &amp; Table1[[#This Row],[Stability]] &amp; ", ")</f>
        <v xml:space="preserve">"stability": 5, </v>
      </c>
      <c r="O65" t="str">
        <f>IF(Table1[[#This Row],[Insight]]=0, "", """" &amp; LOWER(Table1[[#Headers],[Insight]]) &amp; """: " &amp; Table1[[#This Row],[Insight]] &amp; ", ")</f>
        <v xml:space="preserve">"insight": 2, </v>
      </c>
      <c r="P65" t="str">
        <f>IF(Table1[[#This Row],[Mysticism]]=0, "", """" &amp; LOWER(Table1[[#Headers],[Mysticism]]) &amp; """: " &amp; Table1[[#This Row],[Mysticism]] &amp; ", ")</f>
        <v xml:space="preserve">"mysticism": -3, </v>
      </c>
      <c r="Q6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"serious": {"enthusiasm": -3, "stability": 5, "insight": 2, "mysticism": -3, },</v>
      </c>
    </row>
    <row r="66" spans="1:17" x14ac:dyDescent="0.25">
      <c r="A66" t="s">
        <v>26</v>
      </c>
      <c r="C66">
        <v>4</v>
      </c>
      <c r="D66">
        <v>-4</v>
      </c>
      <c r="F66">
        <v>2</v>
      </c>
      <c r="G66">
        <f>SUM(Table1[[#This Row],[Determination]:[Mysticism]])</f>
        <v>2</v>
      </c>
      <c r="H66">
        <f t="array" ref="H66">SUM(IF(Table1[Name]=Table1[[#This Row],[Name]],1,0))</f>
        <v>1</v>
      </c>
      <c r="I6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04-402</v>
      </c>
      <c r="J66">
        <f t="array" ref="J66">SUM(IF(Table1[string values]=Table1[[#This Row],[string values]],1,0))</f>
        <v>1</v>
      </c>
      <c r="K66" t="b">
        <f t="array" ref="K66">IF(Table1[[#This Row],[Name]]=0, "", AND(Table1[[#This Row],[unique name]]=1, Table1[[#This Row],[unique values]]=1))</f>
        <v>1</v>
      </c>
      <c r="L66" t="str">
        <f>IF(Table1[[#This Row],[Determination]]=0, "", """" &amp; LOWER(Table1[[#Headers],[Determination]]) &amp; """: " &amp; Table1[[#This Row],[Determination]] &amp; ", ")</f>
        <v/>
      </c>
      <c r="M66" t="str">
        <f>IF(Table1[[#This Row],[Enthusiasm]]=0, "", """" &amp; LOWER(Table1[[#Headers],[Enthusiasm]]) &amp; """: " &amp; Table1[[#This Row],[Enthusiasm]] &amp; ", ")</f>
        <v xml:space="preserve">"enthusiasm": 4, </v>
      </c>
      <c r="N66" t="str">
        <f>IF(Table1[[#This Row],[Stability]]=0, "", """" &amp; LOWER(Table1[[#Headers],[Stability]]) &amp; """: " &amp; Table1[[#This Row],[Stability]] &amp; ", ")</f>
        <v xml:space="preserve">"stability": -4, </v>
      </c>
      <c r="O66" t="str">
        <f>IF(Table1[[#This Row],[Insight]]=0, "", """" &amp; LOWER(Table1[[#Headers],[Insight]]) &amp; """: " &amp; Table1[[#This Row],[Insight]] &amp; ", ")</f>
        <v/>
      </c>
      <c r="P66" t="str">
        <f>IF(Table1[[#This Row],[Mysticism]]=0, "", """" &amp; LOWER(Table1[[#Headers],[Mysticism]]) &amp; """: " &amp; Table1[[#This Row],[Mysticism]] &amp; ", ")</f>
        <v xml:space="preserve">"mysticism": 2, </v>
      </c>
      <c r="Q6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"adventurous": {"enthusiasm": 4, "stability": -4, "mysticism": 2, },</v>
      </c>
    </row>
    <row r="67" spans="1:17" x14ac:dyDescent="0.25">
      <c r="A67" t="s">
        <v>52</v>
      </c>
      <c r="C67">
        <v>-4</v>
      </c>
      <c r="D67">
        <v>6</v>
      </c>
      <c r="G67">
        <f>SUM(Table1[[#This Row],[Determination]:[Mysticism]])</f>
        <v>2</v>
      </c>
      <c r="H67">
        <f t="array" ref="H67">SUM(IF(Table1[Name]=Table1[[#This Row],[Name]],1,0))</f>
        <v>1</v>
      </c>
      <c r="I6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0-4600</v>
      </c>
      <c r="J67">
        <f t="array" ref="J67">SUM(IF(Table1[string values]=Table1[[#This Row],[string values]],1,0))</f>
        <v>1</v>
      </c>
      <c r="K67" t="b">
        <f t="array" ref="K67">IF(Table1[[#This Row],[Name]]=0, "", AND(Table1[[#This Row],[unique name]]=1, Table1[[#This Row],[unique values]]=1))</f>
        <v>1</v>
      </c>
      <c r="L67" t="str">
        <f>IF(Table1[[#This Row],[Determination]]=0, "", """" &amp; LOWER(Table1[[#Headers],[Determination]]) &amp; """: " &amp; Table1[[#This Row],[Determination]] &amp; ", ")</f>
        <v/>
      </c>
      <c r="M67" t="str">
        <f>IF(Table1[[#This Row],[Enthusiasm]]=0, "", """" &amp; LOWER(Table1[[#Headers],[Enthusiasm]]) &amp; """: " &amp; Table1[[#This Row],[Enthusiasm]] &amp; ", ")</f>
        <v xml:space="preserve">"enthusiasm": -4, </v>
      </c>
      <c r="N67" t="str">
        <f>IF(Table1[[#This Row],[Stability]]=0, "", """" &amp; LOWER(Table1[[#Headers],[Stability]]) &amp; """: " &amp; Table1[[#This Row],[Stability]] &amp; ", ")</f>
        <v xml:space="preserve">"stability": 6, </v>
      </c>
      <c r="O67" t="str">
        <f>IF(Table1[[#This Row],[Insight]]=0, "", """" &amp; LOWER(Table1[[#Headers],[Insight]]) &amp; """: " &amp; Table1[[#This Row],[Insight]] &amp; ", ")</f>
        <v/>
      </c>
      <c r="P67" t="str">
        <f>IF(Table1[[#This Row],[Mysticism]]=0, "", """" &amp; LOWER(Table1[[#Headers],[Mysticism]]) &amp; """: " &amp; Table1[[#This Row],[Mysticism]] &amp; ", ")</f>
        <v/>
      </c>
      <c r="Q6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"calm": {"enthusiasm": -4, "stability": 6, },</v>
      </c>
    </row>
    <row r="68" spans="1:17" x14ac:dyDescent="0.25">
      <c r="A68" t="s">
        <v>29</v>
      </c>
      <c r="B68">
        <v>2</v>
      </c>
      <c r="E68">
        <v>-2</v>
      </c>
      <c r="F68">
        <v>2</v>
      </c>
      <c r="G68">
        <f>SUM(Table1[[#This Row],[Determination]:[Mysticism]])</f>
        <v>2</v>
      </c>
      <c r="H68">
        <f t="array" ref="H68">SUM(IF(Table1[Name]=Table1[[#This Row],[Name]],1,0))</f>
        <v>1</v>
      </c>
      <c r="I6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200-22</v>
      </c>
      <c r="J68">
        <f t="array" ref="J68">SUM(IF(Table1[string values]=Table1[[#This Row],[string values]],1,0))</f>
        <v>1</v>
      </c>
      <c r="K68" t="b">
        <f t="array" ref="K68">IF(Table1[[#This Row],[Name]]=0, "", AND(Table1[[#This Row],[unique name]]=1, Table1[[#This Row],[unique values]]=1))</f>
        <v>1</v>
      </c>
      <c r="L68" t="str">
        <f>IF(Table1[[#This Row],[Determination]]=0, "", """" &amp; LOWER(Table1[[#Headers],[Determination]]) &amp; """: " &amp; Table1[[#This Row],[Determination]] &amp; ", ")</f>
        <v xml:space="preserve">"determination": 2, </v>
      </c>
      <c r="M68" t="str">
        <f>IF(Table1[[#This Row],[Enthusiasm]]=0, "", """" &amp; LOWER(Table1[[#Headers],[Enthusiasm]]) &amp; """: " &amp; Table1[[#This Row],[Enthusiasm]] &amp; ", ")</f>
        <v/>
      </c>
      <c r="N68" t="str">
        <f>IF(Table1[[#This Row],[Stability]]=0, "", """" &amp; LOWER(Table1[[#Headers],[Stability]]) &amp; """: " &amp; Table1[[#This Row],[Stability]] &amp; ", ")</f>
        <v/>
      </c>
      <c r="O68" t="str">
        <f>IF(Table1[[#This Row],[Insight]]=0, "", """" &amp; LOWER(Table1[[#Headers],[Insight]]) &amp; """: " &amp; Table1[[#This Row],[Insight]] &amp; ", ")</f>
        <v xml:space="preserve">"insight": -2, </v>
      </c>
      <c r="P68" t="str">
        <f>IF(Table1[[#This Row],[Mysticism]]=0, "", """" &amp; LOWER(Table1[[#Headers],[Mysticism]]) &amp; """: " &amp; Table1[[#This Row],[Mysticism]] &amp; ", ")</f>
        <v xml:space="preserve">"mysticism": 2, </v>
      </c>
      <c r="Q6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"charming": {"determination": 2, "insight": -2, "mysticism": 2, },</v>
      </c>
    </row>
    <row r="69" spans="1:17" x14ac:dyDescent="0.25">
      <c r="A69" t="s">
        <v>28</v>
      </c>
      <c r="B69">
        <v>2</v>
      </c>
      <c r="D69">
        <v>2</v>
      </c>
      <c r="E69">
        <v>-4</v>
      </c>
      <c r="F69">
        <v>2</v>
      </c>
      <c r="G69">
        <f>SUM(Table1[[#This Row],[Determination]:[Mysticism]])</f>
        <v>2</v>
      </c>
      <c r="H69">
        <f t="array" ref="H69">SUM(IF(Table1[Name]=Table1[[#This Row],[Name]],1,0))</f>
        <v>1</v>
      </c>
      <c r="I6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202-42</v>
      </c>
      <c r="J69">
        <f t="array" ref="J69">SUM(IF(Table1[string values]=Table1[[#This Row],[string values]],1,0))</f>
        <v>1</v>
      </c>
      <c r="K69" t="b">
        <f t="array" ref="K69">IF(Table1[[#This Row],[Name]]=0, "", AND(Table1[[#This Row],[unique name]]=1, Table1[[#This Row],[unique values]]=1))</f>
        <v>1</v>
      </c>
      <c r="L69" t="str">
        <f>IF(Table1[[#This Row],[Determination]]=0, "", """" &amp; LOWER(Table1[[#Headers],[Determination]]) &amp; """: " &amp; Table1[[#This Row],[Determination]] &amp; ", ")</f>
        <v xml:space="preserve">"determination": 2, </v>
      </c>
      <c r="M69" t="str">
        <f>IF(Table1[[#This Row],[Enthusiasm]]=0, "", """" &amp; LOWER(Table1[[#Headers],[Enthusiasm]]) &amp; """: " &amp; Table1[[#This Row],[Enthusiasm]] &amp; ", ")</f>
        <v/>
      </c>
      <c r="N69" t="str">
        <f>IF(Table1[[#This Row],[Stability]]=0, "", """" &amp; LOWER(Table1[[#Headers],[Stability]]) &amp; """: " &amp; Table1[[#This Row],[Stability]] &amp; ", ")</f>
        <v xml:space="preserve">"stability": 2, </v>
      </c>
      <c r="O69" t="str">
        <f>IF(Table1[[#This Row],[Insight]]=0, "", """" &amp; LOWER(Table1[[#Headers],[Insight]]) &amp; """: " &amp; Table1[[#This Row],[Insight]] &amp; ", ")</f>
        <v xml:space="preserve">"insight": -4, </v>
      </c>
      <c r="P69" t="str">
        <f>IF(Table1[[#This Row],[Mysticism]]=0, "", """" &amp; LOWER(Table1[[#Headers],[Mysticism]]) &amp; """: " &amp; Table1[[#This Row],[Mysticism]] &amp; ", ")</f>
        <v xml:space="preserve">"mysticism": 2, </v>
      </c>
      <c r="Q6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"daring": {"determination": 2, "stability": 2, "insight": -4, "mysticism": 2, },</v>
      </c>
    </row>
    <row r="70" spans="1:17" x14ac:dyDescent="0.25">
      <c r="A70" t="s">
        <v>50</v>
      </c>
      <c r="B70">
        <v>6</v>
      </c>
      <c r="C70">
        <v>-2</v>
      </c>
      <c r="F70">
        <v>-2</v>
      </c>
      <c r="G70">
        <f>SUM(Table1[[#This Row],[Determination]:[Mysticism]])</f>
        <v>2</v>
      </c>
      <c r="H70">
        <f t="array" ref="H70">SUM(IF(Table1[Name]=Table1[[#This Row],[Name]],1,0))</f>
        <v>1</v>
      </c>
      <c r="I7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6-200-2</v>
      </c>
      <c r="J70">
        <f t="array" ref="J70">SUM(IF(Table1[string values]=Table1[[#This Row],[string values]],1,0))</f>
        <v>1</v>
      </c>
      <c r="K70" t="b">
        <f t="array" ref="K70">IF(Table1[[#This Row],[Name]]=0, "", AND(Table1[[#This Row],[unique name]]=1, Table1[[#This Row],[unique values]]=1))</f>
        <v>1</v>
      </c>
      <c r="L70" t="str">
        <f>IF(Table1[[#This Row],[Determination]]=0, "", """" &amp; LOWER(Table1[[#Headers],[Determination]]) &amp; """: " &amp; Table1[[#This Row],[Determination]] &amp; ", ")</f>
        <v xml:space="preserve">"determination": 6, </v>
      </c>
      <c r="M70" t="str">
        <f>IF(Table1[[#This Row],[Enthusiasm]]=0, "", """" &amp; LOWER(Table1[[#Headers],[Enthusiasm]]) &amp; """: " &amp; Table1[[#This Row],[Enthusiasm]] &amp; ", ")</f>
        <v xml:space="preserve">"enthusiasm": -2, </v>
      </c>
      <c r="N70" t="str">
        <f>IF(Table1[[#This Row],[Stability]]=0, "", """" &amp; LOWER(Table1[[#Headers],[Stability]]) &amp; """: " &amp; Table1[[#This Row],[Stability]] &amp; ", ")</f>
        <v/>
      </c>
      <c r="O70" t="str">
        <f>IF(Table1[[#This Row],[Insight]]=0, "", """" &amp; LOWER(Table1[[#Headers],[Insight]]) &amp; """: " &amp; Table1[[#This Row],[Insight]] &amp; ", ")</f>
        <v/>
      </c>
      <c r="P70" t="str">
        <f>IF(Table1[[#This Row],[Mysticism]]=0, "", """" &amp; LOWER(Table1[[#Headers],[Mysticism]]) &amp; """: " &amp; Table1[[#This Row],[Mysticism]] &amp; ", ")</f>
        <v xml:space="preserve">"mysticism": -2, </v>
      </c>
      <c r="Q7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"determined": {"determination": 6, "enthusiasm": -2, "mysticism": -2, },</v>
      </c>
    </row>
    <row r="71" spans="1:17" x14ac:dyDescent="0.25">
      <c r="A71" t="s">
        <v>33</v>
      </c>
      <c r="C71">
        <v>-4</v>
      </c>
      <c r="D71">
        <v>4</v>
      </c>
      <c r="E71">
        <v>6</v>
      </c>
      <c r="F71">
        <v>-3</v>
      </c>
      <c r="G71">
        <f>SUM(Table1[[#This Row],[Determination]:[Mysticism]])</f>
        <v>3</v>
      </c>
      <c r="H71">
        <f t="array" ref="H71">SUM(IF(Table1[Name]=Table1[[#This Row],[Name]],1,0))</f>
        <v>1</v>
      </c>
      <c r="I7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0-446-3</v>
      </c>
      <c r="J71">
        <f t="array" ref="J71">SUM(IF(Table1[string values]=Table1[[#This Row],[string values]],1,0))</f>
        <v>1</v>
      </c>
      <c r="K71" t="b">
        <f t="array" ref="K71">IF(Table1[[#This Row],[Name]]=0, "", AND(Table1[[#This Row],[unique name]]=1, Table1[[#This Row],[unique values]]=1))</f>
        <v>1</v>
      </c>
      <c r="L71" t="str">
        <f>IF(Table1[[#This Row],[Determination]]=0, "", """" &amp; LOWER(Table1[[#Headers],[Determination]]) &amp; """: " &amp; Table1[[#This Row],[Determination]] &amp; ", ")</f>
        <v/>
      </c>
      <c r="M71" t="str">
        <f>IF(Table1[[#This Row],[Enthusiasm]]=0, "", """" &amp; LOWER(Table1[[#Headers],[Enthusiasm]]) &amp; """: " &amp; Table1[[#This Row],[Enthusiasm]] &amp; ", ")</f>
        <v xml:space="preserve">"enthusiasm": -4, </v>
      </c>
      <c r="N71" t="str">
        <f>IF(Table1[[#This Row],[Stability]]=0, "", """" &amp; LOWER(Table1[[#Headers],[Stability]]) &amp; """: " &amp; Table1[[#This Row],[Stability]] &amp; ", ")</f>
        <v xml:space="preserve">"stability": 4, </v>
      </c>
      <c r="O71" t="str">
        <f>IF(Table1[[#This Row],[Insight]]=0, "", """" &amp; LOWER(Table1[[#Headers],[Insight]]) &amp; """: " &amp; Table1[[#This Row],[Insight]] &amp; ", ")</f>
        <v xml:space="preserve">"insight": 6, </v>
      </c>
      <c r="P71" t="str">
        <f>IF(Table1[[#This Row],[Mysticism]]=0, "", """" &amp; LOWER(Table1[[#Headers],[Mysticism]]) &amp; """: " &amp; Table1[[#This Row],[Mysticism]] &amp; ", ")</f>
        <v xml:space="preserve">"mysticism": -3, </v>
      </c>
      <c r="Q7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"cautious": {"enthusiasm": -4, "stability": 4, "insight": 6, "mysticism": -3, },</v>
      </c>
    </row>
    <row r="72" spans="1:17" x14ac:dyDescent="0.25">
      <c r="A72" t="s">
        <v>5</v>
      </c>
      <c r="B72">
        <v>-2</v>
      </c>
      <c r="C72">
        <v>-1</v>
      </c>
      <c r="D72">
        <v>6</v>
      </c>
      <c r="G72">
        <f>SUM(Table1[[#This Row],[Determination]:[Mysticism]])</f>
        <v>3</v>
      </c>
      <c r="H72">
        <f t="array" ref="H72">SUM(IF(Table1[Name]=Table1[[#This Row],[Name]],1,0))</f>
        <v>1</v>
      </c>
      <c r="I7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-2-1600</v>
      </c>
      <c r="J72">
        <f t="array" ref="J72">SUM(IF(Table1[string values]=Table1[[#This Row],[string values]],1,0))</f>
        <v>1</v>
      </c>
      <c r="K72" t="b">
        <f t="array" ref="K72">IF(Table1[[#This Row],[Name]]=0, "", AND(Table1[[#This Row],[unique name]]=1, Table1[[#This Row],[unique values]]=1))</f>
        <v>1</v>
      </c>
      <c r="L72" t="str">
        <f>IF(Table1[[#This Row],[Determination]]=0, "", """" &amp; LOWER(Table1[[#Headers],[Determination]]) &amp; """: " &amp; Table1[[#This Row],[Determination]] &amp; ", ")</f>
        <v xml:space="preserve">"determination": -2, </v>
      </c>
      <c r="M72" t="str">
        <f>IF(Table1[[#This Row],[Enthusiasm]]=0, "", """" &amp; LOWER(Table1[[#Headers],[Enthusiasm]]) &amp; """: " &amp; Table1[[#This Row],[Enthusiasm]] &amp; ", ")</f>
        <v xml:space="preserve">"enthusiasm": -1, </v>
      </c>
      <c r="N72" t="str">
        <f>IF(Table1[[#This Row],[Stability]]=0, "", """" &amp; LOWER(Table1[[#Headers],[Stability]]) &amp; """: " &amp; Table1[[#This Row],[Stability]] &amp; ", ")</f>
        <v xml:space="preserve">"stability": 6, </v>
      </c>
      <c r="O72" t="str">
        <f>IF(Table1[[#This Row],[Insight]]=0, "", """" &amp; LOWER(Table1[[#Headers],[Insight]]) &amp; """: " &amp; Table1[[#This Row],[Insight]] &amp; ", ")</f>
        <v/>
      </c>
      <c r="P72" t="str">
        <f>IF(Table1[[#This Row],[Mysticism]]=0, "", """" &amp; LOWER(Table1[[#Headers],[Mysticism]]) &amp; """: " &amp; Table1[[#This Row],[Mysticism]] &amp; ", ")</f>
        <v/>
      </c>
      <c r="Q7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"humble": {"determination": -2, "enthusiasm": -1, "stability": 6, },</v>
      </c>
    </row>
    <row r="73" spans="1:17" x14ac:dyDescent="0.25">
      <c r="A73" t="s">
        <v>51</v>
      </c>
      <c r="C73">
        <v>6</v>
      </c>
      <c r="D73">
        <v>-2</v>
      </c>
      <c r="G73">
        <f>SUM(Table1[[#This Row],[Determination]:[Mysticism]])</f>
        <v>4</v>
      </c>
      <c r="H73">
        <f t="array" ref="H73">SUM(IF(Table1[Name]=Table1[[#This Row],[Name]],1,0))</f>
        <v>1</v>
      </c>
      <c r="I7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06-200</v>
      </c>
      <c r="J73">
        <f t="array" ref="J73">SUM(IF(Table1[string values]=Table1[[#This Row],[string values]],1,0))</f>
        <v>1</v>
      </c>
      <c r="K73" t="b">
        <f t="array" ref="K73">IF(Table1[[#This Row],[Name]]=0, "", AND(Table1[[#This Row],[unique name]]=1, Table1[[#This Row],[unique values]]=1))</f>
        <v>1</v>
      </c>
      <c r="L73" t="str">
        <f>IF(Table1[[#This Row],[Determination]]=0, "", """" &amp; LOWER(Table1[[#Headers],[Determination]]) &amp; """: " &amp; Table1[[#This Row],[Determination]] &amp; ", ")</f>
        <v/>
      </c>
      <c r="M73" t="str">
        <f>IF(Table1[[#This Row],[Enthusiasm]]=0, "", """" &amp; LOWER(Table1[[#Headers],[Enthusiasm]]) &amp; """: " &amp; Table1[[#This Row],[Enthusiasm]] &amp; ", ")</f>
        <v xml:space="preserve">"enthusiasm": 6, </v>
      </c>
      <c r="N73" t="str">
        <f>IF(Table1[[#This Row],[Stability]]=0, "", """" &amp; LOWER(Table1[[#Headers],[Stability]]) &amp; """: " &amp; Table1[[#This Row],[Stability]] &amp; ", ")</f>
        <v xml:space="preserve">"stability": -2, </v>
      </c>
      <c r="O73" t="str">
        <f>IF(Table1[[#This Row],[Insight]]=0, "", """" &amp; LOWER(Table1[[#Headers],[Insight]]) &amp; """: " &amp; Table1[[#This Row],[Insight]] &amp; ", ")</f>
        <v/>
      </c>
      <c r="P73" t="str">
        <f>IF(Table1[[#This Row],[Mysticism]]=0, "", """" &amp; LOWER(Table1[[#Headers],[Mysticism]]) &amp; """: " &amp; Table1[[#This Row],[Mysticism]] &amp; ", ")</f>
        <v/>
      </c>
      <c r="Q7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"energetic": {"enthusiasm": 6, "stability": -2, },</v>
      </c>
    </row>
    <row r="74" spans="1:17" x14ac:dyDescent="0.25">
      <c r="A74" t="s">
        <v>42</v>
      </c>
      <c r="B74">
        <v>-2</v>
      </c>
      <c r="C74">
        <v>4</v>
      </c>
      <c r="D74">
        <v>2</v>
      </c>
      <c r="G74">
        <f>SUM(Table1[[#This Row],[Determination]:[Mysticism]])</f>
        <v>4</v>
      </c>
      <c r="H74">
        <f t="array" ref="H74">SUM(IF(Table1[Name]=Table1[[#This Row],[Name]],1,0))</f>
        <v>1</v>
      </c>
      <c r="I7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-24200</v>
      </c>
      <c r="J74">
        <f t="array" ref="J74">SUM(IF(Table1[string values]=Table1[[#This Row],[string values]],1,0))</f>
        <v>1</v>
      </c>
      <c r="K74" t="b">
        <f t="array" ref="K74">IF(Table1[[#This Row],[Name]]=0, "", AND(Table1[[#This Row],[unique name]]=1, Table1[[#This Row],[unique values]]=1))</f>
        <v>1</v>
      </c>
      <c r="L74" t="str">
        <f>IF(Table1[[#This Row],[Determination]]=0, "", """" &amp; LOWER(Table1[[#Headers],[Determination]]) &amp; """: " &amp; Table1[[#This Row],[Determination]] &amp; ", ")</f>
        <v xml:space="preserve">"determination": -2, </v>
      </c>
      <c r="M74" t="str">
        <f>IF(Table1[[#This Row],[Enthusiasm]]=0, "", """" &amp; LOWER(Table1[[#Headers],[Enthusiasm]]) &amp; """: " &amp; Table1[[#This Row],[Enthusiasm]] &amp; ", ")</f>
        <v xml:space="preserve">"enthusiasm": 4, </v>
      </c>
      <c r="N74" t="str">
        <f>IF(Table1[[#This Row],[Stability]]=0, "", """" &amp; LOWER(Table1[[#Headers],[Stability]]) &amp; """: " &amp; Table1[[#This Row],[Stability]] &amp; ", ")</f>
        <v xml:space="preserve">"stability": 2, </v>
      </c>
      <c r="O74" t="str">
        <f>IF(Table1[[#This Row],[Insight]]=0, "", """" &amp; LOWER(Table1[[#Headers],[Insight]]) &amp; """: " &amp; Table1[[#This Row],[Insight]] &amp; ", ")</f>
        <v/>
      </c>
      <c r="P74" t="str">
        <f>IF(Table1[[#This Row],[Mysticism]]=0, "", """" &amp; LOWER(Table1[[#Headers],[Mysticism]]) &amp; """: " &amp; Table1[[#This Row],[Mysticism]] &amp; ", ")</f>
        <v/>
      </c>
      <c r="Q7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"hopeful": {"determination": -2, "enthusiasm": 4, "stability": 2, },</v>
      </c>
    </row>
    <row r="75" spans="1:17" x14ac:dyDescent="0.25">
      <c r="A75" t="s">
        <v>45</v>
      </c>
      <c r="B75">
        <v>4</v>
      </c>
      <c r="C75">
        <v>-3</v>
      </c>
      <c r="E75">
        <v>4</v>
      </c>
      <c r="G75">
        <f>SUM(Table1[[#This Row],[Determination]:[Mysticism]])</f>
        <v>5</v>
      </c>
      <c r="H75">
        <f t="array" ref="H75">SUM(IF(Table1[Name]=Table1[[#This Row],[Name]],1,0))</f>
        <v>1</v>
      </c>
      <c r="I7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4-3040</v>
      </c>
      <c r="J75">
        <f t="array" ref="J75">SUM(IF(Table1[string values]=Table1[[#This Row],[string values]],1,0))</f>
        <v>1</v>
      </c>
      <c r="K75" t="b">
        <f t="array" ref="K75">IF(Table1[[#This Row],[Name]]=0, "", AND(Table1[[#This Row],[unique name]]=1, Table1[[#This Row],[unique values]]=1))</f>
        <v>1</v>
      </c>
      <c r="L75" t="str">
        <f>IF(Table1[[#This Row],[Determination]]=0, "", """" &amp; LOWER(Table1[[#Headers],[Determination]]) &amp; """: " &amp; Table1[[#This Row],[Determination]] &amp; ", ")</f>
        <v xml:space="preserve">"determination": 4, </v>
      </c>
      <c r="M75" t="str">
        <f>IF(Table1[[#This Row],[Enthusiasm]]=0, "", """" &amp; LOWER(Table1[[#Headers],[Enthusiasm]]) &amp; """: " &amp; Table1[[#This Row],[Enthusiasm]] &amp; ", ")</f>
        <v xml:space="preserve">"enthusiasm": -3, </v>
      </c>
      <c r="N75" t="str">
        <f>IF(Table1[[#This Row],[Stability]]=0, "", """" &amp; LOWER(Table1[[#Headers],[Stability]]) &amp; """: " &amp; Table1[[#This Row],[Stability]] &amp; ", ")</f>
        <v/>
      </c>
      <c r="O75" t="str">
        <f>IF(Table1[[#This Row],[Insight]]=0, "", """" &amp; LOWER(Table1[[#Headers],[Insight]]) &amp; """: " &amp; Table1[[#This Row],[Insight]] &amp; ", ")</f>
        <v xml:space="preserve">"insight": 4, </v>
      </c>
      <c r="P75" t="str">
        <f>IF(Table1[[#This Row],[Mysticism]]=0, "", """" &amp; LOWER(Table1[[#Headers],[Mysticism]]) &amp; """: " &amp; Table1[[#This Row],[Mysticism]] &amp; ", ")</f>
        <v/>
      </c>
      <c r="Q7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"ambitious": {"determination": 4, "enthusiasm": -3, "insight": 4, },</v>
      </c>
    </row>
    <row r="76" spans="1:17" x14ac:dyDescent="0.25">
      <c r="A76" t="s">
        <v>6</v>
      </c>
      <c r="B76">
        <v>5</v>
      </c>
      <c r="C76">
        <v>2</v>
      </c>
      <c r="E76">
        <v>-2</v>
      </c>
      <c r="G76">
        <f>SUM(Table1[[#This Row],[Determination]:[Mysticism]])</f>
        <v>5</v>
      </c>
      <c r="H76">
        <f t="array" ref="H76">SUM(IF(Table1[Name]=Table1[[#This Row],[Name]],1,0))</f>
        <v>1</v>
      </c>
      <c r="I7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520-20</v>
      </c>
      <c r="J76">
        <f t="array" ref="J76">SUM(IF(Table1[string values]=Table1[[#This Row],[string values]],1,0))</f>
        <v>1</v>
      </c>
      <c r="K76" t="b">
        <f t="array" ref="K76">IF(Table1[[#This Row],[Name]]=0, "", AND(Table1[[#This Row],[unique name]]=1, Table1[[#This Row],[unique values]]=1))</f>
        <v>1</v>
      </c>
      <c r="L76" t="str">
        <f>IF(Table1[[#This Row],[Determination]]=0, "", """" &amp; LOWER(Table1[[#Headers],[Determination]]) &amp; """: " &amp; Table1[[#This Row],[Determination]] &amp; ", ")</f>
        <v xml:space="preserve">"determination": 5, </v>
      </c>
      <c r="M76" t="str">
        <f>IF(Table1[[#This Row],[Enthusiasm]]=0, "", """" &amp; LOWER(Table1[[#Headers],[Enthusiasm]]) &amp; """: " &amp; Table1[[#This Row],[Enthusiasm]] &amp; ", ")</f>
        <v xml:space="preserve">"enthusiasm": 2, </v>
      </c>
      <c r="N76" t="str">
        <f>IF(Table1[[#This Row],[Stability]]=0, "", """" &amp; LOWER(Table1[[#Headers],[Stability]]) &amp; """: " &amp; Table1[[#This Row],[Stability]] &amp; ", ")</f>
        <v/>
      </c>
      <c r="O76" t="str">
        <f>IF(Table1[[#This Row],[Insight]]=0, "", """" &amp; LOWER(Table1[[#Headers],[Insight]]) &amp; """: " &amp; Table1[[#This Row],[Insight]] &amp; ", ")</f>
        <v xml:space="preserve">"insight": -2, </v>
      </c>
      <c r="P76" t="str">
        <f>IF(Table1[[#This Row],[Mysticism]]=0, "", """" &amp; LOWER(Table1[[#Headers],[Mysticism]]) &amp; """: " &amp; Table1[[#This Row],[Mysticism]] &amp; ", ")</f>
        <v/>
      </c>
      <c r="Q7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"brave": {"determination": 5, "enthusiasm": 2, "insight": -2, },</v>
      </c>
    </row>
    <row r="77" spans="1:17" x14ac:dyDescent="0.25">
      <c r="A77" t="s">
        <v>18</v>
      </c>
      <c r="D77">
        <v>-2</v>
      </c>
      <c r="E77">
        <v>6</v>
      </c>
      <c r="F77">
        <v>2</v>
      </c>
      <c r="G77">
        <f>SUM(Table1[[#This Row],[Determination]:[Mysticism]])</f>
        <v>6</v>
      </c>
      <c r="H77">
        <f t="array" ref="H77">SUM(IF(Table1[Name]=Table1[[#This Row],[Name]],1,0))</f>
        <v>1</v>
      </c>
      <c r="I7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00-262</v>
      </c>
      <c r="J77">
        <f t="array" ref="J77">SUM(IF(Table1[string values]=Table1[[#This Row],[string values]],1,0))</f>
        <v>1</v>
      </c>
      <c r="K77" t="b">
        <f t="array" ref="K77">IF(Table1[[#This Row],[Name]]=0, "", AND(Table1[[#This Row],[unique name]]=1, Table1[[#This Row],[unique values]]=1))</f>
        <v>1</v>
      </c>
      <c r="L77" t="str">
        <f>IF(Table1[[#This Row],[Determination]]=0, "", """" &amp; LOWER(Table1[[#Headers],[Determination]]) &amp; """: " &amp; Table1[[#This Row],[Determination]] &amp; ", ")</f>
        <v/>
      </c>
      <c r="M77" t="str">
        <f>IF(Table1[[#This Row],[Enthusiasm]]=0, "", """" &amp; LOWER(Table1[[#Headers],[Enthusiasm]]) &amp; """: " &amp; Table1[[#This Row],[Enthusiasm]] &amp; ", ")</f>
        <v/>
      </c>
      <c r="N77" t="str">
        <f>IF(Table1[[#This Row],[Stability]]=0, "", """" &amp; LOWER(Table1[[#Headers],[Stability]]) &amp; """: " &amp; Table1[[#This Row],[Stability]] &amp; ", ")</f>
        <v xml:space="preserve">"stability": -2, </v>
      </c>
      <c r="O77" t="str">
        <f>IF(Table1[[#This Row],[Insight]]=0, "", """" &amp; LOWER(Table1[[#Headers],[Insight]]) &amp; """: " &amp; Table1[[#This Row],[Insight]] &amp; ", ")</f>
        <v xml:space="preserve">"insight": 6, </v>
      </c>
      <c r="P77" t="str">
        <f>IF(Table1[[#This Row],[Mysticism]]=0, "", """" &amp; LOWER(Table1[[#Headers],[Mysticism]]) &amp; """: " &amp; Table1[[#This Row],[Mysticism]] &amp; ", ")</f>
        <v xml:space="preserve">"mysticism": 2, </v>
      </c>
      <c r="Q7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"brilliant": {"stability": -2, "insight": 6, "mysticism": 2, },</v>
      </c>
    </row>
    <row r="78" spans="1:17" x14ac:dyDescent="0.25">
      <c r="A78" t="s">
        <v>19</v>
      </c>
      <c r="D78">
        <v>-2</v>
      </c>
      <c r="E78">
        <v>2</v>
      </c>
      <c r="F78">
        <v>6</v>
      </c>
      <c r="G78">
        <f>SUM(Table1[[#This Row],[Determination]:[Mysticism]])</f>
        <v>6</v>
      </c>
      <c r="H78">
        <f t="array" ref="H78">SUM(IF(Table1[Name]=Table1[[#This Row],[Name]],1,0))</f>
        <v>1</v>
      </c>
      <c r="I7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00-226</v>
      </c>
      <c r="J78">
        <f t="array" ref="J78">SUM(IF(Table1[string values]=Table1[[#This Row],[string values]],1,0))</f>
        <v>1</v>
      </c>
      <c r="K78" t="b">
        <f t="array" ref="K78">IF(Table1[[#This Row],[Name]]=0, "", AND(Table1[[#This Row],[unique name]]=1, Table1[[#This Row],[unique values]]=1))</f>
        <v>1</v>
      </c>
      <c r="L78" t="str">
        <f>IF(Table1[[#This Row],[Determination]]=0, "", """" &amp; LOWER(Table1[[#Headers],[Determination]]) &amp; """: " &amp; Table1[[#This Row],[Determination]] &amp; ", ")</f>
        <v/>
      </c>
      <c r="M78" t="str">
        <f>IF(Table1[[#This Row],[Enthusiasm]]=0, "", """" &amp; LOWER(Table1[[#Headers],[Enthusiasm]]) &amp; """: " &amp; Table1[[#This Row],[Enthusiasm]] &amp; ", ")</f>
        <v/>
      </c>
      <c r="N78" t="str">
        <f>IF(Table1[[#This Row],[Stability]]=0, "", """" &amp; LOWER(Table1[[#Headers],[Stability]]) &amp; """: " &amp; Table1[[#This Row],[Stability]] &amp; ", ")</f>
        <v xml:space="preserve">"stability": -2, </v>
      </c>
      <c r="O78" t="str">
        <f>IF(Table1[[#This Row],[Insight]]=0, "", """" &amp; LOWER(Table1[[#Headers],[Insight]]) &amp; """: " &amp; Table1[[#This Row],[Insight]] &amp; ", ")</f>
        <v xml:space="preserve">"insight": 2, </v>
      </c>
      <c r="P78" t="str">
        <f>IF(Table1[[#This Row],[Mysticism]]=0, "", """" &amp; LOWER(Table1[[#Headers],[Mysticism]]) &amp; """: " &amp; Table1[[#This Row],[Mysticism]] &amp; ", ")</f>
        <v xml:space="preserve">"mysticism": 6, </v>
      </c>
      <c r="Q7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"creative": {"stability": -2, "insight": 2, "mysticism": 6, },</v>
      </c>
    </row>
  </sheetData>
  <conditionalFormatting sqref="K3:K78">
    <cfRule type="cellIs" dxfId="16" priority="1" operator="equal">
      <formula>FALSE</formula>
    </cfRule>
  </conditionalFormatting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2021-09-06T22:52:42Z</dcterms:created>
  <dcterms:modified xsi:type="dcterms:W3CDTF">2021-09-07T01:05:32Z</dcterms:modified>
</cp:coreProperties>
</file>