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DEB177CE-C265-42D6-B21A-FE82FD58D840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매매일지!$A$1:$I$1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B14" i="1"/>
  <c r="B15" i="1"/>
  <c r="B16" i="1"/>
  <c r="B17" i="1"/>
  <c r="B18" i="1"/>
  <c r="C13" i="1"/>
  <c r="B13" i="1"/>
  <c r="C11" i="1"/>
  <c r="C6" i="1"/>
  <c r="C7" i="1"/>
  <c r="C8" i="1"/>
  <c r="C9" i="1"/>
  <c r="C10" i="1"/>
  <c r="C12" i="1"/>
  <c r="B6" i="1"/>
  <c r="B7" i="1"/>
  <c r="B8" i="1"/>
  <c r="B9" i="1"/>
  <c r="B10" i="1"/>
  <c r="B11" i="1"/>
  <c r="B12" i="1"/>
  <c r="K4" i="2"/>
  <c r="K5" i="2"/>
  <c r="K6" i="2"/>
  <c r="K7" i="2"/>
  <c r="K8" i="2"/>
  <c r="K9" i="2"/>
  <c r="K10" i="2"/>
  <c r="K11" i="2"/>
  <c r="K3" i="2"/>
  <c r="K2" i="2"/>
  <c r="B4" i="1" l="1"/>
  <c r="B5" i="1"/>
  <c r="C4" i="1"/>
  <c r="C5" i="1"/>
  <c r="C3" i="1"/>
  <c r="B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F3" i="1" l="1"/>
</calcChain>
</file>

<file path=xl/sharedStrings.xml><?xml version="1.0" encoding="utf-8"?>
<sst xmlns="http://schemas.openxmlformats.org/spreadsheetml/2006/main" count="19167" uniqueCount="11793">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</sst>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22" sqref="F22"/>
    </sheetView>
  </sheetViews>
  <sheetFormatPr defaultRowHeight="16.5" x14ac:dyDescent="0.3"/>
  <cols>
    <col min="1" max="1" width="20.875" customWidth="1"/>
    <col min="2" max="2" width="17.875" customWidth="1"/>
    <col min="3" max="3" width="31.125" customWidth="1"/>
    <col min="4" max="4" width="21.875" customWidth="1"/>
    <col min="5" max="5" width="16.125" customWidth="1"/>
    <col min="6" max="6" width="17.5" customWidth="1"/>
    <col min="7" max="7" width="12.125" customWidth="1"/>
    <col min="8" max="8" width="21.375" customWidth="1"/>
    <col min="9" max="9" width="16.25" customWidth="1"/>
    <col min="12" max="12" width="16.625" customWidth="1"/>
    <col min="13" max="13" width="15" customWidth="1"/>
    <col min="15" max="15" width="17.25" customWidth="1"/>
  </cols>
  <sheetData>
    <row r="1" spans="1:9" x14ac:dyDescent="0.3">
      <c r="A1" s="1" t="s">
        <v>0</v>
      </c>
      <c r="B1" t="s">
        <v>1</v>
      </c>
      <c r="C1" t="s">
        <v>11782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66</v>
      </c>
      <c r="D2" s="2">
        <v>44775</v>
      </c>
      <c r="E2">
        <v>120</v>
      </c>
      <c r="F2" s="3"/>
      <c r="G2" t="s">
        <v>8</v>
      </c>
    </row>
    <row r="3" spans="1:9" x14ac:dyDescent="0.3">
      <c r="A3" t="s">
        <v>11780</v>
      </c>
      <c r="B3" t="str">
        <f>VLOOKUP(A3,유가증권_상장사목록!$A$2:$C$822,2,0)</f>
        <v>030200</v>
      </c>
      <c r="C3" t="str">
        <f>VLOOKUP(A3,유가증권_상장사목록!$A$2:$C$822,3,0)</f>
        <v>전기 통신업</v>
      </c>
      <c r="D3" s="2">
        <v>44775</v>
      </c>
      <c r="E3">
        <v>6</v>
      </c>
      <c r="F3" s="3">
        <f>VLOOKUP(D3,KT!B2:J11,2,FALSE)</f>
        <v>37700</v>
      </c>
      <c r="G3" t="s">
        <v>10</v>
      </c>
    </row>
    <row r="4" spans="1:9" x14ac:dyDescent="0.3">
      <c r="A4" t="s">
        <v>9</v>
      </c>
      <c r="B4" t="str">
        <f>VLOOKUP(A4,유가증권_상장사목록!$A$2:$C$822,2,0)</f>
        <v>035250</v>
      </c>
      <c r="C4" t="str">
        <f>VLOOKUP(A4,유가증권_상장사목록!$A$2:$C$822,3,0)</f>
        <v>유원지 및 기타 오락관련 서비스업</v>
      </c>
      <c r="D4" s="2">
        <v>44775</v>
      </c>
      <c r="E4">
        <v>8</v>
      </c>
      <c r="F4" s="3"/>
      <c r="G4" t="s">
        <v>10</v>
      </c>
    </row>
    <row r="5" spans="1:9" x14ac:dyDescent="0.3">
      <c r="A5" t="s">
        <v>40</v>
      </c>
      <c r="B5" t="str">
        <f>VLOOKUP(A5,유가증권_상장사목록!$A$2:$C$822,2,0)</f>
        <v>008110</v>
      </c>
      <c r="C5" t="str">
        <f>VLOOKUP(A5,유가증권_상장사목록!$A$2:$C$822,3,0)</f>
        <v>통신 및 방송 장비 제조업</v>
      </c>
      <c r="D5" s="2">
        <v>44782</v>
      </c>
      <c r="E5">
        <v>870</v>
      </c>
      <c r="G5" t="s">
        <v>41</v>
      </c>
    </row>
    <row r="6" spans="1:9" x14ac:dyDescent="0.3">
      <c r="A6" t="s">
        <v>45</v>
      </c>
      <c r="B6" t="str">
        <f>VLOOKUP(A6,유가증권_상장사목록!$A$2:$C$822,2,0)</f>
        <v>005490</v>
      </c>
      <c r="C6" t="str">
        <f>VLOOKUP(A6,유가증권_상장사목록!$A$2:$C$822,3,0)</f>
        <v>1차 철강 제조업</v>
      </c>
      <c r="D6" s="2">
        <v>44784</v>
      </c>
      <c r="E6">
        <v>1</v>
      </c>
      <c r="G6" t="s">
        <v>11791</v>
      </c>
    </row>
    <row r="7" spans="1:9" x14ac:dyDescent="0.3">
      <c r="A7" t="s">
        <v>57</v>
      </c>
      <c r="B7" t="str">
        <f>VLOOKUP(A7,유가증권_상장사목록!$A$2:$C$822,2,0)</f>
        <v>010950</v>
      </c>
      <c r="C7" t="str">
        <f>VLOOKUP(A7,유가증권_상장사목록!$A$2:$C$822,3,0)</f>
        <v>석유 정제품 제조업</v>
      </c>
      <c r="D7" s="2">
        <v>44784</v>
      </c>
      <c r="E7">
        <v>3</v>
      </c>
      <c r="G7" t="s">
        <v>11791</v>
      </c>
    </row>
    <row r="8" spans="1:9" x14ac:dyDescent="0.3">
      <c r="A8" t="s">
        <v>59</v>
      </c>
      <c r="B8" t="str">
        <f>VLOOKUP(A8,유가증권_상장사목록!$A$2:$C$822,2,0)</f>
        <v>035250</v>
      </c>
      <c r="C8" t="str">
        <f>VLOOKUP(A8,유가증권_상장사목록!$A$2:$C$822,3,0)</f>
        <v>유원지 및 기타 오락관련 서비스업</v>
      </c>
      <c r="D8" s="2">
        <v>44784</v>
      </c>
      <c r="E8">
        <v>8</v>
      </c>
      <c r="G8" t="s">
        <v>11791</v>
      </c>
    </row>
    <row r="9" spans="1:9" x14ac:dyDescent="0.3">
      <c r="A9" t="s">
        <v>76</v>
      </c>
      <c r="B9" t="str">
        <f>VLOOKUP(A9,유가증권_상장사목록!$A$2:$C$822,2,0)</f>
        <v>001560</v>
      </c>
      <c r="C9" t="str">
        <f>VLOOKUP(A9,유가증권_상장사목록!$A$2:$C$822,3,0)</f>
        <v>기타 비금속 광물제품 제조업</v>
      </c>
      <c r="D9" s="2">
        <v>44784</v>
      </c>
      <c r="E9">
        <v>32</v>
      </c>
      <c r="G9" t="s">
        <v>11791</v>
      </c>
    </row>
    <row r="10" spans="1:9" x14ac:dyDescent="0.3">
      <c r="A10" t="s">
        <v>78</v>
      </c>
      <c r="B10" t="str">
        <f>VLOOKUP(A10,유가증권_상장사목록!$A$2:$C$822,2,0)</f>
        <v>003610</v>
      </c>
      <c r="C10" t="str">
        <f>VLOOKUP(A10,유가증권_상장사목록!$A$2:$C$822,3,0)</f>
        <v>직물직조 및 직물제품 제조업</v>
      </c>
      <c r="D10" s="2">
        <v>44784</v>
      </c>
      <c r="E10">
        <v>81</v>
      </c>
      <c r="G10" t="s">
        <v>11791</v>
      </c>
    </row>
    <row r="11" spans="1:9" x14ac:dyDescent="0.3">
      <c r="A11" t="s">
        <v>11792</v>
      </c>
      <c r="B11" t="str">
        <f>VLOOKUP(A11,유가증권_상장사목록!$A$2:$C$822,2,0)</f>
        <v>000390</v>
      </c>
      <c r="C11" t="str">
        <f>VLOOKUP(A11,유가증권_상장사목록!$A$2:$C$822,3,0)</f>
        <v>기타 화학제품 제조업</v>
      </c>
      <c r="D11" s="2">
        <v>44784</v>
      </c>
      <c r="E11">
        <v>37</v>
      </c>
      <c r="G11" t="s">
        <v>11791</v>
      </c>
    </row>
    <row r="12" spans="1:9" x14ac:dyDescent="0.3">
      <c r="A12" t="s">
        <v>90</v>
      </c>
      <c r="B12" t="str">
        <f>VLOOKUP(A12,유가증권_상장사목록!$A$2:$C$822,2,0)</f>
        <v>007590</v>
      </c>
      <c r="C12" t="str">
        <f>VLOOKUP(A12,유가증권_상장사목록!$A$2:$C$822,3,0)</f>
        <v>비료, 농약 및 살균, 살충제 제조업</v>
      </c>
      <c r="D12" s="2">
        <v>44784</v>
      </c>
      <c r="E12">
        <v>42</v>
      </c>
      <c r="G12" t="s">
        <v>11791</v>
      </c>
    </row>
    <row r="13" spans="1:9" x14ac:dyDescent="0.3">
      <c r="A13" t="s">
        <v>45</v>
      </c>
      <c r="B13" t="str">
        <f>VLOOKUP(A13,유가증권_상장사목록!$A$2:$C$822,2,0)</f>
        <v>005490</v>
      </c>
      <c r="C13" t="str">
        <f>VLOOKUP(A13,유가증권_상장사목록!$A$2:$C$822,3,0)</f>
        <v>1차 철강 제조업</v>
      </c>
      <c r="D13" s="2">
        <v>44785</v>
      </c>
      <c r="E13">
        <v>1</v>
      </c>
      <c r="G13" t="s">
        <v>11791</v>
      </c>
    </row>
    <row r="14" spans="1:9" x14ac:dyDescent="0.3">
      <c r="A14" t="s">
        <v>59</v>
      </c>
      <c r="B14" t="str">
        <f>VLOOKUP(A14,유가증권_상장사목록!$A$2:$C$822,2,0)</f>
        <v>035250</v>
      </c>
      <c r="C14" t="str">
        <f>VLOOKUP(A14,유가증권_상장사목록!$A$2:$C$822,3,0)</f>
        <v>유원지 및 기타 오락관련 서비스업</v>
      </c>
      <c r="D14" s="2">
        <v>44785</v>
      </c>
      <c r="E14">
        <v>8</v>
      </c>
      <c r="G14" t="s">
        <v>11791</v>
      </c>
    </row>
    <row r="15" spans="1:9" x14ac:dyDescent="0.3">
      <c r="A15" t="s">
        <v>76</v>
      </c>
      <c r="B15" t="str">
        <f>VLOOKUP(A15,유가증권_상장사목록!$A$2:$C$822,2,0)</f>
        <v>001560</v>
      </c>
      <c r="C15" t="str">
        <f>VLOOKUP(A15,유가증권_상장사목록!$A$2:$C$822,3,0)</f>
        <v>기타 비금속 광물제품 제조업</v>
      </c>
      <c r="D15" s="2">
        <v>44785</v>
      </c>
      <c r="E15">
        <v>31</v>
      </c>
      <c r="G15" t="s">
        <v>11791</v>
      </c>
    </row>
    <row r="16" spans="1:9" x14ac:dyDescent="0.3">
      <c r="A16" t="s">
        <v>78</v>
      </c>
      <c r="B16" t="str">
        <f>VLOOKUP(A16,유가증권_상장사목록!$A$2:$C$822,2,0)</f>
        <v>003610</v>
      </c>
      <c r="C16" t="str">
        <f>VLOOKUP(A16,유가증권_상장사목록!$A$2:$C$822,3,0)</f>
        <v>직물직조 및 직물제품 제조업</v>
      </c>
      <c r="D16" s="2">
        <v>44785</v>
      </c>
      <c r="E16">
        <v>76</v>
      </c>
      <c r="G16" t="s">
        <v>11791</v>
      </c>
    </row>
    <row r="17" spans="1:7" x14ac:dyDescent="0.3">
      <c r="A17" t="s">
        <v>80</v>
      </c>
      <c r="B17" t="str">
        <f>VLOOKUP(A17,유가증권_상장사목록!$A$2:$C$822,2,0)</f>
        <v>009680</v>
      </c>
      <c r="C17" t="str">
        <f>VLOOKUP(A17,유가증권_상장사목록!$A$2:$C$822,3,0)</f>
        <v>자동차 신품 부품 제조업</v>
      </c>
      <c r="D17" s="2">
        <v>44785</v>
      </c>
      <c r="E17">
        <v>35</v>
      </c>
      <c r="G17" t="s">
        <v>11791</v>
      </c>
    </row>
    <row r="18" spans="1:7" x14ac:dyDescent="0.3">
      <c r="A18" t="s">
        <v>95</v>
      </c>
      <c r="B18" t="str">
        <f>VLOOKUP(A18,유가증권_상장사목록!$A$2:$C$822,2,0)</f>
        <v>032560</v>
      </c>
      <c r="C18" t="str">
        <f>VLOOKUP(A18,유가증권_상장사목록!$A$2:$C$822,3,0)</f>
        <v>1차 비철금속 제조업</v>
      </c>
      <c r="D18" s="2">
        <v>44785</v>
      </c>
      <c r="E18">
        <v>38</v>
      </c>
      <c r="G18" t="s">
        <v>11791</v>
      </c>
    </row>
  </sheetData>
  <autoFilter ref="A1:I1" xr:uid="{00000000-0009-0000-0000-000000000000}"/>
  <phoneticPr fontId="2" type="noConversion"/>
  <conditionalFormatting sqref="G1:G1048576">
    <cfRule type="containsText" dxfId="2" priority="1" operator="containsText" text="매도">
      <formula>NOT(ISERROR(SEARCH("매도",G1)))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A1:A1048576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A23" sqref="A2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topLeftCell="A4"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J22" sqref="J22"/>
    </sheetView>
  </sheetViews>
  <sheetFormatPr defaultRowHeight="18" customHeight="1" x14ac:dyDescent="0.3"/>
  <cols>
    <col min="1" max="1" width="12.875" hidden="1" customWidth="1"/>
    <col min="2" max="2" width="14.25" customWidth="1"/>
    <col min="3" max="3" width="10.125" customWidth="1"/>
    <col min="5" max="5" width="0" hidden="1" customWidth="1"/>
    <col min="6" max="6" width="7.5" customWidth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2022-08-12T05:47:37Z</dcterms:modified>
</cp:coreProperties>
</file>