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오빠두엑셀\Google 드라이브\@ 오빠두 실무엑셀 - 출판\@ 예제파일\"/>
    </mc:Choice>
  </mc:AlternateContent>
  <xr:revisionPtr revIDLastSave="0" documentId="13_ncr:1_{E5113FCF-5C04-4F9F-AE42-94FA7C77AAD4}" xr6:coauthVersionLast="45" xr6:coauthVersionMax="45" xr10:uidLastSave="{00000000-0000-0000-0000-000000000000}"/>
  <bookViews>
    <workbookView xWindow="38280" yWindow="4350" windowWidth="16440" windowHeight="28440" xr2:uid="{C5650C96-90A8-4F3A-A6C1-A3057566E9FD}"/>
  </bookViews>
  <sheets>
    <sheet name="21년" sheetId="1" r:id="rId1"/>
    <sheet name="20년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12" i="1"/>
  <c r="H11" i="1"/>
  <c r="H7" i="1"/>
  <c r="H6" i="1"/>
  <c r="F11" i="2"/>
  <c r="E11" i="2"/>
  <c r="D11" i="2"/>
  <c r="G12" i="2"/>
  <c r="G11" i="2"/>
  <c r="F8" i="2"/>
  <c r="E8" i="2"/>
  <c r="D8" i="2"/>
  <c r="G10" i="2"/>
  <c r="H10" i="1" s="1"/>
  <c r="G9" i="2"/>
  <c r="H9" i="1" s="1"/>
  <c r="G7" i="2"/>
  <c r="G6" i="2"/>
  <c r="F5" i="2"/>
  <c r="E5" i="2"/>
  <c r="D5" i="2"/>
  <c r="D13" i="2" l="1"/>
  <c r="F13" i="2"/>
  <c r="F14" i="2" s="1"/>
  <c r="E13" i="2"/>
  <c r="E14" i="2" s="1"/>
  <c r="G5" i="2"/>
  <c r="D14" i="2"/>
  <c r="G8" i="2"/>
  <c r="H8" i="1" s="1"/>
  <c r="G12" i="1"/>
  <c r="G11" i="1"/>
  <c r="G10" i="1"/>
  <c r="G9" i="1"/>
  <c r="G8" i="1"/>
  <c r="G7" i="1"/>
  <c r="G6" i="1"/>
  <c r="F5" i="1"/>
  <c r="G5" i="1" s="1"/>
  <c r="E5" i="1"/>
  <c r="D5" i="1"/>
  <c r="D11" i="1"/>
  <c r="E11" i="1"/>
  <c r="E8" i="1" s="1"/>
  <c r="F11" i="1"/>
  <c r="F8" i="1"/>
  <c r="D8" i="1"/>
  <c r="G13" i="2" l="1"/>
  <c r="H13" i="1" s="1"/>
  <c r="G14" i="2"/>
  <c r="H14" i="1" s="1"/>
  <c r="F13" i="1"/>
  <c r="F14" i="1" s="1"/>
  <c r="E13" i="1"/>
  <c r="E14" i="1" s="1"/>
  <c r="D13" i="1"/>
  <c r="D14" i="1" l="1"/>
  <c r="G14" i="1" s="1"/>
  <c r="G13" i="1"/>
</calcChain>
</file>

<file path=xl/sharedStrings.xml><?xml version="1.0" encoding="utf-8"?>
<sst xmlns="http://schemas.openxmlformats.org/spreadsheetml/2006/main" count="51" uniqueCount="20">
  <si>
    <t>매출</t>
    <phoneticPr fontId="2" type="noConversion"/>
  </si>
  <si>
    <t>단가</t>
    <phoneticPr fontId="2" type="noConversion"/>
  </si>
  <si>
    <t>수량</t>
    <phoneticPr fontId="2" type="noConversion"/>
  </si>
  <si>
    <t>비용</t>
    <phoneticPr fontId="2" type="noConversion"/>
  </si>
  <si>
    <t>오빠두 컴퓨터 '21년 영업계획</t>
    <phoneticPr fontId="2" type="noConversion"/>
  </si>
  <si>
    <t>인건비</t>
    <phoneticPr fontId="2" type="noConversion"/>
  </si>
  <si>
    <t>임대료</t>
    <phoneticPr fontId="2" type="noConversion"/>
  </si>
  <si>
    <t>잡비</t>
    <phoneticPr fontId="2" type="noConversion"/>
  </si>
  <si>
    <t>이익</t>
    <phoneticPr fontId="2" type="noConversion"/>
  </si>
  <si>
    <t>이익률</t>
    <phoneticPr fontId="2" type="noConversion"/>
  </si>
  <si>
    <t>계획A</t>
    <phoneticPr fontId="2" type="noConversion"/>
  </si>
  <si>
    <t>계획B</t>
    <phoneticPr fontId="2" type="noConversion"/>
  </si>
  <si>
    <t>계획C</t>
    <phoneticPr fontId="2" type="noConversion"/>
  </si>
  <si>
    <t>단위</t>
    <phoneticPr fontId="2" type="noConversion"/>
  </si>
  <si>
    <t>(만원)</t>
    <phoneticPr fontId="2" type="noConversion"/>
  </si>
  <si>
    <t>(개)</t>
    <phoneticPr fontId="2" type="noConversion"/>
  </si>
  <si>
    <t>원재료비</t>
    <phoneticPr fontId="2" type="noConversion"/>
  </si>
  <si>
    <t>구분</t>
    <phoneticPr fontId="2" type="noConversion"/>
  </si>
  <si>
    <t>평균</t>
    <phoneticPr fontId="2" type="noConversion"/>
  </si>
  <si>
    <t>전년대비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</si>
</sst>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;"/>
    <numFmt numFmtId="177" formatCode="#,##0.0;;"/>
    <numFmt numFmtId="179" formatCode="\+0%;\-0%;\-"/>
  </numFmts>
  <fonts count="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/>
      <bottom/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 indent="1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9" fontId="4" fillId="2" borderId="1" xfId="1" applyFont="1" applyFill="1" applyBorder="1">
      <alignment vertical="center"/>
    </xf>
    <xf numFmtId="176" fontId="5" fillId="3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5" fillId="3" borderId="5" xfId="0" applyNumberFormat="1" applyFont="1" applyFill="1" applyBorder="1">
      <alignment vertical="center"/>
    </xf>
    <xf numFmtId="176" fontId="5" fillId="0" borderId="5" xfId="0" applyNumberFormat="1" applyFont="1" applyBorder="1">
      <alignment vertical="center"/>
    </xf>
    <xf numFmtId="9" fontId="4" fillId="2" borderId="5" xfId="1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5" fillId="0" borderId="5" xfId="0" applyNumberFormat="1" applyFont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179" fontId="5" fillId="3" borderId="1" xfId="1" applyNumberFormat="1" applyFont="1" applyFill="1" applyBorder="1">
      <alignment vertical="center"/>
    </xf>
    <xf numFmtId="179" fontId="5" fillId="0" borderId="1" xfId="1" applyNumberFormat="1" applyFont="1" applyBorder="1">
      <alignment vertical="center"/>
    </xf>
    <xf numFmtId="179" fontId="4" fillId="2" borderId="1" xfId="1" applyNumberFormat="1" applyFont="1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16EEE-5109-4159-B512-016C70745F71}">
  <dimension ref="B1:H14"/>
  <sheetViews>
    <sheetView tabSelected="1" zoomScale="115" zoomScaleNormal="115" workbookViewId="0">
      <selection activeCell="H5" sqref="H5"/>
    </sheetView>
  </sheetViews>
  <sheetFormatPr defaultRowHeight="16.5" x14ac:dyDescent="0.3"/>
  <cols>
    <col min="1" max="1" width="4.75" customWidth="1"/>
    <col min="2" max="2" width="10.875" customWidth="1"/>
    <col min="3" max="3" width="7.75" style="3" customWidth="1"/>
    <col min="4" max="6" width="9.75" customWidth="1"/>
    <col min="7" max="8" width="10.125" customWidth="1"/>
  </cols>
  <sheetData>
    <row r="1" spans="2:8" ht="17.25" thickBot="1" x14ac:dyDescent="0.35"/>
    <row r="2" spans="2:8" ht="25.15" customHeight="1" thickBot="1" x14ac:dyDescent="0.35">
      <c r="B2" s="24" t="s">
        <v>4</v>
      </c>
      <c r="C2" s="24"/>
      <c r="D2" s="24"/>
      <c r="E2" s="24"/>
      <c r="F2" s="24"/>
      <c r="G2" s="24"/>
      <c r="H2" s="24"/>
    </row>
    <row r="3" spans="2:8" x14ac:dyDescent="0.3">
      <c r="B3" s="1"/>
      <c r="C3" s="2"/>
      <c r="F3" s="4"/>
    </row>
    <row r="4" spans="2:8" x14ac:dyDescent="0.3">
      <c r="B4" s="22" t="s">
        <v>17</v>
      </c>
      <c r="C4" s="23"/>
      <c r="D4" s="7" t="s">
        <v>10</v>
      </c>
      <c r="E4" s="7" t="s">
        <v>11</v>
      </c>
      <c r="F4" s="7" t="s">
        <v>12</v>
      </c>
      <c r="G4" s="18" t="s">
        <v>18</v>
      </c>
      <c r="H4" s="27" t="s">
        <v>19</v>
      </c>
    </row>
    <row r="5" spans="2:8" x14ac:dyDescent="0.3">
      <c r="B5" s="8" t="s">
        <v>0</v>
      </c>
      <c r="C5" s="15" t="s">
        <v>13</v>
      </c>
      <c r="D5" s="13">
        <f>D6*D7</f>
        <v>3750</v>
      </c>
      <c r="E5" s="13">
        <f t="shared" ref="E5:F5" si="0">E6*E7</f>
        <v>3639.9999999999995</v>
      </c>
      <c r="F5" s="13">
        <f t="shared" si="0"/>
        <v>3410</v>
      </c>
      <c r="G5" s="19">
        <f>AVERAGE(D5:F5)</f>
        <v>3600</v>
      </c>
      <c r="H5" s="28">
        <f>G5/'20년'!G5-1</f>
        <v>0.16883116883116878</v>
      </c>
    </row>
    <row r="6" spans="2:8" x14ac:dyDescent="0.3">
      <c r="B6" s="6" t="s">
        <v>1</v>
      </c>
      <c r="C6" s="16" t="s">
        <v>14</v>
      </c>
      <c r="D6" s="25">
        <v>2.5</v>
      </c>
      <c r="E6" s="25">
        <v>2.8</v>
      </c>
      <c r="F6" s="25">
        <v>3.1</v>
      </c>
      <c r="G6" s="26">
        <f t="shared" ref="G6:G14" si="1">AVERAGE(D6:F6)</f>
        <v>2.8000000000000003</v>
      </c>
      <c r="H6" s="29">
        <f>G6/'20년'!G6-1</f>
        <v>7.6923076923077094E-2</v>
      </c>
    </row>
    <row r="7" spans="2:8" x14ac:dyDescent="0.3">
      <c r="B7" s="6" t="s">
        <v>2</v>
      </c>
      <c r="C7" s="16" t="s">
        <v>15</v>
      </c>
      <c r="D7" s="5">
        <v>1500</v>
      </c>
      <c r="E7" s="5">
        <v>1300</v>
      </c>
      <c r="F7" s="5">
        <v>1100</v>
      </c>
      <c r="G7" s="20">
        <f t="shared" si="1"/>
        <v>1300</v>
      </c>
      <c r="H7" s="29">
        <f>G7/'20년'!G7-1</f>
        <v>8.3333333333333259E-2</v>
      </c>
    </row>
    <row r="8" spans="2:8" x14ac:dyDescent="0.3">
      <c r="B8" s="8" t="s">
        <v>3</v>
      </c>
      <c r="C8" s="15"/>
      <c r="D8" s="9">
        <f>SUM(D9:D12)</f>
        <v>3325</v>
      </c>
      <c r="E8" s="9">
        <f t="shared" ref="E8:F8" si="2">SUM(E9:E12)</f>
        <v>2960</v>
      </c>
      <c r="F8" s="9">
        <f t="shared" si="2"/>
        <v>2595</v>
      </c>
      <c r="G8" s="19">
        <f t="shared" si="1"/>
        <v>2960</v>
      </c>
      <c r="H8" s="28">
        <f>G8/'20년'!G8-1</f>
        <v>0.12333965844402273</v>
      </c>
    </row>
    <row r="9" spans="2:8" x14ac:dyDescent="0.3">
      <c r="B9" s="6" t="s">
        <v>5</v>
      </c>
      <c r="C9" s="16" t="s">
        <v>14</v>
      </c>
      <c r="D9" s="5">
        <v>350</v>
      </c>
      <c r="E9" s="5">
        <v>350</v>
      </c>
      <c r="F9" s="5">
        <v>350</v>
      </c>
      <c r="G9" s="20">
        <f t="shared" si="1"/>
        <v>350</v>
      </c>
      <c r="H9" s="29">
        <f>G9/'20년'!G9-1</f>
        <v>6.0606060606060552E-2</v>
      </c>
    </row>
    <row r="10" spans="2:8" x14ac:dyDescent="0.3">
      <c r="B10" s="6" t="s">
        <v>6</v>
      </c>
      <c r="C10" s="16" t="s">
        <v>14</v>
      </c>
      <c r="D10" s="5">
        <v>200</v>
      </c>
      <c r="E10" s="5">
        <v>200</v>
      </c>
      <c r="F10" s="5">
        <v>200</v>
      </c>
      <c r="G10" s="20">
        <f t="shared" si="1"/>
        <v>200</v>
      </c>
      <c r="H10" s="29">
        <f>G10/'20년'!G10-1</f>
        <v>2.564102564102555E-2</v>
      </c>
    </row>
    <row r="11" spans="2:8" x14ac:dyDescent="0.3">
      <c r="B11" s="6" t="s">
        <v>16</v>
      </c>
      <c r="C11" s="16" t="s">
        <v>14</v>
      </c>
      <c r="D11" s="5">
        <f>D7*1.8</f>
        <v>2700</v>
      </c>
      <c r="E11" s="5">
        <f t="shared" ref="E11:F11" si="3">E7*1.8</f>
        <v>2340</v>
      </c>
      <c r="F11" s="5">
        <f t="shared" si="3"/>
        <v>1980</v>
      </c>
      <c r="G11" s="20">
        <f t="shared" si="1"/>
        <v>2340</v>
      </c>
      <c r="H11" s="29">
        <f>G11/'20년'!G11-1</f>
        <v>0.14705882352941169</v>
      </c>
    </row>
    <row r="12" spans="2:8" x14ac:dyDescent="0.3">
      <c r="B12" s="6" t="s">
        <v>7</v>
      </c>
      <c r="C12" s="16" t="s">
        <v>14</v>
      </c>
      <c r="D12" s="5">
        <v>75</v>
      </c>
      <c r="E12" s="5">
        <v>70</v>
      </c>
      <c r="F12" s="5">
        <v>65</v>
      </c>
      <c r="G12" s="20">
        <f t="shared" si="1"/>
        <v>70</v>
      </c>
      <c r="H12" s="29">
        <f>G12/'20년'!G12-1</f>
        <v>0</v>
      </c>
    </row>
    <row r="13" spans="2:8" x14ac:dyDescent="0.3">
      <c r="B13" s="10" t="s">
        <v>8</v>
      </c>
      <c r="C13" s="15" t="s">
        <v>14</v>
      </c>
      <c r="D13" s="9">
        <f>D5-D8</f>
        <v>425</v>
      </c>
      <c r="E13" s="9">
        <f t="shared" ref="E13:F13" si="4">E5-E8</f>
        <v>679.99999999999955</v>
      </c>
      <c r="F13" s="9">
        <f t="shared" si="4"/>
        <v>815</v>
      </c>
      <c r="G13" s="19">
        <f t="shared" si="1"/>
        <v>639.99999999999989</v>
      </c>
      <c r="H13" s="28">
        <f>G13/'20년'!G13-1</f>
        <v>0.43820224719101164</v>
      </c>
    </row>
    <row r="14" spans="2:8" x14ac:dyDescent="0.3">
      <c r="B14" s="11" t="s">
        <v>9</v>
      </c>
      <c r="C14" s="17" t="s">
        <v>14</v>
      </c>
      <c r="D14" s="12">
        <f>D13/D5</f>
        <v>0.11333333333333333</v>
      </c>
      <c r="E14" s="12">
        <f t="shared" ref="E14:F14" si="5">E13/E5</f>
        <v>0.1868131868131867</v>
      </c>
      <c r="F14" s="12">
        <f t="shared" si="5"/>
        <v>0.23900293255131966</v>
      </c>
      <c r="G14" s="21">
        <f t="shared" si="1"/>
        <v>0.17971648423261324</v>
      </c>
      <c r="H14" s="30">
        <f>G14/'20년'!G14-1</f>
        <v>0.2244277252952529</v>
      </c>
    </row>
  </sheetData>
  <mergeCells count="2">
    <mergeCell ref="B4:C4"/>
    <mergeCell ref="B2:H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449E-9C45-45CD-8734-10E094EF149F}">
  <dimension ref="B1:G14"/>
  <sheetViews>
    <sheetView zoomScale="115" zoomScaleNormal="115" workbookViewId="0">
      <selection activeCell="G5" sqref="G5"/>
    </sheetView>
  </sheetViews>
  <sheetFormatPr defaultRowHeight="16.5" x14ac:dyDescent="0.3"/>
  <cols>
    <col min="1" max="1" width="4.75" customWidth="1"/>
    <col min="2" max="2" width="10.875" customWidth="1"/>
    <col min="3" max="3" width="7.75" style="3" customWidth="1"/>
    <col min="4" max="7" width="9.75" customWidth="1"/>
  </cols>
  <sheetData>
    <row r="1" spans="2:7" ht="17.25" thickBot="1" x14ac:dyDescent="0.35"/>
    <row r="2" spans="2:7" ht="25.15" customHeight="1" thickBot="1" x14ac:dyDescent="0.35">
      <c r="B2" s="24" t="s">
        <v>4</v>
      </c>
      <c r="C2" s="24"/>
      <c r="D2" s="24"/>
      <c r="E2" s="24"/>
      <c r="F2" s="24"/>
      <c r="G2" s="24"/>
    </row>
    <row r="3" spans="2:7" x14ac:dyDescent="0.3">
      <c r="B3" s="1"/>
      <c r="C3" s="2"/>
      <c r="F3" s="4"/>
    </row>
    <row r="4" spans="2:7" x14ac:dyDescent="0.3">
      <c r="B4" s="22" t="s">
        <v>17</v>
      </c>
      <c r="C4" s="23"/>
      <c r="D4" s="14" t="s">
        <v>10</v>
      </c>
      <c r="E4" s="14" t="s">
        <v>11</v>
      </c>
      <c r="F4" s="14" t="s">
        <v>12</v>
      </c>
      <c r="G4" s="18" t="s">
        <v>18</v>
      </c>
    </row>
    <row r="5" spans="2:7" x14ac:dyDescent="0.3">
      <c r="B5" s="8" t="s">
        <v>0</v>
      </c>
      <c r="C5" s="15" t="s">
        <v>13</v>
      </c>
      <c r="D5" s="13">
        <f>D6*D7</f>
        <v>3219.9999999999995</v>
      </c>
      <c r="E5" s="13">
        <f t="shared" ref="E5:F5" si="0">E6*E7</f>
        <v>3120</v>
      </c>
      <c r="F5" s="13">
        <f t="shared" si="0"/>
        <v>2900</v>
      </c>
      <c r="G5" s="19">
        <f>AVERAGE(D5:F5)</f>
        <v>3080</v>
      </c>
    </row>
    <row r="6" spans="2:7" x14ac:dyDescent="0.3">
      <c r="B6" s="6" t="s">
        <v>1</v>
      </c>
      <c r="C6" s="16" t="s">
        <v>14</v>
      </c>
      <c r="D6" s="25">
        <v>2.2999999999999998</v>
      </c>
      <c r="E6" s="25">
        <v>2.6</v>
      </c>
      <c r="F6" s="25">
        <v>2.9</v>
      </c>
      <c r="G6" s="26">
        <f t="shared" ref="G6:G14" si="1">AVERAGE(D6:F6)</f>
        <v>2.6</v>
      </c>
    </row>
    <row r="7" spans="2:7" x14ac:dyDescent="0.3">
      <c r="B7" s="6" t="s">
        <v>2</v>
      </c>
      <c r="C7" s="16" t="s">
        <v>15</v>
      </c>
      <c r="D7" s="5">
        <v>1400</v>
      </c>
      <c r="E7" s="5">
        <v>1200</v>
      </c>
      <c r="F7" s="5">
        <v>1000</v>
      </c>
      <c r="G7" s="20">
        <f t="shared" si="1"/>
        <v>1200</v>
      </c>
    </row>
    <row r="8" spans="2:7" x14ac:dyDescent="0.3">
      <c r="B8" s="8" t="s">
        <v>3</v>
      </c>
      <c r="C8" s="15"/>
      <c r="D8" s="9">
        <f>SUM(D9:D12)</f>
        <v>2980</v>
      </c>
      <c r="E8" s="9">
        <f t="shared" ref="E8:F8" si="2">SUM(E9:E12)</f>
        <v>2635</v>
      </c>
      <c r="F8" s="9">
        <f t="shared" si="2"/>
        <v>2290</v>
      </c>
      <c r="G8" s="19">
        <f t="shared" si="1"/>
        <v>2635</v>
      </c>
    </row>
    <row r="9" spans="2:7" x14ac:dyDescent="0.3">
      <c r="B9" s="6" t="s">
        <v>5</v>
      </c>
      <c r="C9" s="16" t="s">
        <v>14</v>
      </c>
      <c r="D9" s="5">
        <v>330</v>
      </c>
      <c r="E9" s="5">
        <v>330</v>
      </c>
      <c r="F9" s="5">
        <v>330</v>
      </c>
      <c r="G9" s="20">
        <f t="shared" si="1"/>
        <v>330</v>
      </c>
    </row>
    <row r="10" spans="2:7" x14ac:dyDescent="0.3">
      <c r="B10" s="6" t="s">
        <v>6</v>
      </c>
      <c r="C10" s="16" t="s">
        <v>14</v>
      </c>
      <c r="D10" s="5">
        <v>195</v>
      </c>
      <c r="E10" s="5">
        <v>195</v>
      </c>
      <c r="F10" s="5">
        <v>195</v>
      </c>
      <c r="G10" s="20">
        <f t="shared" si="1"/>
        <v>195</v>
      </c>
    </row>
    <row r="11" spans="2:7" x14ac:dyDescent="0.3">
      <c r="B11" s="6" t="s">
        <v>16</v>
      </c>
      <c r="C11" s="16" t="s">
        <v>14</v>
      </c>
      <c r="D11" s="5">
        <f>D7*1.7</f>
        <v>2380</v>
      </c>
      <c r="E11" s="5">
        <f>E7*1.7</f>
        <v>2040</v>
      </c>
      <c r="F11" s="5">
        <f>F7*1.7</f>
        <v>1700</v>
      </c>
      <c r="G11" s="20">
        <f t="shared" si="1"/>
        <v>2040</v>
      </c>
    </row>
    <row r="12" spans="2:7" x14ac:dyDescent="0.3">
      <c r="B12" s="6" t="s">
        <v>7</v>
      </c>
      <c r="C12" s="16" t="s">
        <v>14</v>
      </c>
      <c r="D12" s="5">
        <v>75</v>
      </c>
      <c r="E12" s="5">
        <v>70</v>
      </c>
      <c r="F12" s="5">
        <v>65</v>
      </c>
      <c r="G12" s="20">
        <f t="shared" si="1"/>
        <v>70</v>
      </c>
    </row>
    <row r="13" spans="2:7" x14ac:dyDescent="0.3">
      <c r="B13" s="10" t="s">
        <v>8</v>
      </c>
      <c r="C13" s="15" t="s">
        <v>14</v>
      </c>
      <c r="D13" s="9">
        <f>D5-D8</f>
        <v>239.99999999999955</v>
      </c>
      <c r="E13" s="9">
        <f t="shared" ref="E13:F13" si="3">E5-E8</f>
        <v>485</v>
      </c>
      <c r="F13" s="9">
        <f t="shared" si="3"/>
        <v>610</v>
      </c>
      <c r="G13" s="19">
        <f t="shared" si="1"/>
        <v>444.99999999999983</v>
      </c>
    </row>
    <row r="14" spans="2:7" x14ac:dyDescent="0.3">
      <c r="B14" s="11" t="s">
        <v>9</v>
      </c>
      <c r="C14" s="17" t="s">
        <v>14</v>
      </c>
      <c r="D14" s="12">
        <f>D13/D5</f>
        <v>7.4534161490683093E-2</v>
      </c>
      <c r="E14" s="12">
        <f t="shared" ref="E14:F14" si="4">E13/E5</f>
        <v>0.15544871794871795</v>
      </c>
      <c r="F14" s="12">
        <f t="shared" si="4"/>
        <v>0.2103448275862069</v>
      </c>
      <c r="G14" s="21">
        <f t="shared" si="1"/>
        <v>0.14677590234186932</v>
      </c>
    </row>
  </sheetData>
  <mergeCells count="2">
    <mergeCell ref="B2:G2"/>
    <mergeCell ref="B4:C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21년</vt:lpstr>
      <vt:lpstr>20년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2020-08-11T12:34:57Z</dcterms:created>
  <dcterms:modified xsi:type="dcterms:W3CDTF">2020-08-16T12:41:48Z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a39d2887-c103-441d-b26c-7432fb493e04</vt:lpwstr>
  </property>
</Properties>
</file>