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ezoffice\"/>
    </mc:Choice>
  </mc:AlternateContent>
  <xr:revisionPtr revIDLastSave="0" documentId="8_{69310BE8-0C89-431C-87DF-3815F41EA2BA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TblView" sheetId="1" r:id="rId1"/>
    <sheet name="TblMirror" sheetId="4" r:id="rId2"/>
    <sheet name="TblList" sheetId="6" r:id="rId3"/>
    <sheet name="Ref" sheetId="3" state="hidden" r:id="rId4"/>
    <sheet name="Config" sheetId="5" r:id="rId5"/>
  </sheets>
  <externalReferences>
    <externalReference r:id="rId6"/>
  </externalReferences>
  <definedNames>
    <definedName name="_xlnm._FilterDatabase" localSheetId="2" hidden="1">TblList!$C$2:$S$152</definedName>
    <definedName name="_xlnm._FilterDatabase" localSheetId="1" hidden="1">TblMirror!$AA$10:$BY$11</definedName>
    <definedName name="_xlnm._FilterDatabase" localSheetId="0" hidden="1">TblView!$AA$10:$BY$11</definedName>
  </definedNames>
  <calcPr calcId="18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4" l="1"/>
  <c r="AB7" i="4"/>
  <c r="AF4" i="4" l="1"/>
  <c r="AQ10" i="1" l="1"/>
  <c r="AP10" i="1"/>
  <c r="AO10" i="1"/>
  <c r="AN10" i="1"/>
  <c r="AM10" i="1"/>
  <c r="AL10" i="1"/>
  <c r="AE7" i="1" l="1"/>
  <c r="B5" i="3" l="1"/>
  <c r="B4" i="3"/>
  <c r="B3" i="3"/>
  <c r="BY10" i="1" l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K10" i="1"/>
  <c r="AJ10" i="1"/>
  <c r="AI10" i="1"/>
  <c r="AH10" i="1"/>
  <c r="AG10" i="1"/>
  <c r="AF10" i="1"/>
  <c r="AE10" i="1"/>
  <c r="AD10" i="1"/>
  <c r="AC10" i="1"/>
  <c r="AB10" i="1"/>
  <c r="A1" i="6" l="1"/>
  <c r="AK4" i="4" s="1"/>
  <c r="L152" i="6"/>
  <c r="C152" i="6"/>
  <c r="L151" i="6"/>
  <c r="C151" i="6"/>
  <c r="L150" i="6"/>
  <c r="C150" i="6"/>
  <c r="L149" i="6"/>
  <c r="C149" i="6"/>
  <c r="L148" i="6"/>
  <c r="C148" i="6"/>
  <c r="L147" i="6"/>
  <c r="C147" i="6"/>
  <c r="L146" i="6"/>
  <c r="C146" i="6"/>
  <c r="L145" i="6"/>
  <c r="C145" i="6"/>
  <c r="L144" i="6"/>
  <c r="C144" i="6"/>
  <c r="L143" i="6"/>
  <c r="C143" i="6"/>
  <c r="L142" i="6"/>
  <c r="C142" i="6"/>
  <c r="L141" i="6"/>
  <c r="C141" i="6"/>
  <c r="L140" i="6"/>
  <c r="C140" i="6"/>
  <c r="L139" i="6"/>
  <c r="C139" i="6"/>
  <c r="L138" i="6"/>
  <c r="C138" i="6"/>
  <c r="L137" i="6"/>
  <c r="C137" i="6"/>
  <c r="L136" i="6"/>
  <c r="C136" i="6"/>
  <c r="L135" i="6"/>
  <c r="C135" i="6"/>
  <c r="L134" i="6"/>
  <c r="C134" i="6"/>
  <c r="L133" i="6"/>
  <c r="C133" i="6"/>
  <c r="L132" i="6"/>
  <c r="C132" i="6"/>
  <c r="L131" i="6"/>
  <c r="C131" i="6"/>
  <c r="L130" i="6"/>
  <c r="C130" i="6"/>
  <c r="L129" i="6"/>
  <c r="C129" i="6"/>
  <c r="L128" i="6"/>
  <c r="C128" i="6"/>
  <c r="L127" i="6"/>
  <c r="C127" i="6"/>
  <c r="L126" i="6"/>
  <c r="C126" i="6"/>
  <c r="L125" i="6"/>
  <c r="C125" i="6"/>
  <c r="L124" i="6"/>
  <c r="C124" i="6"/>
  <c r="L123" i="6"/>
  <c r="C123" i="6"/>
  <c r="L122" i="6"/>
  <c r="C122" i="6"/>
  <c r="L121" i="6"/>
  <c r="C121" i="6"/>
  <c r="L120" i="6"/>
  <c r="C120" i="6"/>
  <c r="L119" i="6"/>
  <c r="C119" i="6"/>
  <c r="L118" i="6"/>
  <c r="C118" i="6"/>
  <c r="L117" i="6"/>
  <c r="C117" i="6"/>
  <c r="L116" i="6"/>
  <c r="C116" i="6"/>
  <c r="L115" i="6"/>
  <c r="C115" i="6"/>
  <c r="L114" i="6"/>
  <c r="C114" i="6"/>
  <c r="L113" i="6"/>
  <c r="C113" i="6"/>
  <c r="L112" i="6"/>
  <c r="C112" i="6"/>
  <c r="L111" i="6"/>
  <c r="C111" i="6"/>
  <c r="L110" i="6"/>
  <c r="C110" i="6"/>
  <c r="L109" i="6"/>
  <c r="C109" i="6"/>
  <c r="L108" i="6"/>
  <c r="C108" i="6"/>
  <c r="L107" i="6"/>
  <c r="C107" i="6"/>
  <c r="L106" i="6"/>
  <c r="C106" i="6"/>
  <c r="L105" i="6"/>
  <c r="C105" i="6"/>
  <c r="L104" i="6"/>
  <c r="C104" i="6"/>
  <c r="L103" i="6"/>
  <c r="C103" i="6"/>
  <c r="L102" i="6"/>
  <c r="C102" i="6"/>
  <c r="L101" i="6"/>
  <c r="C101" i="6"/>
  <c r="L100" i="6"/>
  <c r="C100" i="6"/>
  <c r="L99" i="6"/>
  <c r="C99" i="6"/>
  <c r="L98" i="6"/>
  <c r="C98" i="6"/>
  <c r="L97" i="6"/>
  <c r="C97" i="6"/>
  <c r="L96" i="6"/>
  <c r="C96" i="6"/>
  <c r="L95" i="6"/>
  <c r="C95" i="6"/>
  <c r="L94" i="6"/>
  <c r="C94" i="6"/>
  <c r="L93" i="6"/>
  <c r="C93" i="6"/>
  <c r="L92" i="6"/>
  <c r="C92" i="6"/>
  <c r="L91" i="6"/>
  <c r="C91" i="6"/>
  <c r="L90" i="6"/>
  <c r="C90" i="6"/>
  <c r="L89" i="6"/>
  <c r="C89" i="6"/>
  <c r="L88" i="6"/>
  <c r="C88" i="6"/>
  <c r="L87" i="6"/>
  <c r="C87" i="6"/>
  <c r="L86" i="6"/>
  <c r="C86" i="6"/>
  <c r="L85" i="6"/>
  <c r="C85" i="6"/>
  <c r="L84" i="6"/>
  <c r="C84" i="6"/>
  <c r="L83" i="6"/>
  <c r="C83" i="6"/>
  <c r="L82" i="6"/>
  <c r="C82" i="6"/>
  <c r="L81" i="6"/>
  <c r="C81" i="6"/>
  <c r="L80" i="6"/>
  <c r="C80" i="6"/>
  <c r="L79" i="6"/>
  <c r="C79" i="6"/>
  <c r="L78" i="6"/>
  <c r="C78" i="6"/>
  <c r="L77" i="6"/>
  <c r="C77" i="6"/>
  <c r="L76" i="6"/>
  <c r="C76" i="6"/>
  <c r="L75" i="6"/>
  <c r="C75" i="6"/>
  <c r="L74" i="6"/>
  <c r="C74" i="6"/>
  <c r="L73" i="6"/>
  <c r="C73" i="6"/>
  <c r="L72" i="6"/>
  <c r="C72" i="6"/>
  <c r="L71" i="6"/>
  <c r="C71" i="6"/>
  <c r="L70" i="6"/>
  <c r="C70" i="6"/>
  <c r="L69" i="6"/>
  <c r="C69" i="6"/>
  <c r="L68" i="6"/>
  <c r="C68" i="6"/>
  <c r="L67" i="6"/>
  <c r="C67" i="6"/>
  <c r="L66" i="6"/>
  <c r="C66" i="6"/>
  <c r="L65" i="6"/>
  <c r="C65" i="6"/>
  <c r="L64" i="6"/>
  <c r="C64" i="6"/>
  <c r="L63" i="6"/>
  <c r="C63" i="6"/>
  <c r="L62" i="6"/>
  <c r="C62" i="6"/>
  <c r="L61" i="6"/>
  <c r="C61" i="6"/>
  <c r="L60" i="6"/>
  <c r="C60" i="6"/>
  <c r="L59" i="6"/>
  <c r="C59" i="6"/>
  <c r="L58" i="6"/>
  <c r="C58" i="6"/>
  <c r="L57" i="6"/>
  <c r="C57" i="6"/>
  <c r="L56" i="6"/>
  <c r="C56" i="6"/>
  <c r="L55" i="6"/>
  <c r="C55" i="6"/>
  <c r="L54" i="6"/>
  <c r="C54" i="6"/>
  <c r="L53" i="6"/>
  <c r="C53" i="6"/>
  <c r="L52" i="6"/>
  <c r="C52" i="6"/>
  <c r="L51" i="6"/>
  <c r="C51" i="6"/>
  <c r="L50" i="6"/>
  <c r="C50" i="6"/>
  <c r="L49" i="6"/>
  <c r="C49" i="6"/>
  <c r="L48" i="6"/>
  <c r="C48" i="6"/>
  <c r="L47" i="6"/>
  <c r="C47" i="6"/>
  <c r="L46" i="6"/>
  <c r="C46" i="6"/>
  <c r="L45" i="6"/>
  <c r="C45" i="6"/>
  <c r="L44" i="6"/>
  <c r="C44" i="6"/>
  <c r="L43" i="6"/>
  <c r="C43" i="6"/>
  <c r="L42" i="6"/>
  <c r="C42" i="6"/>
  <c r="L41" i="6"/>
  <c r="C41" i="6"/>
  <c r="L40" i="6"/>
  <c r="C40" i="6"/>
  <c r="L39" i="6"/>
  <c r="C39" i="6"/>
  <c r="L38" i="6"/>
  <c r="C38" i="6"/>
  <c r="L37" i="6"/>
  <c r="C37" i="6"/>
  <c r="L36" i="6"/>
  <c r="C36" i="6"/>
  <c r="L35" i="6"/>
  <c r="C35" i="6"/>
  <c r="L34" i="6"/>
  <c r="C34" i="6"/>
  <c r="L33" i="6"/>
  <c r="C33" i="6"/>
  <c r="L32" i="6"/>
  <c r="C32" i="6"/>
  <c r="L31" i="6"/>
  <c r="C31" i="6"/>
  <c r="L30" i="6"/>
  <c r="C30" i="6"/>
  <c r="L29" i="6"/>
  <c r="C29" i="6"/>
  <c r="L28" i="6"/>
  <c r="C28" i="6"/>
  <c r="L27" i="6"/>
  <c r="C27" i="6"/>
  <c r="L26" i="6"/>
  <c r="C26" i="6"/>
  <c r="L25" i="6"/>
  <c r="C25" i="6"/>
  <c r="L24" i="6"/>
  <c r="C24" i="6"/>
  <c r="L23" i="6"/>
  <c r="C23" i="6"/>
  <c r="L22" i="6"/>
  <c r="C22" i="6"/>
  <c r="L21" i="6"/>
  <c r="C21" i="6"/>
  <c r="L20" i="6"/>
  <c r="C20" i="6"/>
  <c r="L19" i="6"/>
  <c r="C19" i="6"/>
  <c r="L18" i="6"/>
  <c r="C18" i="6"/>
  <c r="L17" i="6"/>
  <c r="C17" i="6"/>
  <c r="L16" i="6"/>
  <c r="C16" i="6"/>
  <c r="L15" i="6"/>
  <c r="C15" i="6"/>
  <c r="L14" i="6"/>
  <c r="C14" i="6"/>
  <c r="L13" i="6"/>
  <c r="C13" i="6"/>
  <c r="L12" i="6"/>
  <c r="C12" i="6"/>
  <c r="L11" i="6"/>
  <c r="C11" i="6"/>
  <c r="L10" i="6"/>
  <c r="C10" i="6"/>
  <c r="L9" i="6"/>
  <c r="C9" i="6"/>
  <c r="L8" i="6"/>
  <c r="C8" i="6"/>
  <c r="L7" i="6"/>
  <c r="C7" i="6"/>
  <c r="L6" i="6"/>
  <c r="C6" i="6"/>
  <c r="L5" i="6"/>
  <c r="C5" i="6"/>
  <c r="L4" i="6"/>
  <c r="C4" i="6"/>
  <c r="L3" i="6"/>
  <c r="C3" i="6"/>
  <c r="BY9" i="1" l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B4" i="5" l="1"/>
  <c r="AF7" i="1" s="1"/>
  <c r="B2" i="3" l="1"/>
  <c r="B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info7</author>
  </authors>
  <commentList>
    <comment ref="A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* (id, idx)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(Auto_Increment)
PK </t>
        </r>
        <r>
          <rPr>
            <b/>
            <sz val="8"/>
            <color indexed="81"/>
            <rFont val="돋움"/>
            <family val="3"/>
            <charset val="129"/>
          </rPr>
          <t>컬럼</t>
        </r>
      </text>
    </comment>
    <comment ref="AC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* (time, ...)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8"/>
            <color indexed="81"/>
            <rFont val="Tahoma"/>
            <family val="2"/>
          </rPr>
          <t xml:space="preserve">CURRENT_TIMESTAMP) </t>
        </r>
        <r>
          <rPr>
            <b/>
            <sz val="8"/>
            <color indexed="81"/>
            <rFont val="돋움"/>
            <family val="3"/>
            <charset val="129"/>
          </rPr>
          <t>컬럼
해당사항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없을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경우</t>
        </r>
        <r>
          <rPr>
            <b/>
            <sz val="8"/>
            <color indexed="81"/>
            <rFont val="Tahoma"/>
            <family val="2"/>
          </rPr>
          <t>, null</t>
        </r>
        <r>
          <rPr>
            <b/>
            <sz val="8"/>
            <color indexed="81"/>
            <rFont val="돋움"/>
            <family val="3"/>
            <charset val="129"/>
          </rPr>
          <t>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지정</t>
        </r>
      </text>
    </comment>
    <comment ref="AD2" authorId="0" shapeId="0" xr:uid="{E8B12364-83AE-479A-9C0C-E003B01DF783}">
      <text>
        <r>
          <rPr>
            <b/>
            <sz val="9"/>
            <color indexed="81"/>
            <rFont val="Tahoma"/>
            <family val="2"/>
          </rPr>
          <t>* (time, ...)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8"/>
            <color indexed="81"/>
            <rFont val="Tahoma"/>
            <family val="2"/>
          </rPr>
          <t xml:space="preserve">CURRENT_TIMESTAMP) </t>
        </r>
        <r>
          <rPr>
            <b/>
            <sz val="8"/>
            <color indexed="81"/>
            <rFont val="돋움"/>
            <family val="3"/>
            <charset val="129"/>
          </rPr>
          <t>컬럼
해당사항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없을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경우</t>
        </r>
        <r>
          <rPr>
            <b/>
            <sz val="8"/>
            <color indexed="81"/>
            <rFont val="Tahoma"/>
            <family val="2"/>
          </rPr>
          <t>, null</t>
        </r>
        <r>
          <rPr>
            <b/>
            <sz val="8"/>
            <color indexed="81"/>
            <rFont val="돋움"/>
            <family val="3"/>
            <charset val="129"/>
          </rPr>
          <t>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지정</t>
        </r>
      </text>
    </comment>
    <comment ref="AK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info7: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수정로그가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하므로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>!</t>
        </r>
      </text>
    </comment>
    <comment ref="AA8" authorId="0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20000</t>
        </r>
        <r>
          <rPr>
            <b/>
            <sz val="9"/>
            <color indexed="81"/>
            <rFont val="돋움"/>
            <family val="3"/>
            <charset val="129"/>
          </rPr>
          <t>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내려받기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
최대개수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, WHERE</t>
        </r>
        <r>
          <rPr>
            <b/>
            <sz val="9"/>
            <color indexed="81"/>
            <rFont val="돋움"/>
            <family val="3"/>
            <charset val="129"/>
          </rPr>
          <t>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
내려받는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줄여야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info7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info7: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, TEST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</commentList>
</comments>
</file>

<file path=xl/sharedStrings.xml><?xml version="1.0" encoding="utf-8"?>
<sst xmlns="http://schemas.openxmlformats.org/spreadsheetml/2006/main" count="362" uniqueCount="215">
  <si>
    <t>Server_Name</t>
    <phoneticPr fontId="2" type="noConversion"/>
  </si>
  <si>
    <t>DB_Name</t>
    <phoneticPr fontId="2" type="noConversion"/>
  </si>
  <si>
    <t>User_ID</t>
    <phoneticPr fontId="2" type="noConversion"/>
  </si>
  <si>
    <t>Password</t>
    <phoneticPr fontId="2" type="noConversion"/>
  </si>
  <si>
    <t>Initial</t>
    <phoneticPr fontId="2" type="noConversion"/>
  </si>
  <si>
    <t>KEY</t>
    <phoneticPr fontId="2" type="noConversion"/>
  </si>
  <si>
    <t>VALUE</t>
    <phoneticPr fontId="2" type="noConversion"/>
  </si>
  <si>
    <t>No</t>
    <phoneticPr fontId="2" type="noConversion"/>
  </si>
  <si>
    <t>DB_CON</t>
    <phoneticPr fontId="2" type="noConversion"/>
  </si>
  <si>
    <t>UPDATE_TIME_LOG_EXCEL</t>
    <phoneticPr fontId="2" type="noConversion"/>
  </si>
  <si>
    <t>no</t>
    <phoneticPr fontId="2" type="noConversion"/>
  </si>
  <si>
    <t>table</t>
    <phoneticPr fontId="2" type="noConversion"/>
  </si>
  <si>
    <t>시간1</t>
    <phoneticPr fontId="2" type="noConversion"/>
  </si>
  <si>
    <t>시간2</t>
    <phoneticPr fontId="2" type="noConversion"/>
  </si>
  <si>
    <t>eztable</t>
  </si>
  <si>
    <t>해외명단</t>
  </si>
  <si>
    <t>발주처</t>
  </si>
  <si>
    <t>담당자</t>
  </si>
  <si>
    <t>환율</t>
  </si>
  <si>
    <t>재고관리</t>
  </si>
  <si>
    <t>금지품목</t>
  </si>
  <si>
    <t>UPDATE_TIME_LOG_DB</t>
    <phoneticPr fontId="2" type="noConversion"/>
  </si>
  <si>
    <t>Field</t>
    <phoneticPr fontId="2" type="noConversion"/>
  </si>
  <si>
    <t>수정 대상 테이블</t>
    <phoneticPr fontId="2" type="noConversion"/>
  </si>
  <si>
    <t>로그 대상 테이블</t>
    <phoneticPr fontId="2" type="noConversion"/>
  </si>
  <si>
    <t>수정 대상 테이블 Timelog 기록 여부</t>
    <phoneticPr fontId="2" type="noConversion"/>
  </si>
  <si>
    <t>eztable</t>
    <phoneticPr fontId="2" type="noConversion"/>
  </si>
  <si>
    <t>WHERE</t>
    <phoneticPr fontId="2" type="noConversion"/>
  </si>
  <si>
    <t>ORDER BY</t>
    <phoneticPr fontId="2" type="noConversion"/>
  </si>
  <si>
    <t>FROM</t>
    <phoneticPr fontId="2" type="noConversion"/>
  </si>
  <si>
    <t>logTable</t>
    <phoneticPr fontId="2" type="noConversion"/>
  </si>
  <si>
    <t>엑셀 컬럼명</t>
    <phoneticPr fontId="2" type="noConversion"/>
  </si>
  <si>
    <t>DB 컬럼명</t>
    <phoneticPr fontId="2" type="noConversion"/>
  </si>
  <si>
    <t>DB
컬럼명</t>
    <phoneticPr fontId="2" type="noConversion"/>
  </si>
  <si>
    <t>테이블 명</t>
    <phoneticPr fontId="2" type="noConversion"/>
  </si>
  <si>
    <t>eztable_log</t>
  </si>
  <si>
    <t>ezdb TableList</t>
    <phoneticPr fontId="2" type="noConversion"/>
  </si>
  <si>
    <t>Comment</t>
    <phoneticPr fontId="2" type="noConversion"/>
  </si>
  <si>
    <t>Type</t>
    <phoneticPr fontId="2" type="noConversion"/>
  </si>
  <si>
    <t>Null</t>
    <phoneticPr fontId="2" type="noConversion"/>
  </si>
  <si>
    <t>Key</t>
    <phoneticPr fontId="2" type="noConversion"/>
  </si>
  <si>
    <t>Default</t>
    <phoneticPr fontId="2" type="noConversion"/>
  </si>
  <si>
    <t>Extra</t>
    <phoneticPr fontId="2" type="noConversion"/>
  </si>
  <si>
    <t>int(11)</t>
  </si>
  <si>
    <t>NO</t>
  </si>
  <si>
    <t>id</t>
  </si>
  <si>
    <t>PRI</t>
  </si>
  <si>
    <t>auto_increment</t>
  </si>
  <si>
    <t>YES</t>
  </si>
  <si>
    <t>time</t>
  </si>
  <si>
    <t>timestamp</t>
  </si>
  <si>
    <t>CURRENT_TIMESTAMP</t>
  </si>
  <si>
    <t>비고</t>
  </si>
  <si>
    <t>수입제한</t>
  </si>
  <si>
    <t>SELECT</t>
    <phoneticPr fontId="2" type="noConversion"/>
  </si>
  <si>
    <t>수정가능여부 체크</t>
    <phoneticPr fontId="2" type="noConversion"/>
  </si>
  <si>
    <t>고유키</t>
    <phoneticPr fontId="2" type="noConversion"/>
  </si>
  <si>
    <t>삽입시간</t>
    <phoneticPr fontId="2" type="noConversion"/>
  </si>
  <si>
    <t>''</t>
    <phoneticPr fontId="2" type="noConversion"/>
  </si>
  <si>
    <t>테스트
쿼리문</t>
    <phoneticPr fontId="2" type="noConversion"/>
  </si>
  <si>
    <t>최종
쿼리문</t>
    <phoneticPr fontId="2" type="noConversion"/>
  </si>
  <si>
    <t xml:space="preserve">강제동기화 </t>
    <phoneticPr fontId="2" type="noConversion"/>
  </si>
  <si>
    <t>대량 수정</t>
    <phoneticPr fontId="2" type="noConversion"/>
  </si>
  <si>
    <t>time_log</t>
  </si>
  <si>
    <t>화면좌측이동 시, 선택셀 변경여부</t>
    <phoneticPr fontId="2" type="noConversion"/>
  </si>
  <si>
    <t>TblView/Mirror 전체 범위</t>
    <phoneticPr fontId="2" type="noConversion"/>
  </si>
  <si>
    <t>$AA$10:$BY$20010</t>
    <phoneticPr fontId="2" type="noConversion"/>
  </si>
  <si>
    <t>견적관리</t>
  </si>
  <si>
    <t>견적분석</t>
  </si>
  <si>
    <t>계좌거래내역_bio</t>
  </si>
  <si>
    <t>계좌거래내역_chem</t>
  </si>
  <si>
    <t>국가명관리</t>
  </si>
  <si>
    <t>국가명관리_log</t>
  </si>
  <si>
    <t>담당자_log</t>
  </si>
  <si>
    <t>발주처_log</t>
  </si>
  <si>
    <t>배송안내메일</t>
  </si>
  <si>
    <t>법인카드사용내역</t>
  </si>
  <si>
    <t>법인카드사용내역_log</t>
  </si>
  <si>
    <t>수입면장메일</t>
  </si>
  <si>
    <t>수입면장메일_log</t>
  </si>
  <si>
    <t>수입제한_log</t>
  </si>
  <si>
    <t>업무진행관리</t>
  </si>
  <si>
    <t>업무진행관리_log</t>
  </si>
  <si>
    <t>재고관리_log</t>
  </si>
  <si>
    <t>통관기록</t>
  </si>
  <si>
    <t>통관기록_log</t>
  </si>
  <si>
    <t>해외명단_log</t>
  </si>
  <si>
    <t>해외송금기록</t>
  </si>
  <si>
    <t>해외송금기록_log</t>
  </si>
  <si>
    <t>환율_log</t>
  </si>
  <si>
    <t>Maker_Stock</t>
  </si>
  <si>
    <t>Maker_Stock_d</t>
  </si>
  <si>
    <t>Maker_Stock_test</t>
  </si>
  <si>
    <t>OC_Config_Qt</t>
  </si>
  <si>
    <t>OC_Config_Qt_log</t>
  </si>
  <si>
    <t>OC_EZct</t>
  </si>
  <si>
    <t>OC_EZct_log</t>
  </si>
  <si>
    <t>OC_Supplier</t>
  </si>
  <si>
    <t>OC_Supplier_log</t>
  </si>
  <si>
    <t>Select_Query_log</t>
  </si>
  <si>
    <t>inv_summary</t>
  </si>
  <si>
    <t>inv_summary_log</t>
  </si>
  <si>
    <t>mail_invoice</t>
  </si>
  <si>
    <t>on update CURRENT_TIMESTAMP</t>
  </si>
  <si>
    <t>UNI</t>
  </si>
  <si>
    <t>송장번호</t>
  </si>
  <si>
    <t>varchar(20)</t>
  </si>
  <si>
    <t>varchar(45)</t>
  </si>
  <si>
    <t>일반수정 시, 셀 수정개수 Limit</t>
    <phoneticPr fontId="2" type="noConversion"/>
  </si>
  <si>
    <t>대량수정 시, 셀 수정개수 Limit</t>
    <phoneticPr fontId="2" type="noConversion"/>
  </si>
  <si>
    <t>한정수정대상자의 셀 수정개수 Limit</t>
    <phoneticPr fontId="2" type="noConversion"/>
  </si>
  <si>
    <t>현재 테이블</t>
    <phoneticPr fontId="2" type="noConversion"/>
  </si>
  <si>
    <t>자료 상황</t>
    <phoneticPr fontId="2" type="noConversion"/>
  </si>
  <si>
    <t>계좌명칭</t>
  </si>
  <si>
    <t>계좌번호</t>
  </si>
  <si>
    <t>거래일시</t>
  </si>
  <si>
    <t>거래일자</t>
  </si>
  <si>
    <t>거래구분</t>
  </si>
  <si>
    <t>입금액</t>
  </si>
  <si>
    <t>출금액</t>
  </si>
  <si>
    <t>잔액</t>
  </si>
  <si>
    <t>적요</t>
  </si>
  <si>
    <t>CT_no</t>
  </si>
  <si>
    <t>관세</t>
  </si>
  <si>
    <t>부가세</t>
  </si>
  <si>
    <t>입출금코드</t>
  </si>
  <si>
    <t>계좌거래내역_bio_log</t>
  </si>
  <si>
    <t>계좌거래내역_chem_log</t>
  </si>
  <si>
    <t>수입신고내역</t>
  </si>
  <si>
    <t>수입신고내역_log</t>
  </si>
  <si>
    <t>국민chem</t>
  </si>
  <si>
    <t>63230104134613</t>
  </si>
  <si>
    <t>출금</t>
  </si>
  <si>
    <t>B0702</t>
  </si>
  <si>
    <t>서초2 (대출이자)</t>
  </si>
  <si>
    <t>계좌거래내역_chem</t>
    <phoneticPr fontId="2" type="noConversion"/>
  </si>
  <si>
    <t>계좌거래내역_chem_log</t>
    <phoneticPr fontId="2" type="noConversion"/>
  </si>
  <si>
    <t>계좌명칭</t>
    <phoneticPr fontId="2" type="noConversion"/>
  </si>
  <si>
    <t>고액송금스케줄</t>
  </si>
  <si>
    <t>고액송금스케줄_log</t>
  </si>
  <si>
    <t>고액송금총괄</t>
  </si>
  <si>
    <t>고액송금총괄_log</t>
  </si>
  <si>
    <t>매입전자세금계산서</t>
  </si>
  <si>
    <t>매입전자세금계산서_log</t>
  </si>
  <si>
    <t>매출전자세금계산서</t>
  </si>
  <si>
    <t>매출전자세금계산서_log</t>
  </si>
  <si>
    <t>법인카드명세서</t>
  </si>
  <si>
    <t>법인카드명세서_log</t>
  </si>
  <si>
    <t>분할송금</t>
  </si>
  <si>
    <t>분할송금_log</t>
  </si>
  <si>
    <t>분할_납품및세금계산서발행</t>
  </si>
  <si>
    <t>분할_납품및세금계산서발행_log</t>
  </si>
  <si>
    <t>사내소독체크</t>
  </si>
  <si>
    <t>사내소독체크_log</t>
  </si>
  <si>
    <t>사무실이전준비_2021</t>
  </si>
  <si>
    <t>사무실이전준비_2021_log</t>
  </si>
  <si>
    <t>선물환사용table</t>
  </si>
  <si>
    <t>선물환사용table_log</t>
  </si>
  <si>
    <t>선물환table</t>
  </si>
  <si>
    <t>선물환table_log</t>
  </si>
  <si>
    <t>안전교육관리대장</t>
  </si>
  <si>
    <t>안전교육관리대장_log</t>
  </si>
  <si>
    <t>외화계좌거래내역_bio</t>
  </si>
  <si>
    <t>외화계좌거래내역_bio_log</t>
  </si>
  <si>
    <t>외화계좌거래내역_chem</t>
  </si>
  <si>
    <t>외화계좌거래내역_chem_log</t>
  </si>
  <si>
    <t>전자어음_개요</t>
  </si>
  <si>
    <t>전자어음_개요_log</t>
  </si>
  <si>
    <t>전자어음_할인내역</t>
  </si>
  <si>
    <t>전자어음_할인내역_log</t>
  </si>
  <si>
    <t>직원체온체크</t>
  </si>
  <si>
    <t>직원체온체크_log</t>
  </si>
  <si>
    <t>진행상태알림</t>
  </si>
  <si>
    <t>진행상태알림_log</t>
  </si>
  <si>
    <t>해외운송료</t>
  </si>
  <si>
    <t>해외운송료_log</t>
  </si>
  <si>
    <t>환율_월평균</t>
  </si>
  <si>
    <t>환율_월평균_log</t>
  </si>
  <si>
    <t>RPA운용현황</t>
  </si>
  <si>
    <t>RPA운용현황_log</t>
  </si>
  <si>
    <t>date_table</t>
  </si>
  <si>
    <t>date_table_log</t>
  </si>
  <si>
    <t>mro</t>
  </si>
  <si>
    <t>quote_vendor_price</t>
  </si>
  <si>
    <t>quote_vendor_product</t>
  </si>
  <si>
    <t>quote_vendor_product_log</t>
  </si>
  <si>
    <t>trello_majorissues_cards</t>
  </si>
  <si>
    <t>trello_majorissues_comments</t>
  </si>
  <si>
    <t>trello_majorissues_lists</t>
  </si>
  <si>
    <t>trello_majorissues_members</t>
  </si>
  <si>
    <t>수정시간</t>
    <phoneticPr fontId="2" type="noConversion"/>
  </si>
  <si>
    <t>SELECT `id`, `time`, `time`, `계좌명칭`, `계좌번호`, `거래일시`, `거래일자`, `거래구분`, `입금액`, `출금액`, `잔액`, `적요`, `CT_no`, `송장번호`, `관세`, `부가세`, `입출금코드`, `비고`
FROM 계좌거래내역_chem
WHERE 거래일자&gt;='43955'
ORDER BY 6 LIMIT 20000;</t>
    <phoneticPr fontId="2" type="noConversion"/>
  </si>
  <si>
    <t>사용자컬럼</t>
    <phoneticPr fontId="2" type="noConversion"/>
  </si>
  <si>
    <t>생성시간</t>
    <phoneticPr fontId="2" type="noConversion"/>
  </si>
  <si>
    <t>수정시간</t>
    <phoneticPr fontId="2" type="noConversion"/>
  </si>
  <si>
    <t>varchar(80)</t>
  </si>
  <si>
    <t>update_time</t>
  </si>
  <si>
    <t>mro_name</t>
  </si>
  <si>
    <t>int(10) uns</t>
  </si>
  <si>
    <t>address_from</t>
  </si>
  <si>
    <t>address_to</t>
  </si>
  <si>
    <t>varchar(300</t>
  </si>
  <si>
    <t>address_cc</t>
  </si>
  <si>
    <t>subject</t>
  </si>
  <si>
    <t>body</t>
  </si>
  <si>
    <t>varchar(200</t>
  </si>
  <si>
    <t>received_datetime</t>
  </si>
  <si>
    <t>attachments_filename</t>
  </si>
  <si>
    <t>attachments_count</t>
  </si>
  <si>
    <t>remark</t>
  </si>
  <si>
    <t>비고1</t>
  </si>
  <si>
    <t>비고2</t>
  </si>
  <si>
    <t>비고3</t>
  </si>
  <si>
    <t>비고4</t>
  </si>
  <si>
    <t>비고5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</si>
</sst>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/mm/dd\ hh:mm:ss"/>
    <numFmt numFmtId="177" formatCode="mm\/dd"/>
    <numFmt numFmtId="178" formatCode="0_ "/>
    <numFmt numFmtId="179" formatCode="yy/mm/dd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10"/>
      <color rgb="FFFF000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8"/>
      <color indexed="81"/>
      <name val="Tahoma"/>
      <family val="2"/>
    </font>
    <font>
      <b/>
      <sz val="8"/>
      <color indexed="8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.5"/>
      <color theme="1"/>
      <name val="맑은 고딕"/>
      <family val="2"/>
      <charset val="129"/>
      <scheme val="minor"/>
    </font>
    <font>
      <sz val="10.5"/>
      <color theme="1"/>
      <name val="맑은 고딕"/>
      <family val="3"/>
      <charset val="129"/>
      <scheme val="minor"/>
    </font>
    <font>
      <b/>
      <sz val="12"/>
      <color rgb="FF7030A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Protection="1">
      <alignment vertical="center"/>
      <protection locked="0"/>
    </xf>
    <xf numFmtId="14" fontId="0" fillId="0" borderId="1" xfId="0" applyNumberFormat="1" applyBorder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" xfId="0" applyFont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14" fontId="4" fillId="0" borderId="1" xfId="0" applyNumberFormat="1" applyFont="1" applyBorder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top" wrapText="1"/>
      <protection hidden="1"/>
    </xf>
    <xf numFmtId="0" fontId="3" fillId="0" borderId="0" xfId="0" applyFont="1" applyBorder="1" applyAlignment="1">
      <alignment vertical="top" wrapText="1"/>
    </xf>
    <xf numFmtId="0" fontId="0" fillId="0" borderId="0" xfId="0" applyProtection="1">
      <alignment vertical="center"/>
      <protection hidden="1"/>
    </xf>
    <xf numFmtId="0" fontId="9" fillId="3" borderId="0" xfId="0" applyFont="1" applyFill="1" applyAlignment="1" applyProtection="1">
      <alignment horizontal="center" vertical="center"/>
      <protection hidden="1"/>
    </xf>
    <xf numFmtId="0" fontId="0" fillId="6" borderId="0" xfId="0" applyFill="1" applyAlignment="1" applyProtection="1">
      <alignment horizontal="center" vertical="center"/>
      <protection hidden="1"/>
    </xf>
    <xf numFmtId="0" fontId="10" fillId="11" borderId="11" xfId="0" applyFont="1" applyFill="1" applyBorder="1" applyAlignment="1" applyProtection="1">
      <alignment horizontal="center" vertical="center"/>
      <protection hidden="1"/>
    </xf>
    <xf numFmtId="0" fontId="9" fillId="9" borderId="5" xfId="0" applyFont="1" applyFill="1" applyBorder="1" applyAlignment="1" applyProtection="1">
      <alignment horizontal="center" vertical="center"/>
      <protection hidden="1"/>
    </xf>
    <xf numFmtId="0" fontId="9" fillId="9" borderId="12" xfId="0" applyFont="1" applyFill="1" applyBorder="1" applyAlignment="1" applyProtection="1">
      <alignment horizontal="center" vertical="center"/>
      <protection hidden="1"/>
    </xf>
    <xf numFmtId="0" fontId="9" fillId="9" borderId="6" xfId="0" applyFont="1" applyFill="1" applyBorder="1" applyAlignment="1" applyProtection="1">
      <alignment horizontal="center" vertical="center"/>
      <protection hidden="1"/>
    </xf>
    <xf numFmtId="0" fontId="0" fillId="0" borderId="7" xfId="0" applyBorder="1" applyProtection="1">
      <alignment vertical="center"/>
      <protection hidden="1"/>
    </xf>
    <xf numFmtId="0" fontId="0" fillId="0" borderId="9" xfId="0" applyBorder="1" applyProtection="1">
      <alignment vertical="center"/>
      <protection hidden="1"/>
    </xf>
    <xf numFmtId="0" fontId="0" fillId="0" borderId="13" xfId="0" applyBorder="1">
      <alignment vertical="center"/>
    </xf>
    <xf numFmtId="0" fontId="16" fillId="0" borderId="11" xfId="0" applyFont="1" applyBorder="1" applyAlignment="1">
      <alignment vertical="center" wrapText="1"/>
    </xf>
    <xf numFmtId="0" fontId="18" fillId="13" borderId="1" xfId="0" applyFont="1" applyFill="1" applyBorder="1" applyAlignment="1" applyProtection="1">
      <alignment horizontal="center" vertical="center"/>
      <protection locked="0"/>
    </xf>
    <xf numFmtId="0" fontId="19" fillId="13" borderId="1" xfId="0" quotePrefix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3" borderId="0" xfId="0" applyFill="1" applyAlignment="1" applyProtection="1">
      <alignment horizontal="centerContinuous" vertical="center"/>
    </xf>
    <xf numFmtId="0" fontId="0" fillId="0" borderId="0" xfId="0" applyProtection="1">
      <alignment vertical="center"/>
    </xf>
    <xf numFmtId="0" fontId="0" fillId="2" borderId="0" xfId="0" applyFill="1" applyProtection="1">
      <alignment vertical="center"/>
      <protection hidden="1"/>
    </xf>
    <xf numFmtId="0" fontId="1" fillId="2" borderId="0" xfId="0" applyFont="1" applyFill="1" applyProtection="1">
      <alignment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0" fillId="12" borderId="0" xfId="0" applyFill="1" applyAlignment="1" applyProtection="1">
      <alignment horizontal="centerContinuous" vertical="center"/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0" fillId="3" borderId="0" xfId="0" applyFill="1">
      <alignment vertical="center"/>
    </xf>
    <xf numFmtId="0" fontId="0" fillId="15" borderId="0" xfId="0" applyFill="1">
      <alignment vertical="center"/>
    </xf>
    <xf numFmtId="0" fontId="0" fillId="5" borderId="0" xfId="0" applyFill="1">
      <alignment vertical="center"/>
    </xf>
    <xf numFmtId="0" fontId="22" fillId="5" borderId="0" xfId="0" applyFont="1" applyFill="1" applyAlignment="1">
      <alignment horizontal="center" vertical="center" wrapText="1"/>
    </xf>
    <xf numFmtId="0" fontId="8" fillId="16" borderId="6" xfId="0" applyFont="1" applyFill="1" applyBorder="1" applyAlignment="1" applyProtection="1">
      <alignment horizontal="center" vertical="center"/>
      <protection locked="0"/>
    </xf>
    <xf numFmtId="0" fontId="23" fillId="17" borderId="18" xfId="0" applyFont="1" applyFill="1" applyBorder="1" applyAlignment="1">
      <alignment horizontal="center" vertical="center"/>
    </xf>
    <xf numFmtId="0" fontId="23" fillId="17" borderId="19" xfId="0" applyFont="1" applyFill="1" applyBorder="1" applyAlignment="1">
      <alignment horizontal="center" vertical="center"/>
    </xf>
    <xf numFmtId="0" fontId="25" fillId="14" borderId="1" xfId="0" applyFont="1" applyFill="1" applyBorder="1">
      <alignment vertical="center"/>
    </xf>
    <xf numFmtId="0" fontId="25" fillId="14" borderId="1" xfId="0" applyFont="1" applyFill="1" applyBorder="1" applyAlignment="1" applyProtection="1">
      <alignment vertical="center"/>
    </xf>
    <xf numFmtId="176" fontId="25" fillId="14" borderId="1" xfId="0" applyNumberFormat="1" applyFont="1" applyFill="1" applyBorder="1" applyAlignment="1" applyProtection="1">
      <alignment horizontal="center" vertical="center" wrapText="1"/>
    </xf>
    <xf numFmtId="0" fontId="25" fillId="0" borderId="1" xfId="0" applyFont="1" applyFill="1" applyBorder="1" applyAlignment="1" applyProtection="1">
      <alignment vertical="center"/>
    </xf>
    <xf numFmtId="177" fontId="26" fillId="0" borderId="1" xfId="0" applyNumberFormat="1" applyFont="1" applyFill="1" applyBorder="1" applyAlignment="1" applyProtection="1">
      <alignment vertical="center"/>
    </xf>
    <xf numFmtId="0" fontId="26" fillId="0" borderId="1" xfId="0" applyNumberFormat="1" applyFont="1" applyFill="1" applyBorder="1" applyAlignment="1" applyProtection="1">
      <alignment vertical="center"/>
    </xf>
    <xf numFmtId="0" fontId="0" fillId="18" borderId="0" xfId="0" applyFill="1">
      <alignment vertical="center"/>
    </xf>
    <xf numFmtId="0" fontId="27" fillId="14" borderId="17" xfId="0" applyFont="1" applyFill="1" applyBorder="1" applyAlignment="1">
      <alignment horizontal="center" vertical="center"/>
    </xf>
    <xf numFmtId="0" fontId="9" fillId="7" borderId="1" xfId="0" applyFont="1" applyFill="1" applyBorder="1" applyAlignment="1" applyProtection="1">
      <alignment horizontal="center" vertical="top"/>
      <protection hidden="1"/>
    </xf>
    <xf numFmtId="0" fontId="9" fillId="8" borderId="1" xfId="0" applyFont="1" applyFill="1" applyBorder="1" applyAlignment="1" applyProtection="1">
      <alignment horizontal="center" vertical="top"/>
      <protection hidden="1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17" fillId="10" borderId="1" xfId="0" applyFont="1" applyFill="1" applyBorder="1" applyAlignment="1" applyProtection="1">
      <alignment horizontal="center" vertical="center"/>
    </xf>
    <xf numFmtId="0" fontId="4" fillId="10" borderId="1" xfId="0" applyFont="1" applyFill="1" applyBorder="1" applyAlignment="1" applyProtection="1">
      <alignment horizontal="center" vertical="center"/>
    </xf>
    <xf numFmtId="0" fontId="17" fillId="5" borderId="1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28" fillId="14" borderId="16" xfId="0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 applyProtection="1">
      <alignment vertical="center"/>
    </xf>
    <xf numFmtId="176" fontId="25" fillId="0" borderId="1" xfId="0" applyNumberFormat="1" applyFont="1" applyFill="1" applyBorder="1" applyAlignment="1" applyProtection="1">
      <alignment vertical="center"/>
    </xf>
    <xf numFmtId="0" fontId="21" fillId="10" borderId="5" xfId="0" applyFont="1" applyFill="1" applyBorder="1" applyAlignment="1">
      <alignment horizontal="center" vertical="center" wrapText="1"/>
    </xf>
    <xf numFmtId="0" fontId="20" fillId="10" borderId="9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 applyProtection="1">
      <alignment horizontal="center" vertical="center"/>
      <protection locked="0"/>
    </xf>
    <xf numFmtId="179" fontId="25" fillId="0" borderId="1" xfId="0" applyNumberFormat="1" applyFont="1" applyFill="1" applyBorder="1" applyAlignment="1" applyProtection="1">
      <alignment vertical="center"/>
    </xf>
    <xf numFmtId="0" fontId="29" fillId="10" borderId="1" xfId="0" applyFont="1" applyFill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vertical="top" wrapText="1"/>
      <protection hidden="1"/>
    </xf>
    <xf numFmtId="0" fontId="3" fillId="0" borderId="4" xfId="0" applyFont="1" applyBorder="1" applyAlignment="1" applyProtection="1">
      <alignment vertical="top" wrapText="1"/>
      <protection hidden="1"/>
    </xf>
    <xf numFmtId="0" fontId="3" fillId="0" borderId="3" xfId="0" applyFont="1" applyBorder="1" applyAlignment="1" applyProtection="1">
      <alignment vertical="top" wrapText="1"/>
      <protection hidden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5" fillId="5" borderId="2" xfId="0" applyFont="1" applyFill="1" applyBorder="1" applyAlignment="1" applyProtection="1">
      <alignment horizontal="left" vertical="center"/>
      <protection locked="0"/>
    </xf>
    <xf numFmtId="0" fontId="5" fillId="5" borderId="4" xfId="0" applyFont="1" applyFill="1" applyBorder="1" applyAlignment="1" applyProtection="1">
      <alignment horizontal="left" vertical="center"/>
      <protection locked="0"/>
    </xf>
    <xf numFmtId="0" fontId="5" fillId="5" borderId="3" xfId="0" applyFont="1" applyFill="1" applyBorder="1" applyAlignment="1" applyProtection="1">
      <alignment horizontal="left" vertical="center"/>
      <protection locked="0"/>
    </xf>
    <xf numFmtId="0" fontId="24" fillId="3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15" xfId="0" applyFont="1" applyFill="1" applyBorder="1" applyAlignment="1" applyProtection="1">
      <alignment horizontal="center" vertical="center"/>
      <protection locked="0"/>
    </xf>
    <xf numFmtId="0" fontId="12" fillId="3" borderId="14" xfId="0" applyFont="1" applyFill="1" applyBorder="1" applyAlignment="1" applyProtection="1">
      <alignment horizontal="center" vertical="center"/>
      <protection hidden="1"/>
    </xf>
  </cellXfs>
  <cellStyles count="1">
    <cellStyle name="표준" xfId="0" builtinId="0"/>
  </cellStyles>
  <dxfs count="7"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protection locked="1" hidden="1"/>
    </dxf>
  </dxfs>
  <tableStyles count="0" defaultTableStyle="TableStyleMedium2" defaultPivotStyle="PivotStyleLight16"/>
  <colors>
    <mruColors>
      <color rgb="FF993300"/>
      <color rgb="FF2F5395"/>
      <color rgb="FF355EA9"/>
      <color rgb="FF604A7B"/>
      <color rgb="FF5C0000"/>
      <color rgb="FF990033"/>
      <color rgb="FF640000"/>
      <color rgb="FF9E0000"/>
      <color rgb="FFFF4B4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33</xdr:col>
      <xdr:colOff>481854</xdr:colOff>
      <xdr:row>5</xdr:row>
      <xdr:rowOff>1947</xdr:rowOff>
    </xdr:to>
    <xdr:grpSp>
      <xdr:nvGrpSpPr>
        <xdr:cNvPr id="353" name="grpButtonSet">
          <a:extLst>
            <a:ext uri="{FF2B5EF4-FFF2-40B4-BE49-F238E27FC236}">
              <a16:creationId xmlns:a16="http://schemas.microsoft.com/office/drawing/2014/main" id="{B914DF41-A9AB-4B2B-926B-103FF454274C}"/>
            </a:ext>
          </a:extLst>
        </xdr:cNvPr>
        <xdr:cNvGrpSpPr>
          <a:grpSpLocks/>
        </xdr:cNvGrpSpPr>
      </xdr:nvGrpSpPr>
      <xdr:grpSpPr>
        <a:xfrm>
          <a:off x="224118" y="0"/>
          <a:ext cx="5658971" cy="517418"/>
          <a:chOff x="224119" y="1"/>
          <a:chExt cx="5594446" cy="462739"/>
        </a:xfrm>
      </xdr:grpSpPr>
      <xdr:sp macro="" textlink="">
        <xdr:nvSpPr>
          <xdr:cNvPr id="354" name="직사각형 353">
            <a:extLst>
              <a:ext uri="{FF2B5EF4-FFF2-40B4-BE49-F238E27FC236}">
                <a16:creationId xmlns:a16="http://schemas.microsoft.com/office/drawing/2014/main" id="{A2AD0969-462B-4754-BF12-C8AE98EAD6ED}"/>
              </a:ext>
            </a:extLst>
          </xdr:cNvPr>
          <xdr:cNvSpPr/>
        </xdr:nvSpPr>
        <xdr:spPr>
          <a:xfrm>
            <a:off x="224119" y="1"/>
            <a:ext cx="5594446" cy="462739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400" b="1">
              <a:solidFill>
                <a:srgbClr val="FFFF00"/>
              </a:solidFill>
            </a:endParaRPr>
          </a:p>
        </xdr:txBody>
      </xdr:sp>
      <xdr:grpSp>
        <xdr:nvGrpSpPr>
          <xdr:cNvPr id="355" name="그룹 354">
            <a:extLst>
              <a:ext uri="{FF2B5EF4-FFF2-40B4-BE49-F238E27FC236}">
                <a16:creationId xmlns:a16="http://schemas.microsoft.com/office/drawing/2014/main" id="{869FF954-DD82-4B9A-87C1-740313E20B46}"/>
              </a:ext>
            </a:extLst>
          </xdr:cNvPr>
          <xdr:cNvGrpSpPr/>
        </xdr:nvGrpSpPr>
        <xdr:grpSpPr>
          <a:xfrm>
            <a:off x="246528" y="26078"/>
            <a:ext cx="5509820" cy="407213"/>
            <a:chOff x="251089" y="26078"/>
            <a:chExt cx="5529207" cy="407213"/>
          </a:xfrm>
        </xdr:grpSpPr>
        <xdr:grpSp>
          <xdr:nvGrpSpPr>
            <xdr:cNvPr id="356" name="그룹 355">
              <a:extLst>
                <a:ext uri="{FF2B5EF4-FFF2-40B4-BE49-F238E27FC236}">
                  <a16:creationId xmlns:a16="http://schemas.microsoft.com/office/drawing/2014/main" id="{03BE09EB-70D6-4C21-B095-BA68B37DBC37}"/>
                </a:ext>
              </a:extLst>
            </xdr:cNvPr>
            <xdr:cNvGrpSpPr/>
          </xdr:nvGrpSpPr>
          <xdr:grpSpPr>
            <a:xfrm>
              <a:off x="251089" y="26078"/>
              <a:ext cx="5529207" cy="407213"/>
              <a:chOff x="251089" y="26078"/>
              <a:chExt cx="5529207" cy="407213"/>
            </a:xfrm>
          </xdr:grpSpPr>
          <xdr:sp macro="[0]!unlockCells" textlink="">
            <xdr:nvSpPr>
              <xdr:cNvPr id="358" name="직사각형 357">
                <a:extLst>
                  <a:ext uri="{FF2B5EF4-FFF2-40B4-BE49-F238E27FC236}">
                    <a16:creationId xmlns:a16="http://schemas.microsoft.com/office/drawing/2014/main" id="{57D80B88-5D16-47E0-868A-B7472C5D6C64}"/>
                  </a:ext>
                </a:extLst>
              </xdr:cNvPr>
              <xdr:cNvSpPr/>
            </xdr:nvSpPr>
            <xdr:spPr>
              <a:xfrm>
                <a:off x="862242" y="26078"/>
                <a:ext cx="633642" cy="406795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>
                  <a:lnSpc>
                    <a:spcPct val="70000"/>
                  </a:lnSpc>
                </a:pPr>
                <a:r>
                  <a:rPr lang="ko-KR" altLang="en-US" sz="1050" b="1"/>
                  <a:t>입력범위</a:t>
                </a:r>
                <a:br>
                  <a:rPr lang="en-US" altLang="ko-KR" sz="1050" b="1" baseline="0"/>
                </a:br>
                <a:r>
                  <a:rPr lang="ko-KR" altLang="en-US" sz="1050" b="1"/>
                  <a:t>설정</a:t>
                </a:r>
                <a:r>
                  <a:rPr lang="en-US" altLang="ko-KR" sz="1050" b="1"/>
                  <a:t>(E)</a:t>
                </a:r>
                <a:endParaRPr lang="ko-KR" altLang="en-US" sz="1050" b="1"/>
              </a:p>
            </xdr:txBody>
          </xdr:sp>
          <xdr:sp macro="[0]!pushAndPull" textlink="">
            <xdr:nvSpPr>
              <xdr:cNvPr id="359" name="직사각형 358">
                <a:extLst>
                  <a:ext uri="{FF2B5EF4-FFF2-40B4-BE49-F238E27FC236}">
                    <a16:creationId xmlns:a16="http://schemas.microsoft.com/office/drawing/2014/main" id="{4BD17047-B13C-4D4A-B4C7-41F5B526D329}"/>
                  </a:ext>
                </a:extLst>
              </xdr:cNvPr>
              <xdr:cNvSpPr/>
            </xdr:nvSpPr>
            <xdr:spPr>
              <a:xfrm>
                <a:off x="251089" y="30067"/>
                <a:ext cx="592238" cy="400196"/>
              </a:xfrm>
              <a:prstGeom prst="rect">
                <a:avLst/>
              </a:prstGeom>
              <a:solidFill>
                <a:srgbClr val="993300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>
                  <a:lnSpc>
                    <a:spcPct val="70000"/>
                  </a:lnSpc>
                </a:pPr>
                <a:r>
                  <a:rPr lang="en-US" altLang="ko-KR" sz="1050" b="1">
                    <a:solidFill>
                      <a:srgbClr val="FFFF00"/>
                    </a:solidFill>
                  </a:rPr>
                  <a:t>DB</a:t>
                </a:r>
              </a:p>
              <a:p>
                <a:pPr algn="ctr">
                  <a:lnSpc>
                    <a:spcPct val="70000"/>
                  </a:lnSpc>
                </a:pPr>
                <a:r>
                  <a:rPr lang="ko-KR" altLang="en-US" sz="1050" b="1">
                    <a:solidFill>
                      <a:srgbClr val="FFFF00"/>
                    </a:solidFill>
                  </a:rPr>
                  <a:t>동기화</a:t>
                </a:r>
              </a:p>
            </xdr:txBody>
          </xdr:sp>
          <xdr:sp macro="[0]!selectLastDataRow" textlink="">
            <xdr:nvSpPr>
              <xdr:cNvPr id="361" name="직사각형 360">
                <a:extLst>
                  <a:ext uri="{FF2B5EF4-FFF2-40B4-BE49-F238E27FC236}">
                    <a16:creationId xmlns:a16="http://schemas.microsoft.com/office/drawing/2014/main" id="{C05A7CD0-D2CD-4CC6-9627-3232E5377C98}"/>
                  </a:ext>
                </a:extLst>
              </xdr:cNvPr>
              <xdr:cNvSpPr/>
            </xdr:nvSpPr>
            <xdr:spPr>
              <a:xfrm>
                <a:off x="3692400" y="234698"/>
                <a:ext cx="1085210" cy="198593"/>
              </a:xfrm>
              <a:prstGeom prst="rect">
                <a:avLst/>
              </a:prstGeom>
              <a:solidFill>
                <a:srgbClr val="604A7B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마지막 행</a:t>
                </a:r>
                <a:r>
                  <a:rPr lang="ko-KR" altLang="en-US" sz="1050" b="1" baseline="0">
                    <a:solidFill>
                      <a:schemeClr val="bg1"/>
                    </a:solidFill>
                  </a:rPr>
                  <a:t> 선택</a:t>
                </a:r>
                <a:endParaRPr lang="ko-KR" altLang="en-US" sz="1050" b="1">
                  <a:solidFill>
                    <a:schemeClr val="bg1"/>
                  </a:solidFill>
                </a:endParaRPr>
              </a:p>
            </xdr:txBody>
          </xdr:sp>
          <xdr:sp macro="[0]!fillDownSel" textlink="">
            <xdr:nvSpPr>
              <xdr:cNvPr id="362" name="btnFillDownSel">
                <a:extLst>
                  <a:ext uri="{FF2B5EF4-FFF2-40B4-BE49-F238E27FC236}">
                    <a16:creationId xmlns:a16="http://schemas.microsoft.com/office/drawing/2014/main" id="{A7F138FB-FCB9-46F9-B9F6-5051C87BFA5A}"/>
                  </a:ext>
                </a:extLst>
              </xdr:cNvPr>
              <xdr:cNvSpPr/>
            </xdr:nvSpPr>
            <xdr:spPr>
              <a:xfrm>
                <a:off x="1510181" y="28811"/>
                <a:ext cx="1083800" cy="198593"/>
              </a:xfrm>
              <a:prstGeom prst="rect">
                <a:avLst/>
              </a:prstGeom>
              <a:solidFill>
                <a:srgbClr val="2F5395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선택영역 채우기</a:t>
                </a:r>
              </a:p>
            </xdr:txBody>
          </xdr:sp>
          <xdr:sp macro="[0]!inputTodayValue" textlink="">
            <xdr:nvSpPr>
              <xdr:cNvPr id="363" name="btnInputTodayValue">
                <a:extLst>
                  <a:ext uri="{FF2B5EF4-FFF2-40B4-BE49-F238E27FC236}">
                    <a16:creationId xmlns:a16="http://schemas.microsoft.com/office/drawing/2014/main" id="{A4C2A867-8CFF-45BF-B46E-614E365ADBBE}"/>
                  </a:ext>
                </a:extLst>
              </xdr:cNvPr>
              <xdr:cNvSpPr/>
            </xdr:nvSpPr>
            <xdr:spPr>
              <a:xfrm>
                <a:off x="1510181" y="234417"/>
                <a:ext cx="1083800" cy="198593"/>
              </a:xfrm>
              <a:prstGeom prst="rect">
                <a:avLst/>
              </a:prstGeom>
              <a:solidFill>
                <a:srgbClr val="2F5395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오늘일자 입력</a:t>
                </a:r>
              </a:p>
            </xdr:txBody>
          </xdr:sp>
          <xdr:sp macro="[0]!filterBySelection" textlink="">
            <xdr:nvSpPr>
              <xdr:cNvPr id="364" name="btnFilterBySelection">
                <a:extLst>
                  <a:ext uri="{FF2B5EF4-FFF2-40B4-BE49-F238E27FC236}">
                    <a16:creationId xmlns:a16="http://schemas.microsoft.com/office/drawing/2014/main" id="{BD81A6E9-2356-4EF7-BEE3-4559520C3C3E}"/>
                  </a:ext>
                </a:extLst>
              </xdr:cNvPr>
              <xdr:cNvSpPr/>
            </xdr:nvSpPr>
            <xdr:spPr>
              <a:xfrm>
                <a:off x="2604390" y="28406"/>
                <a:ext cx="1083451" cy="198593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자동필터 실행</a:t>
                </a:r>
              </a:p>
            </xdr:txBody>
          </xdr:sp>
          <xdr:sp macro="[0]!filterBySelectionAfterUnfiltering" textlink="">
            <xdr:nvSpPr>
              <xdr:cNvPr id="365" name="직사각형 364">
                <a:extLst>
                  <a:ext uri="{FF2B5EF4-FFF2-40B4-BE49-F238E27FC236}">
                    <a16:creationId xmlns:a16="http://schemas.microsoft.com/office/drawing/2014/main" id="{E6E061C0-FEB7-4C0A-8A4B-3A92D87DE7A5}"/>
                  </a:ext>
                </a:extLst>
              </xdr:cNvPr>
              <xdr:cNvSpPr/>
            </xdr:nvSpPr>
            <xdr:spPr>
              <a:xfrm>
                <a:off x="2604394" y="234126"/>
                <a:ext cx="1083451" cy="198593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해제 후 필터실행</a:t>
                </a:r>
              </a:p>
            </xdr:txBody>
          </xdr:sp>
          <xdr:sp macro="[0]!unfilter" textlink="">
            <xdr:nvSpPr>
              <xdr:cNvPr id="366" name="btnUnfilter">
                <a:extLst>
                  <a:ext uri="{FF2B5EF4-FFF2-40B4-BE49-F238E27FC236}">
                    <a16:creationId xmlns:a16="http://schemas.microsoft.com/office/drawing/2014/main" id="{BB89D0E2-5F91-48D8-A519-179A022B82AA}"/>
                  </a:ext>
                </a:extLst>
              </xdr:cNvPr>
              <xdr:cNvSpPr/>
            </xdr:nvSpPr>
            <xdr:spPr>
              <a:xfrm>
                <a:off x="3691981" y="29185"/>
                <a:ext cx="1085210" cy="198593"/>
              </a:xfrm>
              <a:prstGeom prst="rect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자동필터 해제</a:t>
                </a:r>
              </a:p>
            </xdr:txBody>
          </xdr:sp>
          <xdr:sp macro="[0]!toggleTimeColumn" textlink="">
            <xdr:nvSpPr>
              <xdr:cNvPr id="367" name="btnToggleTimeColumn">
                <a:extLst>
                  <a:ext uri="{FF2B5EF4-FFF2-40B4-BE49-F238E27FC236}">
                    <a16:creationId xmlns:a16="http://schemas.microsoft.com/office/drawing/2014/main" id="{6F127761-B60A-40F6-A14C-92ACE0842CA0}"/>
                  </a:ext>
                </a:extLst>
              </xdr:cNvPr>
              <xdr:cNvSpPr/>
            </xdr:nvSpPr>
            <xdr:spPr>
              <a:xfrm>
                <a:off x="4785901" y="30267"/>
                <a:ext cx="994395" cy="198593"/>
              </a:xfrm>
              <a:prstGeom prst="rect">
                <a:avLst/>
              </a:prstGeom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rtlCol="0" anchor="ctr"/>
              <a:lstStyle/>
              <a:p>
                <a:pPr algn="ctr"/>
                <a:r>
                  <a:rPr lang="ko-KR" altLang="en-US" sz="1050" b="1">
                    <a:solidFill>
                      <a:schemeClr val="bg1"/>
                    </a:solidFill>
                  </a:rPr>
                  <a:t>시간열 보이기</a:t>
                </a:r>
              </a:p>
            </xdr:txBody>
          </xdr:sp>
        </xdr:grpSp>
        <xdr:sp macro="[0]!moveViewToLeft" textlink="">
          <xdr:nvSpPr>
            <xdr:cNvPr id="357" name="화살표: 오른쪽 356">
              <a:extLst>
                <a:ext uri="{FF2B5EF4-FFF2-40B4-BE49-F238E27FC236}">
                  <a16:creationId xmlns:a16="http://schemas.microsoft.com/office/drawing/2014/main" id="{C28CE7A5-AADA-4E99-9C62-F15ECA9A3BED}"/>
                </a:ext>
              </a:extLst>
            </xdr:cNvPr>
            <xdr:cNvSpPr/>
          </xdr:nvSpPr>
          <xdr:spPr>
            <a:xfrm flipH="1">
              <a:off x="4831986" y="250717"/>
              <a:ext cx="935093" cy="161263"/>
            </a:xfrm>
            <a:prstGeom prst="rightArrow">
              <a:avLst>
                <a:gd name="adj1" fmla="val 50000"/>
                <a:gd name="adj2" fmla="val 154166"/>
              </a:avLst>
            </a:prstGeom>
            <a:solidFill>
              <a:srgbClr val="92D050"/>
            </a:solidFill>
            <a:ln>
              <a:solidFill>
                <a:srgbClr val="0099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rgbClr val="92D050"/>
                  </a:solidFill>
                </a:rPr>
                <a:t>----</a:t>
              </a:r>
              <a:endParaRPr lang="ko-KR" altLang="en-US" sz="1100">
                <a:solidFill>
                  <a:srgbClr val="92D050"/>
                </a:solidFill>
              </a:endParaRPr>
            </a:p>
          </xdr:txBody>
        </xdr:sp>
      </xdr:grpSp>
    </xdr:grpSp>
    <xdr:clientData/>
  </xdr:twoCellAnchor>
  <xdr:twoCellAnchor>
    <xdr:from>
      <xdr:col>34</xdr:col>
      <xdr:colOff>30208</xdr:colOff>
      <xdr:row>4</xdr:row>
      <xdr:rowOff>33132</xdr:rowOff>
    </xdr:from>
    <xdr:to>
      <xdr:col>34</xdr:col>
      <xdr:colOff>705971</xdr:colOff>
      <xdr:row>4</xdr:row>
      <xdr:rowOff>257735</xdr:rowOff>
    </xdr:to>
    <xdr:sp macro="[0]!_xlnm.Auto_Close" textlink="">
      <xdr:nvSpPr>
        <xdr:cNvPr id="19" name="직사각형 18">
          <a:extLst>
            <a:ext uri="{FF2B5EF4-FFF2-40B4-BE49-F238E27FC236}">
              <a16:creationId xmlns:a16="http://schemas.microsoft.com/office/drawing/2014/main" id="{DD9EA153-953F-48CD-A3A7-3E5E1D33E3A3}"/>
            </a:ext>
          </a:extLst>
        </xdr:cNvPr>
        <xdr:cNvSpPr/>
      </xdr:nvSpPr>
      <xdr:spPr>
        <a:xfrm>
          <a:off x="8546679" y="33132"/>
          <a:ext cx="675763" cy="224603"/>
        </a:xfrm>
        <a:prstGeom prst="rect">
          <a:avLst/>
        </a:prstGeom>
        <a:solidFill>
          <a:srgbClr val="5C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rtlCol="0" anchor="ctr"/>
        <a:lstStyle/>
        <a:p>
          <a:pPr algn="ctr"/>
          <a:r>
            <a:rPr lang="ko-KR" altLang="en-US" sz="1050" b="1">
              <a:solidFill>
                <a:schemeClr val="bg1"/>
              </a:solidFill>
            </a:rPr>
            <a:t>파일 닫기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225135</xdr:colOff>
      <xdr:row>0</xdr:row>
      <xdr:rowOff>1</xdr:rowOff>
    </xdr:from>
    <xdr:to>
      <xdr:col>27</xdr:col>
      <xdr:colOff>736023</xdr:colOff>
      <xdr:row>0</xdr:row>
      <xdr:rowOff>476251</xdr:rowOff>
    </xdr:to>
    <xdr:sp macro="[0]!openTblListInNewWindows" textlink="">
      <xdr:nvSpPr>
        <xdr:cNvPr id="7" name="직사각형 6">
          <a:extLst>
            <a:ext uri="{FF2B5EF4-FFF2-40B4-BE49-F238E27FC236}">
              <a16:creationId xmlns:a16="http://schemas.microsoft.com/office/drawing/2014/main" id="{CCC52641-4AFF-45FB-B885-54DF9A356753}"/>
            </a:ext>
          </a:extLst>
        </xdr:cNvPr>
        <xdr:cNvSpPr/>
      </xdr:nvSpPr>
      <xdr:spPr>
        <a:xfrm>
          <a:off x="225135" y="1"/>
          <a:ext cx="1506683" cy="4762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36000" bIns="36000" rtlCol="0" anchor="ctr"/>
        <a:lstStyle/>
        <a:p>
          <a:pPr algn="ctr">
            <a:lnSpc>
              <a:spcPct val="80000"/>
            </a:lnSpc>
          </a:pPr>
          <a:r>
            <a:rPr lang="en-US" altLang="ko-KR" sz="800" b="1">
              <a:solidFill>
                <a:srgbClr val="FFFF00"/>
              </a:solidFill>
            </a:rPr>
            <a:t>[</a:t>
          </a:r>
          <a:r>
            <a:rPr lang="ko-KR" altLang="en-US" sz="800" b="1">
              <a:solidFill>
                <a:srgbClr val="FFFF00"/>
              </a:solidFill>
            </a:rPr>
            <a:t>테이블 리스트</a:t>
          </a:r>
          <a:r>
            <a:rPr lang="en-US" altLang="ko-KR" sz="800" b="1">
              <a:solidFill>
                <a:srgbClr val="FFFF00"/>
              </a:solidFill>
            </a:rPr>
            <a:t>]</a:t>
          </a:r>
          <a:r>
            <a:rPr lang="ko-KR" altLang="en-US" sz="800" b="1">
              <a:solidFill>
                <a:srgbClr val="FFFF00"/>
              </a:solidFill>
            </a:rPr>
            <a:t> 시트</a:t>
          </a:r>
          <a:endParaRPr lang="en-US" altLang="ko-KR" sz="800" b="1">
            <a:solidFill>
              <a:srgbClr val="FFFF00"/>
            </a:solidFill>
          </a:endParaRPr>
        </a:p>
        <a:p>
          <a:pPr algn="ctr">
            <a:lnSpc>
              <a:spcPct val="80000"/>
            </a:lnSpc>
          </a:pPr>
          <a:r>
            <a:rPr lang="ko-KR" altLang="en-US" sz="900" b="1">
              <a:solidFill>
                <a:srgbClr val="FFFF00"/>
              </a:solidFill>
            </a:rPr>
            <a:t>새</a:t>
          </a:r>
          <a:r>
            <a:rPr lang="ko-KR" altLang="en-US" sz="900" b="1" baseline="0">
              <a:solidFill>
                <a:srgbClr val="FFFF00"/>
              </a:solidFill>
            </a:rPr>
            <a:t> 창에서 열기</a:t>
          </a:r>
          <a:endParaRPr lang="ko-KR" altLang="en-US" sz="900" b="1">
            <a:solidFill>
              <a:srgbClr val="FFFF00"/>
            </a:solidFill>
          </a:endParaRPr>
        </a:p>
      </xdr:txBody>
    </xdr:sp>
    <xdr:clientData/>
  </xdr:twoCellAnchor>
  <xdr:twoCellAnchor>
    <xdr:from>
      <xdr:col>27</xdr:col>
      <xdr:colOff>528203</xdr:colOff>
      <xdr:row>0</xdr:row>
      <xdr:rowOff>1</xdr:rowOff>
    </xdr:from>
    <xdr:to>
      <xdr:col>29</xdr:col>
      <xdr:colOff>632112</xdr:colOff>
      <xdr:row>0</xdr:row>
      <xdr:rowOff>476251</xdr:rowOff>
    </xdr:to>
    <xdr:sp macro="[0]!testQuery" textlink="">
      <xdr:nvSpPr>
        <xdr:cNvPr id="5" name="직사각형 4">
          <a:extLst>
            <a:ext uri="{FF2B5EF4-FFF2-40B4-BE49-F238E27FC236}">
              <a16:creationId xmlns:a16="http://schemas.microsoft.com/office/drawing/2014/main" id="{EDF5ED2B-37E8-4EA0-B045-4833C3FF8DC9}"/>
            </a:ext>
          </a:extLst>
        </xdr:cNvPr>
        <xdr:cNvSpPr/>
      </xdr:nvSpPr>
      <xdr:spPr>
        <a:xfrm>
          <a:off x="1437408" y="1"/>
          <a:ext cx="1264227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36000" bIns="36000" rtlCol="0" anchor="ctr"/>
        <a:lstStyle/>
        <a:p>
          <a:pPr algn="ctr">
            <a:lnSpc>
              <a:spcPct val="80000"/>
            </a:lnSpc>
          </a:pPr>
          <a:r>
            <a:rPr lang="ko-KR" altLang="en-US" sz="900" b="1">
              <a:solidFill>
                <a:srgbClr val="FFFF00"/>
              </a:solidFill>
            </a:rPr>
            <a:t>쿼리문 테스트</a:t>
          </a:r>
        </a:p>
      </xdr:txBody>
    </xdr:sp>
    <xdr:clientData/>
  </xdr:twoCellAnchor>
  <xdr:twoCellAnchor>
    <xdr:from>
      <xdr:col>30</xdr:col>
      <xdr:colOff>0</xdr:colOff>
      <xdr:row>0</xdr:row>
      <xdr:rowOff>1</xdr:rowOff>
    </xdr:from>
    <xdr:to>
      <xdr:col>32</xdr:col>
      <xdr:colOff>0</xdr:colOff>
      <xdr:row>0</xdr:row>
      <xdr:rowOff>476251</xdr:rowOff>
    </xdr:to>
    <xdr:sp macro="[0]!testQueryAndInitializeSheets" textlink="">
      <xdr:nvSpPr>
        <xdr:cNvPr id="6" name="직사각형 5">
          <a:extLst>
            <a:ext uri="{FF2B5EF4-FFF2-40B4-BE49-F238E27FC236}">
              <a16:creationId xmlns:a16="http://schemas.microsoft.com/office/drawing/2014/main" id="{8666910D-04A0-47E0-9F75-7BD33338F681}"/>
            </a:ext>
          </a:extLst>
        </xdr:cNvPr>
        <xdr:cNvSpPr/>
      </xdr:nvSpPr>
      <xdr:spPr>
        <a:xfrm>
          <a:off x="2796886" y="1"/>
          <a:ext cx="1264228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36000" bIns="36000" rtlCol="0" anchor="ctr"/>
        <a:lstStyle/>
        <a:p>
          <a:pPr algn="ctr">
            <a:lnSpc>
              <a:spcPct val="80000"/>
            </a:lnSpc>
          </a:pPr>
          <a:r>
            <a:rPr lang="ko-KR" altLang="en-US" sz="900" b="1">
              <a:solidFill>
                <a:srgbClr val="FFFF00"/>
              </a:solidFill>
            </a:rPr>
            <a:t>쿼리문 테스트 </a:t>
          </a:r>
          <a:r>
            <a:rPr lang="en-US" altLang="ko-KR" sz="900" b="1">
              <a:solidFill>
                <a:srgbClr val="FFFF00"/>
              </a:solidFill>
            </a:rPr>
            <a:t>&amp; </a:t>
          </a:r>
          <a:r>
            <a:rPr lang="ko-KR" altLang="en-US" sz="900" b="1">
              <a:solidFill>
                <a:srgbClr val="FFFF00"/>
              </a:solidFill>
            </a:rPr>
            <a:t>데이터 가져오기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847725</xdr:colOff>
      <xdr:row>1</xdr:row>
      <xdr:rowOff>0</xdr:rowOff>
    </xdr:to>
    <xdr:sp macro="[0]!updateTblList" textlink="">
      <xdr:nvSpPr>
        <xdr:cNvPr id="10" name="직사각형 9">
          <a:extLst>
            <a:ext uri="{FF2B5EF4-FFF2-40B4-BE49-F238E27FC236}">
              <a16:creationId xmlns:a16="http://schemas.microsoft.com/office/drawing/2014/main" id="{C97A63CD-2A99-4087-9A3D-99AFC2D046B5}"/>
            </a:ext>
          </a:extLst>
        </xdr:cNvPr>
        <xdr:cNvSpPr/>
      </xdr:nvSpPr>
      <xdr:spPr>
        <a:xfrm>
          <a:off x="0" y="0"/>
          <a:ext cx="84772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rgbClr val="FFFF00"/>
              </a:solidFill>
            </a:rPr>
            <a:t>ezdb </a:t>
          </a:r>
          <a:r>
            <a:rPr lang="ko-KR" altLang="en-US" sz="1000" b="1">
              <a:solidFill>
                <a:srgbClr val="FFFF00"/>
              </a:solidFill>
            </a:rPr>
            <a:t>테이블</a:t>
          </a:r>
          <a:br>
            <a:rPr lang="en-US" altLang="ko-KR" sz="1000" b="1">
              <a:solidFill>
                <a:srgbClr val="FFFF00"/>
              </a:solidFill>
            </a:rPr>
          </a:br>
          <a:r>
            <a:rPr lang="ko-KR" altLang="en-US" sz="1000" b="1">
              <a:solidFill>
                <a:srgbClr val="FFFF00"/>
              </a:solidFill>
            </a:rPr>
            <a:t>목록 갱신</a:t>
          </a:r>
        </a:p>
      </xdr:txBody>
    </xdr:sp>
    <xdr:clientData/>
  </xdr:twoCellAnchor>
  <xdr:twoCellAnchor>
    <xdr:from>
      <xdr:col>0</xdr:col>
      <xdr:colOff>857250</xdr:colOff>
      <xdr:row>0</xdr:row>
      <xdr:rowOff>0</xdr:rowOff>
    </xdr:from>
    <xdr:to>
      <xdr:col>1</xdr:col>
      <xdr:colOff>0</xdr:colOff>
      <xdr:row>1</xdr:row>
      <xdr:rowOff>0</xdr:rowOff>
    </xdr:to>
    <xdr:sp macro="[0]!updateTblInfo" textlink="">
      <xdr:nvSpPr>
        <xdr:cNvPr id="11" name="직사각형 10">
          <a:extLst>
            <a:ext uri="{FF2B5EF4-FFF2-40B4-BE49-F238E27FC236}">
              <a16:creationId xmlns:a16="http://schemas.microsoft.com/office/drawing/2014/main" id="{5DC61A20-0C51-4090-8006-42710272AA8D}"/>
            </a:ext>
          </a:extLst>
        </xdr:cNvPr>
        <xdr:cNvSpPr/>
      </xdr:nvSpPr>
      <xdr:spPr>
        <a:xfrm>
          <a:off x="857250" y="0"/>
          <a:ext cx="88582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50" b="1" baseline="0">
              <a:solidFill>
                <a:srgbClr val="FFFF00"/>
              </a:solidFill>
            </a:rPr>
            <a:t>선택 테이블 </a:t>
          </a:r>
          <a:r>
            <a:rPr lang="ko-KR" altLang="en-US" sz="850" b="1" baseline="0">
              <a:solidFill>
                <a:srgbClr val="FFFF00"/>
              </a:solidFill>
            </a:rPr>
            <a:t>컬럼 목록 갱신</a:t>
          </a:r>
          <a:endParaRPr lang="ko-KR" altLang="en-US" sz="850" b="1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1</xdr:colOff>
      <xdr:row>0</xdr:row>
      <xdr:rowOff>0</xdr:rowOff>
    </xdr:from>
    <xdr:to>
      <xdr:col>2</xdr:col>
      <xdr:colOff>581527</xdr:colOff>
      <xdr:row>0</xdr:row>
      <xdr:rowOff>541420</xdr:rowOff>
    </xdr:to>
    <xdr:sp macro="[0]!closeTblListInWindows" textlink="">
      <xdr:nvSpPr>
        <xdr:cNvPr id="4" name="직사각형 3">
          <a:extLst>
            <a:ext uri="{FF2B5EF4-FFF2-40B4-BE49-F238E27FC236}">
              <a16:creationId xmlns:a16="http://schemas.microsoft.com/office/drawing/2014/main" id="{9ABD3BB4-55F5-4564-8046-F67C137E685F}"/>
            </a:ext>
          </a:extLst>
        </xdr:cNvPr>
        <xdr:cNvSpPr/>
      </xdr:nvSpPr>
      <xdr:spPr>
        <a:xfrm>
          <a:off x="1744580" y="0"/>
          <a:ext cx="762000" cy="541420"/>
        </a:xfrm>
        <a:prstGeom prst="rect">
          <a:avLst/>
        </a:prstGeom>
        <a:solidFill>
          <a:srgbClr val="FF4B4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36000" bIns="36000" rtlCol="0" anchor="ctr"/>
        <a:lstStyle/>
        <a:p>
          <a:pPr algn="ctr">
            <a:lnSpc>
              <a:spcPct val="80000"/>
            </a:lnSpc>
          </a:pPr>
          <a:r>
            <a:rPr lang="ko-KR" altLang="en-US" sz="1000" b="1">
              <a:solidFill>
                <a:schemeClr val="bg1"/>
              </a:solidFill>
            </a:rPr>
            <a:t>새 창</a:t>
          </a:r>
          <a:endParaRPr lang="en-US" altLang="ko-KR" sz="1000" b="1">
            <a:solidFill>
              <a:schemeClr val="bg1"/>
            </a:solidFill>
          </a:endParaRPr>
        </a:p>
        <a:p>
          <a:pPr algn="ctr">
            <a:lnSpc>
              <a:spcPct val="80000"/>
            </a:lnSpc>
          </a:pPr>
          <a:r>
            <a:rPr lang="ko-KR" altLang="en-US" sz="1000" b="1">
              <a:solidFill>
                <a:schemeClr val="bg1"/>
              </a:solidFill>
            </a:rPr>
            <a:t>닫기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\auto\%23DevCenter\EZoffice_test\%23%23ID_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EO</v>
          </cell>
        </row>
        <row r="5">
          <cell r="C5" t="str">
            <v>35.189.159.65</v>
          </cell>
        </row>
        <row r="6">
          <cell r="C6" t="str">
            <v>testEZoffice</v>
          </cell>
        </row>
        <row r="7">
          <cell r="C7" t="str">
            <v>User_ezoffice</v>
          </cell>
        </row>
        <row r="8">
          <cell r="C8" t="str">
            <v>A6iVw?kOmz@BcL24*+0I@uV!8wy?A1dskJJnNx&amp;DX2H886hZ!20_O=%lVZkkk_8a#E7r!ELV_!nkQY!Yv1evz+KoCB#3$JllRo9dgWZH!En288rlS@kxp|N+%AJZX#2#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표1" displayName="표1" ref="A2:A103" totalsRowShown="0" headerRowDxfId="6" headerRowBorderDxfId="5" tableBorderDxfId="4" totalsRowBorderDxfId="3">
  <tableColumns count="1">
    <tableColumn id="1" xr3:uid="{00000000-0010-0000-0000-000001000000}" name="ezdb Table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onfig" displayName="Config" ref="A1:B9" totalsRowShown="0">
  <autoFilter ref="A1:B9" xr:uid="{00000000-0009-0000-0100-000001000000}"/>
  <tableColumns count="2">
    <tableColumn id="1" xr3:uid="{00000000-0010-0000-0100-000001000000}" name="KEY"/>
    <tableColumn id="2" xr3:uid="{00000000-0010-0000-0100-000002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blView">
    <tabColor theme="9" tint="0.39997558519241921"/>
  </sheetPr>
  <dimension ref="A1:BY11"/>
  <sheetViews>
    <sheetView topLeftCell="A5" zoomScale="85" zoomScaleNormal="85" workbookViewId="0">
      <pane xSplit="35" ySplit="6" topLeftCell="AJ11" activePane="bottomRight" state="frozen"/>
      <selection activeCell="A5" sqref="A5"/>
      <selection pane="topRight" activeCell="AJ5" sqref="AJ5"/>
      <selection pane="bottomLeft" activeCell="A11" sqref="A11"/>
      <selection pane="bottomRight" activeCell="AL27" sqref="AL27"/>
    </sheetView>
  </sheetViews>
  <sheetFormatPr defaultRowHeight="16.5" x14ac:dyDescent="0.3"/>
  <cols>
    <col min="1" max="1" width="3" customWidth="1"/>
    <col min="2" max="26" width="9" hidden="1" customWidth="1"/>
    <col min="27" max="27" width="8.375" customWidth="1"/>
    <col min="28" max="28" width="8.625" customWidth="1"/>
    <col min="29" max="29" width="16.75" hidden="1" customWidth="1"/>
    <col min="30" max="30" width="16.875" hidden="1" customWidth="1"/>
    <col min="31" max="32" width="16.875" bestFit="1" customWidth="1"/>
    <col min="33" max="33" width="17.125" customWidth="1"/>
    <col min="34" max="34" width="9.75" customWidth="1"/>
    <col min="35" max="37" width="9.5" customWidth="1"/>
    <col min="38" max="38" width="13" customWidth="1"/>
    <col min="39" max="39" width="41.75" customWidth="1"/>
    <col min="40" max="40" width="12.125" customWidth="1"/>
    <col min="41" max="41" width="17.5" bestFit="1" customWidth="1"/>
    <col min="42" max="77" width="9.5" customWidth="1"/>
  </cols>
  <sheetData>
    <row r="1" spans="1:77" hidden="1" x14ac:dyDescent="0.3"/>
    <row r="2" spans="1:77" hidden="1" x14ac:dyDescent="0.3"/>
    <row r="3" spans="1:77" hidden="1" x14ac:dyDescent="0.3"/>
    <row r="4" spans="1:77" hidden="1" x14ac:dyDescent="0.3"/>
    <row r="5" spans="1:77" ht="40.5" customHeight="1" thickBot="1" x14ac:dyDescent="0.35">
      <c r="A5" s="43"/>
      <c r="AA5" s="43"/>
      <c r="AB5" s="43"/>
      <c r="AC5" s="43"/>
      <c r="AD5" s="43"/>
      <c r="AE5" s="44"/>
      <c r="AF5" s="43"/>
      <c r="AG5" s="43"/>
      <c r="AH5" s="43"/>
      <c r="AI5" s="54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</row>
    <row r="6" spans="1:77" ht="19.5" customHeight="1" thickBot="1" x14ac:dyDescent="0.35">
      <c r="A6" s="43"/>
      <c r="AA6" s="66" t="s">
        <v>61</v>
      </c>
      <c r="AB6" s="45"/>
      <c r="AC6" s="43"/>
      <c r="AD6" s="43"/>
      <c r="AE6" s="46" t="s">
        <v>111</v>
      </c>
      <c r="AF6" s="47" t="s">
        <v>112</v>
      </c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</row>
    <row r="7" spans="1:77" ht="19.5" customHeight="1" thickTop="1" thickBot="1" x14ac:dyDescent="0.35">
      <c r="A7" s="43"/>
      <c r="AA7" s="67" t="s">
        <v>62</v>
      </c>
      <c r="AB7" s="68"/>
      <c r="AC7" s="43"/>
      <c r="AD7" s="43"/>
      <c r="AE7" s="63" t="str">
        <f>'Config'!B2</f>
        <v>계좌거래내역_chem</v>
      </c>
      <c r="AF7" s="55" t="str">
        <f ca="1">IF('Config'!B4,
IF(CHOOSE('Config'!B4,Ref!F3=Ref!K3,Ref!F4=Ref!K4,Ref!F5=Ref!K5,Ref!F6=Ref!K6,Ref!F7=Ref!K7,Ref!F8=Ref!K8,Ref!F9=Ref!K9,Ref!F10=Ref!K10,Ref!F11=Ref!K11,Ref!F12=Ref!K12,Ref!F13=Ref!K13,Ref!F14=Ref!K14,Ref!F15=Ref!K15,Ref!F16=Ref!K16,Ref!F17=Ref!K17,Ref!F18=Ref!K18,Ref!F19=Ref!J19,Ref!F20=Ref!K20),"","동기화 요망!"),
"")</f>
        <v/>
      </c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</row>
    <row r="8" spans="1:77" x14ac:dyDescent="0.3">
      <c r="A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</row>
    <row r="9" spans="1:77" ht="24" hidden="1" x14ac:dyDescent="0.3">
      <c r="A9" s="43"/>
      <c r="AA9" s="14" t="s">
        <v>33</v>
      </c>
      <c r="AB9" s="15" t="str">
        <f ca="1">IF(ISBLANK(TblMirror!AB10),"#N/A",TblMirror!AB10)</f>
        <v>id</v>
      </c>
      <c r="AC9" s="15" t="str">
        <f ca="1">IF(ISBLANK(TblMirror!AC10),"#N/A",TblMirror!AC10)</f>
        <v>time</v>
      </c>
      <c r="AD9" s="15" t="str">
        <f ca="1">IF(ISBLANK(TblMirror!AD10),"#N/A",TblMirror!AD10)</f>
        <v>time</v>
      </c>
      <c r="AE9" s="15" t="str">
        <f ca="1">IF(ISBLANK(TblMirror!AE10),"#N/A",TblMirror!AE10)</f>
        <v>계좌명칭</v>
      </c>
      <c r="AF9" s="15" t="str">
        <f ca="1">IF(ISBLANK(TblMirror!AF10),"#N/A",TblMirror!AF10)</f>
        <v>계좌번호</v>
      </c>
      <c r="AG9" s="15" t="str">
        <f ca="1">IF(ISBLANK(TblMirror!AG10),"#N/A",TblMirror!AG10)</f>
        <v>거래일시</v>
      </c>
      <c r="AH9" s="15" t="str">
        <f ca="1">IF(ISBLANK(TblMirror!AH10),"#N/A",TblMirror!AH10)</f>
        <v>거래일자</v>
      </c>
      <c r="AI9" s="15" t="str">
        <f ca="1">IF(ISBLANK(TblMirror!AI10),"#N/A",TblMirror!AI10)</f>
        <v>거래구분</v>
      </c>
      <c r="AJ9" s="15" t="str">
        <f ca="1">IF(ISBLANK(TblMirror!AJ10),"#N/A",TblMirror!AJ10)</f>
        <v>입금액</v>
      </c>
      <c r="AK9" s="15" t="str">
        <f ca="1">IF(ISBLANK(TblMirror!AK10),"#N/A",TblMirror!AK10)</f>
        <v>출금액</v>
      </c>
      <c r="AL9" s="15" t="str">
        <f ca="1">IF(ISBLANK(TblMirror!AL10),"#N/A",TblMirror!AL10)</f>
        <v>잔액</v>
      </c>
      <c r="AM9" s="15" t="str">
        <f ca="1">IF(ISBLANK(TblMirror!AM10),"#N/A",TblMirror!AM10)</f>
        <v>적요</v>
      </c>
      <c r="AN9" s="15" t="str">
        <f ca="1">IF(ISBLANK(TblMirror!AN10),"#N/A",TblMirror!AN10)</f>
        <v>CT_no</v>
      </c>
      <c r="AO9" s="15" t="str">
        <f ca="1">IF(ISBLANK(TblMirror!AO10),"#N/A",TblMirror!AO10)</f>
        <v>송장번호</v>
      </c>
      <c r="AP9" s="15" t="str">
        <f ca="1">IF(ISBLANK(TblMirror!AP10),"#N/A",TblMirror!AP10)</f>
        <v>관세</v>
      </c>
      <c r="AQ9" s="15" t="str">
        <f ca="1">IF(ISBLANK(TblMirror!AQ10),"#N/A",TblMirror!AQ10)</f>
        <v>부가세</v>
      </c>
      <c r="AR9" s="15" t="str">
        <f ca="1">IF(ISBLANK(TblMirror!AR10),"#N/A",TblMirror!AR10)</f>
        <v>입출금코드</v>
      </c>
      <c r="AS9" s="15" t="str">
        <f ca="1">IF(ISBLANK(TblMirror!AS10),"#N/A",TblMirror!AS10)</f>
        <v>비고</v>
      </c>
      <c r="AT9" s="15" t="str">
        <f ca="1">IF(ISBLANK(TblMirror!AT10),"#N/A",TblMirror!AT10)</f>
        <v>#N/A</v>
      </c>
      <c r="AU9" s="15" t="str">
        <f ca="1">IF(ISBLANK(TblMirror!AU10),"#N/A",TblMirror!AU10)</f>
        <v>#N/A</v>
      </c>
      <c r="AV9" s="15" t="str">
        <f ca="1">IF(ISBLANK(TblMirror!AV10),"#N/A",TblMirror!AV10)</f>
        <v>#N/A</v>
      </c>
      <c r="AW9" s="15" t="str">
        <f ca="1">IF(ISBLANK(TblMirror!AW10),"#N/A",TblMirror!AW10)</f>
        <v>#N/A</v>
      </c>
      <c r="AX9" s="15" t="str">
        <f ca="1">IF(ISBLANK(TblMirror!AX10),"#N/A",TblMirror!AX10)</f>
        <v>#N/A</v>
      </c>
      <c r="AY9" s="15" t="str">
        <f ca="1">IF(ISBLANK(TblMirror!AY10),"#N/A",TblMirror!AY10)</f>
        <v>#N/A</v>
      </c>
      <c r="AZ9" s="15" t="str">
        <f ca="1">IF(ISBLANK(TblMirror!AZ10),"#N/A",TblMirror!AZ10)</f>
        <v>#N/A</v>
      </c>
      <c r="BA9" s="15" t="str">
        <f ca="1">IF(ISBLANK(TblMirror!BA10),"#N/A",TblMirror!BA10)</f>
        <v>#N/A</v>
      </c>
      <c r="BB9" s="15" t="str">
        <f ca="1">IF(ISBLANK(TblMirror!BB10),"#N/A",TblMirror!BB10)</f>
        <v>#N/A</v>
      </c>
      <c r="BC9" s="15" t="str">
        <f ca="1">IF(ISBLANK(TblMirror!BC10),"#N/A",TblMirror!BC10)</f>
        <v>#N/A</v>
      </c>
      <c r="BD9" s="15" t="str">
        <f ca="1">IF(ISBLANK(TblMirror!BD10),"#N/A",TblMirror!BD10)</f>
        <v>#N/A</v>
      </c>
      <c r="BE9" s="15" t="str">
        <f ca="1">IF(ISBLANK(TblMirror!BE10),"#N/A",TblMirror!BE10)</f>
        <v>#N/A</v>
      </c>
      <c r="BF9" s="15" t="str">
        <f ca="1">IF(ISBLANK(TblMirror!BF10),"#N/A",TblMirror!BF10)</f>
        <v>#N/A</v>
      </c>
      <c r="BG9" s="15" t="str">
        <f ca="1">IF(ISBLANK(TblMirror!BG10),"#N/A",TblMirror!BG10)</f>
        <v>#N/A</v>
      </c>
      <c r="BH9" s="15" t="str">
        <f ca="1">IF(ISBLANK(TblMirror!BH10),"#N/A",TblMirror!BH10)</f>
        <v>#N/A</v>
      </c>
      <c r="BI9" s="15" t="str">
        <f ca="1">IF(ISBLANK(TblMirror!BI10),"#N/A",TblMirror!BI10)</f>
        <v>#N/A</v>
      </c>
      <c r="BJ9" s="15" t="str">
        <f ca="1">IF(ISBLANK(TblMirror!BJ10),"#N/A",TblMirror!BJ10)</f>
        <v>#N/A</v>
      </c>
      <c r="BK9" s="15" t="str">
        <f ca="1">IF(ISBLANK(TblMirror!BK10),"#N/A",TblMirror!BK10)</f>
        <v>#N/A</v>
      </c>
      <c r="BL9" s="15" t="str">
        <f ca="1">IF(ISBLANK(TblMirror!BL10),"#N/A",TblMirror!BL10)</f>
        <v>#N/A</v>
      </c>
      <c r="BM9" s="15" t="str">
        <f ca="1">IF(ISBLANK(TblMirror!BM10),"#N/A",TblMirror!BM10)</f>
        <v>#N/A</v>
      </c>
      <c r="BN9" s="15" t="str">
        <f ca="1">IF(ISBLANK(TblMirror!BN10),"#N/A",TblMirror!BN10)</f>
        <v>#N/A</v>
      </c>
      <c r="BO9" s="15" t="str">
        <f ca="1">IF(ISBLANK(TblMirror!BO10),"#N/A",TblMirror!BO10)</f>
        <v>#N/A</v>
      </c>
      <c r="BP9" s="15" t="str">
        <f ca="1">IF(ISBLANK(TblMirror!BP10),"#N/A",TblMirror!BP10)</f>
        <v>#N/A</v>
      </c>
      <c r="BQ9" s="15" t="str">
        <f ca="1">IF(ISBLANK(TblMirror!BQ10),"#N/A",TblMirror!BQ10)</f>
        <v>#N/A</v>
      </c>
      <c r="BR9" s="15" t="str">
        <f ca="1">IF(ISBLANK(TblMirror!BR10),"#N/A",TblMirror!BR10)</f>
        <v>#N/A</v>
      </c>
      <c r="BS9" s="15" t="str">
        <f ca="1">IF(ISBLANK(TblMirror!BS10),"#N/A",TblMirror!BS10)</f>
        <v>#N/A</v>
      </c>
      <c r="BT9" s="15" t="str">
        <f ca="1">IF(ISBLANK(TblMirror!BT10),"#N/A",TblMirror!BT10)</f>
        <v>#N/A</v>
      </c>
      <c r="BU9" s="15" t="str">
        <f ca="1">IF(ISBLANK(TblMirror!BU10),"#N/A",TblMirror!BU10)</f>
        <v>#N/A</v>
      </c>
      <c r="BV9" s="15" t="str">
        <f ca="1">IF(ISBLANK(TblMirror!BV10),"#N/A",TblMirror!BV10)</f>
        <v>#N/A</v>
      </c>
      <c r="BW9" s="15" t="str">
        <f ca="1">IF(ISBLANK(TblMirror!BW10),"#N/A",TblMirror!BW10)</f>
        <v>#N/A</v>
      </c>
      <c r="BX9" s="15" t="str">
        <f ca="1">IF(ISBLANK(TblMirror!BX10),"#N/A",TblMirror!BX10)</f>
        <v>#N/A</v>
      </c>
      <c r="BY9" s="15" t="str">
        <f ca="1">IF(ISBLANK(TblMirror!BY10),"#N/A",TblMirror!BY10)</f>
        <v>#N/A</v>
      </c>
    </row>
    <row r="10" spans="1:77" ht="30.75" customHeight="1" x14ac:dyDescent="0.3">
      <c r="A10" s="43"/>
      <c r="AA10" s="56" t="s">
        <v>7</v>
      </c>
      <c r="AB10" s="56" t="str">
        <f ca="1">IF(ISBLANK(TblMirror!AB9),"",TblMirror!AB9)</f>
        <v>id</v>
      </c>
      <c r="AC10" s="56" t="str">
        <f ca="1">IF(ISBLANK(TblMirror!AC9),"",TblMirror!AC9)</f>
        <v>생성시간</v>
      </c>
      <c r="AD10" s="56" t="str">
        <f ca="1">IF(ISBLANK(TblMirror!AD9),"",TblMirror!AD9)</f>
        <v>수정시간</v>
      </c>
      <c r="AE10" s="57" t="str">
        <f ca="1">IF(ISBLANK(TblMirror!AE9),"",TblMirror!AE9)</f>
        <v>계좌명칭</v>
      </c>
      <c r="AF10" s="57" t="str">
        <f ca="1">IF(ISBLANK(TblMirror!AF9),"",TblMirror!AF9)</f>
        <v>계좌번호</v>
      </c>
      <c r="AG10" s="57" t="str">
        <f ca="1">IF(ISBLANK(TblMirror!AG9),"",TblMirror!AG9)</f>
        <v>거래일시</v>
      </c>
      <c r="AH10" s="57" t="str">
        <f ca="1">IF(ISBLANK(TblMirror!AH9),"",TblMirror!AH9)</f>
        <v>거래일자</v>
      </c>
      <c r="AI10" s="57" t="str">
        <f ca="1">IF(ISBLANK(TblMirror!AI9),"",TblMirror!AI9)</f>
        <v>거래구분</v>
      </c>
      <c r="AJ10" s="57" t="str">
        <f ca="1">IF(ISBLANK(TblMirror!AJ9),"",TblMirror!AJ9)</f>
        <v>입금액</v>
      </c>
      <c r="AK10" s="57" t="str">
        <f ca="1">IF(ISBLANK(TblMirror!AK9),"",TblMirror!AK9)</f>
        <v>출금액</v>
      </c>
      <c r="AL10" s="57" t="str">
        <f ca="1">IF(ISBLANK(TblMirror!AL9),"",TblMirror!AL9)</f>
        <v>잔액</v>
      </c>
      <c r="AM10" s="57" t="str">
        <f ca="1">IF(ISBLANK(TblMirror!AM9),"",TblMirror!AM9)</f>
        <v>적요</v>
      </c>
      <c r="AN10" s="57" t="str">
        <f ca="1">IF(ISBLANK(TblMirror!AN9),"",TblMirror!AN9)</f>
        <v>CT_no</v>
      </c>
      <c r="AO10" s="57" t="str">
        <f ca="1">IF(ISBLANK(TblMirror!AO9),"",TblMirror!AO9)</f>
        <v>송장번호</v>
      </c>
      <c r="AP10" s="57" t="str">
        <f ca="1">IF(ISBLANK(TblMirror!AP9),"",TblMirror!AP9)</f>
        <v>관세</v>
      </c>
      <c r="AQ10" s="57" t="str">
        <f ca="1">IF(ISBLANK(TblMirror!AQ9),"",TblMirror!AQ9)</f>
        <v>부가세</v>
      </c>
      <c r="AR10" s="57" t="str">
        <f ca="1">IF(ISBLANK(TblMirror!AR9),"",TblMirror!AR9)</f>
        <v>입출금코드</v>
      </c>
      <c r="AS10" s="57" t="str">
        <f ca="1">IF(ISBLANK(TblMirror!AS9),"",TblMirror!AS9)</f>
        <v>비고</v>
      </c>
      <c r="AT10" s="57" t="str">
        <f ca="1">IF(ISBLANK(TblMirror!AT9),"",TblMirror!AT9)</f>
        <v/>
      </c>
      <c r="AU10" s="57" t="str">
        <f ca="1">IF(ISBLANK(TblMirror!AU9),"",TblMirror!AU9)</f>
        <v/>
      </c>
      <c r="AV10" s="57" t="str">
        <f ca="1">IF(ISBLANK(TblMirror!AV9),"",TblMirror!AV9)</f>
        <v/>
      </c>
      <c r="AW10" s="57" t="str">
        <f ca="1">IF(ISBLANK(TblMirror!AW9),"",TblMirror!AW9)</f>
        <v/>
      </c>
      <c r="AX10" s="57" t="str">
        <f ca="1">IF(ISBLANK(TblMirror!AX9),"",TblMirror!AX9)</f>
        <v/>
      </c>
      <c r="AY10" s="57" t="str">
        <f ca="1">IF(ISBLANK(TblMirror!AY9),"",TblMirror!AY9)</f>
        <v/>
      </c>
      <c r="AZ10" s="57" t="str">
        <f ca="1">IF(ISBLANK(TblMirror!AZ9),"",TblMirror!AZ9)</f>
        <v/>
      </c>
      <c r="BA10" s="57" t="str">
        <f ca="1">IF(ISBLANK(TblMirror!BA9),"",TblMirror!BA9)</f>
        <v/>
      </c>
      <c r="BB10" s="57" t="str">
        <f ca="1">IF(ISBLANK(TblMirror!BB9),"",TblMirror!BB9)</f>
        <v/>
      </c>
      <c r="BC10" s="57" t="str">
        <f ca="1">IF(ISBLANK(TblMirror!BC9),"",TblMirror!BC9)</f>
        <v/>
      </c>
      <c r="BD10" s="57" t="str">
        <f ca="1">IF(ISBLANK(TblMirror!BD9),"",TblMirror!BD9)</f>
        <v/>
      </c>
      <c r="BE10" s="57" t="str">
        <f ca="1">IF(ISBLANK(TblMirror!BE9),"",TblMirror!BE9)</f>
        <v/>
      </c>
      <c r="BF10" s="57" t="str">
        <f ca="1">IF(ISBLANK(TblMirror!BF9),"",TblMirror!BF9)</f>
        <v/>
      </c>
      <c r="BG10" s="57" t="str">
        <f ca="1">IF(ISBLANK(TblMirror!BG9),"",TblMirror!BG9)</f>
        <v/>
      </c>
      <c r="BH10" s="57" t="str">
        <f ca="1">IF(ISBLANK(TblMirror!BH9),"",TblMirror!BH9)</f>
        <v/>
      </c>
      <c r="BI10" s="57" t="str">
        <f ca="1">IF(ISBLANK(TblMirror!BI9),"",TblMirror!BI9)</f>
        <v/>
      </c>
      <c r="BJ10" s="57" t="str">
        <f ca="1">IF(ISBLANK(TblMirror!BJ9),"",TblMirror!BJ9)</f>
        <v/>
      </c>
      <c r="BK10" s="57" t="str">
        <f ca="1">IF(ISBLANK(TblMirror!BK9),"",TblMirror!BK9)</f>
        <v/>
      </c>
      <c r="BL10" s="57" t="str">
        <f ca="1">IF(ISBLANK(TblMirror!BL9),"",TblMirror!BL9)</f>
        <v/>
      </c>
      <c r="BM10" s="57" t="str">
        <f ca="1">IF(ISBLANK(TblMirror!BM9),"",TblMirror!BM9)</f>
        <v/>
      </c>
      <c r="BN10" s="57" t="str">
        <f ca="1">IF(ISBLANK(TblMirror!BN9),"",TblMirror!BN9)</f>
        <v/>
      </c>
      <c r="BO10" s="57" t="str">
        <f ca="1">IF(ISBLANK(TblMirror!BO9),"",TblMirror!BO9)</f>
        <v/>
      </c>
      <c r="BP10" s="57" t="str">
        <f ca="1">IF(ISBLANK(TblMirror!BP9),"",TblMirror!BP9)</f>
        <v/>
      </c>
      <c r="BQ10" s="57" t="str">
        <f ca="1">IF(ISBLANK(TblMirror!BQ9),"",TblMirror!BQ9)</f>
        <v/>
      </c>
      <c r="BR10" s="57" t="str">
        <f ca="1">IF(ISBLANK(TblMirror!BR9),"",TblMirror!BR9)</f>
        <v/>
      </c>
      <c r="BS10" s="57" t="str">
        <f ca="1">IF(ISBLANK(TblMirror!BS9),"",TblMirror!BS9)</f>
        <v/>
      </c>
      <c r="BT10" s="57" t="str">
        <f ca="1">IF(ISBLANK(TblMirror!BT9),"",TblMirror!BT9)</f>
        <v/>
      </c>
      <c r="BU10" s="57" t="str">
        <f ca="1">IF(ISBLANK(TblMirror!BU9),"",TblMirror!BU9)</f>
        <v/>
      </c>
      <c r="BV10" s="57" t="str">
        <f ca="1">IF(ISBLANK(TblMirror!BV9),"",TblMirror!BV9)</f>
        <v/>
      </c>
      <c r="BW10" s="57" t="str">
        <f ca="1">IF(ISBLANK(TblMirror!BW9),"",TblMirror!BW9)</f>
        <v/>
      </c>
      <c r="BX10" s="57" t="str">
        <f ca="1">IF(ISBLANK(TblMirror!BX9),"",TblMirror!BX9)</f>
        <v/>
      </c>
      <c r="BY10" s="57" t="str">
        <f ca="1">IF(ISBLANK(TblMirror!BY9),"",TblMirror!BY9)</f>
        <v/>
      </c>
    </row>
    <row r="11" spans="1:77" ht="39.75" customHeight="1" x14ac:dyDescent="0.3">
      <c r="A11" s="43"/>
      <c r="AA11" s="48">
        <v>1</v>
      </c>
      <c r="AB11" s="49">
        <v>479</v>
      </c>
      <c r="AC11" s="50">
        <v>44026.875775462962</v>
      </c>
      <c r="AD11" s="50">
        <v>44026.875775462962</v>
      </c>
      <c r="AE11" s="64" t="s">
        <v>130</v>
      </c>
      <c r="AF11" s="64" t="s">
        <v>131</v>
      </c>
      <c r="AG11" s="65">
        <v>43955.048611110004</v>
      </c>
      <c r="AH11" s="69">
        <v>43955</v>
      </c>
      <c r="AI11" s="51" t="s">
        <v>132</v>
      </c>
      <c r="AJ11" s="51">
        <v>0</v>
      </c>
      <c r="AK11" s="51">
        <v>16880</v>
      </c>
      <c r="AL11" s="51">
        <v>28946</v>
      </c>
      <c r="AM11" s="52" t="s">
        <v>134</v>
      </c>
      <c r="AN11" s="53"/>
      <c r="AO11" s="52"/>
      <c r="AP11" s="51"/>
      <c r="AQ11" s="51"/>
      <c r="AR11" s="51" t="s">
        <v>133</v>
      </c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</row>
  </sheetData>
  <sheetProtection formatCells="0" formatColumns="0" formatRows="0" sort="0" autoFilter="0" pivotTables="0"/>
  <dataConsolidate/>
  <phoneticPr fontId="2" type="noConversion"/>
  <conditionalFormatting sqref="AA11:BY11">
    <cfRule type="expression" dxfId="2" priority="1">
      <formula>$AB11=-1</formula>
    </cfRule>
  </conditionalFormatting>
  <dataValidations disablePrompts="1" count="1">
    <dataValidation type="list" allowBlank="1" showInputMessage="1" showErrorMessage="1" sqref="AB6:AB7" xr:uid="{00000000-0002-0000-0000-000000000000}">
      <formula1>"V"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blMirror"/>
  <dimension ref="B1:BY11"/>
  <sheetViews>
    <sheetView tabSelected="1" topLeftCell="AA1" zoomScaleNormal="100" workbookViewId="0">
      <pane ySplit="10" topLeftCell="A11" activePane="bottomLeft" state="frozen"/>
      <selection activeCell="J42" sqref="J42"/>
      <selection pane="bottomLeft" activeCell="AP17" sqref="AP17"/>
    </sheetView>
  </sheetViews>
  <sheetFormatPr defaultRowHeight="16.5" x14ac:dyDescent="0.3"/>
  <cols>
    <col min="1" max="1" width="3" customWidth="1"/>
    <col min="2" max="26" width="9" hidden="1" customWidth="1"/>
    <col min="27" max="27" width="9" customWidth="1"/>
    <col min="28" max="28" width="6.875" customWidth="1"/>
    <col min="29" max="29" width="9.25" customWidth="1"/>
    <col min="30" max="30" width="9.125" customWidth="1"/>
    <col min="31" max="77" width="8.25" customWidth="1"/>
  </cols>
  <sheetData>
    <row r="1" spans="27:77" ht="38.25" customHeight="1" x14ac:dyDescent="0.3"/>
    <row r="2" spans="27:77" ht="16.5" customHeight="1" x14ac:dyDescent="0.3">
      <c r="AA2" s="29"/>
      <c r="AB2" s="30" t="s">
        <v>56</v>
      </c>
      <c r="AC2" s="30" t="s">
        <v>57</v>
      </c>
      <c r="AD2" s="30" t="s">
        <v>190</v>
      </c>
      <c r="AE2" s="31" t="s">
        <v>192</v>
      </c>
      <c r="AF2" s="31" t="s">
        <v>58</v>
      </c>
      <c r="AG2" s="31" t="s">
        <v>58</v>
      </c>
      <c r="AH2" s="31" t="s">
        <v>58</v>
      </c>
      <c r="AI2" s="31" t="s">
        <v>58</v>
      </c>
      <c r="AJ2" s="31" t="s">
        <v>58</v>
      </c>
      <c r="AK2" s="31" t="s">
        <v>58</v>
      </c>
      <c r="AL2" s="31" t="s">
        <v>58</v>
      </c>
      <c r="AM2" s="31" t="s">
        <v>58</v>
      </c>
      <c r="AN2" s="31" t="s">
        <v>58</v>
      </c>
      <c r="AO2" s="31" t="s">
        <v>58</v>
      </c>
      <c r="AP2" s="31" t="s">
        <v>58</v>
      </c>
      <c r="AQ2" s="31" t="s">
        <v>58</v>
      </c>
      <c r="AR2" s="31" t="s">
        <v>58</v>
      </c>
      <c r="AS2" s="31" t="s">
        <v>58</v>
      </c>
      <c r="AT2" s="31" t="s">
        <v>58</v>
      </c>
      <c r="AU2" s="31" t="s">
        <v>58</v>
      </c>
      <c r="AV2" s="31" t="s">
        <v>58</v>
      </c>
      <c r="AW2" s="31" t="s">
        <v>58</v>
      </c>
      <c r="AX2" s="31" t="s">
        <v>58</v>
      </c>
      <c r="AY2" s="31" t="s">
        <v>58</v>
      </c>
      <c r="AZ2" s="31" t="s">
        <v>58</v>
      </c>
      <c r="BA2" s="31" t="s">
        <v>58</v>
      </c>
      <c r="BB2" s="31" t="s">
        <v>58</v>
      </c>
      <c r="BC2" s="31" t="s">
        <v>58</v>
      </c>
      <c r="BD2" s="31" t="s">
        <v>58</v>
      </c>
      <c r="BE2" s="31" t="s">
        <v>58</v>
      </c>
      <c r="BF2" s="31" t="s">
        <v>58</v>
      </c>
      <c r="BG2" s="31" t="s">
        <v>58</v>
      </c>
      <c r="BH2" s="31" t="s">
        <v>58</v>
      </c>
      <c r="BI2" s="31" t="s">
        <v>58</v>
      </c>
      <c r="BJ2" s="31" t="s">
        <v>58</v>
      </c>
      <c r="BK2" s="31" t="s">
        <v>58</v>
      </c>
      <c r="BL2" s="31" t="s">
        <v>58</v>
      </c>
      <c r="BM2" s="31" t="s">
        <v>58</v>
      </c>
      <c r="BN2" s="31" t="s">
        <v>58</v>
      </c>
      <c r="BO2" s="31" t="s">
        <v>58</v>
      </c>
      <c r="BP2" s="31" t="s">
        <v>58</v>
      </c>
      <c r="BQ2" s="31" t="s">
        <v>58</v>
      </c>
      <c r="BR2" s="31" t="s">
        <v>58</v>
      </c>
      <c r="BS2" s="31" t="s">
        <v>58</v>
      </c>
      <c r="BT2" s="31" t="s">
        <v>58</v>
      </c>
      <c r="BU2" s="31" t="s">
        <v>58</v>
      </c>
      <c r="BV2" s="31" t="s">
        <v>58</v>
      </c>
      <c r="BW2" s="31" t="s">
        <v>58</v>
      </c>
      <c r="BX2" s="31" t="s">
        <v>58</v>
      </c>
      <c r="BY2" s="31" t="s">
        <v>58</v>
      </c>
    </row>
    <row r="3" spans="27:77" x14ac:dyDescent="0.3">
      <c r="AA3" s="10" t="s">
        <v>54</v>
      </c>
      <c r="AB3" s="61" t="s">
        <v>45</v>
      </c>
      <c r="AC3" s="61" t="s">
        <v>49</v>
      </c>
      <c r="AD3" s="61" t="s">
        <v>49</v>
      </c>
      <c r="AE3" s="62" t="s">
        <v>137</v>
      </c>
      <c r="AF3" s="62" t="s">
        <v>114</v>
      </c>
      <c r="AG3" s="62" t="s">
        <v>115</v>
      </c>
      <c r="AH3" s="62" t="s">
        <v>116</v>
      </c>
      <c r="AI3" s="62" t="s">
        <v>117</v>
      </c>
      <c r="AJ3" s="62" t="s">
        <v>118</v>
      </c>
      <c r="AK3" s="62" t="s">
        <v>119</v>
      </c>
      <c r="AL3" s="62" t="s">
        <v>120</v>
      </c>
      <c r="AM3" s="62" t="s">
        <v>121</v>
      </c>
      <c r="AN3" s="62" t="s">
        <v>122</v>
      </c>
      <c r="AO3" s="62" t="s">
        <v>105</v>
      </c>
      <c r="AP3" s="62" t="s">
        <v>123</v>
      </c>
      <c r="AQ3" s="62" t="s">
        <v>124</v>
      </c>
      <c r="AR3" s="62" t="s">
        <v>125</v>
      </c>
      <c r="AS3" s="62" t="s">
        <v>52</v>
      </c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</row>
    <row r="4" spans="27:77" x14ac:dyDescent="0.3">
      <c r="AA4" s="10" t="s">
        <v>29</v>
      </c>
      <c r="AB4" s="82" t="s">
        <v>26</v>
      </c>
      <c r="AC4" s="82"/>
      <c r="AD4" s="81" t="s">
        <v>30</v>
      </c>
      <c r="AE4" s="81"/>
      <c r="AF4" s="80" t="str">
        <f>AB4&amp;"_log"</f>
        <v>eztable_log</v>
      </c>
      <c r="AG4" s="80"/>
      <c r="AH4" s="80"/>
      <c r="AI4" s="81" t="s">
        <v>55</v>
      </c>
      <c r="AJ4" s="81"/>
      <c r="AK4" s="83" t="b">
        <f>AND(IFERROR(MATCH(AB4,TblList!A:A,0),0),IFERROR(MATCH(AB4&amp;"_log",TblList!A:A,0),0))</f>
        <v>1</v>
      </c>
      <c r="AL4" s="83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</row>
    <row r="5" spans="27:77" x14ac:dyDescent="0.3">
      <c r="AA5" s="10" t="s">
        <v>27</v>
      </c>
      <c r="AB5" s="77" t="str">
        <f ca="1">"거래일자&gt;='"&amp;TODAY()-365&amp;"'"</f>
        <v>거래일자&gt;='44027'</v>
      </c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9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</row>
    <row r="6" spans="27:77" x14ac:dyDescent="0.3">
      <c r="AA6" s="10" t="s">
        <v>28</v>
      </c>
      <c r="AB6" s="77">
        <v>6</v>
      </c>
      <c r="AC6" s="78"/>
      <c r="AD6" s="78"/>
      <c r="AE6" s="78"/>
      <c r="AF6" s="78"/>
      <c r="AG6" s="78"/>
      <c r="AH6" s="78"/>
      <c r="AI6" s="78"/>
      <c r="AJ6" s="78"/>
      <c r="AK6" s="78"/>
      <c r="AL6" s="79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</row>
    <row r="7" spans="27:77" ht="58.5" customHeight="1" x14ac:dyDescent="0.3">
      <c r="AA7" s="11" t="s">
        <v>59</v>
      </c>
      <c r="AB7" s="71" t="str">
        <f ca="1">"SELECT "&amp;usrDefColTextJoin(AB3:BY3,", ")&amp;CHAR(10)&amp;"FROM "&amp;AB4&amp;CHAR(10)&amp;
IF(ISBLANK(AB5),"","WHERE "&amp;AB5&amp;CHAR(10))&amp;IF(ISBLANK(AB6),"","ORDER BY "&amp;AB6&amp;" ")&amp;"LIMIT 20000;"</f>
        <v>SELECT `id`, `time`, `time`, `계좌명칭`, `계좌번호`, `거래일시`, `거래일자`, `거래구분`, `입금액`, `출금액`, `잔액`, `적요`, `CT_no`, `송장번호`, `관세`, `부가세`, `입출금코드`, `비고`
FROM eztable
WHERE 거래일자&gt;='44027'
ORDER BY 6 LIMIT 20000;</v>
      </c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3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</row>
    <row r="8" spans="27:77" ht="58.5" customHeight="1" x14ac:dyDescent="0.3">
      <c r="AA8" s="11" t="s">
        <v>60</v>
      </c>
      <c r="AB8" s="74" t="s">
        <v>191</v>
      </c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6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</row>
    <row r="9" spans="27:77" x14ac:dyDescent="0.3">
      <c r="AA9" s="12" t="s">
        <v>31</v>
      </c>
      <c r="AB9" s="58" t="s">
        <v>45</v>
      </c>
      <c r="AC9" s="58" t="s">
        <v>193</v>
      </c>
      <c r="AD9" s="58" t="s">
        <v>194</v>
      </c>
      <c r="AE9" s="58" t="s">
        <v>113</v>
      </c>
      <c r="AF9" s="58" t="s">
        <v>114</v>
      </c>
      <c r="AG9" s="58" t="s">
        <v>115</v>
      </c>
      <c r="AH9" s="58" t="s">
        <v>116</v>
      </c>
      <c r="AI9" s="58" t="s">
        <v>117</v>
      </c>
      <c r="AJ9" s="58" t="s">
        <v>118</v>
      </c>
      <c r="AK9" s="58" t="s">
        <v>119</v>
      </c>
      <c r="AL9" s="58" t="s">
        <v>120</v>
      </c>
      <c r="AM9" s="58" t="s">
        <v>121</v>
      </c>
      <c r="AN9" s="58" t="s">
        <v>122</v>
      </c>
      <c r="AO9" s="58" t="s">
        <v>105</v>
      </c>
      <c r="AP9" s="58" t="s">
        <v>123</v>
      </c>
      <c r="AQ9" s="58" t="s">
        <v>124</v>
      </c>
      <c r="AR9" s="58" t="s">
        <v>125</v>
      </c>
      <c r="AS9" s="58" t="s">
        <v>52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</row>
    <row r="10" spans="27:77" x14ac:dyDescent="0.3">
      <c r="AA10" s="12" t="s">
        <v>32</v>
      </c>
      <c r="AB10" s="59" t="s">
        <v>45</v>
      </c>
      <c r="AC10" s="59" t="s">
        <v>49</v>
      </c>
      <c r="AD10" s="59" t="s">
        <v>49</v>
      </c>
      <c r="AE10" s="70" t="s">
        <v>113</v>
      </c>
      <c r="AF10" s="60" t="s">
        <v>114</v>
      </c>
      <c r="AG10" s="60" t="s">
        <v>115</v>
      </c>
      <c r="AH10" s="60" t="s">
        <v>116</v>
      </c>
      <c r="AI10" s="60" t="s">
        <v>117</v>
      </c>
      <c r="AJ10" s="60" t="s">
        <v>118</v>
      </c>
      <c r="AK10" s="60" t="s">
        <v>119</v>
      </c>
      <c r="AL10" s="60" t="s">
        <v>120</v>
      </c>
      <c r="AM10" s="60" t="s">
        <v>121</v>
      </c>
      <c r="AN10" s="60" t="s">
        <v>122</v>
      </c>
      <c r="AO10" s="60" t="s">
        <v>105</v>
      </c>
      <c r="AP10" s="60" t="s">
        <v>123</v>
      </c>
      <c r="AQ10" s="60" t="s">
        <v>124</v>
      </c>
      <c r="AR10" s="60" t="s">
        <v>125</v>
      </c>
      <c r="AS10" s="60" t="s">
        <v>52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</row>
    <row r="11" spans="27:77" x14ac:dyDescent="0.3">
      <c r="AA11" s="9">
        <v>1</v>
      </c>
      <c r="AB11" s="9">
        <v>479</v>
      </c>
      <c r="AC11" s="13">
        <v>44026.875775462962</v>
      </c>
      <c r="AD11" s="13">
        <v>44026.875775462962</v>
      </c>
      <c r="AE11" s="9" t="s">
        <v>130</v>
      </c>
      <c r="AF11" s="9" t="s">
        <v>131</v>
      </c>
      <c r="AG11" s="9">
        <v>43955.048611110004</v>
      </c>
      <c r="AH11" s="9">
        <v>43955</v>
      </c>
      <c r="AI11" s="9" t="s">
        <v>132</v>
      </c>
      <c r="AJ11" s="9">
        <v>0</v>
      </c>
      <c r="AK11" s="9">
        <v>16880</v>
      </c>
      <c r="AL11" s="9">
        <v>28946</v>
      </c>
      <c r="AM11" s="9" t="s">
        <v>134</v>
      </c>
      <c r="AN11" s="9"/>
      <c r="AO11" s="9"/>
      <c r="AP11" s="9"/>
      <c r="AQ11" s="9"/>
      <c r="AR11" s="9" t="s">
        <v>133</v>
      </c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</row>
  </sheetData>
  <sheetProtection formatCells="0" formatColumns="0" formatRows="0" sort="0" autoFilter="0" pivotTables="0"/>
  <mergeCells count="9">
    <mergeCell ref="AB7:BA7"/>
    <mergeCell ref="AB8:BA8"/>
    <mergeCell ref="AB5:BA5"/>
    <mergeCell ref="AB6:AL6"/>
    <mergeCell ref="AF4:AH4"/>
    <mergeCell ref="AD4:AE4"/>
    <mergeCell ref="AB4:AC4"/>
    <mergeCell ref="AI4:AJ4"/>
    <mergeCell ref="AK4:AL4"/>
  </mergeCells>
  <phoneticPr fontId="2" type="noConversion"/>
  <conditionalFormatting sqref="AB10:BY10">
    <cfRule type="duplicateValues" dxfId="1" priority="2"/>
  </conditionalFormatting>
  <conditionalFormatting sqref="AB3:BY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INDIRECT("TblList!"&amp;TblList!$A$1)</xm:f>
          </x14:formula1>
          <xm:sqref>AB4:AC4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blList"/>
  <dimension ref="A1:AM152"/>
  <sheetViews>
    <sheetView zoomScale="90" zoomScaleNormal="90" workbookViewId="0">
      <pane xSplit="11" ySplit="2" topLeftCell="L36" activePane="bottomRight" state="frozen"/>
      <selection pane="topRight" activeCell="J1" sqref="J1"/>
      <selection pane="bottomLeft" activeCell="A4" sqref="A4"/>
      <selection pane="bottomRight" activeCell="H12" sqref="H12"/>
    </sheetView>
  </sheetViews>
  <sheetFormatPr defaultRowHeight="16.5" x14ac:dyDescent="0.3"/>
  <cols>
    <col min="1" max="1" width="22.875" customWidth="1"/>
    <col min="2" max="2" width="2.375" style="19" customWidth="1"/>
    <col min="3" max="3" width="7.75" style="19" customWidth="1"/>
    <col min="4" max="4" width="18.125" customWidth="1"/>
    <col min="5" max="5" width="12.75" customWidth="1"/>
    <col min="6" max="6" width="13.125" customWidth="1"/>
    <col min="7" max="8" width="9" customWidth="1"/>
    <col min="9" max="9" width="22" customWidth="1"/>
    <col min="10" max="10" width="15.125" bestFit="1" customWidth="1"/>
    <col min="11" max="11" width="3.5" style="19" customWidth="1"/>
    <col min="12" max="12" width="7.75" customWidth="1"/>
    <col min="13" max="13" width="18.125" customWidth="1"/>
    <col min="14" max="14" width="12.75" customWidth="1"/>
    <col min="15" max="15" width="13.125" customWidth="1"/>
    <col min="16" max="17" width="9" customWidth="1"/>
    <col min="18" max="18" width="22" bestFit="1" customWidth="1"/>
    <col min="19" max="19" width="15.125" customWidth="1"/>
    <col min="20" max="20" width="2.25" style="19" customWidth="1"/>
    <col min="21" max="21" width="9" style="19"/>
  </cols>
  <sheetData>
    <row r="1" spans="1:39" s="19" customFormat="1" ht="43.5" customHeight="1" thickBot="1" x14ac:dyDescent="0.35">
      <c r="A1" s="20" t="str">
        <f>ADDRESS(3,1)&amp;":"&amp;ADDRESS(COUNTA(A3:A203)+2,1)</f>
        <v>$A$3:$A$103</v>
      </c>
      <c r="D1" s="21" t="s">
        <v>34</v>
      </c>
      <c r="E1" s="40" t="s">
        <v>182</v>
      </c>
      <c r="M1" s="21" t="s">
        <v>34</v>
      </c>
      <c r="N1" s="40" t="s">
        <v>102</v>
      </c>
    </row>
    <row r="2" spans="1:39" s="19" customFormat="1" x14ac:dyDescent="0.3">
      <c r="A2" s="22" t="s">
        <v>36</v>
      </c>
      <c r="C2" s="23" t="s">
        <v>7</v>
      </c>
      <c r="D2" s="24" t="s">
        <v>22</v>
      </c>
      <c r="E2" s="24" t="s">
        <v>37</v>
      </c>
      <c r="F2" s="24" t="s">
        <v>38</v>
      </c>
      <c r="G2" s="24" t="s">
        <v>39</v>
      </c>
      <c r="H2" s="24" t="s">
        <v>40</v>
      </c>
      <c r="I2" s="24" t="s">
        <v>41</v>
      </c>
      <c r="J2" s="25" t="s">
        <v>42</v>
      </c>
      <c r="L2" s="23" t="s">
        <v>7</v>
      </c>
      <c r="M2" s="24" t="s">
        <v>22</v>
      </c>
      <c r="N2" s="24" t="s">
        <v>37</v>
      </c>
      <c r="O2" s="24" t="s">
        <v>38</v>
      </c>
      <c r="P2" s="24" t="s">
        <v>39</v>
      </c>
      <c r="Q2" s="24" t="s">
        <v>40</v>
      </c>
      <c r="R2" s="24" t="s">
        <v>41</v>
      </c>
      <c r="S2" s="25" t="s">
        <v>42</v>
      </c>
    </row>
    <row r="3" spans="1:39" s="19" customFormat="1" x14ac:dyDescent="0.3">
      <c r="A3" t="s">
        <v>67</v>
      </c>
      <c r="C3" s="26">
        <f>IF(NOT(ISBLANK(D3)),ROW()-3,"")</f>
        <v>0</v>
      </c>
      <c r="D3" s="1" t="s">
        <v>45</v>
      </c>
      <c r="E3" s="1"/>
      <c r="F3" s="1" t="s">
        <v>43</v>
      </c>
      <c r="G3" s="1" t="s">
        <v>44</v>
      </c>
      <c r="H3" s="1" t="s">
        <v>46</v>
      </c>
      <c r="I3" s="1"/>
      <c r="J3" s="6" t="s">
        <v>47</v>
      </c>
      <c r="L3" s="5">
        <f>IF(NOT(ISBLANK(M3)),ROW()-3,"")</f>
        <v>0</v>
      </c>
      <c r="M3" s="1" t="s">
        <v>45</v>
      </c>
      <c r="N3" s="1"/>
      <c r="O3" s="1" t="s">
        <v>198</v>
      </c>
      <c r="P3" s="1" t="s">
        <v>44</v>
      </c>
      <c r="Q3" s="1" t="s">
        <v>46</v>
      </c>
      <c r="R3" s="1"/>
      <c r="S3" s="6" t="s">
        <v>47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19" customFormat="1" x14ac:dyDescent="0.3">
      <c r="A4" t="s">
        <v>68</v>
      </c>
      <c r="C4" s="26">
        <f t="shared" ref="C4:C67" si="0">IF(NOT(ISBLANK(D4)),ROW()-3,"")</f>
        <v>1</v>
      </c>
      <c r="D4" s="1" t="s">
        <v>49</v>
      </c>
      <c r="E4" s="1"/>
      <c r="F4" s="1" t="s">
        <v>50</v>
      </c>
      <c r="G4" s="1" t="s">
        <v>44</v>
      </c>
      <c r="H4" s="1"/>
      <c r="I4" s="1" t="s">
        <v>51</v>
      </c>
      <c r="J4" s="6" t="s">
        <v>103</v>
      </c>
      <c r="L4" s="5">
        <f t="shared" ref="L4:L67" si="1">IF(NOT(ISBLANK(M4)),ROW()-3,"")</f>
        <v>1</v>
      </c>
      <c r="M4" s="1" t="s">
        <v>196</v>
      </c>
      <c r="N4" s="1"/>
      <c r="O4" s="1" t="s">
        <v>50</v>
      </c>
      <c r="P4" s="1" t="s">
        <v>44</v>
      </c>
      <c r="Q4" s="1"/>
      <c r="R4" s="1" t="s">
        <v>51</v>
      </c>
      <c r="S4" s="6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19" customFormat="1" x14ac:dyDescent="0.3">
      <c r="A5" t="s">
        <v>69</v>
      </c>
      <c r="C5" s="26">
        <f t="shared" si="0"/>
        <v>2</v>
      </c>
      <c r="D5" s="1" t="s">
        <v>197</v>
      </c>
      <c r="E5" s="1"/>
      <c r="F5" s="1" t="s">
        <v>106</v>
      </c>
      <c r="G5" s="1" t="s">
        <v>44</v>
      </c>
      <c r="H5" s="1" t="s">
        <v>104</v>
      </c>
      <c r="I5" s="1"/>
      <c r="J5" s="6"/>
      <c r="L5" s="5">
        <f t="shared" si="1"/>
        <v>2</v>
      </c>
      <c r="M5" s="1" t="s">
        <v>199</v>
      </c>
      <c r="N5" s="1"/>
      <c r="O5" s="1" t="s">
        <v>195</v>
      </c>
      <c r="P5" s="1" t="s">
        <v>44</v>
      </c>
      <c r="Q5" s="1"/>
      <c r="R5" s="1"/>
      <c r="S5" s="6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s="19" customFormat="1" x14ac:dyDescent="0.3">
      <c r="A6" t="s">
        <v>126</v>
      </c>
      <c r="C6" s="26" t="str">
        <f t="shared" si="0"/>
        <v/>
      </c>
      <c r="D6" s="1"/>
      <c r="E6" s="1"/>
      <c r="F6" s="1"/>
      <c r="G6" s="1"/>
      <c r="H6" s="1"/>
      <c r="I6" s="1"/>
      <c r="J6" s="6"/>
      <c r="L6" s="5">
        <f t="shared" si="1"/>
        <v>3</v>
      </c>
      <c r="M6" s="1" t="s">
        <v>200</v>
      </c>
      <c r="N6" s="1"/>
      <c r="O6" s="1" t="s">
        <v>201</v>
      </c>
      <c r="P6" s="1" t="s">
        <v>48</v>
      </c>
      <c r="Q6" s="1"/>
      <c r="R6" s="1"/>
      <c r="S6" s="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19" customFormat="1" x14ac:dyDescent="0.3">
      <c r="A7" t="s">
        <v>70</v>
      </c>
      <c r="C7" s="26" t="str">
        <f t="shared" si="0"/>
        <v/>
      </c>
      <c r="D7" s="1"/>
      <c r="E7" s="1"/>
      <c r="F7" s="1"/>
      <c r="G7" s="1"/>
      <c r="H7" s="1"/>
      <c r="I7" s="1"/>
      <c r="J7" s="6"/>
      <c r="L7" s="5">
        <f t="shared" si="1"/>
        <v>4</v>
      </c>
      <c r="M7" s="1" t="s">
        <v>202</v>
      </c>
      <c r="N7" s="1"/>
      <c r="O7" s="1" t="s">
        <v>201</v>
      </c>
      <c r="P7" s="1" t="s">
        <v>48</v>
      </c>
      <c r="Q7" s="1"/>
      <c r="R7" s="1"/>
      <c r="S7" s="6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19" customFormat="1" x14ac:dyDescent="0.3">
      <c r="A8" t="s">
        <v>127</v>
      </c>
      <c r="C8" s="26" t="str">
        <f t="shared" si="0"/>
        <v/>
      </c>
      <c r="D8" s="1"/>
      <c r="E8" s="1"/>
      <c r="F8" s="1"/>
      <c r="G8" s="1"/>
      <c r="H8" s="1"/>
      <c r="I8" s="1"/>
      <c r="J8" s="6"/>
      <c r="L8" s="5">
        <f t="shared" si="1"/>
        <v>5</v>
      </c>
      <c r="M8" s="1" t="s">
        <v>203</v>
      </c>
      <c r="N8" s="1"/>
      <c r="O8" s="1" t="s">
        <v>201</v>
      </c>
      <c r="P8" s="1" t="s">
        <v>44</v>
      </c>
      <c r="Q8" s="1"/>
      <c r="R8" s="1"/>
      <c r="S8" s="6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19" customFormat="1" x14ac:dyDescent="0.3">
      <c r="A9" t="s">
        <v>138</v>
      </c>
      <c r="C9" s="26" t="str">
        <f t="shared" si="0"/>
        <v/>
      </c>
      <c r="D9" s="1"/>
      <c r="E9" s="1"/>
      <c r="F9" s="1"/>
      <c r="G9" s="1"/>
      <c r="H9" s="1"/>
      <c r="I9" s="1"/>
      <c r="J9" s="6"/>
      <c r="L9" s="5">
        <f t="shared" si="1"/>
        <v>6</v>
      </c>
      <c r="M9" s="1" t="s">
        <v>204</v>
      </c>
      <c r="N9" s="1"/>
      <c r="O9" s="1" t="s">
        <v>205</v>
      </c>
      <c r="P9" s="1" t="s">
        <v>44</v>
      </c>
      <c r="Q9" s="1"/>
      <c r="R9" s="1"/>
      <c r="S9" s="6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19" customFormat="1" x14ac:dyDescent="0.3">
      <c r="A10" t="s">
        <v>139</v>
      </c>
      <c r="C10" s="26" t="str">
        <f t="shared" si="0"/>
        <v/>
      </c>
      <c r="D10" s="1"/>
      <c r="E10" s="1"/>
      <c r="F10" s="1"/>
      <c r="G10" s="1"/>
      <c r="H10" s="1"/>
      <c r="I10" s="1"/>
      <c r="J10" s="6"/>
      <c r="L10" s="5">
        <f t="shared" si="1"/>
        <v>7</v>
      </c>
      <c r="M10" s="1" t="s">
        <v>206</v>
      </c>
      <c r="N10" s="1"/>
      <c r="O10" s="1" t="s">
        <v>107</v>
      </c>
      <c r="P10" s="1" t="s">
        <v>44</v>
      </c>
      <c r="Q10" s="1"/>
      <c r="R10" s="1"/>
      <c r="S10" s="6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19" customFormat="1" x14ac:dyDescent="0.3">
      <c r="A11" t="s">
        <v>140</v>
      </c>
      <c r="C11" s="26" t="str">
        <f t="shared" si="0"/>
        <v/>
      </c>
      <c r="D11" s="1"/>
      <c r="E11" s="1"/>
      <c r="F11" s="1"/>
      <c r="G11" s="1"/>
      <c r="H11" s="1"/>
      <c r="I11" s="1"/>
      <c r="J11" s="6"/>
      <c r="L11" s="5">
        <f t="shared" si="1"/>
        <v>8</v>
      </c>
      <c r="M11" s="1" t="s">
        <v>207</v>
      </c>
      <c r="N11" s="1"/>
      <c r="O11" s="1" t="s">
        <v>201</v>
      </c>
      <c r="P11" s="1" t="s">
        <v>48</v>
      </c>
      <c r="Q11" s="1"/>
      <c r="R11" s="1"/>
      <c r="S11" s="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19" customFormat="1" x14ac:dyDescent="0.3">
      <c r="A12" t="s">
        <v>141</v>
      </c>
      <c r="C12" s="26" t="str">
        <f t="shared" si="0"/>
        <v/>
      </c>
      <c r="D12" s="1"/>
      <c r="E12" s="1"/>
      <c r="F12" s="1"/>
      <c r="G12" s="1"/>
      <c r="H12" s="1"/>
      <c r="I12" s="1"/>
      <c r="J12" s="6"/>
      <c r="L12" s="5">
        <f t="shared" si="1"/>
        <v>9</v>
      </c>
      <c r="M12" s="1" t="s">
        <v>208</v>
      </c>
      <c r="N12" s="1"/>
      <c r="O12" s="1" t="s">
        <v>43</v>
      </c>
      <c r="P12" s="1" t="s">
        <v>48</v>
      </c>
      <c r="Q12" s="1"/>
      <c r="R12" s="1"/>
      <c r="S12" s="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19" customFormat="1" x14ac:dyDescent="0.3">
      <c r="A13" t="s">
        <v>71</v>
      </c>
      <c r="C13" s="26" t="str">
        <f t="shared" si="0"/>
        <v/>
      </c>
      <c r="D13" s="1"/>
      <c r="E13" s="1"/>
      <c r="F13" s="1"/>
      <c r="G13" s="1"/>
      <c r="H13" s="1"/>
      <c r="I13" s="1"/>
      <c r="J13" s="6"/>
      <c r="L13" s="5">
        <f t="shared" si="1"/>
        <v>10</v>
      </c>
      <c r="M13" s="1" t="s">
        <v>209</v>
      </c>
      <c r="N13" s="1"/>
      <c r="O13" s="1" t="s">
        <v>205</v>
      </c>
      <c r="P13" s="1" t="s">
        <v>48</v>
      </c>
      <c r="Q13" s="1"/>
      <c r="R13" s="1"/>
      <c r="S13" s="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19" customFormat="1" x14ac:dyDescent="0.3">
      <c r="A14" t="s">
        <v>72</v>
      </c>
      <c r="C14" s="26" t="str">
        <f t="shared" si="0"/>
        <v/>
      </c>
      <c r="D14" s="1"/>
      <c r="E14" s="1"/>
      <c r="F14" s="1"/>
      <c r="G14" s="1"/>
      <c r="H14" s="1"/>
      <c r="I14" s="1"/>
      <c r="J14" s="6"/>
      <c r="L14" s="5">
        <f t="shared" si="1"/>
        <v>11</v>
      </c>
      <c r="M14" s="1" t="s">
        <v>210</v>
      </c>
      <c r="N14" s="1"/>
      <c r="O14" s="1" t="s">
        <v>107</v>
      </c>
      <c r="P14" s="1" t="s">
        <v>48</v>
      </c>
      <c r="Q14" s="1"/>
      <c r="R14" s="1"/>
      <c r="S14" s="6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19" customFormat="1" x14ac:dyDescent="0.3">
      <c r="A15" t="s">
        <v>17</v>
      </c>
      <c r="C15" s="26" t="str">
        <f t="shared" si="0"/>
        <v/>
      </c>
      <c r="D15" s="1"/>
      <c r="E15" s="1"/>
      <c r="F15" s="1"/>
      <c r="G15" s="1"/>
      <c r="H15" s="1"/>
      <c r="I15" s="1"/>
      <c r="J15" s="6"/>
      <c r="L15" s="5">
        <f t="shared" si="1"/>
        <v>12</v>
      </c>
      <c r="M15" s="1" t="s">
        <v>211</v>
      </c>
      <c r="N15" s="1"/>
      <c r="O15" s="1" t="s">
        <v>107</v>
      </c>
      <c r="P15" s="1" t="s">
        <v>48</v>
      </c>
      <c r="Q15" s="1"/>
      <c r="R15" s="1"/>
      <c r="S15" s="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19" customFormat="1" x14ac:dyDescent="0.3">
      <c r="A16" t="s">
        <v>73</v>
      </c>
      <c r="C16" s="26" t="str">
        <f t="shared" si="0"/>
        <v/>
      </c>
      <c r="D16" s="1"/>
      <c r="E16" s="1"/>
      <c r="F16" s="1"/>
      <c r="G16" s="1"/>
      <c r="H16" s="1"/>
      <c r="I16" s="1"/>
      <c r="J16" s="6"/>
      <c r="L16" s="5">
        <f t="shared" si="1"/>
        <v>13</v>
      </c>
      <c r="M16" s="1" t="s">
        <v>212</v>
      </c>
      <c r="N16" s="1"/>
      <c r="O16" s="1" t="s">
        <v>107</v>
      </c>
      <c r="P16" s="1" t="s">
        <v>48</v>
      </c>
      <c r="Q16" s="1"/>
      <c r="R16" s="1"/>
      <c r="S16" s="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s="19" customFormat="1" x14ac:dyDescent="0.3">
      <c r="A17" t="s">
        <v>142</v>
      </c>
      <c r="C17" s="26" t="str">
        <f t="shared" si="0"/>
        <v/>
      </c>
      <c r="D17" s="1"/>
      <c r="E17" s="1"/>
      <c r="F17" s="1"/>
      <c r="G17" s="1"/>
      <c r="H17" s="1"/>
      <c r="I17" s="1"/>
      <c r="J17" s="6"/>
      <c r="L17" s="5">
        <f t="shared" si="1"/>
        <v>14</v>
      </c>
      <c r="M17" s="1" t="s">
        <v>213</v>
      </c>
      <c r="N17" s="1"/>
      <c r="O17" s="1" t="s">
        <v>107</v>
      </c>
      <c r="P17" s="1" t="s">
        <v>48</v>
      </c>
      <c r="Q17" s="1"/>
      <c r="R17" s="1"/>
      <c r="S17" s="6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s="19" customFormat="1" ht="15.75" customHeight="1" x14ac:dyDescent="0.3">
      <c r="A18" t="s">
        <v>143</v>
      </c>
      <c r="C18" s="26" t="str">
        <f t="shared" si="0"/>
        <v/>
      </c>
      <c r="D18" s="1"/>
      <c r="E18" s="1"/>
      <c r="F18" s="1"/>
      <c r="G18" s="1"/>
      <c r="H18" s="1"/>
      <c r="I18" s="1"/>
      <c r="J18" s="6"/>
      <c r="L18" s="5">
        <f t="shared" si="1"/>
        <v>15</v>
      </c>
      <c r="M18" s="1" t="s">
        <v>214</v>
      </c>
      <c r="N18" s="1"/>
      <c r="O18" s="1" t="s">
        <v>107</v>
      </c>
      <c r="P18" s="1" t="s">
        <v>48</v>
      </c>
      <c r="Q18" s="1"/>
      <c r="R18" s="1"/>
      <c r="S18" s="6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s="19" customFormat="1" x14ac:dyDescent="0.3">
      <c r="A19" t="s">
        <v>144</v>
      </c>
      <c r="C19" s="26" t="str">
        <f t="shared" si="0"/>
        <v/>
      </c>
      <c r="D19" s="1"/>
      <c r="E19" s="1"/>
      <c r="F19" s="1"/>
      <c r="G19" s="1"/>
      <c r="H19" s="1"/>
      <c r="I19" s="1"/>
      <c r="J19" s="6"/>
      <c r="L19" s="5" t="str">
        <f t="shared" si="1"/>
        <v/>
      </c>
      <c r="M19" s="1"/>
      <c r="N19" s="1"/>
      <c r="O19" s="1"/>
      <c r="P19" s="1"/>
      <c r="Q19" s="1"/>
      <c r="R19" s="1"/>
      <c r="S19" s="6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s="19" customFormat="1" x14ac:dyDescent="0.3">
      <c r="A20" t="s">
        <v>145</v>
      </c>
      <c r="C20" s="26" t="str">
        <f t="shared" si="0"/>
        <v/>
      </c>
      <c r="D20" s="1"/>
      <c r="E20" s="1"/>
      <c r="F20" s="1"/>
      <c r="G20" s="1"/>
      <c r="H20" s="1"/>
      <c r="I20" s="1"/>
      <c r="J20" s="6"/>
      <c r="L20" s="5" t="str">
        <f t="shared" si="1"/>
        <v/>
      </c>
      <c r="M20" s="1"/>
      <c r="N20" s="1"/>
      <c r="O20" s="1"/>
      <c r="P20" s="1"/>
      <c r="Q20" s="1"/>
      <c r="R20" s="1"/>
      <c r="S20" s="6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s="19" customFormat="1" x14ac:dyDescent="0.3">
      <c r="A21" t="s">
        <v>16</v>
      </c>
      <c r="C21" s="26" t="str">
        <f t="shared" si="0"/>
        <v/>
      </c>
      <c r="D21" s="1"/>
      <c r="E21" s="1"/>
      <c r="F21" s="1"/>
      <c r="G21" s="1"/>
      <c r="H21" s="1"/>
      <c r="I21" s="1"/>
      <c r="J21" s="6"/>
      <c r="L21" s="5" t="str">
        <f t="shared" si="1"/>
        <v/>
      </c>
      <c r="M21" s="1"/>
      <c r="N21" s="1"/>
      <c r="O21" s="1"/>
      <c r="P21" s="1"/>
      <c r="Q21" s="1"/>
      <c r="R21" s="1"/>
      <c r="S21" s="6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s="19" customFormat="1" x14ac:dyDescent="0.3">
      <c r="A22" t="s">
        <v>74</v>
      </c>
      <c r="C22" s="26" t="str">
        <f t="shared" si="0"/>
        <v/>
      </c>
      <c r="D22" s="1"/>
      <c r="E22" s="1"/>
      <c r="F22" s="1"/>
      <c r="G22" s="1"/>
      <c r="H22" s="1"/>
      <c r="I22" s="1"/>
      <c r="J22" s="6"/>
      <c r="L22" s="5" t="str">
        <f t="shared" si="1"/>
        <v/>
      </c>
      <c r="M22" s="1"/>
      <c r="N22" s="1"/>
      <c r="O22" s="1"/>
      <c r="P22" s="1"/>
      <c r="Q22" s="1"/>
      <c r="R22" s="1"/>
      <c r="S22" s="6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s="19" customFormat="1" x14ac:dyDescent="0.3">
      <c r="A23" t="s">
        <v>75</v>
      </c>
      <c r="C23" s="26" t="str">
        <f t="shared" si="0"/>
        <v/>
      </c>
      <c r="D23" s="1"/>
      <c r="E23" s="1"/>
      <c r="F23" s="1"/>
      <c r="G23" s="1"/>
      <c r="H23" s="1"/>
      <c r="I23" s="1"/>
      <c r="J23" s="6"/>
      <c r="L23" s="5" t="str">
        <f t="shared" si="1"/>
        <v/>
      </c>
      <c r="M23" s="1"/>
      <c r="N23" s="1"/>
      <c r="O23" s="1"/>
      <c r="P23" s="1"/>
      <c r="Q23" s="1"/>
      <c r="R23" s="1"/>
      <c r="S23" s="6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s="19" customFormat="1" x14ac:dyDescent="0.3">
      <c r="A24" t="s">
        <v>146</v>
      </c>
      <c r="C24" s="26" t="str">
        <f t="shared" si="0"/>
        <v/>
      </c>
      <c r="D24" s="1"/>
      <c r="E24" s="1"/>
      <c r="F24" s="1"/>
      <c r="G24" s="1"/>
      <c r="H24" s="1"/>
      <c r="I24" s="1"/>
      <c r="J24" s="6"/>
      <c r="L24" s="5" t="str">
        <f t="shared" si="1"/>
        <v/>
      </c>
      <c r="M24" s="1"/>
      <c r="N24" s="1"/>
      <c r="O24" s="1"/>
      <c r="P24" s="1"/>
      <c r="Q24" s="1"/>
      <c r="R24" s="1"/>
      <c r="S24" s="6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s="19" customFormat="1" x14ac:dyDescent="0.3">
      <c r="A25" t="s">
        <v>147</v>
      </c>
      <c r="C25" s="26" t="str">
        <f t="shared" si="0"/>
        <v/>
      </c>
      <c r="D25" s="1"/>
      <c r="E25" s="1"/>
      <c r="F25" s="1"/>
      <c r="G25" s="1"/>
      <c r="H25" s="1"/>
      <c r="I25" s="1"/>
      <c r="J25" s="6"/>
      <c r="L25" s="5" t="str">
        <f t="shared" si="1"/>
        <v/>
      </c>
      <c r="M25" s="1"/>
      <c r="N25" s="1"/>
      <c r="O25" s="1"/>
      <c r="P25" s="1"/>
      <c r="Q25" s="1"/>
      <c r="R25" s="1"/>
      <c r="S25" s="6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19" customFormat="1" x14ac:dyDescent="0.3">
      <c r="A26" t="s">
        <v>76</v>
      </c>
      <c r="C26" s="26" t="str">
        <f t="shared" si="0"/>
        <v/>
      </c>
      <c r="D26" s="1"/>
      <c r="E26" s="1"/>
      <c r="F26" s="1"/>
      <c r="G26" s="1"/>
      <c r="H26" s="1"/>
      <c r="I26" s="1"/>
      <c r="J26" s="6"/>
      <c r="L26" s="5" t="str">
        <f t="shared" si="1"/>
        <v/>
      </c>
      <c r="M26" s="1"/>
      <c r="N26" s="1"/>
      <c r="O26" s="1"/>
      <c r="P26" s="1"/>
      <c r="Q26" s="1"/>
      <c r="R26" s="1"/>
      <c r="S26" s="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s="19" customFormat="1" x14ac:dyDescent="0.3">
      <c r="A27" t="s">
        <v>77</v>
      </c>
      <c r="C27" s="26" t="str">
        <f t="shared" si="0"/>
        <v/>
      </c>
      <c r="D27" s="1"/>
      <c r="E27" s="1"/>
      <c r="F27" s="1"/>
      <c r="G27" s="1"/>
      <c r="H27" s="1"/>
      <c r="I27" s="1"/>
      <c r="J27" s="6"/>
      <c r="L27" s="5" t="str">
        <f t="shared" si="1"/>
        <v/>
      </c>
      <c r="M27" s="1"/>
      <c r="N27" s="1"/>
      <c r="O27" s="1"/>
      <c r="P27" s="1"/>
      <c r="Q27" s="1"/>
      <c r="R27" s="1"/>
      <c r="S27" s="6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s="19" customFormat="1" x14ac:dyDescent="0.3">
      <c r="A28" t="s">
        <v>148</v>
      </c>
      <c r="C28" s="26" t="str">
        <f t="shared" si="0"/>
        <v/>
      </c>
      <c r="D28" s="1"/>
      <c r="E28" s="1"/>
      <c r="F28" s="1"/>
      <c r="G28" s="1"/>
      <c r="H28" s="1"/>
      <c r="I28" s="1"/>
      <c r="J28" s="6"/>
      <c r="L28" s="5" t="str">
        <f t="shared" si="1"/>
        <v/>
      </c>
      <c r="M28" s="1"/>
      <c r="N28" s="1"/>
      <c r="O28" s="1"/>
      <c r="P28" s="1"/>
      <c r="Q28" s="1"/>
      <c r="R28" s="1"/>
      <c r="S28" s="6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s="19" customFormat="1" x14ac:dyDescent="0.3">
      <c r="A29" t="s">
        <v>149</v>
      </c>
      <c r="C29" s="26" t="str">
        <f t="shared" si="0"/>
        <v/>
      </c>
      <c r="D29" s="1"/>
      <c r="E29" s="1"/>
      <c r="F29" s="1"/>
      <c r="G29" s="1"/>
      <c r="H29" s="1"/>
      <c r="I29" s="1"/>
      <c r="J29" s="6"/>
      <c r="L29" s="5" t="str">
        <f t="shared" si="1"/>
        <v/>
      </c>
      <c r="M29" s="1"/>
      <c r="N29" s="1"/>
      <c r="O29" s="1"/>
      <c r="P29" s="1"/>
      <c r="Q29" s="1"/>
      <c r="R29" s="1"/>
      <c r="S29" s="6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s="19" customFormat="1" x14ac:dyDescent="0.3">
      <c r="A30" t="s">
        <v>150</v>
      </c>
      <c r="C30" s="26" t="str">
        <f t="shared" si="0"/>
        <v/>
      </c>
      <c r="D30" s="1"/>
      <c r="E30" s="1"/>
      <c r="F30" s="1"/>
      <c r="G30" s="1"/>
      <c r="H30" s="1"/>
      <c r="I30" s="1"/>
      <c r="J30" s="6"/>
      <c r="L30" s="5" t="str">
        <f t="shared" si="1"/>
        <v/>
      </c>
      <c r="M30" s="1"/>
      <c r="N30" s="1"/>
      <c r="O30" s="1"/>
      <c r="P30" s="1"/>
      <c r="Q30" s="1"/>
      <c r="R30" s="1"/>
      <c r="S30" s="6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s="19" customFormat="1" x14ac:dyDescent="0.3">
      <c r="A31" t="s">
        <v>151</v>
      </c>
      <c r="C31" s="26" t="str">
        <f t="shared" si="0"/>
        <v/>
      </c>
      <c r="D31" s="1"/>
      <c r="E31" s="1"/>
      <c r="F31" s="1"/>
      <c r="G31" s="1"/>
      <c r="H31" s="1"/>
      <c r="I31" s="1"/>
      <c r="J31" s="6"/>
      <c r="L31" s="5" t="str">
        <f t="shared" si="1"/>
        <v/>
      </c>
      <c r="M31" s="1"/>
      <c r="N31" s="1"/>
      <c r="O31" s="1"/>
      <c r="P31" s="1"/>
      <c r="Q31" s="1"/>
      <c r="R31" s="1"/>
      <c r="S31" s="6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s="19" customFormat="1" x14ac:dyDescent="0.3">
      <c r="A32" t="s">
        <v>152</v>
      </c>
      <c r="C32" s="26" t="str">
        <f t="shared" si="0"/>
        <v/>
      </c>
      <c r="D32" s="1"/>
      <c r="E32" s="1"/>
      <c r="F32" s="1"/>
      <c r="G32" s="1"/>
      <c r="H32" s="1"/>
      <c r="I32" s="1"/>
      <c r="J32" s="6"/>
      <c r="L32" s="5" t="str">
        <f t="shared" si="1"/>
        <v/>
      </c>
      <c r="M32" s="1"/>
      <c r="N32" s="1"/>
      <c r="O32" s="1"/>
      <c r="P32" s="1"/>
      <c r="Q32" s="1"/>
      <c r="R32" s="1"/>
      <c r="S32" s="6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s="19" customFormat="1" x14ac:dyDescent="0.3">
      <c r="A33" t="s">
        <v>153</v>
      </c>
      <c r="C33" s="26" t="str">
        <f t="shared" si="0"/>
        <v/>
      </c>
      <c r="D33" s="1"/>
      <c r="E33" s="1"/>
      <c r="F33" s="1"/>
      <c r="G33" s="1"/>
      <c r="H33" s="1"/>
      <c r="I33" s="1"/>
      <c r="J33" s="6"/>
      <c r="L33" s="5" t="str">
        <f t="shared" si="1"/>
        <v/>
      </c>
      <c r="M33" s="1"/>
      <c r="N33" s="1"/>
      <c r="O33" s="1"/>
      <c r="P33" s="1"/>
      <c r="Q33" s="1"/>
      <c r="R33" s="1"/>
      <c r="S33" s="6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s="19" customFormat="1" x14ac:dyDescent="0.3">
      <c r="A34" t="s">
        <v>154</v>
      </c>
      <c r="C34" s="26" t="str">
        <f t="shared" si="0"/>
        <v/>
      </c>
      <c r="D34" s="1"/>
      <c r="E34" s="1"/>
      <c r="F34" s="1"/>
      <c r="G34" s="1"/>
      <c r="H34" s="1"/>
      <c r="I34" s="1"/>
      <c r="J34" s="6"/>
      <c r="L34" s="5" t="str">
        <f t="shared" si="1"/>
        <v/>
      </c>
      <c r="M34" s="1"/>
      <c r="N34" s="1"/>
      <c r="O34" s="1"/>
      <c r="P34" s="1"/>
      <c r="Q34" s="1"/>
      <c r="R34" s="1"/>
      <c r="S34" s="6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s="19" customFormat="1" x14ac:dyDescent="0.3">
      <c r="A35" t="s">
        <v>155</v>
      </c>
      <c r="C35" s="26" t="str">
        <f t="shared" si="0"/>
        <v/>
      </c>
      <c r="D35" s="1"/>
      <c r="E35" s="1"/>
      <c r="F35" s="1"/>
      <c r="G35" s="1"/>
      <c r="H35" s="1"/>
      <c r="I35" s="1"/>
      <c r="J35" s="6"/>
      <c r="L35" s="5" t="str">
        <f t="shared" si="1"/>
        <v/>
      </c>
      <c r="M35" s="1"/>
      <c r="N35" s="1"/>
      <c r="O35" s="1"/>
      <c r="P35" s="1"/>
      <c r="Q35" s="1"/>
      <c r="R35" s="1"/>
      <c r="S35" s="6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s="19" customFormat="1" x14ac:dyDescent="0.3">
      <c r="A36" t="s">
        <v>156</v>
      </c>
      <c r="C36" s="26" t="str">
        <f t="shared" si="0"/>
        <v/>
      </c>
      <c r="D36" s="1"/>
      <c r="E36" s="1"/>
      <c r="F36" s="1"/>
      <c r="G36" s="1"/>
      <c r="H36" s="1"/>
      <c r="I36" s="1"/>
      <c r="J36" s="6"/>
      <c r="L36" s="5" t="str">
        <f t="shared" si="1"/>
        <v/>
      </c>
      <c r="M36" s="1"/>
      <c r="N36" s="1"/>
      <c r="O36" s="1"/>
      <c r="P36" s="1"/>
      <c r="Q36" s="1"/>
      <c r="R36" s="1"/>
      <c r="S36" s="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s="19" customFormat="1" x14ac:dyDescent="0.3">
      <c r="A37" t="s">
        <v>157</v>
      </c>
      <c r="C37" s="26" t="str">
        <f t="shared" si="0"/>
        <v/>
      </c>
      <c r="D37" s="1"/>
      <c r="E37" s="1"/>
      <c r="F37" s="1"/>
      <c r="G37" s="1"/>
      <c r="H37" s="1"/>
      <c r="I37" s="1"/>
      <c r="J37" s="6"/>
      <c r="L37" s="5" t="str">
        <f t="shared" si="1"/>
        <v/>
      </c>
      <c r="M37" s="1"/>
      <c r="N37" s="1"/>
      <c r="O37" s="1"/>
      <c r="P37" s="1"/>
      <c r="Q37" s="1"/>
      <c r="R37" s="1"/>
      <c r="S37" s="6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s="19" customFormat="1" x14ac:dyDescent="0.3">
      <c r="A38" t="s">
        <v>158</v>
      </c>
      <c r="C38" s="26" t="str">
        <f t="shared" si="0"/>
        <v/>
      </c>
      <c r="D38" s="1"/>
      <c r="E38" s="1"/>
      <c r="F38" s="1"/>
      <c r="G38" s="1"/>
      <c r="H38" s="1"/>
      <c r="I38" s="1"/>
      <c r="J38" s="6"/>
      <c r="L38" s="5" t="str">
        <f t="shared" si="1"/>
        <v/>
      </c>
      <c r="M38" s="1"/>
      <c r="N38" s="1"/>
      <c r="O38" s="1"/>
      <c r="P38" s="1"/>
      <c r="Q38" s="1"/>
      <c r="R38" s="1"/>
      <c r="S38" s="6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s="19" customFormat="1" x14ac:dyDescent="0.3">
      <c r="A39" t="s">
        <v>159</v>
      </c>
      <c r="C39" s="26" t="str">
        <f t="shared" si="0"/>
        <v/>
      </c>
      <c r="D39" s="1"/>
      <c r="E39" s="1"/>
      <c r="F39" s="1"/>
      <c r="G39" s="1"/>
      <c r="H39" s="1"/>
      <c r="I39" s="1"/>
      <c r="J39" s="6"/>
      <c r="L39" s="5" t="str">
        <f t="shared" si="1"/>
        <v/>
      </c>
      <c r="M39" s="1"/>
      <c r="N39" s="1"/>
      <c r="O39" s="1"/>
      <c r="P39" s="1"/>
      <c r="Q39" s="1"/>
      <c r="R39" s="1"/>
      <c r="S39" s="6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s="19" customFormat="1" x14ac:dyDescent="0.3">
      <c r="A40" t="s">
        <v>78</v>
      </c>
      <c r="C40" s="26" t="str">
        <f t="shared" si="0"/>
        <v/>
      </c>
      <c r="D40" s="1"/>
      <c r="E40" s="1"/>
      <c r="F40" s="1"/>
      <c r="G40" s="1"/>
      <c r="H40" s="1"/>
      <c r="I40" s="1"/>
      <c r="J40" s="6"/>
      <c r="L40" s="5" t="str">
        <f t="shared" si="1"/>
        <v/>
      </c>
      <c r="M40" s="1"/>
      <c r="N40" s="1"/>
      <c r="O40" s="1"/>
      <c r="P40" s="1"/>
      <c r="Q40" s="1"/>
      <c r="R40" s="1"/>
      <c r="S40" s="6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s="19" customFormat="1" x14ac:dyDescent="0.3">
      <c r="A41" t="s">
        <v>79</v>
      </c>
      <c r="C41" s="26" t="str">
        <f t="shared" si="0"/>
        <v/>
      </c>
      <c r="D41" s="1"/>
      <c r="E41" s="1"/>
      <c r="F41" s="1"/>
      <c r="G41" s="1"/>
      <c r="H41" s="1"/>
      <c r="I41" s="1"/>
      <c r="J41" s="6"/>
      <c r="L41" s="5" t="str">
        <f t="shared" si="1"/>
        <v/>
      </c>
      <c r="M41" s="1"/>
      <c r="N41" s="1"/>
      <c r="O41" s="1"/>
      <c r="P41" s="1"/>
      <c r="Q41" s="1"/>
      <c r="R41" s="1"/>
      <c r="S41" s="6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s="19" customFormat="1" x14ac:dyDescent="0.3">
      <c r="A42" t="s">
        <v>128</v>
      </c>
      <c r="C42" s="26" t="str">
        <f t="shared" si="0"/>
        <v/>
      </c>
      <c r="D42" s="1"/>
      <c r="E42" s="1"/>
      <c r="F42" s="1"/>
      <c r="G42" s="1"/>
      <c r="H42" s="1"/>
      <c r="I42" s="1"/>
      <c r="J42" s="6"/>
      <c r="L42" s="5" t="str">
        <f t="shared" si="1"/>
        <v/>
      </c>
      <c r="M42" s="1"/>
      <c r="N42" s="1"/>
      <c r="O42" s="1"/>
      <c r="P42" s="1"/>
      <c r="Q42" s="1"/>
      <c r="R42" s="1"/>
      <c r="S42" s="6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s="19" customFormat="1" x14ac:dyDescent="0.3">
      <c r="A43" t="s">
        <v>129</v>
      </c>
      <c r="C43" s="26" t="str">
        <f t="shared" si="0"/>
        <v/>
      </c>
      <c r="D43" s="1"/>
      <c r="E43" s="1"/>
      <c r="F43" s="1"/>
      <c r="G43" s="1"/>
      <c r="H43" s="1"/>
      <c r="I43" s="1"/>
      <c r="J43" s="6"/>
      <c r="L43" s="5" t="str">
        <f t="shared" si="1"/>
        <v/>
      </c>
      <c r="M43" s="1"/>
      <c r="N43" s="1"/>
      <c r="O43" s="1"/>
      <c r="P43" s="1"/>
      <c r="Q43" s="1"/>
      <c r="R43" s="1"/>
      <c r="S43" s="6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s="19" customFormat="1" x14ac:dyDescent="0.3">
      <c r="A44" t="s">
        <v>53</v>
      </c>
      <c r="C44" s="26" t="str">
        <f t="shared" si="0"/>
        <v/>
      </c>
      <c r="D44" s="1"/>
      <c r="E44" s="1"/>
      <c r="F44" s="1"/>
      <c r="G44" s="1"/>
      <c r="H44" s="1"/>
      <c r="I44" s="1"/>
      <c r="J44" s="6"/>
      <c r="L44" s="5" t="str">
        <f t="shared" si="1"/>
        <v/>
      </c>
      <c r="M44" s="1"/>
      <c r="N44" s="1"/>
      <c r="O44" s="1"/>
      <c r="P44" s="1"/>
      <c r="Q44" s="1"/>
      <c r="R44" s="1"/>
      <c r="S44" s="6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s="19" customFormat="1" x14ac:dyDescent="0.3">
      <c r="A45" t="s">
        <v>80</v>
      </c>
      <c r="C45" s="26" t="str">
        <f t="shared" si="0"/>
        <v/>
      </c>
      <c r="D45" s="1"/>
      <c r="E45" s="1"/>
      <c r="F45" s="1"/>
      <c r="G45" s="1"/>
      <c r="H45" s="1"/>
      <c r="I45" s="1"/>
      <c r="J45" s="6"/>
      <c r="L45" s="5" t="str">
        <f t="shared" si="1"/>
        <v/>
      </c>
      <c r="M45" s="1"/>
      <c r="N45" s="1"/>
      <c r="O45" s="1"/>
      <c r="P45" s="1"/>
      <c r="Q45" s="1"/>
      <c r="R45" s="1"/>
      <c r="S45" s="6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s="19" customFormat="1" x14ac:dyDescent="0.3">
      <c r="A46" t="s">
        <v>160</v>
      </c>
      <c r="C46" s="26" t="str">
        <f t="shared" si="0"/>
        <v/>
      </c>
      <c r="D46" s="1"/>
      <c r="E46" s="1"/>
      <c r="F46" s="1"/>
      <c r="G46" s="1"/>
      <c r="H46" s="1"/>
      <c r="I46" s="1"/>
      <c r="J46" s="6"/>
      <c r="L46" s="5" t="str">
        <f t="shared" si="1"/>
        <v/>
      </c>
      <c r="M46" s="1"/>
      <c r="N46" s="1"/>
      <c r="O46" s="1"/>
      <c r="P46" s="1"/>
      <c r="Q46" s="1"/>
      <c r="R46" s="1"/>
      <c r="S46" s="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s="19" customFormat="1" x14ac:dyDescent="0.3">
      <c r="A47" t="s">
        <v>161</v>
      </c>
      <c r="C47" s="26" t="str">
        <f t="shared" si="0"/>
        <v/>
      </c>
      <c r="D47" s="1"/>
      <c r="E47" s="1"/>
      <c r="F47" s="1"/>
      <c r="G47" s="1"/>
      <c r="H47" s="1"/>
      <c r="I47" s="1"/>
      <c r="J47" s="6"/>
      <c r="L47" s="5" t="str">
        <f t="shared" si="1"/>
        <v/>
      </c>
      <c r="M47" s="1"/>
      <c r="N47" s="1"/>
      <c r="O47" s="1"/>
      <c r="P47" s="1"/>
      <c r="Q47" s="1"/>
      <c r="R47" s="1"/>
      <c r="S47" s="6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s="19" customFormat="1" x14ac:dyDescent="0.3">
      <c r="A48" t="s">
        <v>81</v>
      </c>
      <c r="C48" s="26" t="str">
        <f t="shared" si="0"/>
        <v/>
      </c>
      <c r="D48" s="1"/>
      <c r="E48" s="1"/>
      <c r="F48" s="1"/>
      <c r="G48" s="1"/>
      <c r="H48" s="1"/>
      <c r="I48" s="1"/>
      <c r="J48" s="6"/>
      <c r="L48" s="5" t="str">
        <f t="shared" si="1"/>
        <v/>
      </c>
      <c r="M48" s="1"/>
      <c r="N48" s="1"/>
      <c r="O48" s="1"/>
      <c r="P48" s="1"/>
      <c r="Q48" s="1"/>
      <c r="R48" s="1"/>
      <c r="S48" s="6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s="19" customFormat="1" x14ac:dyDescent="0.3">
      <c r="A49" t="s">
        <v>82</v>
      </c>
      <c r="C49" s="26" t="str">
        <f t="shared" si="0"/>
        <v/>
      </c>
      <c r="D49" s="1"/>
      <c r="E49" s="1"/>
      <c r="F49" s="1"/>
      <c r="G49" s="1"/>
      <c r="H49" s="1"/>
      <c r="I49" s="1"/>
      <c r="J49" s="6"/>
      <c r="L49" s="5" t="str">
        <f t="shared" si="1"/>
        <v/>
      </c>
      <c r="M49" s="1"/>
      <c r="N49" s="1"/>
      <c r="O49" s="1"/>
      <c r="P49" s="1"/>
      <c r="Q49" s="1"/>
      <c r="R49" s="1"/>
      <c r="S49" s="6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s="19" customFormat="1" x14ac:dyDescent="0.3">
      <c r="A50" t="s">
        <v>162</v>
      </c>
      <c r="C50" s="26" t="str">
        <f t="shared" si="0"/>
        <v/>
      </c>
      <c r="D50" s="1"/>
      <c r="E50" s="1"/>
      <c r="F50" s="1"/>
      <c r="G50" s="1"/>
      <c r="H50" s="1"/>
      <c r="I50" s="1"/>
      <c r="J50" s="6"/>
      <c r="L50" s="5" t="str">
        <f t="shared" si="1"/>
        <v/>
      </c>
      <c r="M50" s="1"/>
      <c r="N50" s="1"/>
      <c r="O50" s="1"/>
      <c r="P50" s="1"/>
      <c r="Q50" s="1"/>
      <c r="R50" s="1"/>
      <c r="S50" s="6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s="19" customFormat="1" x14ac:dyDescent="0.3">
      <c r="A51" t="s">
        <v>163</v>
      </c>
      <c r="C51" s="26" t="str">
        <f t="shared" si="0"/>
        <v/>
      </c>
      <c r="D51" s="1"/>
      <c r="E51" s="1"/>
      <c r="F51" s="1"/>
      <c r="G51" s="1"/>
      <c r="H51" s="1"/>
      <c r="I51" s="1"/>
      <c r="J51" s="6"/>
      <c r="L51" s="5" t="str">
        <f t="shared" si="1"/>
        <v/>
      </c>
      <c r="M51" s="1"/>
      <c r="N51" s="1"/>
      <c r="O51" s="1"/>
      <c r="P51" s="1"/>
      <c r="Q51" s="1"/>
      <c r="R51" s="1"/>
      <c r="S51" s="6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s="19" customFormat="1" x14ac:dyDescent="0.3">
      <c r="A52" t="s">
        <v>164</v>
      </c>
      <c r="C52" s="26" t="str">
        <f t="shared" si="0"/>
        <v/>
      </c>
      <c r="D52" s="1"/>
      <c r="E52" s="1"/>
      <c r="F52" s="1"/>
      <c r="G52" s="1"/>
      <c r="H52" s="1"/>
      <c r="I52" s="1"/>
      <c r="J52" s="6"/>
      <c r="L52" s="5" t="str">
        <f t="shared" si="1"/>
        <v/>
      </c>
      <c r="M52" s="1"/>
      <c r="N52" s="1"/>
      <c r="O52" s="1"/>
      <c r="P52" s="1"/>
      <c r="Q52" s="1"/>
      <c r="R52" s="1"/>
      <c r="S52" s="6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s="19" customFormat="1" x14ac:dyDescent="0.3">
      <c r="A53" t="s">
        <v>165</v>
      </c>
      <c r="C53" s="26" t="str">
        <f t="shared" si="0"/>
        <v/>
      </c>
      <c r="D53" s="1"/>
      <c r="E53" s="1"/>
      <c r="F53" s="1"/>
      <c r="G53" s="1"/>
      <c r="H53" s="1"/>
      <c r="I53" s="1"/>
      <c r="J53" s="6"/>
      <c r="L53" s="5" t="str">
        <f t="shared" si="1"/>
        <v/>
      </c>
      <c r="M53" s="1"/>
      <c r="N53" s="1"/>
      <c r="O53" s="1"/>
      <c r="P53" s="1"/>
      <c r="Q53" s="1"/>
      <c r="R53" s="1"/>
      <c r="S53" s="6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19" customFormat="1" x14ac:dyDescent="0.3">
      <c r="A54" t="s">
        <v>19</v>
      </c>
      <c r="C54" s="26" t="str">
        <f t="shared" si="0"/>
        <v/>
      </c>
      <c r="D54" s="1"/>
      <c r="E54" s="1"/>
      <c r="F54" s="1"/>
      <c r="G54" s="1"/>
      <c r="H54" s="1"/>
      <c r="I54" s="1"/>
      <c r="J54" s="6"/>
      <c r="L54" s="5" t="str">
        <f t="shared" si="1"/>
        <v/>
      </c>
      <c r="M54" s="1"/>
      <c r="N54" s="1"/>
      <c r="O54" s="1"/>
      <c r="P54" s="1"/>
      <c r="Q54" s="1"/>
      <c r="R54" s="1"/>
      <c r="S54" s="6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s="19" customFormat="1" x14ac:dyDescent="0.3">
      <c r="A55" t="s">
        <v>83</v>
      </c>
      <c r="C55" s="26" t="str">
        <f t="shared" si="0"/>
        <v/>
      </c>
      <c r="D55" s="1"/>
      <c r="E55" s="1"/>
      <c r="F55" s="1"/>
      <c r="G55" s="1"/>
      <c r="H55" s="1"/>
      <c r="I55" s="1"/>
      <c r="J55" s="6"/>
      <c r="L55" s="5" t="str">
        <f t="shared" si="1"/>
        <v/>
      </c>
      <c r="M55" s="1"/>
      <c r="N55" s="1"/>
      <c r="O55" s="1"/>
      <c r="P55" s="1"/>
      <c r="Q55" s="1"/>
      <c r="R55" s="1"/>
      <c r="S55" s="6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s="19" customFormat="1" x14ac:dyDescent="0.3">
      <c r="A56" t="s">
        <v>166</v>
      </c>
      <c r="C56" s="26" t="str">
        <f t="shared" si="0"/>
        <v/>
      </c>
      <c r="D56" s="1"/>
      <c r="E56" s="1"/>
      <c r="F56" s="1"/>
      <c r="G56" s="1"/>
      <c r="H56" s="1"/>
      <c r="I56" s="1"/>
      <c r="J56" s="6"/>
      <c r="L56" s="5" t="str">
        <f t="shared" si="1"/>
        <v/>
      </c>
      <c r="M56" s="1"/>
      <c r="N56" s="1"/>
      <c r="O56" s="1"/>
      <c r="P56" s="1"/>
      <c r="Q56" s="1"/>
      <c r="R56" s="1"/>
      <c r="S56" s="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s="19" customFormat="1" x14ac:dyDescent="0.3">
      <c r="A57" t="s">
        <v>167</v>
      </c>
      <c r="C57" s="26" t="str">
        <f t="shared" si="0"/>
        <v/>
      </c>
      <c r="D57" s="1"/>
      <c r="E57" s="1"/>
      <c r="F57" s="1"/>
      <c r="G57" s="1"/>
      <c r="H57" s="1"/>
      <c r="I57" s="1"/>
      <c r="J57" s="6"/>
      <c r="L57" s="5" t="str">
        <f t="shared" si="1"/>
        <v/>
      </c>
      <c r="M57" s="1"/>
      <c r="N57" s="1"/>
      <c r="O57" s="1"/>
      <c r="P57" s="1"/>
      <c r="Q57" s="1"/>
      <c r="R57" s="1"/>
      <c r="S57" s="6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s="19" customFormat="1" x14ac:dyDescent="0.3">
      <c r="A58" t="s">
        <v>168</v>
      </c>
      <c r="C58" s="26" t="str">
        <f t="shared" si="0"/>
        <v/>
      </c>
      <c r="D58" s="1"/>
      <c r="E58" s="1"/>
      <c r="F58" s="1"/>
      <c r="G58" s="1"/>
      <c r="H58" s="1"/>
      <c r="I58" s="1"/>
      <c r="J58" s="6"/>
      <c r="L58" s="5" t="str">
        <f t="shared" si="1"/>
        <v/>
      </c>
      <c r="M58" s="1"/>
      <c r="N58" s="1"/>
      <c r="O58" s="1"/>
      <c r="P58" s="1"/>
      <c r="Q58" s="1"/>
      <c r="R58" s="1"/>
      <c r="S58" s="6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s="19" customFormat="1" x14ac:dyDescent="0.3">
      <c r="A59" t="s">
        <v>169</v>
      </c>
      <c r="C59" s="26" t="str">
        <f t="shared" si="0"/>
        <v/>
      </c>
      <c r="D59" s="1"/>
      <c r="E59" s="1"/>
      <c r="F59" s="1"/>
      <c r="G59" s="1"/>
      <c r="H59" s="1"/>
      <c r="I59" s="1"/>
      <c r="J59" s="6"/>
      <c r="L59" s="5" t="str">
        <f t="shared" si="1"/>
        <v/>
      </c>
      <c r="M59" s="1"/>
      <c r="N59" s="1"/>
      <c r="O59" s="1"/>
      <c r="P59" s="1"/>
      <c r="Q59" s="1"/>
      <c r="R59" s="1"/>
      <c r="S59" s="6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s="19" customFormat="1" x14ac:dyDescent="0.3">
      <c r="A60" t="s">
        <v>170</v>
      </c>
      <c r="C60" s="26" t="str">
        <f t="shared" si="0"/>
        <v/>
      </c>
      <c r="D60" s="1"/>
      <c r="E60" s="1"/>
      <c r="F60" s="1"/>
      <c r="G60" s="1"/>
      <c r="H60" s="1"/>
      <c r="I60" s="1"/>
      <c r="J60" s="6"/>
      <c r="L60" s="5" t="str">
        <f t="shared" si="1"/>
        <v/>
      </c>
      <c r="M60" s="1"/>
      <c r="N60" s="1"/>
      <c r="O60" s="1"/>
      <c r="P60" s="1"/>
      <c r="Q60" s="1"/>
      <c r="R60" s="1"/>
      <c r="S60" s="6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s="19" customFormat="1" x14ac:dyDescent="0.3">
      <c r="A61" t="s">
        <v>171</v>
      </c>
      <c r="C61" s="26" t="str">
        <f t="shared" si="0"/>
        <v/>
      </c>
      <c r="D61" s="1"/>
      <c r="E61" s="1"/>
      <c r="F61" s="1"/>
      <c r="G61" s="1"/>
      <c r="H61" s="1"/>
      <c r="I61" s="1"/>
      <c r="J61" s="6"/>
      <c r="L61" s="5" t="str">
        <f t="shared" si="1"/>
        <v/>
      </c>
      <c r="M61" s="1"/>
      <c r="N61" s="1"/>
      <c r="O61" s="1"/>
      <c r="P61" s="1"/>
      <c r="Q61" s="1"/>
      <c r="R61" s="1"/>
      <c r="S61" s="6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s="19" customFormat="1" x14ac:dyDescent="0.3">
      <c r="A62" t="s">
        <v>172</v>
      </c>
      <c r="C62" s="26" t="str">
        <f t="shared" si="0"/>
        <v/>
      </c>
      <c r="D62" s="1"/>
      <c r="E62" s="1"/>
      <c r="F62" s="1"/>
      <c r="G62" s="1"/>
      <c r="H62" s="1"/>
      <c r="I62" s="1"/>
      <c r="J62" s="6"/>
      <c r="L62" s="5" t="str">
        <f t="shared" si="1"/>
        <v/>
      </c>
      <c r="M62" s="1"/>
      <c r="N62" s="1"/>
      <c r="O62" s="1"/>
      <c r="P62" s="1"/>
      <c r="Q62" s="1"/>
      <c r="R62" s="1"/>
      <c r="S62" s="6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s="19" customFormat="1" x14ac:dyDescent="0.3">
      <c r="A63" t="s">
        <v>173</v>
      </c>
      <c r="C63" s="26" t="str">
        <f t="shared" si="0"/>
        <v/>
      </c>
      <c r="D63" s="1"/>
      <c r="E63" s="1"/>
      <c r="F63" s="1"/>
      <c r="G63" s="1"/>
      <c r="H63" s="1"/>
      <c r="I63" s="1"/>
      <c r="J63" s="6"/>
      <c r="L63" s="5" t="str">
        <f t="shared" si="1"/>
        <v/>
      </c>
      <c r="M63" s="1"/>
      <c r="N63" s="1"/>
      <c r="O63" s="1"/>
      <c r="P63" s="1"/>
      <c r="Q63" s="1"/>
      <c r="R63" s="1"/>
      <c r="S63" s="6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s="19" customFormat="1" x14ac:dyDescent="0.3">
      <c r="A64" t="s">
        <v>84</v>
      </c>
      <c r="C64" s="26" t="str">
        <f t="shared" si="0"/>
        <v/>
      </c>
      <c r="D64" s="1"/>
      <c r="E64" s="1"/>
      <c r="F64" s="1"/>
      <c r="G64" s="1"/>
      <c r="H64" s="1"/>
      <c r="I64" s="1"/>
      <c r="J64" s="6"/>
      <c r="L64" s="5" t="str">
        <f t="shared" si="1"/>
        <v/>
      </c>
      <c r="M64" s="1"/>
      <c r="N64" s="1"/>
      <c r="O64" s="1"/>
      <c r="P64" s="1"/>
      <c r="Q64" s="1"/>
      <c r="R64" s="1"/>
      <c r="S64" s="6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s="19" customFormat="1" x14ac:dyDescent="0.3">
      <c r="A65" t="s">
        <v>85</v>
      </c>
      <c r="C65" s="26" t="str">
        <f t="shared" si="0"/>
        <v/>
      </c>
      <c r="D65" s="1"/>
      <c r="E65" s="1"/>
      <c r="F65" s="1"/>
      <c r="G65" s="1"/>
      <c r="H65" s="1"/>
      <c r="I65" s="1"/>
      <c r="J65" s="6"/>
      <c r="L65" s="5" t="str">
        <f t="shared" si="1"/>
        <v/>
      </c>
      <c r="M65" s="1"/>
      <c r="N65" s="1"/>
      <c r="O65" s="1"/>
      <c r="P65" s="1"/>
      <c r="Q65" s="1"/>
      <c r="R65" s="1"/>
      <c r="S65" s="6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s="19" customFormat="1" x14ac:dyDescent="0.3">
      <c r="A66" t="s">
        <v>15</v>
      </c>
      <c r="C66" s="26" t="str">
        <f t="shared" si="0"/>
        <v/>
      </c>
      <c r="D66" s="1"/>
      <c r="E66" s="1"/>
      <c r="F66" s="1"/>
      <c r="G66" s="1"/>
      <c r="H66" s="1"/>
      <c r="I66" s="1"/>
      <c r="J66" s="6"/>
      <c r="L66" s="5" t="str">
        <f t="shared" si="1"/>
        <v/>
      </c>
      <c r="M66" s="1"/>
      <c r="N66" s="1"/>
      <c r="O66" s="1"/>
      <c r="P66" s="1"/>
      <c r="Q66" s="1"/>
      <c r="R66" s="1"/>
      <c r="S66" s="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s="19" customFormat="1" x14ac:dyDescent="0.3">
      <c r="A67" t="s">
        <v>86</v>
      </c>
      <c r="C67" s="26" t="str">
        <f t="shared" si="0"/>
        <v/>
      </c>
      <c r="D67" s="1"/>
      <c r="E67" s="1"/>
      <c r="F67" s="1"/>
      <c r="G67" s="1"/>
      <c r="H67" s="1"/>
      <c r="I67" s="1"/>
      <c r="J67" s="6"/>
      <c r="L67" s="5" t="str">
        <f t="shared" si="1"/>
        <v/>
      </c>
      <c r="M67" s="1"/>
      <c r="N67" s="1"/>
      <c r="O67" s="1"/>
      <c r="P67" s="1"/>
      <c r="Q67" s="1"/>
      <c r="R67" s="1"/>
      <c r="S67" s="6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s="19" customFormat="1" x14ac:dyDescent="0.3">
      <c r="A68" t="s">
        <v>87</v>
      </c>
      <c r="C68" s="26" t="str">
        <f t="shared" ref="C68:C131" si="2">IF(NOT(ISBLANK(D68)),ROW()-3,"")</f>
        <v/>
      </c>
      <c r="D68" s="1"/>
      <c r="E68" s="1"/>
      <c r="F68" s="1"/>
      <c r="G68" s="1"/>
      <c r="H68" s="1"/>
      <c r="I68" s="1"/>
      <c r="J68" s="6"/>
      <c r="L68" s="5" t="str">
        <f t="shared" ref="L68:L131" si="3">IF(NOT(ISBLANK(M68)),ROW()-3,"")</f>
        <v/>
      </c>
      <c r="M68" s="1"/>
      <c r="N68" s="1"/>
      <c r="O68" s="1"/>
      <c r="P68" s="1"/>
      <c r="Q68" s="1"/>
      <c r="R68" s="1"/>
      <c r="S68" s="6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s="19" customFormat="1" x14ac:dyDescent="0.3">
      <c r="A69" t="s">
        <v>88</v>
      </c>
      <c r="C69" s="26" t="str">
        <f t="shared" si="2"/>
        <v/>
      </c>
      <c r="D69" s="1"/>
      <c r="E69" s="1"/>
      <c r="F69" s="1"/>
      <c r="G69" s="1"/>
      <c r="H69" s="1"/>
      <c r="I69" s="1"/>
      <c r="J69" s="6"/>
      <c r="L69" s="5" t="str">
        <f t="shared" si="3"/>
        <v/>
      </c>
      <c r="M69" s="1"/>
      <c r="N69" s="1"/>
      <c r="O69" s="1"/>
      <c r="P69" s="1"/>
      <c r="Q69" s="1"/>
      <c r="R69" s="1"/>
      <c r="S69" s="6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s="19" customFormat="1" x14ac:dyDescent="0.3">
      <c r="A70" t="s">
        <v>174</v>
      </c>
      <c r="C70" s="26" t="str">
        <f t="shared" si="2"/>
        <v/>
      </c>
      <c r="D70" s="1"/>
      <c r="E70" s="1"/>
      <c r="F70" s="1"/>
      <c r="G70" s="1"/>
      <c r="H70" s="1"/>
      <c r="I70" s="1"/>
      <c r="J70" s="6"/>
      <c r="L70" s="5" t="str">
        <f t="shared" si="3"/>
        <v/>
      </c>
      <c r="M70" s="1"/>
      <c r="N70" s="1"/>
      <c r="O70" s="1"/>
      <c r="P70" s="1"/>
      <c r="Q70" s="1"/>
      <c r="R70" s="1"/>
      <c r="S70" s="6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s="19" customFormat="1" x14ac:dyDescent="0.3">
      <c r="A71" t="s">
        <v>175</v>
      </c>
      <c r="C71" s="26" t="str">
        <f t="shared" si="2"/>
        <v/>
      </c>
      <c r="D71" s="1"/>
      <c r="E71" s="1"/>
      <c r="F71" s="1"/>
      <c r="G71" s="1"/>
      <c r="H71" s="1"/>
      <c r="I71" s="1"/>
      <c r="J71" s="6"/>
      <c r="L71" s="5" t="str">
        <f t="shared" si="3"/>
        <v/>
      </c>
      <c r="M71" s="1"/>
      <c r="N71" s="1"/>
      <c r="O71" s="1"/>
      <c r="P71" s="1"/>
      <c r="Q71" s="1"/>
      <c r="R71" s="1"/>
      <c r="S71" s="6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s="19" customFormat="1" x14ac:dyDescent="0.3">
      <c r="A72" t="s">
        <v>18</v>
      </c>
      <c r="C72" s="26" t="str">
        <f t="shared" si="2"/>
        <v/>
      </c>
      <c r="D72" s="1"/>
      <c r="E72" s="1"/>
      <c r="F72" s="1"/>
      <c r="G72" s="1"/>
      <c r="H72" s="1"/>
      <c r="I72" s="1"/>
      <c r="J72" s="6"/>
      <c r="L72" s="5" t="str">
        <f t="shared" si="3"/>
        <v/>
      </c>
      <c r="M72" s="1"/>
      <c r="N72" s="1"/>
      <c r="O72" s="1"/>
      <c r="P72" s="1"/>
      <c r="Q72" s="1"/>
      <c r="R72" s="1"/>
      <c r="S72" s="6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s="19" customFormat="1" x14ac:dyDescent="0.3">
      <c r="A73" t="s">
        <v>176</v>
      </c>
      <c r="C73" s="26" t="str">
        <f t="shared" si="2"/>
        <v/>
      </c>
      <c r="D73" s="1"/>
      <c r="E73" s="1"/>
      <c r="F73" s="1"/>
      <c r="G73" s="1"/>
      <c r="H73" s="1"/>
      <c r="I73" s="1"/>
      <c r="J73" s="6"/>
      <c r="L73" s="5" t="str">
        <f t="shared" si="3"/>
        <v/>
      </c>
      <c r="M73" s="1"/>
      <c r="N73" s="1"/>
      <c r="O73" s="1"/>
      <c r="P73" s="1"/>
      <c r="Q73" s="1"/>
      <c r="R73" s="1"/>
      <c r="S73" s="6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s="19" customFormat="1" x14ac:dyDescent="0.3">
      <c r="A74" t="s">
        <v>177</v>
      </c>
      <c r="C74" s="26" t="str">
        <f t="shared" si="2"/>
        <v/>
      </c>
      <c r="D74" s="1"/>
      <c r="E74" s="1"/>
      <c r="F74" s="1"/>
      <c r="G74" s="1"/>
      <c r="H74" s="1"/>
      <c r="I74" s="1"/>
      <c r="J74" s="6"/>
      <c r="L74" s="5" t="str">
        <f t="shared" si="3"/>
        <v/>
      </c>
      <c r="M74" s="1"/>
      <c r="N74" s="1"/>
      <c r="O74" s="1"/>
      <c r="P74" s="1"/>
      <c r="Q74" s="1"/>
      <c r="R74" s="1"/>
      <c r="S74" s="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s="19" customFormat="1" x14ac:dyDescent="0.3">
      <c r="A75" t="s">
        <v>89</v>
      </c>
      <c r="C75" s="26" t="str">
        <f t="shared" si="2"/>
        <v/>
      </c>
      <c r="D75" s="1"/>
      <c r="E75" s="1"/>
      <c r="F75" s="1"/>
      <c r="G75" s="1"/>
      <c r="H75" s="1"/>
      <c r="I75" s="1"/>
      <c r="J75" s="6"/>
      <c r="L75" s="5" t="str">
        <f t="shared" si="3"/>
        <v/>
      </c>
      <c r="M75" s="1"/>
      <c r="N75" s="1"/>
      <c r="O75" s="1"/>
      <c r="P75" s="1"/>
      <c r="Q75" s="1"/>
      <c r="R75" s="1"/>
      <c r="S75" s="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s="19" customFormat="1" x14ac:dyDescent="0.3">
      <c r="A76" t="s">
        <v>90</v>
      </c>
      <c r="C76" s="26" t="str">
        <f t="shared" si="2"/>
        <v/>
      </c>
      <c r="D76" s="1"/>
      <c r="E76" s="1"/>
      <c r="F76" s="1"/>
      <c r="G76" s="1"/>
      <c r="H76" s="1"/>
      <c r="I76" s="1"/>
      <c r="J76" s="6"/>
      <c r="L76" s="5" t="str">
        <f t="shared" si="3"/>
        <v/>
      </c>
      <c r="M76" s="1"/>
      <c r="N76" s="1"/>
      <c r="O76" s="1"/>
      <c r="P76" s="1"/>
      <c r="Q76" s="1"/>
      <c r="R76" s="1"/>
      <c r="S76" s="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s="19" customFormat="1" x14ac:dyDescent="0.3">
      <c r="A77" t="s">
        <v>91</v>
      </c>
      <c r="C77" s="26" t="str">
        <f t="shared" si="2"/>
        <v/>
      </c>
      <c r="D77" s="1"/>
      <c r="E77" s="1"/>
      <c r="F77" s="1"/>
      <c r="G77" s="1"/>
      <c r="H77" s="1"/>
      <c r="I77" s="1"/>
      <c r="J77" s="6"/>
      <c r="L77" s="5" t="str">
        <f t="shared" si="3"/>
        <v/>
      </c>
      <c r="M77" s="1"/>
      <c r="N77" s="1"/>
      <c r="O77" s="1"/>
      <c r="P77" s="1"/>
      <c r="Q77" s="1"/>
      <c r="R77" s="1"/>
      <c r="S77" s="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s="19" customFormat="1" x14ac:dyDescent="0.3">
      <c r="A78" t="s">
        <v>92</v>
      </c>
      <c r="C78" s="26" t="str">
        <f t="shared" si="2"/>
        <v/>
      </c>
      <c r="D78" s="1"/>
      <c r="E78" s="1"/>
      <c r="F78" s="1"/>
      <c r="G78" s="1"/>
      <c r="H78" s="1"/>
      <c r="I78" s="1"/>
      <c r="J78" s="6"/>
      <c r="L78" s="5" t="str">
        <f t="shared" si="3"/>
        <v/>
      </c>
      <c r="M78" s="1"/>
      <c r="N78" s="1"/>
      <c r="O78" s="1"/>
      <c r="P78" s="1"/>
      <c r="Q78" s="1"/>
      <c r="R78" s="1"/>
      <c r="S78" s="6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s="19" customFormat="1" x14ac:dyDescent="0.3">
      <c r="A79" t="s">
        <v>93</v>
      </c>
      <c r="C79" s="26" t="str">
        <f t="shared" si="2"/>
        <v/>
      </c>
      <c r="D79" s="1"/>
      <c r="E79" s="1"/>
      <c r="F79" s="1"/>
      <c r="G79" s="1"/>
      <c r="H79" s="1"/>
      <c r="I79" s="1"/>
      <c r="J79" s="6"/>
      <c r="L79" s="5" t="str">
        <f t="shared" si="3"/>
        <v/>
      </c>
      <c r="M79" s="1"/>
      <c r="N79" s="1"/>
      <c r="O79" s="1"/>
      <c r="P79" s="1"/>
      <c r="Q79" s="1"/>
      <c r="R79" s="1"/>
      <c r="S79" s="6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19" customFormat="1" x14ac:dyDescent="0.3">
      <c r="A80" t="s">
        <v>94</v>
      </c>
      <c r="C80" s="26" t="str">
        <f t="shared" si="2"/>
        <v/>
      </c>
      <c r="D80" s="1"/>
      <c r="E80" s="1"/>
      <c r="F80" s="1"/>
      <c r="G80" s="1"/>
      <c r="H80" s="1"/>
      <c r="I80" s="1"/>
      <c r="J80" s="6"/>
      <c r="L80" s="5" t="str">
        <f t="shared" si="3"/>
        <v/>
      </c>
      <c r="M80" s="1"/>
      <c r="N80" s="1"/>
      <c r="O80" s="1"/>
      <c r="P80" s="1"/>
      <c r="Q80" s="1"/>
      <c r="R80" s="1"/>
      <c r="S80" s="6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19" customFormat="1" x14ac:dyDescent="0.3">
      <c r="A81" t="s">
        <v>95</v>
      </c>
      <c r="C81" s="26" t="str">
        <f t="shared" si="2"/>
        <v/>
      </c>
      <c r="D81" s="1"/>
      <c r="E81" s="1"/>
      <c r="F81" s="1"/>
      <c r="G81" s="1"/>
      <c r="H81" s="1"/>
      <c r="I81" s="1"/>
      <c r="J81" s="6"/>
      <c r="L81" s="5" t="str">
        <f t="shared" si="3"/>
        <v/>
      </c>
      <c r="M81" s="1"/>
      <c r="N81" s="1"/>
      <c r="O81" s="1"/>
      <c r="P81" s="1"/>
      <c r="Q81" s="1"/>
      <c r="R81" s="1"/>
      <c r="S81" s="6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19" customFormat="1" x14ac:dyDescent="0.3">
      <c r="A82" t="s">
        <v>96</v>
      </c>
      <c r="C82" s="26" t="str">
        <f t="shared" si="2"/>
        <v/>
      </c>
      <c r="D82" s="1"/>
      <c r="E82" s="1"/>
      <c r="F82" s="1"/>
      <c r="G82" s="1"/>
      <c r="H82" s="1"/>
      <c r="I82" s="1"/>
      <c r="J82" s="6"/>
      <c r="L82" s="5" t="str">
        <f t="shared" si="3"/>
        <v/>
      </c>
      <c r="M82" s="1"/>
      <c r="N82" s="1"/>
      <c r="O82" s="1"/>
      <c r="P82" s="1"/>
      <c r="Q82" s="1"/>
      <c r="R82" s="1"/>
      <c r="S82" s="6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19" customFormat="1" x14ac:dyDescent="0.3">
      <c r="A83" t="s">
        <v>97</v>
      </c>
      <c r="C83" s="26" t="str">
        <f t="shared" si="2"/>
        <v/>
      </c>
      <c r="D83" s="1"/>
      <c r="E83" s="1"/>
      <c r="F83" s="1"/>
      <c r="G83" s="1"/>
      <c r="H83" s="1"/>
      <c r="I83" s="1"/>
      <c r="J83" s="6"/>
      <c r="L83" s="5" t="str">
        <f t="shared" si="3"/>
        <v/>
      </c>
      <c r="M83" s="1"/>
      <c r="N83" s="1"/>
      <c r="O83" s="1"/>
      <c r="P83" s="1"/>
      <c r="Q83" s="1"/>
      <c r="R83" s="1"/>
      <c r="S83" s="6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s="19" customFormat="1" x14ac:dyDescent="0.3">
      <c r="A84" t="s">
        <v>98</v>
      </c>
      <c r="C84" s="26" t="str">
        <f t="shared" si="2"/>
        <v/>
      </c>
      <c r="D84" s="1"/>
      <c r="E84" s="1"/>
      <c r="F84" s="1"/>
      <c r="G84" s="1"/>
      <c r="H84" s="1"/>
      <c r="I84" s="1"/>
      <c r="J84" s="6"/>
      <c r="L84" s="5" t="str">
        <f t="shared" si="3"/>
        <v/>
      </c>
      <c r="M84" s="1"/>
      <c r="N84" s="1"/>
      <c r="O84" s="1"/>
      <c r="P84" s="1"/>
      <c r="Q84" s="1"/>
      <c r="R84" s="1"/>
      <c r="S84" s="6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s="19" customFormat="1" x14ac:dyDescent="0.3">
      <c r="A85" t="s">
        <v>178</v>
      </c>
      <c r="C85" s="26" t="str">
        <f t="shared" si="2"/>
        <v/>
      </c>
      <c r="D85" s="1"/>
      <c r="E85" s="1"/>
      <c r="F85" s="1"/>
      <c r="G85" s="1"/>
      <c r="H85" s="1"/>
      <c r="I85" s="1"/>
      <c r="J85" s="6"/>
      <c r="L85" s="5" t="str">
        <f t="shared" si="3"/>
        <v/>
      </c>
      <c r="M85" s="1"/>
      <c r="N85" s="1"/>
      <c r="O85" s="1"/>
      <c r="P85" s="1"/>
      <c r="Q85" s="1"/>
      <c r="R85" s="1"/>
      <c r="S85" s="6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s="19" customFormat="1" x14ac:dyDescent="0.3">
      <c r="A86" t="s">
        <v>179</v>
      </c>
      <c r="C86" s="26" t="str">
        <f t="shared" si="2"/>
        <v/>
      </c>
      <c r="D86" s="1"/>
      <c r="E86" s="1"/>
      <c r="F86" s="1"/>
      <c r="G86" s="1"/>
      <c r="H86" s="1"/>
      <c r="I86" s="1"/>
      <c r="J86" s="6"/>
      <c r="L86" s="5" t="str">
        <f t="shared" si="3"/>
        <v/>
      </c>
      <c r="M86" s="1"/>
      <c r="N86" s="1"/>
      <c r="O86" s="1"/>
      <c r="P86" s="1"/>
      <c r="Q86" s="1"/>
      <c r="R86" s="1"/>
      <c r="S86" s="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s="19" customFormat="1" x14ac:dyDescent="0.3">
      <c r="A87" t="s">
        <v>99</v>
      </c>
      <c r="C87" s="26" t="str">
        <f t="shared" si="2"/>
        <v/>
      </c>
      <c r="D87" s="1"/>
      <c r="E87" s="1"/>
      <c r="F87" s="1"/>
      <c r="G87" s="1"/>
      <c r="H87" s="1"/>
      <c r="I87" s="1"/>
      <c r="J87" s="6"/>
      <c r="L87" s="5" t="str">
        <f t="shared" si="3"/>
        <v/>
      </c>
      <c r="M87" s="1"/>
      <c r="N87" s="1"/>
      <c r="O87" s="1"/>
      <c r="P87" s="1"/>
      <c r="Q87" s="1"/>
      <c r="R87" s="1"/>
      <c r="S87" s="6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s="19" customFormat="1" x14ac:dyDescent="0.3">
      <c r="A88" t="s">
        <v>180</v>
      </c>
      <c r="C88" s="26" t="str">
        <f t="shared" si="2"/>
        <v/>
      </c>
      <c r="D88" s="1"/>
      <c r="E88" s="1"/>
      <c r="F88" s="1"/>
      <c r="G88" s="1"/>
      <c r="H88" s="1"/>
      <c r="I88" s="1"/>
      <c r="J88" s="6"/>
      <c r="L88" s="5" t="str">
        <f t="shared" si="3"/>
        <v/>
      </c>
      <c r="M88" s="1"/>
      <c r="N88" s="1"/>
      <c r="O88" s="1"/>
      <c r="P88" s="1"/>
      <c r="Q88" s="1"/>
      <c r="R88" s="1"/>
      <c r="S88" s="6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s="19" customFormat="1" x14ac:dyDescent="0.3">
      <c r="A89" t="s">
        <v>181</v>
      </c>
      <c r="C89" s="26" t="str">
        <f t="shared" si="2"/>
        <v/>
      </c>
      <c r="D89" s="1"/>
      <c r="E89" s="1"/>
      <c r="F89" s="1"/>
      <c r="G89" s="1"/>
      <c r="H89" s="1"/>
      <c r="I89" s="1"/>
      <c r="J89" s="6"/>
      <c r="L89" s="5" t="str">
        <f t="shared" si="3"/>
        <v/>
      </c>
      <c r="M89" s="1"/>
      <c r="N89" s="1"/>
      <c r="O89" s="1"/>
      <c r="P89" s="1"/>
      <c r="Q89" s="1"/>
      <c r="R89" s="1"/>
      <c r="S89" s="6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s="19" customFormat="1" x14ac:dyDescent="0.3">
      <c r="A90" t="s">
        <v>14</v>
      </c>
      <c r="C90" s="26" t="str">
        <f t="shared" si="2"/>
        <v/>
      </c>
      <c r="D90" s="1"/>
      <c r="E90" s="1"/>
      <c r="F90" s="1"/>
      <c r="G90" s="1"/>
      <c r="H90" s="1"/>
      <c r="I90" s="1"/>
      <c r="J90" s="6"/>
      <c r="L90" s="5" t="str">
        <f t="shared" si="3"/>
        <v/>
      </c>
      <c r="M90" s="1"/>
      <c r="N90" s="1"/>
      <c r="O90" s="1"/>
      <c r="P90" s="1"/>
      <c r="Q90" s="1"/>
      <c r="R90" s="1"/>
      <c r="S90" s="6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s="19" customFormat="1" x14ac:dyDescent="0.3">
      <c r="A91" t="s">
        <v>35</v>
      </c>
      <c r="C91" s="26" t="str">
        <f t="shared" si="2"/>
        <v/>
      </c>
      <c r="D91" s="1"/>
      <c r="E91" s="1"/>
      <c r="F91" s="1"/>
      <c r="G91" s="1"/>
      <c r="H91" s="1"/>
      <c r="I91" s="1"/>
      <c r="J91" s="6"/>
      <c r="L91" s="5" t="str">
        <f t="shared" si="3"/>
        <v/>
      </c>
      <c r="M91" s="1"/>
      <c r="N91" s="1"/>
      <c r="O91" s="1"/>
      <c r="P91" s="1"/>
      <c r="Q91" s="1"/>
      <c r="R91" s="1"/>
      <c r="S91" s="6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s="19" customFormat="1" x14ac:dyDescent="0.3">
      <c r="A92" t="s">
        <v>100</v>
      </c>
      <c r="C92" s="26" t="str">
        <f t="shared" si="2"/>
        <v/>
      </c>
      <c r="D92" s="1"/>
      <c r="E92" s="1"/>
      <c r="F92" s="1"/>
      <c r="G92" s="1"/>
      <c r="H92" s="1"/>
      <c r="I92" s="1"/>
      <c r="J92" s="6"/>
      <c r="L92" s="5" t="str">
        <f t="shared" si="3"/>
        <v/>
      </c>
      <c r="M92" s="1"/>
      <c r="N92" s="1"/>
      <c r="O92" s="1"/>
      <c r="P92" s="1"/>
      <c r="Q92" s="1"/>
      <c r="R92" s="1"/>
      <c r="S92" s="6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s="19" customFormat="1" x14ac:dyDescent="0.3">
      <c r="A93" t="s">
        <v>101</v>
      </c>
      <c r="C93" s="26" t="str">
        <f t="shared" si="2"/>
        <v/>
      </c>
      <c r="D93" s="1"/>
      <c r="E93" s="1"/>
      <c r="F93" s="1"/>
      <c r="G93" s="1"/>
      <c r="H93" s="1"/>
      <c r="I93" s="1"/>
      <c r="J93" s="6"/>
      <c r="L93" s="5" t="str">
        <f t="shared" si="3"/>
        <v/>
      </c>
      <c r="M93" s="1"/>
      <c r="N93" s="1"/>
      <c r="O93" s="1"/>
      <c r="P93" s="1"/>
      <c r="Q93" s="1"/>
      <c r="R93" s="1"/>
      <c r="S93" s="6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s="19" customFormat="1" x14ac:dyDescent="0.3">
      <c r="A94" t="s">
        <v>102</v>
      </c>
      <c r="C94" s="26" t="str">
        <f t="shared" si="2"/>
        <v/>
      </c>
      <c r="D94" s="1"/>
      <c r="E94" s="1"/>
      <c r="F94" s="1"/>
      <c r="G94" s="1"/>
      <c r="H94" s="1"/>
      <c r="I94" s="1"/>
      <c r="J94" s="6"/>
      <c r="L94" s="5" t="str">
        <f t="shared" si="3"/>
        <v/>
      </c>
      <c r="M94" s="1"/>
      <c r="N94" s="1"/>
      <c r="O94" s="1"/>
      <c r="P94" s="1"/>
      <c r="Q94" s="1"/>
      <c r="R94" s="1"/>
      <c r="S94" s="6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s="19" customFormat="1" x14ac:dyDescent="0.3">
      <c r="A95" t="s">
        <v>182</v>
      </c>
      <c r="C95" s="26" t="str">
        <f t="shared" si="2"/>
        <v/>
      </c>
      <c r="D95" s="1"/>
      <c r="E95" s="1"/>
      <c r="F95" s="1"/>
      <c r="G95" s="1"/>
      <c r="H95" s="1"/>
      <c r="I95" s="1"/>
      <c r="J95" s="6"/>
      <c r="L95" s="5" t="str">
        <f t="shared" si="3"/>
        <v/>
      </c>
      <c r="M95" s="1"/>
      <c r="N95" s="1"/>
      <c r="O95" s="1"/>
      <c r="P95" s="1"/>
      <c r="Q95" s="1"/>
      <c r="R95" s="1"/>
      <c r="S95" s="6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s="19" customFormat="1" x14ac:dyDescent="0.3">
      <c r="A96" t="s">
        <v>183</v>
      </c>
      <c r="C96" s="26" t="str">
        <f t="shared" si="2"/>
        <v/>
      </c>
      <c r="D96" s="1"/>
      <c r="E96" s="1"/>
      <c r="F96" s="1"/>
      <c r="G96" s="1"/>
      <c r="H96" s="1"/>
      <c r="I96" s="1"/>
      <c r="J96" s="6"/>
      <c r="L96" s="5" t="str">
        <f t="shared" si="3"/>
        <v/>
      </c>
      <c r="M96" s="1"/>
      <c r="N96" s="1"/>
      <c r="O96" s="1"/>
      <c r="P96" s="1"/>
      <c r="Q96" s="1"/>
      <c r="R96" s="1"/>
      <c r="S96" s="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s="19" customFormat="1" x14ac:dyDescent="0.3">
      <c r="A97" t="s">
        <v>184</v>
      </c>
      <c r="C97" s="26" t="str">
        <f t="shared" si="2"/>
        <v/>
      </c>
      <c r="D97" s="1"/>
      <c r="E97" s="1"/>
      <c r="F97" s="1"/>
      <c r="G97" s="1"/>
      <c r="H97" s="1"/>
      <c r="I97" s="1"/>
      <c r="J97" s="6"/>
      <c r="L97" s="5" t="str">
        <f t="shared" si="3"/>
        <v/>
      </c>
      <c r="M97" s="1"/>
      <c r="N97" s="1"/>
      <c r="O97" s="1"/>
      <c r="P97" s="1"/>
      <c r="Q97" s="1"/>
      <c r="R97" s="1"/>
      <c r="S97" s="6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s="19" customFormat="1" x14ac:dyDescent="0.3">
      <c r="A98" t="s">
        <v>185</v>
      </c>
      <c r="C98" s="26" t="str">
        <f t="shared" si="2"/>
        <v/>
      </c>
      <c r="D98" s="1"/>
      <c r="E98" s="1"/>
      <c r="F98" s="1"/>
      <c r="G98" s="1"/>
      <c r="H98" s="1"/>
      <c r="I98" s="1"/>
      <c r="J98" s="6"/>
      <c r="L98" s="5" t="str">
        <f t="shared" si="3"/>
        <v/>
      </c>
      <c r="M98" s="1"/>
      <c r="N98" s="1"/>
      <c r="O98" s="1"/>
      <c r="P98" s="1"/>
      <c r="Q98" s="1"/>
      <c r="R98" s="1"/>
      <c r="S98" s="6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s="19" customFormat="1" x14ac:dyDescent="0.3">
      <c r="A99" t="s">
        <v>63</v>
      </c>
      <c r="C99" s="26" t="str">
        <f t="shared" si="2"/>
        <v/>
      </c>
      <c r="D99" s="1"/>
      <c r="E99" s="1"/>
      <c r="F99" s="1"/>
      <c r="G99" s="1"/>
      <c r="H99" s="1"/>
      <c r="I99" s="1"/>
      <c r="J99" s="6"/>
      <c r="L99" s="5" t="str">
        <f t="shared" si="3"/>
        <v/>
      </c>
      <c r="M99" s="1"/>
      <c r="N99" s="1"/>
      <c r="O99" s="1"/>
      <c r="P99" s="1"/>
      <c r="Q99" s="1"/>
      <c r="R99" s="1"/>
      <c r="S99" s="6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s="19" customFormat="1" x14ac:dyDescent="0.3">
      <c r="A100" t="s">
        <v>186</v>
      </c>
      <c r="C100" s="26" t="str">
        <f t="shared" si="2"/>
        <v/>
      </c>
      <c r="D100" s="1"/>
      <c r="E100" s="1"/>
      <c r="F100" s="1"/>
      <c r="G100" s="1"/>
      <c r="H100" s="1"/>
      <c r="I100" s="1"/>
      <c r="J100" s="6"/>
      <c r="L100" s="5" t="str">
        <f t="shared" si="3"/>
        <v/>
      </c>
      <c r="M100" s="1"/>
      <c r="N100" s="1"/>
      <c r="O100" s="1"/>
      <c r="P100" s="1"/>
      <c r="Q100" s="1"/>
      <c r="R100" s="1"/>
      <c r="S100" s="6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s="19" customFormat="1" x14ac:dyDescent="0.3">
      <c r="A101" t="s">
        <v>187</v>
      </c>
      <c r="C101" s="26" t="str">
        <f t="shared" si="2"/>
        <v/>
      </c>
      <c r="D101" s="1"/>
      <c r="E101" s="1"/>
      <c r="F101" s="1"/>
      <c r="G101" s="1"/>
      <c r="H101" s="1"/>
      <c r="I101" s="1"/>
      <c r="J101" s="6"/>
      <c r="L101" s="5" t="str">
        <f t="shared" si="3"/>
        <v/>
      </c>
      <c r="M101" s="1"/>
      <c r="N101" s="1"/>
      <c r="O101" s="1"/>
      <c r="P101" s="1"/>
      <c r="Q101" s="1"/>
      <c r="R101" s="1"/>
      <c r="S101" s="6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s="19" customFormat="1" x14ac:dyDescent="0.3">
      <c r="A102" t="s">
        <v>188</v>
      </c>
      <c r="C102" s="26" t="str">
        <f t="shared" si="2"/>
        <v/>
      </c>
      <c r="D102" s="1"/>
      <c r="E102" s="1"/>
      <c r="F102" s="1"/>
      <c r="G102" s="1"/>
      <c r="H102" s="1"/>
      <c r="I102" s="1"/>
      <c r="J102" s="6"/>
      <c r="L102" s="5" t="str">
        <f t="shared" si="3"/>
        <v/>
      </c>
      <c r="M102" s="1"/>
      <c r="N102" s="1"/>
      <c r="O102" s="1"/>
      <c r="P102" s="1"/>
      <c r="Q102" s="1"/>
      <c r="R102" s="1"/>
      <c r="S102" s="6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s="19" customFormat="1" x14ac:dyDescent="0.3">
      <c r="A103" t="s">
        <v>189</v>
      </c>
      <c r="C103" s="26" t="str">
        <f t="shared" si="2"/>
        <v/>
      </c>
      <c r="D103" s="1"/>
      <c r="E103" s="1"/>
      <c r="F103" s="1"/>
      <c r="G103" s="1"/>
      <c r="H103" s="1"/>
      <c r="I103" s="1"/>
      <c r="J103" s="6"/>
      <c r="L103" s="5" t="str">
        <f t="shared" si="3"/>
        <v/>
      </c>
      <c r="M103" s="1"/>
      <c r="N103" s="1"/>
      <c r="O103" s="1"/>
      <c r="P103" s="1"/>
      <c r="Q103" s="1"/>
      <c r="R103" s="1"/>
      <c r="S103" s="6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s="19" customFormat="1" x14ac:dyDescent="0.3">
      <c r="A104"/>
      <c r="C104" s="26" t="str">
        <f t="shared" si="2"/>
        <v/>
      </c>
      <c r="D104" s="1"/>
      <c r="E104" s="1"/>
      <c r="F104" s="1"/>
      <c r="G104" s="1"/>
      <c r="H104" s="1"/>
      <c r="I104" s="1"/>
      <c r="J104" s="6"/>
      <c r="L104" s="5" t="str">
        <f t="shared" si="3"/>
        <v/>
      </c>
      <c r="M104" s="1"/>
      <c r="N104" s="1"/>
      <c r="O104" s="1"/>
      <c r="P104" s="1"/>
      <c r="Q104" s="1"/>
      <c r="R104" s="1"/>
      <c r="S104" s="6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s="19" customFormat="1" x14ac:dyDescent="0.3">
      <c r="A105"/>
      <c r="C105" s="26" t="str">
        <f t="shared" si="2"/>
        <v/>
      </c>
      <c r="D105" s="1"/>
      <c r="E105" s="1"/>
      <c r="F105" s="1"/>
      <c r="G105" s="1"/>
      <c r="H105" s="1"/>
      <c r="I105" s="1"/>
      <c r="J105" s="6"/>
      <c r="L105" s="5" t="str">
        <f t="shared" si="3"/>
        <v/>
      </c>
      <c r="M105" s="1"/>
      <c r="N105" s="1"/>
      <c r="O105" s="1"/>
      <c r="P105" s="1"/>
      <c r="Q105" s="1"/>
      <c r="R105" s="1"/>
      <c r="S105" s="6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s="19" customFormat="1" x14ac:dyDescent="0.3">
      <c r="A106"/>
      <c r="C106" s="26" t="str">
        <f t="shared" si="2"/>
        <v/>
      </c>
      <c r="D106" s="1"/>
      <c r="E106" s="1"/>
      <c r="F106" s="1"/>
      <c r="G106" s="1"/>
      <c r="H106" s="1"/>
      <c r="I106" s="1"/>
      <c r="J106" s="6"/>
      <c r="L106" s="5" t="str">
        <f t="shared" si="3"/>
        <v/>
      </c>
      <c r="M106" s="1"/>
      <c r="N106" s="1"/>
      <c r="O106" s="1"/>
      <c r="P106" s="1"/>
      <c r="Q106" s="1"/>
      <c r="R106" s="1"/>
      <c r="S106" s="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s="19" customFormat="1" x14ac:dyDescent="0.3">
      <c r="A107"/>
      <c r="C107" s="26" t="str">
        <f t="shared" si="2"/>
        <v/>
      </c>
      <c r="D107" s="1"/>
      <c r="E107" s="1"/>
      <c r="F107" s="1"/>
      <c r="G107" s="1"/>
      <c r="H107" s="1"/>
      <c r="I107" s="1"/>
      <c r="J107" s="6"/>
      <c r="L107" s="5" t="str">
        <f t="shared" si="3"/>
        <v/>
      </c>
      <c r="M107" s="1"/>
      <c r="N107" s="1"/>
      <c r="O107" s="1"/>
      <c r="P107" s="1"/>
      <c r="Q107" s="1"/>
      <c r="R107" s="1"/>
      <c r="S107" s="6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s="19" customFormat="1" x14ac:dyDescent="0.3">
      <c r="A108"/>
      <c r="C108" s="26" t="str">
        <f t="shared" si="2"/>
        <v/>
      </c>
      <c r="D108" s="1"/>
      <c r="E108" s="1"/>
      <c r="F108" s="1"/>
      <c r="G108" s="1"/>
      <c r="H108" s="1"/>
      <c r="I108" s="1"/>
      <c r="J108" s="6"/>
      <c r="L108" s="5" t="str">
        <f t="shared" si="3"/>
        <v/>
      </c>
      <c r="M108" s="1"/>
      <c r="N108" s="1"/>
      <c r="O108" s="1"/>
      <c r="P108" s="1"/>
      <c r="Q108" s="1"/>
      <c r="R108" s="1"/>
      <c r="S108" s="6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s="19" customFormat="1" x14ac:dyDescent="0.3">
      <c r="A109"/>
      <c r="C109" s="26" t="str">
        <f t="shared" si="2"/>
        <v/>
      </c>
      <c r="D109" s="1"/>
      <c r="E109" s="1"/>
      <c r="F109" s="1"/>
      <c r="G109" s="1"/>
      <c r="H109" s="1"/>
      <c r="I109" s="1"/>
      <c r="J109" s="6"/>
      <c r="L109" s="5" t="str">
        <f t="shared" si="3"/>
        <v/>
      </c>
      <c r="M109" s="1"/>
      <c r="N109" s="1"/>
      <c r="O109" s="1"/>
      <c r="P109" s="1"/>
      <c r="Q109" s="1"/>
      <c r="R109" s="1"/>
      <c r="S109" s="6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s="19" customFormat="1" x14ac:dyDescent="0.3">
      <c r="A110"/>
      <c r="C110" s="26" t="str">
        <f t="shared" si="2"/>
        <v/>
      </c>
      <c r="D110" s="1"/>
      <c r="E110" s="1"/>
      <c r="F110" s="1"/>
      <c r="G110" s="1"/>
      <c r="H110" s="1"/>
      <c r="I110" s="1"/>
      <c r="J110" s="6"/>
      <c r="L110" s="5" t="str">
        <f t="shared" si="3"/>
        <v/>
      </c>
      <c r="M110" s="1"/>
      <c r="N110" s="1"/>
      <c r="O110" s="1"/>
      <c r="P110" s="1"/>
      <c r="Q110" s="1"/>
      <c r="R110" s="1"/>
      <c r="S110" s="6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s="19" customFormat="1" x14ac:dyDescent="0.3">
      <c r="A111"/>
      <c r="C111" s="26" t="str">
        <f t="shared" si="2"/>
        <v/>
      </c>
      <c r="D111" s="1"/>
      <c r="E111" s="1"/>
      <c r="F111" s="1"/>
      <c r="G111" s="1"/>
      <c r="H111" s="1"/>
      <c r="I111" s="1"/>
      <c r="J111" s="6"/>
      <c r="L111" s="5" t="str">
        <f t="shared" si="3"/>
        <v/>
      </c>
      <c r="M111" s="1"/>
      <c r="N111" s="1"/>
      <c r="O111" s="1"/>
      <c r="P111" s="1"/>
      <c r="Q111" s="1"/>
      <c r="R111" s="1"/>
      <c r="S111" s="6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s="19" customFormat="1" x14ac:dyDescent="0.3">
      <c r="A112"/>
      <c r="C112" s="26" t="str">
        <f t="shared" si="2"/>
        <v/>
      </c>
      <c r="D112" s="1"/>
      <c r="E112" s="1"/>
      <c r="F112" s="1"/>
      <c r="G112" s="1"/>
      <c r="H112" s="1"/>
      <c r="I112" s="1"/>
      <c r="J112" s="6"/>
      <c r="L112" s="5" t="str">
        <f t="shared" si="3"/>
        <v/>
      </c>
      <c r="M112" s="1"/>
      <c r="N112" s="1"/>
      <c r="O112" s="1"/>
      <c r="P112" s="1"/>
      <c r="Q112" s="1"/>
      <c r="R112" s="1"/>
      <c r="S112" s="6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s="19" customFormat="1" x14ac:dyDescent="0.3">
      <c r="A113"/>
      <c r="C113" s="26" t="str">
        <f t="shared" si="2"/>
        <v/>
      </c>
      <c r="D113" s="1"/>
      <c r="E113" s="1"/>
      <c r="F113" s="1"/>
      <c r="G113" s="1"/>
      <c r="H113" s="1"/>
      <c r="I113" s="1"/>
      <c r="J113" s="6"/>
      <c r="L113" s="5" t="str">
        <f t="shared" si="3"/>
        <v/>
      </c>
      <c r="M113" s="1"/>
      <c r="N113" s="1"/>
      <c r="O113" s="1"/>
      <c r="P113" s="1"/>
      <c r="Q113" s="1"/>
      <c r="R113" s="1"/>
      <c r="S113" s="6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s="19" customFormat="1" x14ac:dyDescent="0.3">
      <c r="A114"/>
      <c r="C114" s="26" t="str">
        <f t="shared" si="2"/>
        <v/>
      </c>
      <c r="D114" s="1"/>
      <c r="E114" s="1"/>
      <c r="F114" s="1"/>
      <c r="G114" s="1"/>
      <c r="H114" s="1"/>
      <c r="I114" s="1"/>
      <c r="J114" s="6"/>
      <c r="L114" s="5" t="str">
        <f t="shared" si="3"/>
        <v/>
      </c>
      <c r="M114" s="1"/>
      <c r="N114" s="1"/>
      <c r="O114" s="1"/>
      <c r="P114" s="1"/>
      <c r="Q114" s="1"/>
      <c r="R114" s="1"/>
      <c r="S114" s="6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s="19" customFormat="1" x14ac:dyDescent="0.3">
      <c r="A115"/>
      <c r="C115" s="26" t="str">
        <f t="shared" si="2"/>
        <v/>
      </c>
      <c r="D115" s="1"/>
      <c r="E115" s="1"/>
      <c r="F115" s="1"/>
      <c r="G115" s="1"/>
      <c r="H115" s="1"/>
      <c r="I115" s="1"/>
      <c r="J115" s="6"/>
      <c r="L115" s="5" t="str">
        <f t="shared" si="3"/>
        <v/>
      </c>
      <c r="M115" s="1"/>
      <c r="N115" s="1"/>
      <c r="O115" s="1"/>
      <c r="P115" s="1"/>
      <c r="Q115" s="1"/>
      <c r="R115" s="1"/>
      <c r="S115" s="6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s="19" customFormat="1" x14ac:dyDescent="0.3">
      <c r="A116"/>
      <c r="C116" s="26" t="str">
        <f t="shared" si="2"/>
        <v/>
      </c>
      <c r="D116" s="1"/>
      <c r="E116" s="1"/>
      <c r="F116" s="1"/>
      <c r="G116" s="1"/>
      <c r="H116" s="1"/>
      <c r="I116" s="1"/>
      <c r="J116" s="6"/>
      <c r="L116" s="5" t="str">
        <f t="shared" si="3"/>
        <v/>
      </c>
      <c r="M116" s="1"/>
      <c r="N116" s="1"/>
      <c r="O116" s="1"/>
      <c r="P116" s="1"/>
      <c r="Q116" s="1"/>
      <c r="R116" s="1"/>
      <c r="S116" s="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s="19" customFormat="1" x14ac:dyDescent="0.3">
      <c r="A117"/>
      <c r="C117" s="26" t="str">
        <f t="shared" si="2"/>
        <v/>
      </c>
      <c r="D117" s="1"/>
      <c r="E117" s="1"/>
      <c r="F117" s="1"/>
      <c r="G117" s="1"/>
      <c r="H117" s="1"/>
      <c r="I117" s="1"/>
      <c r="J117" s="6"/>
      <c r="L117" s="5" t="str">
        <f t="shared" si="3"/>
        <v/>
      </c>
      <c r="M117" s="1"/>
      <c r="N117" s="1"/>
      <c r="O117" s="1"/>
      <c r="P117" s="1"/>
      <c r="Q117" s="1"/>
      <c r="R117" s="1"/>
      <c r="S117" s="6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s="19" customFormat="1" x14ac:dyDescent="0.3">
      <c r="A118"/>
      <c r="C118" s="26" t="str">
        <f t="shared" si="2"/>
        <v/>
      </c>
      <c r="D118" s="1"/>
      <c r="E118" s="1"/>
      <c r="F118" s="1"/>
      <c r="G118" s="1"/>
      <c r="H118" s="1"/>
      <c r="I118" s="1"/>
      <c r="J118" s="6"/>
      <c r="L118" s="5" t="str">
        <f t="shared" si="3"/>
        <v/>
      </c>
      <c r="M118" s="1"/>
      <c r="N118" s="1"/>
      <c r="O118" s="1"/>
      <c r="P118" s="1"/>
      <c r="Q118" s="1"/>
      <c r="R118" s="1"/>
      <c r="S118" s="6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s="19" customFormat="1" x14ac:dyDescent="0.3">
      <c r="A119"/>
      <c r="C119" s="26" t="str">
        <f t="shared" si="2"/>
        <v/>
      </c>
      <c r="D119" s="1"/>
      <c r="E119" s="1"/>
      <c r="F119" s="1"/>
      <c r="G119" s="1"/>
      <c r="H119" s="1"/>
      <c r="I119" s="1"/>
      <c r="J119" s="6"/>
      <c r="L119" s="5" t="str">
        <f t="shared" si="3"/>
        <v/>
      </c>
      <c r="M119" s="1"/>
      <c r="N119" s="1"/>
      <c r="O119" s="1"/>
      <c r="P119" s="1"/>
      <c r="Q119" s="1"/>
      <c r="R119" s="1"/>
      <c r="S119" s="6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s="19" customFormat="1" x14ac:dyDescent="0.3">
      <c r="A120"/>
      <c r="C120" s="26" t="str">
        <f t="shared" si="2"/>
        <v/>
      </c>
      <c r="D120" s="1"/>
      <c r="E120" s="1"/>
      <c r="F120" s="1"/>
      <c r="G120" s="1"/>
      <c r="H120" s="1"/>
      <c r="I120" s="1"/>
      <c r="J120" s="6"/>
      <c r="L120" s="5" t="str">
        <f t="shared" si="3"/>
        <v/>
      </c>
      <c r="M120" s="1"/>
      <c r="N120" s="1"/>
      <c r="O120" s="1"/>
      <c r="P120" s="1"/>
      <c r="Q120" s="1"/>
      <c r="R120" s="1"/>
      <c r="S120" s="6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s="19" customFormat="1" x14ac:dyDescent="0.3">
      <c r="A121"/>
      <c r="C121" s="26" t="str">
        <f t="shared" si="2"/>
        <v/>
      </c>
      <c r="D121" s="1"/>
      <c r="E121" s="1"/>
      <c r="F121" s="1"/>
      <c r="G121" s="1"/>
      <c r="H121" s="1"/>
      <c r="I121" s="1"/>
      <c r="J121" s="6"/>
      <c r="L121" s="5" t="str">
        <f t="shared" si="3"/>
        <v/>
      </c>
      <c r="M121" s="1"/>
      <c r="N121" s="1"/>
      <c r="O121" s="1"/>
      <c r="P121" s="1"/>
      <c r="Q121" s="1"/>
      <c r="R121" s="1"/>
      <c r="S121" s="6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s="19" customFormat="1" x14ac:dyDescent="0.3">
      <c r="A122"/>
      <c r="C122" s="26" t="str">
        <f t="shared" si="2"/>
        <v/>
      </c>
      <c r="D122" s="1"/>
      <c r="E122" s="1"/>
      <c r="F122" s="1"/>
      <c r="G122" s="1"/>
      <c r="H122" s="1"/>
      <c r="I122" s="1"/>
      <c r="J122" s="6"/>
      <c r="L122" s="5" t="str">
        <f t="shared" si="3"/>
        <v/>
      </c>
      <c r="M122" s="1"/>
      <c r="N122" s="1"/>
      <c r="O122" s="1"/>
      <c r="P122" s="1"/>
      <c r="Q122" s="1"/>
      <c r="R122" s="1"/>
      <c r="S122" s="6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s="19" customFormat="1" x14ac:dyDescent="0.3">
      <c r="A123"/>
      <c r="C123" s="26" t="str">
        <f t="shared" si="2"/>
        <v/>
      </c>
      <c r="D123" s="1"/>
      <c r="E123" s="1"/>
      <c r="F123" s="1"/>
      <c r="G123" s="1"/>
      <c r="H123" s="1"/>
      <c r="I123" s="1"/>
      <c r="J123" s="6"/>
      <c r="L123" s="5" t="str">
        <f t="shared" si="3"/>
        <v/>
      </c>
      <c r="M123" s="1"/>
      <c r="N123" s="1"/>
      <c r="O123" s="1"/>
      <c r="P123" s="1"/>
      <c r="Q123" s="1"/>
      <c r="R123" s="1"/>
      <c r="S123" s="6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s="19" customFormat="1" x14ac:dyDescent="0.3">
      <c r="A124"/>
      <c r="C124" s="26" t="str">
        <f t="shared" si="2"/>
        <v/>
      </c>
      <c r="D124" s="1"/>
      <c r="E124" s="1"/>
      <c r="F124" s="1"/>
      <c r="G124" s="1"/>
      <c r="H124" s="1"/>
      <c r="I124" s="1"/>
      <c r="J124" s="6"/>
      <c r="L124" s="5" t="str">
        <f t="shared" si="3"/>
        <v/>
      </c>
      <c r="M124" s="1"/>
      <c r="N124" s="1"/>
      <c r="O124" s="1"/>
      <c r="P124" s="1"/>
      <c r="Q124" s="1"/>
      <c r="R124" s="1"/>
      <c r="S124" s="6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s="19" customFormat="1" x14ac:dyDescent="0.3">
      <c r="A125"/>
      <c r="C125" s="26" t="str">
        <f t="shared" si="2"/>
        <v/>
      </c>
      <c r="D125" s="1"/>
      <c r="E125" s="1"/>
      <c r="F125" s="1"/>
      <c r="G125" s="1"/>
      <c r="H125" s="1"/>
      <c r="I125" s="1"/>
      <c r="J125" s="6"/>
      <c r="L125" s="5" t="str">
        <f t="shared" si="3"/>
        <v/>
      </c>
      <c r="M125" s="1"/>
      <c r="N125" s="1"/>
      <c r="O125" s="1"/>
      <c r="P125" s="1"/>
      <c r="Q125" s="1"/>
      <c r="R125" s="1"/>
      <c r="S125" s="6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s="19" customFormat="1" x14ac:dyDescent="0.3">
      <c r="A126"/>
      <c r="C126" s="26" t="str">
        <f t="shared" si="2"/>
        <v/>
      </c>
      <c r="D126" s="1"/>
      <c r="E126" s="1"/>
      <c r="F126" s="1"/>
      <c r="G126" s="1"/>
      <c r="H126" s="1"/>
      <c r="I126" s="1"/>
      <c r="J126" s="6"/>
      <c r="L126" s="5" t="str">
        <f t="shared" si="3"/>
        <v/>
      </c>
      <c r="M126" s="1"/>
      <c r="N126" s="1"/>
      <c r="O126" s="1"/>
      <c r="P126" s="1"/>
      <c r="Q126" s="1"/>
      <c r="R126" s="1"/>
      <c r="S126" s="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s="19" customFormat="1" x14ac:dyDescent="0.3">
      <c r="A127"/>
      <c r="C127" s="26" t="str">
        <f t="shared" si="2"/>
        <v/>
      </c>
      <c r="D127" s="1"/>
      <c r="E127" s="1"/>
      <c r="F127" s="1"/>
      <c r="G127" s="1"/>
      <c r="H127" s="1"/>
      <c r="I127" s="1"/>
      <c r="J127" s="6"/>
      <c r="L127" s="5" t="str">
        <f t="shared" si="3"/>
        <v/>
      </c>
      <c r="M127" s="1"/>
      <c r="N127" s="1"/>
      <c r="O127" s="1"/>
      <c r="P127" s="1"/>
      <c r="Q127" s="1"/>
      <c r="R127" s="1"/>
      <c r="S127" s="6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s="19" customFormat="1" x14ac:dyDescent="0.3">
      <c r="A128"/>
      <c r="C128" s="26" t="str">
        <f t="shared" si="2"/>
        <v/>
      </c>
      <c r="D128" s="1"/>
      <c r="E128" s="1"/>
      <c r="F128" s="1"/>
      <c r="G128" s="1"/>
      <c r="H128" s="1"/>
      <c r="I128" s="1"/>
      <c r="J128" s="6"/>
      <c r="L128" s="5" t="str">
        <f t="shared" si="3"/>
        <v/>
      </c>
      <c r="M128" s="1"/>
      <c r="N128" s="1"/>
      <c r="O128" s="1"/>
      <c r="P128" s="1"/>
      <c r="Q128" s="1"/>
      <c r="R128" s="1"/>
      <c r="S128" s="6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s="19" customFormat="1" x14ac:dyDescent="0.3">
      <c r="A129"/>
      <c r="C129" s="26" t="str">
        <f t="shared" si="2"/>
        <v/>
      </c>
      <c r="D129" s="1"/>
      <c r="E129" s="1"/>
      <c r="F129" s="1"/>
      <c r="G129" s="1"/>
      <c r="H129" s="1"/>
      <c r="I129" s="1"/>
      <c r="J129" s="6"/>
      <c r="L129" s="5" t="str">
        <f t="shared" si="3"/>
        <v/>
      </c>
      <c r="M129" s="1"/>
      <c r="N129" s="1"/>
      <c r="O129" s="1"/>
      <c r="P129" s="1"/>
      <c r="Q129" s="1"/>
      <c r="R129" s="1"/>
      <c r="S129" s="6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s="19" customFormat="1" x14ac:dyDescent="0.3">
      <c r="A130"/>
      <c r="C130" s="26" t="str">
        <f t="shared" si="2"/>
        <v/>
      </c>
      <c r="D130" s="1"/>
      <c r="E130" s="1"/>
      <c r="F130" s="1"/>
      <c r="G130" s="1"/>
      <c r="H130" s="1"/>
      <c r="I130" s="1"/>
      <c r="J130" s="6"/>
      <c r="L130" s="5" t="str">
        <f t="shared" si="3"/>
        <v/>
      </c>
      <c r="M130" s="1"/>
      <c r="N130" s="1"/>
      <c r="O130" s="1"/>
      <c r="P130" s="1"/>
      <c r="Q130" s="1"/>
      <c r="R130" s="1"/>
      <c r="S130" s="6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s="19" customFormat="1" x14ac:dyDescent="0.3">
      <c r="A131"/>
      <c r="C131" s="26" t="str">
        <f t="shared" si="2"/>
        <v/>
      </c>
      <c r="D131" s="1"/>
      <c r="E131" s="1"/>
      <c r="F131" s="1"/>
      <c r="G131" s="1"/>
      <c r="H131" s="1"/>
      <c r="I131" s="1"/>
      <c r="J131" s="6"/>
      <c r="L131" s="5" t="str">
        <f t="shared" si="3"/>
        <v/>
      </c>
      <c r="M131" s="1"/>
      <c r="N131" s="1"/>
      <c r="O131" s="1"/>
      <c r="P131" s="1"/>
      <c r="Q131" s="1"/>
      <c r="R131" s="1"/>
      <c r="S131" s="6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s="19" customFormat="1" x14ac:dyDescent="0.3">
      <c r="A132"/>
      <c r="C132" s="26" t="str">
        <f t="shared" ref="C132:C152" si="4">IF(NOT(ISBLANK(D132)),ROW()-3,"")</f>
        <v/>
      </c>
      <c r="D132" s="1"/>
      <c r="E132" s="1"/>
      <c r="F132" s="1"/>
      <c r="G132" s="1"/>
      <c r="H132" s="1"/>
      <c r="I132" s="1"/>
      <c r="J132" s="6"/>
      <c r="L132" s="5" t="str">
        <f t="shared" ref="L132:L152" si="5">IF(NOT(ISBLANK(M132)),ROW()-3,"")</f>
        <v/>
      </c>
      <c r="M132" s="1"/>
      <c r="N132" s="1"/>
      <c r="O132" s="1"/>
      <c r="P132" s="1"/>
      <c r="Q132" s="1"/>
      <c r="R132" s="1"/>
      <c r="S132" s="6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s="19" customFormat="1" x14ac:dyDescent="0.3">
      <c r="A133"/>
      <c r="C133" s="26" t="str">
        <f t="shared" si="4"/>
        <v/>
      </c>
      <c r="D133" s="1"/>
      <c r="E133" s="1"/>
      <c r="F133" s="1"/>
      <c r="G133" s="1"/>
      <c r="H133" s="1"/>
      <c r="I133" s="1"/>
      <c r="J133" s="6"/>
      <c r="L133" s="5" t="str">
        <f t="shared" si="5"/>
        <v/>
      </c>
      <c r="M133" s="1"/>
      <c r="N133" s="1"/>
      <c r="O133" s="1"/>
      <c r="P133" s="1"/>
      <c r="Q133" s="1"/>
      <c r="R133" s="1"/>
      <c r="S133" s="6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s="19" customFormat="1" x14ac:dyDescent="0.3">
      <c r="A134"/>
      <c r="C134" s="26" t="str">
        <f t="shared" si="4"/>
        <v/>
      </c>
      <c r="D134" s="1"/>
      <c r="E134" s="1"/>
      <c r="F134" s="1"/>
      <c r="G134" s="1"/>
      <c r="H134" s="1"/>
      <c r="I134" s="1"/>
      <c r="J134" s="6"/>
      <c r="L134" s="5" t="str">
        <f t="shared" si="5"/>
        <v/>
      </c>
      <c r="M134" s="1"/>
      <c r="N134" s="1"/>
      <c r="O134" s="1"/>
      <c r="P134" s="1"/>
      <c r="Q134" s="1"/>
      <c r="R134" s="1"/>
      <c r="S134" s="6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s="19" customFormat="1" x14ac:dyDescent="0.3">
      <c r="A135"/>
      <c r="C135" s="26" t="str">
        <f t="shared" si="4"/>
        <v/>
      </c>
      <c r="D135" s="1"/>
      <c r="E135" s="1"/>
      <c r="F135" s="1"/>
      <c r="G135" s="1"/>
      <c r="H135" s="1"/>
      <c r="I135" s="1"/>
      <c r="J135" s="6"/>
      <c r="L135" s="5" t="str">
        <f t="shared" si="5"/>
        <v/>
      </c>
      <c r="M135" s="1"/>
      <c r="N135" s="1"/>
      <c r="O135" s="1"/>
      <c r="P135" s="1"/>
      <c r="Q135" s="1"/>
      <c r="R135" s="1"/>
      <c r="S135" s="6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s="19" customFormat="1" x14ac:dyDescent="0.3">
      <c r="A136"/>
      <c r="C136" s="26" t="str">
        <f t="shared" si="4"/>
        <v/>
      </c>
      <c r="D136" s="1"/>
      <c r="E136" s="1"/>
      <c r="F136" s="1"/>
      <c r="G136" s="1"/>
      <c r="H136" s="1"/>
      <c r="I136" s="1"/>
      <c r="J136" s="6"/>
      <c r="L136" s="5" t="str">
        <f t="shared" si="5"/>
        <v/>
      </c>
      <c r="M136" s="1"/>
      <c r="N136" s="1"/>
      <c r="O136" s="1"/>
      <c r="P136" s="1"/>
      <c r="Q136" s="1"/>
      <c r="R136" s="1"/>
      <c r="S136" s="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s="19" customFormat="1" x14ac:dyDescent="0.3">
      <c r="A137"/>
      <c r="C137" s="26" t="str">
        <f t="shared" si="4"/>
        <v/>
      </c>
      <c r="D137" s="1"/>
      <c r="E137" s="1"/>
      <c r="F137" s="1"/>
      <c r="G137" s="1"/>
      <c r="H137" s="1"/>
      <c r="I137" s="1"/>
      <c r="J137" s="6"/>
      <c r="L137" s="5" t="str">
        <f t="shared" si="5"/>
        <v/>
      </c>
      <c r="M137" s="1"/>
      <c r="N137" s="1"/>
      <c r="O137" s="1"/>
      <c r="P137" s="1"/>
      <c r="Q137" s="1"/>
      <c r="R137" s="1"/>
      <c r="S137" s="6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s="19" customFormat="1" x14ac:dyDescent="0.3">
      <c r="A138"/>
      <c r="C138" s="26" t="str">
        <f t="shared" si="4"/>
        <v/>
      </c>
      <c r="D138" s="1"/>
      <c r="E138" s="1"/>
      <c r="F138" s="1"/>
      <c r="G138" s="1"/>
      <c r="H138" s="1"/>
      <c r="I138" s="1"/>
      <c r="J138" s="6"/>
      <c r="L138" s="5" t="str">
        <f t="shared" si="5"/>
        <v/>
      </c>
      <c r="M138" s="1"/>
      <c r="N138" s="1"/>
      <c r="O138" s="1"/>
      <c r="P138" s="1"/>
      <c r="Q138" s="1"/>
      <c r="R138" s="1"/>
      <c r="S138" s="6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s="19" customFormat="1" x14ac:dyDescent="0.3">
      <c r="A139"/>
      <c r="C139" s="26" t="str">
        <f t="shared" si="4"/>
        <v/>
      </c>
      <c r="D139" s="1"/>
      <c r="E139" s="1"/>
      <c r="F139" s="1"/>
      <c r="G139" s="1"/>
      <c r="H139" s="1"/>
      <c r="I139" s="1"/>
      <c r="J139" s="6"/>
      <c r="L139" s="5" t="str">
        <f t="shared" si="5"/>
        <v/>
      </c>
      <c r="M139" s="1"/>
      <c r="N139" s="1"/>
      <c r="O139" s="1"/>
      <c r="P139" s="1"/>
      <c r="Q139" s="1"/>
      <c r="R139" s="1"/>
      <c r="S139" s="6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s="19" customFormat="1" x14ac:dyDescent="0.3">
      <c r="A140"/>
      <c r="C140" s="26" t="str">
        <f t="shared" si="4"/>
        <v/>
      </c>
      <c r="D140" s="1"/>
      <c r="E140" s="1"/>
      <c r="F140" s="1"/>
      <c r="G140" s="1"/>
      <c r="H140" s="1"/>
      <c r="I140" s="1"/>
      <c r="J140" s="6"/>
      <c r="L140" s="5" t="str">
        <f t="shared" si="5"/>
        <v/>
      </c>
      <c r="M140" s="1"/>
      <c r="N140" s="1"/>
      <c r="O140" s="1"/>
      <c r="P140" s="1"/>
      <c r="Q140" s="1"/>
      <c r="R140" s="1"/>
      <c r="S140" s="6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s="19" customFormat="1" x14ac:dyDescent="0.3">
      <c r="A141"/>
      <c r="C141" s="26" t="str">
        <f t="shared" si="4"/>
        <v/>
      </c>
      <c r="D141" s="1"/>
      <c r="E141" s="1"/>
      <c r="F141" s="1"/>
      <c r="G141" s="1"/>
      <c r="H141" s="1"/>
      <c r="I141" s="1"/>
      <c r="J141" s="6"/>
      <c r="L141" s="5" t="str">
        <f t="shared" si="5"/>
        <v/>
      </c>
      <c r="M141" s="1"/>
      <c r="N141" s="1"/>
      <c r="O141" s="1"/>
      <c r="P141" s="1"/>
      <c r="Q141" s="1"/>
      <c r="R141" s="1"/>
      <c r="S141" s="6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s="19" customFormat="1" x14ac:dyDescent="0.3">
      <c r="A142"/>
      <c r="C142" s="26" t="str">
        <f t="shared" si="4"/>
        <v/>
      </c>
      <c r="D142" s="1"/>
      <c r="E142" s="1"/>
      <c r="F142" s="1"/>
      <c r="G142" s="1"/>
      <c r="H142" s="1"/>
      <c r="I142" s="1"/>
      <c r="J142" s="6"/>
      <c r="L142" s="5" t="str">
        <f t="shared" si="5"/>
        <v/>
      </c>
      <c r="M142" s="1"/>
      <c r="N142" s="1"/>
      <c r="O142" s="1"/>
      <c r="P142" s="1"/>
      <c r="Q142" s="1"/>
      <c r="R142" s="1"/>
      <c r="S142" s="6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s="19" customFormat="1" x14ac:dyDescent="0.3">
      <c r="A143"/>
      <c r="C143" s="26" t="str">
        <f t="shared" si="4"/>
        <v/>
      </c>
      <c r="D143" s="1"/>
      <c r="E143" s="1"/>
      <c r="F143" s="1"/>
      <c r="G143" s="1"/>
      <c r="H143" s="1"/>
      <c r="I143" s="1"/>
      <c r="J143" s="6"/>
      <c r="L143" s="5" t="str">
        <f t="shared" si="5"/>
        <v/>
      </c>
      <c r="M143" s="1"/>
      <c r="N143" s="1"/>
      <c r="O143" s="1"/>
      <c r="P143" s="1"/>
      <c r="Q143" s="1"/>
      <c r="R143" s="1"/>
      <c r="S143" s="6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s="19" customFormat="1" x14ac:dyDescent="0.3">
      <c r="A144"/>
      <c r="C144" s="26" t="str">
        <f t="shared" si="4"/>
        <v/>
      </c>
      <c r="D144" s="1"/>
      <c r="E144" s="1"/>
      <c r="F144" s="1"/>
      <c r="G144" s="1"/>
      <c r="H144" s="1"/>
      <c r="I144" s="1"/>
      <c r="J144" s="6"/>
      <c r="L144" s="5" t="str">
        <f t="shared" si="5"/>
        <v/>
      </c>
      <c r="M144" s="1"/>
      <c r="N144" s="1"/>
      <c r="O144" s="1"/>
      <c r="P144" s="1"/>
      <c r="Q144" s="1"/>
      <c r="R144" s="1"/>
      <c r="S144" s="6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s="19" customFormat="1" x14ac:dyDescent="0.3">
      <c r="A145"/>
      <c r="C145" s="26" t="str">
        <f t="shared" si="4"/>
        <v/>
      </c>
      <c r="D145" s="1"/>
      <c r="E145" s="1"/>
      <c r="F145" s="1"/>
      <c r="G145" s="1"/>
      <c r="H145" s="1"/>
      <c r="I145" s="1"/>
      <c r="J145" s="6"/>
      <c r="L145" s="5" t="str">
        <f t="shared" si="5"/>
        <v/>
      </c>
      <c r="M145" s="1"/>
      <c r="N145" s="1"/>
      <c r="O145" s="1"/>
      <c r="P145" s="1"/>
      <c r="Q145" s="1"/>
      <c r="R145" s="1"/>
      <c r="S145" s="6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19" customFormat="1" x14ac:dyDescent="0.3">
      <c r="A146"/>
      <c r="C146" s="26" t="str">
        <f t="shared" si="4"/>
        <v/>
      </c>
      <c r="D146" s="1"/>
      <c r="E146" s="1"/>
      <c r="F146" s="1"/>
      <c r="G146" s="1"/>
      <c r="H146" s="1"/>
      <c r="I146" s="1"/>
      <c r="J146" s="6"/>
      <c r="L146" s="5" t="str">
        <f t="shared" si="5"/>
        <v/>
      </c>
      <c r="M146" s="1"/>
      <c r="N146" s="1"/>
      <c r="O146" s="1"/>
      <c r="P146" s="1"/>
      <c r="Q146" s="1"/>
      <c r="R146" s="1"/>
      <c r="S146" s="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s="19" customFormat="1" x14ac:dyDescent="0.3">
      <c r="A147"/>
      <c r="C147" s="26" t="str">
        <f t="shared" si="4"/>
        <v/>
      </c>
      <c r="D147" s="1"/>
      <c r="E147" s="1"/>
      <c r="F147" s="1"/>
      <c r="G147" s="1"/>
      <c r="H147" s="1"/>
      <c r="I147" s="1"/>
      <c r="J147" s="6"/>
      <c r="L147" s="5" t="str">
        <f t="shared" si="5"/>
        <v/>
      </c>
      <c r="M147" s="1"/>
      <c r="N147" s="1"/>
      <c r="O147" s="1"/>
      <c r="P147" s="1"/>
      <c r="Q147" s="1"/>
      <c r="R147" s="1"/>
      <c r="S147" s="6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s="19" customFormat="1" x14ac:dyDescent="0.3">
      <c r="A148"/>
      <c r="C148" s="26" t="str">
        <f t="shared" si="4"/>
        <v/>
      </c>
      <c r="D148" s="1"/>
      <c r="E148" s="1"/>
      <c r="F148" s="1"/>
      <c r="G148" s="1"/>
      <c r="H148" s="1"/>
      <c r="I148" s="1"/>
      <c r="J148" s="6"/>
      <c r="L148" s="5" t="str">
        <f t="shared" si="5"/>
        <v/>
      </c>
      <c r="M148" s="1"/>
      <c r="N148" s="1"/>
      <c r="O148" s="1"/>
      <c r="P148" s="1"/>
      <c r="Q148" s="1"/>
      <c r="R148" s="1"/>
      <c r="S148" s="6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s="19" customFormat="1" x14ac:dyDescent="0.3">
      <c r="A149"/>
      <c r="C149" s="26" t="str">
        <f t="shared" si="4"/>
        <v/>
      </c>
      <c r="D149" s="1"/>
      <c r="E149" s="1"/>
      <c r="F149" s="1"/>
      <c r="G149" s="1"/>
      <c r="H149" s="1"/>
      <c r="I149" s="1"/>
      <c r="J149" s="6"/>
      <c r="L149" s="5" t="str">
        <f t="shared" si="5"/>
        <v/>
      </c>
      <c r="M149" s="1"/>
      <c r="N149" s="1"/>
      <c r="O149" s="1"/>
      <c r="P149" s="1"/>
      <c r="Q149" s="1"/>
      <c r="R149" s="1"/>
      <c r="S149" s="6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s="19" customFormat="1" x14ac:dyDescent="0.3">
      <c r="A150"/>
      <c r="C150" s="26" t="str">
        <f t="shared" si="4"/>
        <v/>
      </c>
      <c r="D150" s="1"/>
      <c r="E150" s="1"/>
      <c r="F150" s="1"/>
      <c r="G150" s="1"/>
      <c r="H150" s="1"/>
      <c r="I150" s="1"/>
      <c r="J150" s="6"/>
      <c r="L150" s="5" t="str">
        <f t="shared" si="5"/>
        <v/>
      </c>
      <c r="M150" s="1"/>
      <c r="N150" s="1"/>
      <c r="O150" s="1"/>
      <c r="P150" s="1"/>
      <c r="Q150" s="1"/>
      <c r="R150" s="1"/>
      <c r="S150" s="6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s="19" customFormat="1" x14ac:dyDescent="0.3">
      <c r="A151"/>
      <c r="C151" s="26" t="str">
        <f t="shared" si="4"/>
        <v/>
      </c>
      <c r="D151" s="1"/>
      <c r="E151" s="1"/>
      <c r="F151" s="1"/>
      <c r="G151" s="1"/>
      <c r="H151" s="1"/>
      <c r="I151" s="1"/>
      <c r="J151" s="6"/>
      <c r="L151" s="5" t="str">
        <f t="shared" si="5"/>
        <v/>
      </c>
      <c r="M151" s="1"/>
      <c r="N151" s="1"/>
      <c r="O151" s="1"/>
      <c r="P151" s="1"/>
      <c r="Q151" s="1"/>
      <c r="R151" s="1"/>
      <c r="S151" s="6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s="19" customFormat="1" ht="17.25" thickBot="1" x14ac:dyDescent="0.35">
      <c r="A152"/>
      <c r="C152" s="27" t="str">
        <f t="shared" si="4"/>
        <v/>
      </c>
      <c r="D152" s="28"/>
      <c r="E152" s="28"/>
      <c r="F152" s="28"/>
      <c r="G152" s="28"/>
      <c r="H152" s="28"/>
      <c r="I152" s="28"/>
      <c r="J152" s="8"/>
      <c r="L152" s="7" t="str">
        <f t="shared" si="5"/>
        <v/>
      </c>
      <c r="M152" s="28"/>
      <c r="N152" s="28"/>
      <c r="O152" s="28"/>
      <c r="P152" s="28"/>
      <c r="Q152" s="28"/>
      <c r="R152" s="28"/>
      <c r="S152" s="8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</sheetData>
  <sheetProtection formatCells="0" formatColumns="0" formatRows="0" sort="0" autoFilter="0" pivotTables="0"/>
  <phoneticPr fontId="2" type="noConversion"/>
  <dataValidations count="1">
    <dataValidation type="list" allowBlank="1" showInputMessage="1" showErrorMessage="1" sqref="E1 N1" xr:uid="{00000000-0002-0000-0200-000000000000}">
      <formula1>INDIRECT($A$1)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Ref"/>
  <dimension ref="A1:L9"/>
  <sheetViews>
    <sheetView zoomScale="145" zoomScaleNormal="145" workbookViewId="0">
      <selection activeCell="B8" sqref="B8"/>
    </sheetView>
  </sheetViews>
  <sheetFormatPr defaultRowHeight="16.5" x14ac:dyDescent="0.3"/>
  <cols>
    <col min="1" max="1" width="12.625" bestFit="1" customWidth="1"/>
    <col min="2" max="2" width="15.5" customWidth="1"/>
    <col min="4" max="4" width="10.25" style="33" bestFit="1" customWidth="1"/>
    <col min="5" max="6" width="9" style="33"/>
    <col min="7" max="7" width="11.125" style="33" bestFit="1" customWidth="1"/>
    <col min="9" max="11" width="9" style="33"/>
    <col min="12" max="12" width="11.125" style="33" bestFit="1" customWidth="1"/>
  </cols>
  <sheetData>
    <row r="1" spans="1:12" x14ac:dyDescent="0.3">
      <c r="A1" s="38" t="s">
        <v>8</v>
      </c>
      <c r="B1" s="39"/>
      <c r="D1" s="34" t="s">
        <v>9</v>
      </c>
      <c r="E1" s="34"/>
      <c r="F1" s="34"/>
      <c r="G1" s="34"/>
      <c r="H1" s="35"/>
      <c r="I1" s="34" t="s">
        <v>21</v>
      </c>
      <c r="J1" s="34"/>
      <c r="K1" s="34"/>
      <c r="L1" s="34"/>
    </row>
    <row r="2" spans="1:12" x14ac:dyDescent="0.3">
      <c r="A2" s="36" t="s">
        <v>0</v>
      </c>
      <c r="B2" s="37" t="str">
        <f>[1]Sheet1!C5</f>
        <v>35.189.159.65</v>
      </c>
      <c r="D2" s="32" t="s">
        <v>10</v>
      </c>
      <c r="E2" s="32" t="s">
        <v>11</v>
      </c>
      <c r="F2" s="32" t="s">
        <v>12</v>
      </c>
      <c r="G2" s="32" t="s">
        <v>13</v>
      </c>
      <c r="I2" s="32" t="s">
        <v>10</v>
      </c>
      <c r="J2" s="32" t="s">
        <v>11</v>
      </c>
      <c r="K2" s="32" t="s">
        <v>12</v>
      </c>
      <c r="L2" s="32" t="s">
        <v>13</v>
      </c>
    </row>
    <row r="3" spans="1:12" x14ac:dyDescent="0.3">
      <c r="A3" s="36" t="s">
        <v>1</v>
      </c>
      <c r="B3" s="37" t="str">
        <f>IF(ISBLANK(B1),[1]Sheet1!C6,"test")</f>
        <v>ezdb</v>
      </c>
      <c r="D3" s="2">
        <v>1</v>
      </c>
      <c r="E3" s="2" t="s">
        <v>26</v>
      </c>
      <c r="F3" s="2">
        <v>44032.559020000001</v>
      </c>
      <c r="G3" s="3">
        <v>43972.730349999998</v>
      </c>
      <c r="I3" s="2">
        <v>1</v>
      </c>
      <c r="J3" s="2" t="s">
        <v>14</v>
      </c>
      <c r="K3" s="2">
        <v>44792.414199999999</v>
      </c>
      <c r="L3" s="3">
        <v>44792.414224537039</v>
      </c>
    </row>
    <row r="4" spans="1:12" x14ac:dyDescent="0.3">
      <c r="A4" s="36" t="s">
        <v>2</v>
      </c>
      <c r="B4" s="37" t="str">
        <f>IF(ISBLANK(B1),[1]Sheet1!C7,"root")</f>
        <v>User_ezdb_Admin</v>
      </c>
      <c r="D4" s="2">
        <v>2</v>
      </c>
      <c r="E4" s="2" t="s">
        <v>15</v>
      </c>
      <c r="F4" s="2">
        <v>43990.433019999997</v>
      </c>
      <c r="G4" s="3">
        <v>43990.433125000003</v>
      </c>
      <c r="I4" s="2">
        <v>2</v>
      </c>
      <c r="J4" s="2" t="s">
        <v>15</v>
      </c>
      <c r="K4" s="2">
        <v>44792.363519999999</v>
      </c>
      <c r="L4" s="3">
        <v>44792.363541666666</v>
      </c>
    </row>
    <row r="5" spans="1:12" x14ac:dyDescent="0.3">
      <c r="A5" s="36" t="s">
        <v>3</v>
      </c>
      <c r="B5" s="37" t="str">
        <f>IF(ISBLANK(B1),[1]Sheet1!C8,"esct!##486")</f>
        <v>f%&amp;xq+WPaQH%a7f7D%ebveLsQQYcJWg9Wd#6Ppa%KkHKFf?3aUk?Bu^aGe_#&amp;KCd*4uFJ#%Kykc#jaAgT@#UqL?pC8CSZB*9V4bAq9zY8W@Kytq^Ud!6VPR6*YADDJnZ</v>
      </c>
      <c r="D5" s="2">
        <v>3</v>
      </c>
      <c r="E5" s="2" t="s">
        <v>16</v>
      </c>
      <c r="F5" s="2">
        <v>43650.743880000002</v>
      </c>
      <c r="G5" s="3">
        <v>43650.743888888886</v>
      </c>
      <c r="I5" s="2">
        <v>3</v>
      </c>
      <c r="J5" s="2" t="s">
        <v>16</v>
      </c>
      <c r="K5" s="2">
        <v>44791.462740000003</v>
      </c>
      <c r="L5" s="3">
        <v>44791.462743055556</v>
      </c>
    </row>
    <row r="6" spans="1:12" x14ac:dyDescent="0.3">
      <c r="A6" s="36" t="s">
        <v>4</v>
      </c>
      <c r="B6" s="37" t="str">
        <f>[1]Sheet1!B2</f>
        <v>KJ</v>
      </c>
      <c r="D6" s="2">
        <v>4</v>
      </c>
      <c r="E6" s="2" t="s">
        <v>17</v>
      </c>
      <c r="F6" s="2">
        <v>43656.441120000003</v>
      </c>
      <c r="G6" s="3">
        <v>43656.441319444442</v>
      </c>
      <c r="I6" s="2">
        <v>4</v>
      </c>
      <c r="J6" s="2" t="s">
        <v>17</v>
      </c>
      <c r="K6" s="2">
        <v>44791.463479999999</v>
      </c>
      <c r="L6" s="3">
        <v>44791.463483796295</v>
      </c>
    </row>
    <row r="7" spans="1:12" x14ac:dyDescent="0.3">
      <c r="D7" s="2">
        <v>5</v>
      </c>
      <c r="E7" s="2" t="s">
        <v>18</v>
      </c>
      <c r="F7" s="2">
        <v>43657.364390000002</v>
      </c>
      <c r="G7" s="3">
        <v>43657.364398148151</v>
      </c>
      <c r="I7" s="2">
        <v>5</v>
      </c>
      <c r="J7" s="2" t="s">
        <v>18</v>
      </c>
      <c r="K7" s="2">
        <v>44792.35802</v>
      </c>
      <c r="L7" s="3">
        <v>44792.358032407406</v>
      </c>
    </row>
    <row r="8" spans="1:12" x14ac:dyDescent="0.3">
      <c r="D8" s="2">
        <v>6</v>
      </c>
      <c r="E8" s="2" t="s">
        <v>19</v>
      </c>
      <c r="F8" s="2">
        <v>43616.376660000002</v>
      </c>
      <c r="G8" s="3">
        <v>43616.37667824074</v>
      </c>
      <c r="I8" s="2">
        <v>6</v>
      </c>
      <c r="J8" s="2" t="s">
        <v>19</v>
      </c>
      <c r="K8" s="2">
        <v>44791.408069999998</v>
      </c>
      <c r="L8" s="3">
        <v>44791.408078703702</v>
      </c>
    </row>
    <row r="9" spans="1:12" x14ac:dyDescent="0.3">
      <c r="D9" s="2">
        <v>7</v>
      </c>
      <c r="E9" s="2" t="s">
        <v>20</v>
      </c>
      <c r="F9" s="2">
        <v>43868.434990000002</v>
      </c>
      <c r="G9" s="3">
        <v>43868.435057870367</v>
      </c>
      <c r="I9" s="2">
        <v>7</v>
      </c>
      <c r="J9" s="2" t="s">
        <v>53</v>
      </c>
      <c r="K9" s="2">
        <v>44771.389300000003</v>
      </c>
      <c r="L9" s="3">
        <v>44771.389282407406</v>
      </c>
    </row>
  </sheetData>
  <sheetProtection selectLockedCells="1"/>
  <phoneticPr fontId="2" type="noConversion"/>
  <dataValidations count="1">
    <dataValidation type="list" allowBlank="1" showInputMessage="1" showErrorMessage="1" sqref="B1" xr:uid="{00000000-0002-0000-0300-000000000000}">
      <formula1>"TEST"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Config"/>
  <dimension ref="A1:B9"/>
  <sheetViews>
    <sheetView workbookViewId="0">
      <selection activeCell="J11" sqref="J11"/>
    </sheetView>
  </sheetViews>
  <sheetFormatPr defaultRowHeight="16.5" x14ac:dyDescent="0.3"/>
  <cols>
    <col min="1" max="1" width="34.5" bestFit="1" customWidth="1"/>
    <col min="2" max="2" width="17.375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23</v>
      </c>
      <c r="B2" s="41" t="s">
        <v>135</v>
      </c>
    </row>
    <row r="3" spans="1:2" x14ac:dyDescent="0.3">
      <c r="A3" t="s">
        <v>24</v>
      </c>
      <c r="B3" s="42" t="s">
        <v>136</v>
      </c>
    </row>
    <row r="4" spans="1:2" x14ac:dyDescent="0.3">
      <c r="A4" t="s">
        <v>25</v>
      </c>
      <c r="B4" s="41">
        <f ca="1">IFERROR(MATCH(B2,Ref!$J$3:$J$100,0),0)</f>
        <v>0</v>
      </c>
    </row>
    <row r="5" spans="1:2" x14ac:dyDescent="0.3">
      <c r="A5" t="s">
        <v>64</v>
      </c>
      <c r="B5">
        <v>1</v>
      </c>
    </row>
    <row r="6" spans="1:2" x14ac:dyDescent="0.3">
      <c r="A6" t="s">
        <v>65</v>
      </c>
      <c r="B6" s="41" t="s">
        <v>66</v>
      </c>
    </row>
    <row r="7" spans="1:2" x14ac:dyDescent="0.3">
      <c r="A7" t="s">
        <v>108</v>
      </c>
      <c r="B7">
        <v>400</v>
      </c>
    </row>
    <row r="8" spans="1:2" x14ac:dyDescent="0.3">
      <c r="A8" t="s">
        <v>109</v>
      </c>
      <c r="B8">
        <v>1000</v>
      </c>
    </row>
    <row r="9" spans="1:2" x14ac:dyDescent="0.3">
      <c r="A9" t="s">
        <v>110</v>
      </c>
      <c r="B9">
        <v>200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TblView</vt:lpstr>
      <vt:lpstr>TblMirror</vt:lpstr>
      <vt:lpstr>TblList</vt:lpstr>
      <vt:lpstr>Ref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info7</dc:creator>
  <cp:lastModifiedBy>user</cp:lastModifiedBy>
  <dcterms:created xsi:type="dcterms:W3CDTF">2020-06-10T04:46:44Z</dcterms:created>
  <dcterms:modified xsi:type="dcterms:W3CDTF">2022-08-19T05:19:30Z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05a96aa3-730d-416f-b4aa-181a45517a7f</vt:lpwstr>
  </property>
</Properties>
</file>