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idation lists" sheetId="1" state="visible" r:id="rId3"/>
    <sheet name="Demographics" sheetId="2" state="visible" r:id="rId4"/>
    <sheet name="Health system contact" sheetId="3" state="visible" r:id="rId5"/>
    <sheet name="General model parameters" sheetId="4" state="visible" r:id="rId6"/>
    <sheet name="System constraints" sheetId="5" state="visible" r:id="rId7"/>
    <sheet name="Need &amp; demand" sheetId="6" state="visible" r:id="rId8"/>
    <sheet name="Diseases" sheetId="7" state="visible" r:id="rId9"/>
    <sheet name="Mortality &amp; incidence" sheetId="8" state="visible" r:id="rId10"/>
    <sheet name="Results" sheetId="9" state="visible" r:id="rId11"/>
    <sheet name="Sheet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Cliff Kerr</author>
  </authors>
  <commentList>
    <comment ref="M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<sst xmlns="http://schemas.openxmlformats.org/spreadsheetml/2006/main" count="362" uniqueCount="224">
  <si>
    <t xml:space="preserve">Validation_Lists</t>
  </si>
  <si>
    <t xml:space="preserve">Contact</t>
  </si>
  <si>
    <t xml:space="preserve">Cadres</t>
  </si>
  <si>
    <t xml:space="preserve">Products</t>
  </si>
  <si>
    <t xml:space="preserve">Interventions</t>
  </si>
  <si>
    <t xml:space="preserve">Conditions</t>
  </si>
  <si>
    <t xml:space="preserve">1st EPI</t>
  </si>
  <si>
    <t xml:space="preserve">CHW</t>
  </si>
  <si>
    <t xml:space="preserve">Vitamin A</t>
  </si>
  <si>
    <t xml:space="preserve">MCV 1</t>
  </si>
  <si>
    <t xml:space="preserve">Measles</t>
  </si>
  <si>
    <t xml:space="preserve">2nd EPI</t>
  </si>
  <si>
    <t xml:space="preserve">Nurse</t>
  </si>
  <si>
    <t xml:space="preserve">MCV</t>
  </si>
  <si>
    <t xml:space="preserve">MCV 2</t>
  </si>
  <si>
    <t xml:space="preserve">Meningitis</t>
  </si>
  <si>
    <t xml:space="preserve">3rd EPI</t>
  </si>
  <si>
    <t xml:space="preserve">Midwife</t>
  </si>
  <si>
    <t xml:space="preserve">Yellow fever vaccine</t>
  </si>
  <si>
    <t xml:space="preserve">Meningitis vaccine</t>
  </si>
  <si>
    <t xml:space="preserve">HPV</t>
  </si>
  <si>
    <t xml:space="preserve">4th EPI</t>
  </si>
  <si>
    <t xml:space="preserve">Medical officer</t>
  </si>
  <si>
    <t xml:space="preserve">Yellow fever</t>
  </si>
  <si>
    <t xml:space="preserve">5th EPI</t>
  </si>
  <si>
    <t xml:space="preserve">HPV vaccine</t>
  </si>
  <si>
    <t xml:space="preserve">HPV vaccine 1</t>
  </si>
  <si>
    <t xml:space="preserve">6th EPI</t>
  </si>
  <si>
    <t xml:space="preserve">HPV vaccine 2</t>
  </si>
  <si>
    <t xml:space="preserve">Initial_Population</t>
  </si>
  <si>
    <t xml:space="preserve">Fertility_Rates</t>
  </si>
  <si>
    <t xml:space="preserve">Seasonality_Curves</t>
  </si>
  <si>
    <t xml:space="preserve">Agegroup</t>
  </si>
  <si>
    <t xml:space="preserve">M</t>
  </si>
  <si>
    <t xml:space="preserve">F</t>
  </si>
  <si>
    <t xml:space="preserve">Description</t>
  </si>
  <si>
    <t xml:space="preserve">Age Start</t>
  </si>
  <si>
    <t xml:space="preserve">Age End</t>
  </si>
  <si>
    <t xml:space="preserve">Value</t>
  </si>
  <si>
    <t xml:space="preserve">Secular Trend</t>
  </si>
  <si>
    <t xml:space="preserve">Month</t>
  </si>
  <si>
    <t xml:space="preserve">Births</t>
  </si>
  <si>
    <t xml:space="preserve">&lt;1</t>
  </si>
  <si>
    <t xml:space="preserve">Age specific fertility rate: 0-14</t>
  </si>
  <si>
    <t xml:space="preserve">Jan</t>
  </si>
  <si>
    <t xml:space="preserve">Age specific fertility rate: 15-19</t>
  </si>
  <si>
    <t xml:space="preserve">Feb</t>
  </si>
  <si>
    <t xml:space="preserve">Age specific fertility rate: 20-24</t>
  </si>
  <si>
    <t xml:space="preserve">Mar</t>
  </si>
  <si>
    <t xml:space="preserve">Age specific fertility rate: 25-29</t>
  </si>
  <si>
    <t xml:space="preserve">Apr</t>
  </si>
  <si>
    <t xml:space="preserve">Age specific fertility rate: 30-34</t>
  </si>
  <si>
    <t xml:space="preserve">May</t>
  </si>
  <si>
    <t xml:space="preserve">Age specific fertility rate: 35-39</t>
  </si>
  <si>
    <t xml:space="preserve">June</t>
  </si>
  <si>
    <t xml:space="preserve">Age specific fertility rate: 40-44</t>
  </si>
  <si>
    <t xml:space="preserve">July</t>
  </si>
  <si>
    <t xml:space="preserve">Age specific fertility rate: 45-49</t>
  </si>
  <si>
    <t xml:space="preserve">Aug</t>
  </si>
  <si>
    <t xml:space="preserve">Age specific fertility rate: 50-100</t>
  </si>
  <si>
    <t xml:space="preserve">Sept</t>
  </si>
  <si>
    <t xml:space="preserve">Oct</t>
  </si>
  <si>
    <t xml:space="preserve">Nov</t>
  </si>
  <si>
    <t xml:space="preserve">Mortality_Rates</t>
  </si>
  <si>
    <t xml:space="preserve">Dec</t>
  </si>
  <si>
    <t xml:space="preserve">Female Value</t>
  </si>
  <si>
    <t xml:space="preserve">Male Value</t>
  </si>
  <si>
    <t xml:space="preserve">Mortality infants F</t>
  </si>
  <si>
    <t xml:space="preserve">Mortality 1-4yr F</t>
  </si>
  <si>
    <t xml:space="preserve">Household_Size</t>
  </si>
  <si>
    <t xml:space="preserve">Mortality 5-9yr F</t>
  </si>
  <si>
    <t xml:space="preserve">Min</t>
  </si>
  <si>
    <t xml:space="preserve">Mean</t>
  </si>
  <si>
    <t xml:space="preserve">Std Dev</t>
  </si>
  <si>
    <t xml:space="preserve">Max</t>
  </si>
  <si>
    <t xml:space="preserve">Mortality 10-14yr F</t>
  </si>
  <si>
    <t xml:space="preserve">Mortality 15-19yr F</t>
  </si>
  <si>
    <t xml:space="preserve">Mortality 20-34yr F</t>
  </si>
  <si>
    <t xml:space="preserve">** Oromia 2019</t>
  </si>
  <si>
    <t xml:space="preserve">Mortality 35-49yr F</t>
  </si>
  <si>
    <t xml:space="preserve">Mortality 50-59yr F</t>
  </si>
  <si>
    <t xml:space="preserve">Mortality 60-74yr F</t>
  </si>
  <si>
    <t xml:space="preserve">Mortality 75+ F</t>
  </si>
  <si>
    <t xml:space="preserve">Intervention_Resources</t>
  </si>
  <si>
    <t xml:space="preserve">HRH_Requirements</t>
  </si>
  <si>
    <t xml:space="preserve">Intervention</t>
  </si>
  <si>
    <t xml:space="preserve">Product</t>
  </si>
  <si>
    <t xml:space="preserve">Quantity</t>
  </si>
  <si>
    <t xml:space="preserve">1st prefered cadre</t>
  </si>
  <si>
    <t xml:space="preserve">2nd preferred cadre</t>
  </si>
  <si>
    <t xml:space="preserve">3rd preferred cadre</t>
  </si>
  <si>
    <t xml:space="preserve">4th preferred cadre</t>
  </si>
  <si>
    <t xml:space="preserve">Contact time (mins)</t>
  </si>
  <si>
    <t xml:space="preserve">Overhead time (mins)</t>
  </si>
  <si>
    <t xml:space="preserve">Model_Pars</t>
  </si>
  <si>
    <t xml:space="preserve">Parameter</t>
  </si>
  <si>
    <t xml:space="preserve">Start year</t>
  </si>
  <si>
    <t xml:space="preserve">Duration</t>
  </si>
  <si>
    <t xml:space="preserve">Time unit</t>
  </si>
  <si>
    <t xml:space="preserve">month</t>
  </si>
  <si>
    <t xml:space="preserve">Population scale factor</t>
  </si>
  <si>
    <t xml:space="preserve">Weekly_Hours_ByCadre</t>
  </si>
  <si>
    <t xml:space="preserve">Cadre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</si>
  <si>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</si>
  <si>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</si>
  <si>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</si>
  <si>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</si>
  <si>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</si>
  <si>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</si>
  <si>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</si>
  <si>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of time available.</t>
  </si>
  <si>
    <t xml:space="preserve">This approximates a vaccination session schedule.</t>
  </si>
  <si>
    <t xml:space="preserve">We will need to think about how to modify this approach to have both session schedules and cadres available throughout the week for other tasks.</t>
  </si>
  <si>
    <t xml:space="preserve">Supply_Chain</t>
  </si>
  <si>
    <t xml:space="preserve">Vial count (initial)</t>
  </si>
  <si>
    <t xml:space="preserve">Doses per vial</t>
  </si>
  <si>
    <t xml:space="preserve">Delivery schedule</t>
  </si>
  <si>
    <t xml:space="preserve">Avg quantity</t>
  </si>
  <si>
    <t xml:space="preserve">Variance quantity</t>
  </si>
  <si>
    <t xml:space="preserve">Minimum to open</t>
  </si>
  <si>
    <t xml:space="preserve">Monthly</t>
  </si>
  <si>
    <t xml:space="preserve">Product/supply availability.</t>
  </si>
  <si>
    <t xml:space="preserve">This approximates a mixed availability of vaccines and delivery patterns. </t>
  </si>
  <si>
    <t xml:space="preserve">Scenarios that vary these parameters can be used to test model behavior.</t>
  </si>
  <si>
    <t xml:space="preserve">Need_And_Demand</t>
  </si>
  <si>
    <t xml:space="preserve">Age of eligibility (months)</t>
  </si>
  <si>
    <t xml:space="preserve">Maximum delay (months)</t>
  </si>
  <si>
    <t xml:space="preserve">Conditional on</t>
  </si>
  <si>
    <t xml:space="preserve">Minimum gap (months)</t>
  </si>
  <si>
    <t xml:space="preserve">Probability care seeking (1st visit)</t>
  </si>
  <si>
    <t xml:space="preserve">Average delay in c/s (months)</t>
  </si>
  <si>
    <t xml:space="preserve">Care seeking multiplier if missed opportunity</t>
  </si>
  <si>
    <t xml:space="preserve">Care seeking delay (days)</t>
  </si>
  <si>
    <t xml:space="preserve">* youngest possible</t>
  </si>
  <si>
    <t xml:space="preserve">* when do they become ineligible</t>
  </si>
  <si>
    <t xml:space="preserve">* must be preceeded by</t>
  </si>
  <si>
    <t xml:space="preserve">* first visit / attempt</t>
  </si>
  <si>
    <t xml:space="preserve">* distribution of how late care seeking may be</t>
  </si>
  <si>
    <t xml:space="preserve">* multiply prob (c/s) by this for subsequent visits</t>
  </si>
  <si>
    <t xml:space="preserve">* amount of time until the person tries again to return for services</t>
  </si>
  <si>
    <t xml:space="preserve">initialization values</t>
  </si>
  <si>
    <t xml:space="preserve">will need calibrate</t>
  </si>
  <si>
    <t xml:space="preserve">% of people eligible who try for service</t>
  </si>
  <si>
    <t xml:space="preserve">Disease_Trajectories</t>
  </si>
  <si>
    <t xml:space="preserve">Disease_AcuteOrChronic</t>
  </si>
  <si>
    <t xml:space="preserve">Disease</t>
  </si>
  <si>
    <t xml:space="preserve">Preventative intervention</t>
  </si>
  <si>
    <t xml:space="preserve">Mortality rate modifier (efficacy)</t>
  </si>
  <si>
    <t xml:space="preserve">Disease rate modifier (efficacy)</t>
  </si>
  <si>
    <t xml:space="preserve">Malnutrition efficacy reduction (multiplier)</t>
  </si>
  <si>
    <t xml:space="preserve">Acute or Chronic</t>
  </si>
  <si>
    <t xml:space="preserve">Acute</t>
  </si>
  <si>
    <t xml:space="preserve">Chronic</t>
  </si>
  <si>
    <t xml:space="preserve">95% = eliminates 95% chance of mortality if disease is acquired</t>
  </si>
  <si>
    <t xml:space="preserve">95% = protects against 95% of disease</t>
  </si>
  <si>
    <t xml:space="preserve">0.75 = malnourished children have only 75% of the chance of protection of health children</t>
  </si>
  <si>
    <t xml:space="preserve">https://royalsocietypublishing.org/doi/pdf/10.1098/rstb.2014.0141</t>
  </si>
  <si>
    <t xml:space="preserve">Exposure_ByAge</t>
  </si>
  <si>
    <t xml:space="preserve">Underlying_Mortality_ByAge</t>
  </si>
  <si>
    <t xml:space="preserve">Acute_diseases_mortality</t>
  </si>
  <si>
    <t xml:space="preserve">Age</t>
  </si>
  <si>
    <t xml:space="preserve">Malnutrition</t>
  </si>
  <si>
    <t xml:space="preserve">Male</t>
  </si>
  <si>
    <t xml:space="preserve">Female</t>
  </si>
  <si>
    <t xml:space="preserve">Mortality rate | no treat</t>
  </si>
  <si>
    <t xml:space="preserve">Mortality rate | delayed treat</t>
  </si>
  <si>
    <t xml:space="preserve">Mortality rate | prompt treat</t>
  </si>
  <si>
    <t xml:space="preserve">Chronic_diseases_mortality</t>
  </si>
  <si>
    <t xml:space="preserve">Annual mortality rate | no treat</t>
  </si>
  <si>
    <t xml:space="preserve">Annual mortality rate | treat</t>
  </si>
  <si>
    <t xml:space="preserve">Cummulative baseline disease probability | no intervention</t>
  </si>
  <si>
    <t xml:space="preserve">Annual baseline mortality | no intervention. This is what we are going to calibrate.</t>
  </si>
  <si>
    <t xml:space="preserve">May want to make this annual exposure rates instead?</t>
  </si>
  <si>
    <t xml:space="preserve">vulnerability approx.</t>
  </si>
  <si>
    <t xml:space="preserve">Easier this way now, but more reusable if using exposure rates.</t>
  </si>
  <si>
    <t xml:space="preserve"># days of stock-out</t>
  </si>
  <si>
    <t xml:space="preserve"># denials due to stock out</t>
  </si>
  <si>
    <t xml:space="preserve">wastage rate</t>
  </si>
  <si>
    <t xml:space="preserve">Supply chain performance</t>
  </si>
  <si>
    <t xml:space="preserve"># pop eligible</t>
  </si>
  <si>
    <t xml:space="preserve"># pop sought care</t>
  </si>
  <si>
    <t xml:space="preserve"># pop received complete care</t>
  </si>
  <si>
    <t xml:space="preserve"># pop received partial care</t>
  </si>
  <si>
    <t xml:space="preserve">Care quality performance</t>
  </si>
  <si>
    <t xml:space="preserve"># pop received care</t>
  </si>
  <si>
    <t xml:space="preserve">% coverage</t>
  </si>
  <si>
    <t xml:space="preserve">Age at vaccination, average (months)</t>
  </si>
  <si>
    <t xml:space="preserve">Variance</t>
  </si>
  <si>
    <t xml:space="preserve">Coverage</t>
  </si>
  <si>
    <t xml:space="preserve"># in population, start of year</t>
  </si>
  <si>
    <t xml:space="preserve"># deaths this year</t>
  </si>
  <si>
    <t xml:space="preserve"># deaths concurrent with measles</t>
  </si>
  <si>
    <t xml:space="preserve"># deaths concurrent with meningitis</t>
  </si>
  <si>
    <t xml:space="preserve"># deaths concurrent with HPV</t>
  </si>
  <si>
    <t xml:space="preserve"># deaths concurrent with yellow fever</t>
  </si>
  <si>
    <t xml:space="preserve">Health outcomes</t>
  </si>
  <si>
    <t xml:space="preserve">Replicate these tables for every year of the simulation so we can see how changes take hold over time.</t>
  </si>
  <si>
    <t xml:space="preserve">Mortality line list</t>
  </si>
  <si>
    <t xml:space="preserve">Unique ID</t>
  </si>
  <si>
    <t xml:space="preserve">Gender</t>
  </si>
  <si>
    <t xml:space="preserve">Concurrent diseases</t>
  </si>
  <si>
    <t xml:space="preserve">Previous vaccinations list</t>
  </si>
  <si>
    <t xml:space="preserve"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</si>
  <si>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</si>
  <si>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 xml:space="preserve">What if we also do demand generation and increase care seeking by y%?</t>
  </si>
  <si>
    <t xml:space="preserve">Operationally, what happens to stock-out and turn-away rates?</t>
  </si>
  <si>
    <t xml:space="preserve">Current population. + Fertility/mortality.</t>
  </si>
  <si>
    <t xml:space="preserve">Demand pathway - when do children age into needing certain vaccines? What is the tolerance for pre/post target age?</t>
  </si>
  <si>
    <t xml:space="preserve">Supplies availability and delivery schedule.</t>
  </si>
  <si>
    <t xml:space="preserve">Qualified HRH availability &amp; maximum utilization rate.</t>
  </si>
  <si>
    <t xml:space="preserve">Which supplies &amp; HRH are required for each visit.</t>
  </si>
  <si>
    <t xml:space="preserve">Vaccination session schedule.</t>
  </si>
  <si>
    <t xml:space="preserve">Incidence of VPDs | population coverage. - This only matters for elminiation scenarios, so leave this for later.</t>
  </si>
  <si>
    <t xml:space="preserve">Malnutrition rates by age.</t>
  </si>
  <si>
    <t xml:space="preserve">Relationship between immunization status (by antigen) and mortality.</t>
  </si>
  <si>
    <t xml:space="preserve">Risk of dying from a VPD given immunization status and age. </t>
  </si>
  <si>
    <t xml:space="preserve">Multiplier on the baseline mortality.</t>
  </si>
  <si>
    <t xml:space="preserve">Underlying mortality by age and gender.</t>
  </si>
  <si>
    <t xml:space="preserve">Vaccine "take" adjustment multiplier | nutritional status. ** check if this should affect incidence. </t>
  </si>
  <si>
    <t xml:space="preserve">Minimum number of children per session to open a vial.</t>
  </si>
  <si>
    <t xml:space="preserve">Probability of seeking care 1st time.</t>
  </si>
  <si>
    <t xml:space="preserve">Probability of return if didn't get care.</t>
  </si>
  <si>
    <t xml:space="preserve">Distribution of delay to next return. </t>
  </si>
  <si>
    <t xml:space="preserve">Distribution of maximum delay time.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</si>
</sst>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"/>
    <numFmt numFmtId="166" formatCode="0.000"/>
    <numFmt numFmtId="167" formatCode="_(* #,##0.00_);_(* \(#,##0.00\);_(* \-??_);_(@_)"/>
    <numFmt numFmtId="168" formatCode="_(* #,##0.000000_);_(* \(#,##0.000000\);_(* \-??_);_(@_)"/>
    <numFmt numFmtId="169" formatCode="0.0"/>
    <numFmt numFmtId="170" formatCode="0%"/>
    <numFmt numFmtId="171" formatCode="General"/>
    <numFmt numFmtId="172" formatCode="0.00%"/>
    <numFmt numFmtId="173" formatCode="0.0%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0"/>
      <name val="Arial"/>
      <family val="2"/>
    </font>
    <font>
      <b val="true"/>
      <i val="true"/>
      <sz val="11"/>
      <color theme="1"/>
      <name val="Aptos Narrow"/>
      <family val="2"/>
      <charset val="1"/>
    </font>
    <font>
      <strike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72"/>
    <col collapsed="false" customWidth="true" hidden="false" outlineLevel="0" max="4" min="3" style="1" width="17.14"/>
    <col collapsed="false" customWidth="true" hidden="false" outlineLevel="0" max="5" min="5" style="1" width="15.15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4.25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4.25" hidden="false" customHeight="false" outlineLevel="0" collapsed="false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1" t="s">
        <v>21</v>
      </c>
      <c r="B6" s="1" t="s">
        <v>22</v>
      </c>
      <c r="C6" s="1" t="s">
        <v>19</v>
      </c>
      <c r="D6" s="1" t="s">
        <v>8</v>
      </c>
      <c r="E6" s="1" t="s">
        <v>23</v>
      </c>
    </row>
    <row r="7" customFormat="false" ht="14.25" hidden="false" customHeight="false" outlineLevel="0" collapsed="false">
      <c r="A7" s="1" t="s">
        <v>24</v>
      </c>
      <c r="C7" s="1" t="s">
        <v>25</v>
      </c>
      <c r="D7" s="1" t="s">
        <v>26</v>
      </c>
    </row>
    <row r="8" customFormat="false" ht="14.25" hidden="false" customHeight="false" outlineLevel="0" collapsed="false">
      <c r="A8" s="1" t="s">
        <v>27</v>
      </c>
      <c r="D8" s="1" t="s">
        <v>28</v>
      </c>
    </row>
    <row r="9" customFormat="false" ht="14.25" hidden="false" customHeight="false" outlineLevel="0" collapsed="false">
      <c r="D9" s="1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49" t="s">
        <v>203</v>
      </c>
    </row>
    <row r="3" customFormat="false" ht="14.25" hidden="false" customHeight="false" outlineLevel="0" collapsed="false">
      <c r="B3" s="49" t="s">
        <v>204</v>
      </c>
    </row>
    <row r="4" customFormat="false" ht="14.25" hidden="false" customHeight="false" outlineLevel="0" collapsed="false">
      <c r="B4" s="49" t="s">
        <v>205</v>
      </c>
    </row>
    <row r="5" customFormat="false" ht="14.25" hidden="false" customHeight="false" outlineLevel="0" collapsed="false">
      <c r="B5" s="49"/>
    </row>
    <row r="6" customFormat="false" ht="14.25" hidden="false" customHeight="false" outlineLevel="0" collapsed="false">
      <c r="B6" s="1" t="s">
        <v>206</v>
      </c>
    </row>
    <row r="7" customFormat="false" ht="14.25" hidden="false" customHeight="false" outlineLevel="0" collapsed="false">
      <c r="B7" s="99" t="s">
        <v>207</v>
      </c>
    </row>
    <row r="9" customFormat="false" ht="14.25" hidden="false" customHeight="false" outlineLevel="0" collapsed="false">
      <c r="B9" s="99" t="s">
        <v>208</v>
      </c>
    </row>
    <row r="10" customFormat="false" ht="14.25" hidden="false" customHeight="false" outlineLevel="0" collapsed="false">
      <c r="B10" s="99" t="s">
        <v>209</v>
      </c>
    </row>
    <row r="11" customFormat="false" ht="14.25" hidden="false" customHeight="false" outlineLevel="0" collapsed="false">
      <c r="B11" s="99" t="s">
        <v>210</v>
      </c>
    </row>
    <row r="12" customFormat="false" ht="14.25" hidden="false" customHeight="false" outlineLevel="0" collapsed="false">
      <c r="B12" s="99" t="s">
        <v>211</v>
      </c>
    </row>
    <row r="14" customFormat="false" ht="14.25" hidden="false" customHeight="false" outlineLevel="0" collapsed="false">
      <c r="B14" s="1" t="s">
        <v>212</v>
      </c>
    </row>
    <row r="15" customFormat="false" ht="14.25" hidden="false" customHeight="false" outlineLevel="0" collapsed="false">
      <c r="B15" s="99" t="s">
        <v>213</v>
      </c>
    </row>
    <row r="17" customFormat="false" ht="14.25" hidden="false" customHeight="false" outlineLevel="0" collapsed="false">
      <c r="B17" s="99" t="s">
        <v>214</v>
      </c>
    </row>
    <row r="18" customFormat="false" ht="14.25" hidden="false" customHeight="false" outlineLevel="0" collapsed="false">
      <c r="C18" s="99" t="s">
        <v>215</v>
      </c>
    </row>
    <row r="19" customFormat="false" ht="14.25" hidden="false" customHeight="false" outlineLevel="0" collapsed="false">
      <c r="C19" s="99" t="s">
        <v>216</v>
      </c>
    </row>
    <row r="20" customFormat="false" ht="14.25" hidden="false" customHeight="false" outlineLevel="0" collapsed="false">
      <c r="B20" s="99" t="s">
        <v>217</v>
      </c>
    </row>
    <row r="21" customFormat="false" ht="14.25" hidden="false" customHeight="false" outlineLevel="0" collapsed="false">
      <c r="B21" s="99" t="s">
        <v>218</v>
      </c>
    </row>
    <row r="23" customFormat="false" ht="14.25" hidden="false" customHeight="false" outlineLevel="0" collapsed="false">
      <c r="B23" s="99" t="s">
        <v>219</v>
      </c>
    </row>
    <row r="26" customFormat="false" ht="14.25" hidden="false" customHeight="false" outlineLevel="0" collapsed="false">
      <c r="B26" s="99" t="s">
        <v>220</v>
      </c>
    </row>
    <row r="27" customFormat="false" ht="14.25" hidden="false" customHeight="false" outlineLevel="0" collapsed="false">
      <c r="B27" s="99" t="s">
        <v>221</v>
      </c>
    </row>
    <row r="28" customFormat="false" ht="14.25" hidden="false" customHeight="false" outlineLevel="0" collapsed="false">
      <c r="B28" s="99" t="s">
        <v>222</v>
      </c>
    </row>
    <row r="29" customFormat="false" ht="14.25" hidden="false" customHeight="false" outlineLevel="0" collapsed="false">
      <c r="B29" s="99" t="s">
        <v>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76"/>
    <col collapsed="false" customWidth="true" hidden="false" outlineLevel="0" max="5" min="5" style="0" width="29.9"/>
    <col collapsed="false" customWidth="true" hidden="false" outlineLevel="0" max="8" min="8" style="1" width="15.81"/>
    <col collapsed="false" customWidth="true" hidden="false" outlineLevel="0" max="9" min="9" style="0" width="14.46"/>
    <col collapsed="false" customWidth="true" hidden="false" outlineLevel="0" max="10" min="10" style="1" width="3.57"/>
    <col collapsed="false" customWidth="true" hidden="false" outlineLevel="0" max="12" min="12" style="0" width="15.56"/>
    <col collapsed="false" customWidth="true" hidden="false" outlineLevel="0" max="17" min="17" style="1" width="12"/>
    <col collapsed="false" customWidth="true" hidden="false" outlineLevel="0" max="16384" min="16383" style="0" width="10.16"/>
  </cols>
  <sheetData>
    <row r="1" customFormat="false" ht="14.25" hidden="false" customHeight="false" outlineLevel="0" collapsed="false">
      <c r="A1" s="3" t="s">
        <v>29</v>
      </c>
      <c r="B1" s="4"/>
      <c r="C1" s="5"/>
      <c r="E1" s="6" t="s">
        <v>30</v>
      </c>
      <c r="H1" s="0"/>
      <c r="J1" s="0"/>
      <c r="K1" s="6" t="s">
        <v>31</v>
      </c>
      <c r="L1" s="1"/>
      <c r="Q1" s="0"/>
    </row>
    <row r="2" customFormat="false" ht="14.15" hidden="false" customHeight="true" outlineLevel="0" collapsed="false">
      <c r="A2" s="7" t="s">
        <v>32</v>
      </c>
      <c r="B2" s="8" t="s">
        <v>33</v>
      </c>
      <c r="C2" s="9" t="s">
        <v>34</v>
      </c>
      <c r="E2" s="10" t="s">
        <v>35</v>
      </c>
      <c r="F2" s="11" t="s">
        <v>36</v>
      </c>
      <c r="G2" s="11" t="s">
        <v>37</v>
      </c>
      <c r="H2" s="12" t="s">
        <v>38</v>
      </c>
      <c r="I2" s="13" t="s">
        <v>39</v>
      </c>
      <c r="J2" s="0"/>
      <c r="K2" s="10" t="s">
        <v>40</v>
      </c>
      <c r="L2" s="13" t="s">
        <v>41</v>
      </c>
      <c r="Q2" s="0"/>
    </row>
    <row r="3" customFormat="false" ht="14.25" hidden="false" customHeight="false" outlineLevel="0" collapsed="false">
      <c r="A3" s="14" t="s">
        <v>42</v>
      </c>
      <c r="B3" s="15" t="n">
        <v>834602</v>
      </c>
      <c r="C3" s="16" t="n">
        <v>827183</v>
      </c>
      <c r="E3" s="17" t="s">
        <v>43</v>
      </c>
      <c r="F3" s="1" t="n">
        <v>0</v>
      </c>
      <c r="G3" s="1" t="n">
        <v>14</v>
      </c>
      <c r="H3" s="18" t="n">
        <v>0</v>
      </c>
      <c r="I3" s="19" t="n">
        <v>1</v>
      </c>
      <c r="J3" s="0"/>
      <c r="K3" s="17" t="s">
        <v>44</v>
      </c>
      <c r="L3" s="20" t="n">
        <v>0.0952769422030462</v>
      </c>
      <c r="Q3" s="0"/>
    </row>
    <row r="4" customFormat="false" ht="14.25" hidden="false" customHeight="false" outlineLevel="0" collapsed="false">
      <c r="A4" s="21" t="n">
        <v>1</v>
      </c>
      <c r="B4" s="1" t="n">
        <v>801838</v>
      </c>
      <c r="C4" s="22" t="n">
        <v>794437</v>
      </c>
      <c r="E4" s="17" t="s">
        <v>45</v>
      </c>
      <c r="F4" s="1" t="n">
        <v>15</v>
      </c>
      <c r="G4" s="1" t="n">
        <v>19</v>
      </c>
      <c r="H4" s="18" t="n">
        <v>0.089</v>
      </c>
      <c r="I4" s="19" t="n">
        <v>0.977238972986109</v>
      </c>
      <c r="J4" s="0"/>
      <c r="K4" s="17" t="s">
        <v>46</v>
      </c>
      <c r="L4" s="20" t="n">
        <v>0.0907598961572639</v>
      </c>
      <c r="Q4" s="0"/>
    </row>
    <row r="5" customFormat="false" ht="14.25" hidden="false" customHeight="false" outlineLevel="0" collapsed="false">
      <c r="A5" s="21" t="n">
        <v>2</v>
      </c>
      <c r="B5" s="1" t="n">
        <v>771246</v>
      </c>
      <c r="C5" s="22" t="n">
        <v>764347</v>
      </c>
      <c r="E5" s="17" t="s">
        <v>47</v>
      </c>
      <c r="F5" s="1" t="n">
        <v>20</v>
      </c>
      <c r="G5" s="1" t="n">
        <v>24</v>
      </c>
      <c r="H5" s="18" t="n">
        <v>0.235</v>
      </c>
      <c r="I5" s="19" t="n">
        <v>0.996853533116784</v>
      </c>
      <c r="J5" s="0"/>
      <c r="K5" s="17" t="s">
        <v>48</v>
      </c>
      <c r="L5" s="20" t="n">
        <v>0.0944080355768089</v>
      </c>
      <c r="Q5" s="0"/>
    </row>
    <row r="6" customFormat="false" ht="14.25" hidden="false" customHeight="false" outlineLevel="0" collapsed="false">
      <c r="A6" s="21" t="n">
        <v>3</v>
      </c>
      <c r="B6" s="1" t="n">
        <v>744420</v>
      </c>
      <c r="C6" s="22" t="n">
        <v>738873</v>
      </c>
      <c r="E6" s="17" t="s">
        <v>49</v>
      </c>
      <c r="F6" s="1" t="n">
        <v>25</v>
      </c>
      <c r="G6" s="1" t="n">
        <v>29</v>
      </c>
      <c r="H6" s="18" t="n">
        <v>0.205</v>
      </c>
      <c r="I6" s="19" t="n">
        <v>0.959231602619851</v>
      </c>
      <c r="J6" s="0"/>
      <c r="K6" s="17" t="s">
        <v>50</v>
      </c>
      <c r="L6" s="20" t="n">
        <v>0.0816313061671976</v>
      </c>
      <c r="Q6" s="0"/>
    </row>
    <row r="7" customFormat="false" ht="14.25" hidden="false" customHeight="false" outlineLevel="0" collapsed="false">
      <c r="A7" s="21" t="n">
        <v>4</v>
      </c>
      <c r="B7" s="1" t="n">
        <v>720646</v>
      </c>
      <c r="C7" s="22" t="n">
        <v>717187</v>
      </c>
      <c r="E7" s="17" t="s">
        <v>51</v>
      </c>
      <c r="F7" s="1" t="n">
        <v>30</v>
      </c>
      <c r="G7" s="1" t="n">
        <v>34</v>
      </c>
      <c r="H7" s="18" t="n">
        <v>0.163</v>
      </c>
      <c r="I7" s="19" t="n">
        <v>0.962663302199386</v>
      </c>
      <c r="J7" s="0"/>
      <c r="K7" s="17" t="s">
        <v>52</v>
      </c>
      <c r="L7" s="20" t="n">
        <v>0.0909412064901171</v>
      </c>
      <c r="Q7" s="0"/>
    </row>
    <row r="8" customFormat="false" ht="14.25" hidden="false" customHeight="false" outlineLevel="0" collapsed="false">
      <c r="A8" s="21" t="n">
        <v>5</v>
      </c>
      <c r="B8" s="1" t="n">
        <v>698630</v>
      </c>
      <c r="C8" s="22" t="n">
        <v>697766</v>
      </c>
      <c r="E8" s="17" t="s">
        <v>53</v>
      </c>
      <c r="F8" s="1" t="n">
        <v>35</v>
      </c>
      <c r="G8" s="1" t="n">
        <v>39</v>
      </c>
      <c r="H8" s="18" t="n">
        <v>0.113</v>
      </c>
      <c r="I8" s="19" t="n">
        <v>0.95745816617066</v>
      </c>
      <c r="J8" s="0"/>
      <c r="K8" s="17" t="s">
        <v>54</v>
      </c>
      <c r="L8" s="20" t="n">
        <v>0.0894491065924884</v>
      </c>
      <c r="Q8" s="0"/>
    </row>
    <row r="9" customFormat="false" ht="14.25" hidden="false" customHeight="false" outlineLevel="0" collapsed="false">
      <c r="A9" s="21" t="n">
        <v>6</v>
      </c>
      <c r="B9" s="1" t="n">
        <v>677081</v>
      </c>
      <c r="C9" s="22" t="n">
        <v>679087</v>
      </c>
      <c r="E9" s="17" t="s">
        <v>55</v>
      </c>
      <c r="F9" s="1" t="n">
        <v>40</v>
      </c>
      <c r="G9" s="1" t="n">
        <v>44</v>
      </c>
      <c r="H9" s="18" t="n">
        <v>0.054</v>
      </c>
      <c r="I9" s="19" t="n">
        <v>0.959768654582646</v>
      </c>
      <c r="J9" s="0"/>
      <c r="K9" s="17" t="s">
        <v>56</v>
      </c>
      <c r="L9" s="20" t="n">
        <v>0.0839092664088719</v>
      </c>
      <c r="Q9" s="0"/>
    </row>
    <row r="10" customFormat="false" ht="14.25" hidden="false" customHeight="false" outlineLevel="0" collapsed="false">
      <c r="A10" s="21" t="n">
        <v>7</v>
      </c>
      <c r="B10" s="1" t="n">
        <v>654706</v>
      </c>
      <c r="C10" s="22" t="n">
        <v>659624</v>
      </c>
      <c r="E10" s="17" t="s">
        <v>57</v>
      </c>
      <c r="F10" s="1" t="n">
        <v>45</v>
      </c>
      <c r="G10" s="1" t="n">
        <v>49</v>
      </c>
      <c r="H10" s="18" t="n">
        <v>0.025</v>
      </c>
      <c r="I10" s="19" t="n">
        <v>0.924586731967597</v>
      </c>
      <c r="J10" s="0"/>
      <c r="K10" s="17" t="s">
        <v>58</v>
      </c>
      <c r="L10" s="20" t="n">
        <v>0.0903769773496902</v>
      </c>
      <c r="Q10" s="0"/>
    </row>
    <row r="11" customFormat="false" ht="14.25" hidden="false" customHeight="false" outlineLevel="0" collapsed="false">
      <c r="A11" s="21" t="n">
        <v>8</v>
      </c>
      <c r="B11" s="1" t="n">
        <v>630637</v>
      </c>
      <c r="C11" s="22" t="n">
        <v>638295</v>
      </c>
      <c r="E11" s="17" t="s">
        <v>59</v>
      </c>
      <c r="F11" s="1" t="n">
        <v>50</v>
      </c>
      <c r="G11" s="1" t="n">
        <v>100</v>
      </c>
      <c r="H11" s="18" t="n">
        <v>0</v>
      </c>
      <c r="I11" s="19" t="n">
        <v>1</v>
      </c>
      <c r="J11" s="0"/>
      <c r="K11" s="17" t="s">
        <v>60</v>
      </c>
      <c r="L11" s="20" t="n">
        <v>0.0860651263285653</v>
      </c>
      <c r="Q11" s="0"/>
    </row>
    <row r="12" customFormat="false" ht="14.25" hidden="false" customHeight="false" outlineLevel="0" collapsed="false">
      <c r="A12" s="21" t="n">
        <v>9</v>
      </c>
      <c r="B12" s="1" t="n">
        <v>605712</v>
      </c>
      <c r="C12" s="22" t="n">
        <v>615781</v>
      </c>
      <c r="H12" s="0"/>
      <c r="J12" s="0"/>
      <c r="K12" s="17" t="s">
        <v>61</v>
      </c>
      <c r="L12" s="20" t="n">
        <v>0.0743172267903853</v>
      </c>
      <c r="Q12" s="0"/>
    </row>
    <row r="13" customFormat="false" ht="14.25" hidden="false" customHeight="false" outlineLevel="0" collapsed="false">
      <c r="A13" s="21" t="n">
        <v>10</v>
      </c>
      <c r="B13" s="1" t="n">
        <v>581191</v>
      </c>
      <c r="C13" s="22" t="n">
        <v>593200</v>
      </c>
      <c r="H13" s="0"/>
      <c r="J13" s="0"/>
      <c r="K13" s="17" t="s">
        <v>62</v>
      </c>
      <c r="L13" s="20" t="n">
        <v>0.0757949300073362</v>
      </c>
      <c r="Q13" s="0"/>
    </row>
    <row r="14" customFormat="false" ht="14.25" hidden="false" customHeight="false" outlineLevel="0" collapsed="false">
      <c r="A14" s="21" t="n">
        <v>11</v>
      </c>
      <c r="B14" s="1" t="n">
        <v>558338</v>
      </c>
      <c r="C14" s="22" t="n">
        <v>571674</v>
      </c>
      <c r="E14" s="6" t="s">
        <v>63</v>
      </c>
      <c r="H14" s="0"/>
      <c r="J14" s="0"/>
      <c r="K14" s="23" t="s">
        <v>64</v>
      </c>
      <c r="L14" s="24" t="n">
        <v>0.047069979928229</v>
      </c>
      <c r="Q14" s="0"/>
    </row>
    <row r="15" customFormat="false" ht="16.4" hidden="false" customHeight="false" outlineLevel="0" collapsed="false">
      <c r="A15" s="21" t="n">
        <v>12</v>
      </c>
      <c r="B15" s="1" t="n">
        <v>538413</v>
      </c>
      <c r="C15" s="22" t="n">
        <v>552323</v>
      </c>
      <c r="E15" s="10" t="s">
        <v>35</v>
      </c>
      <c r="F15" s="11" t="s">
        <v>36</v>
      </c>
      <c r="G15" s="11" t="s">
        <v>37</v>
      </c>
      <c r="H15" s="12" t="s">
        <v>65</v>
      </c>
      <c r="I15" s="13" t="s">
        <v>66</v>
      </c>
      <c r="J15" s="0"/>
      <c r="L15" s="1"/>
      <c r="Q15" s="0"/>
    </row>
    <row r="16" customFormat="false" ht="19.4" hidden="false" customHeight="true" outlineLevel="0" collapsed="false">
      <c r="A16" s="21" t="n">
        <v>13</v>
      </c>
      <c r="B16" s="1" t="n">
        <v>522206</v>
      </c>
      <c r="C16" s="22" t="n">
        <v>535867</v>
      </c>
      <c r="E16" s="17" t="s">
        <v>67</v>
      </c>
      <c r="F16" s="1" t="n">
        <v>0</v>
      </c>
      <c r="G16" s="1" t="n">
        <v>0</v>
      </c>
      <c r="H16" s="18" t="n">
        <v>0.0703706495228</v>
      </c>
      <c r="I16" s="18" t="n">
        <v>0.0703706495228</v>
      </c>
      <c r="J16" s="0"/>
      <c r="L16" s="1"/>
      <c r="Q16" s="0"/>
    </row>
    <row r="17" customFormat="false" ht="14.25" hidden="false" customHeight="false" outlineLevel="0" collapsed="false">
      <c r="A17" s="21" t="n">
        <v>14</v>
      </c>
      <c r="B17" s="1" t="n">
        <v>508619</v>
      </c>
      <c r="C17" s="22" t="n">
        <v>521420</v>
      </c>
      <c r="E17" s="17" t="s">
        <v>68</v>
      </c>
      <c r="F17" s="1" t="n">
        <v>1</v>
      </c>
      <c r="G17" s="1" t="n">
        <v>4</v>
      </c>
      <c r="H17" s="18" t="n">
        <v>0.00275</v>
      </c>
      <c r="I17" s="18" t="n">
        <v>0.00275</v>
      </c>
      <c r="J17" s="0"/>
      <c r="K17" s="25" t="s">
        <v>69</v>
      </c>
      <c r="L17" s="15"/>
      <c r="M17" s="15"/>
      <c r="N17" s="16"/>
      <c r="Q17" s="0"/>
    </row>
    <row r="18" customFormat="false" ht="14.25" hidden="false" customHeight="false" outlineLevel="0" collapsed="false">
      <c r="A18" s="21" t="n">
        <v>15</v>
      </c>
      <c r="B18" s="1" t="n">
        <v>496079</v>
      </c>
      <c r="C18" s="22" t="n">
        <v>507698</v>
      </c>
      <c r="E18" s="17" t="s">
        <v>70</v>
      </c>
      <c r="F18" s="1" t="n">
        <v>5</v>
      </c>
      <c r="G18" s="1" t="n">
        <v>9</v>
      </c>
      <c r="H18" s="18" t="n">
        <v>0.00118</v>
      </c>
      <c r="I18" s="18" t="n">
        <v>0.00118</v>
      </c>
      <c r="J18" s="0"/>
      <c r="K18" s="26" t="s">
        <v>71</v>
      </c>
      <c r="L18" s="27" t="s">
        <v>72</v>
      </c>
      <c r="M18" s="27" t="s">
        <v>73</v>
      </c>
      <c r="N18" s="28" t="s">
        <v>74</v>
      </c>
      <c r="Q18" s="0"/>
    </row>
    <row r="19" customFormat="false" ht="14.25" hidden="false" customHeight="false" outlineLevel="0" collapsed="false">
      <c r="A19" s="21" t="n">
        <v>16</v>
      </c>
      <c r="B19" s="1" t="n">
        <v>483015</v>
      </c>
      <c r="C19" s="22" t="n">
        <v>493416</v>
      </c>
      <c r="E19" s="17" t="s">
        <v>75</v>
      </c>
      <c r="F19" s="1" t="n">
        <v>10</v>
      </c>
      <c r="G19" s="1" t="n">
        <v>14</v>
      </c>
      <c r="H19" s="18" t="n">
        <v>0.00096</v>
      </c>
      <c r="I19" s="18" t="n">
        <v>0.00096</v>
      </c>
      <c r="J19" s="0"/>
      <c r="K19" s="29" t="n">
        <v>1</v>
      </c>
      <c r="L19" s="30" t="n">
        <v>5.2</v>
      </c>
      <c r="M19" s="31" t="n">
        <v>1.4</v>
      </c>
      <c r="N19" s="32" t="n">
        <v>10</v>
      </c>
      <c r="Q19" s="0"/>
    </row>
    <row r="20" customFormat="false" ht="14.25" hidden="false" customHeight="false" outlineLevel="0" collapsed="false">
      <c r="A20" s="21" t="n">
        <v>17</v>
      </c>
      <c r="B20" s="1" t="n">
        <v>467855</v>
      </c>
      <c r="C20" s="22" t="n">
        <v>477286</v>
      </c>
      <c r="E20" s="17" t="s">
        <v>76</v>
      </c>
      <c r="F20" s="1" t="n">
        <v>15</v>
      </c>
      <c r="G20" s="1" t="n">
        <v>19</v>
      </c>
      <c r="H20" s="18" t="n">
        <v>0.0016</v>
      </c>
      <c r="I20" s="18" t="n">
        <v>0.0016</v>
      </c>
      <c r="J20" s="0"/>
      <c r="Q20" s="0"/>
    </row>
    <row r="21" customFormat="false" ht="14.25" hidden="false" customHeight="false" outlineLevel="0" collapsed="false">
      <c r="A21" s="21" t="n">
        <v>18</v>
      </c>
      <c r="B21" s="1" t="n">
        <v>449602</v>
      </c>
      <c r="C21" s="22" t="n">
        <v>458544</v>
      </c>
      <c r="E21" s="17" t="s">
        <v>77</v>
      </c>
      <c r="F21" s="1" t="n">
        <v>20</v>
      </c>
      <c r="G21" s="1" t="n">
        <v>34</v>
      </c>
      <c r="H21" s="18" t="n">
        <v>0.00172</v>
      </c>
      <c r="I21" s="18" t="n">
        <v>0.00172</v>
      </c>
      <c r="J21" s="0"/>
      <c r="K21" s="6" t="s">
        <v>78</v>
      </c>
      <c r="Q21" s="0"/>
    </row>
    <row r="22" customFormat="false" ht="14.25" hidden="false" customHeight="false" outlineLevel="0" collapsed="false">
      <c r="A22" s="21" t="n">
        <v>19</v>
      </c>
      <c r="B22" s="1" t="n">
        <v>429550</v>
      </c>
      <c r="C22" s="22" t="n">
        <v>438498</v>
      </c>
      <c r="E22" s="17" t="s">
        <v>79</v>
      </c>
      <c r="F22" s="1" t="n">
        <v>35</v>
      </c>
      <c r="G22" s="1" t="n">
        <v>49</v>
      </c>
      <c r="H22" s="18" t="n">
        <v>0.00461064301992153</v>
      </c>
      <c r="I22" s="18" t="n">
        <v>0.00629002247447884</v>
      </c>
      <c r="J22" s="0"/>
      <c r="L22" s="1"/>
      <c r="Q22" s="0"/>
    </row>
    <row r="23" customFormat="false" ht="14.25" hidden="false" customHeight="false" outlineLevel="0" collapsed="false">
      <c r="A23" s="21" t="n">
        <v>20</v>
      </c>
      <c r="B23" s="1" t="n">
        <v>409572</v>
      </c>
      <c r="C23" s="22" t="n">
        <v>418976</v>
      </c>
      <c r="E23" s="17" t="s">
        <v>80</v>
      </c>
      <c r="F23" s="1" t="n">
        <v>50</v>
      </c>
      <c r="G23" s="1" t="n">
        <v>59</v>
      </c>
      <c r="H23" s="18" t="n">
        <v>0.0078380931338666</v>
      </c>
      <c r="I23" s="18" t="n">
        <v>0.0119510427015098</v>
      </c>
      <c r="J23" s="0"/>
      <c r="L23" s="1"/>
      <c r="Q23" s="0"/>
    </row>
    <row r="24" customFormat="false" ht="14.25" hidden="false" customHeight="false" outlineLevel="0" collapsed="false">
      <c r="A24" s="21" t="n">
        <v>21</v>
      </c>
      <c r="B24" s="1" t="n">
        <v>391535</v>
      </c>
      <c r="C24" s="22" t="n">
        <v>401808</v>
      </c>
      <c r="E24" s="17" t="s">
        <v>81</v>
      </c>
      <c r="F24" s="1" t="n">
        <v>60</v>
      </c>
      <c r="G24" s="1" t="n">
        <v>74</v>
      </c>
      <c r="H24" s="18" t="n">
        <v>0.0219466607748265</v>
      </c>
      <c r="I24" s="18" t="n">
        <v>0.0310727110239255</v>
      </c>
      <c r="J24" s="0"/>
      <c r="L24" s="1"/>
      <c r="Q24" s="0"/>
    </row>
    <row r="25" customFormat="false" ht="14.25" hidden="false" customHeight="false" outlineLevel="0" collapsed="false">
      <c r="A25" s="21" t="n">
        <v>22</v>
      </c>
      <c r="B25" s="1" t="n">
        <v>377311</v>
      </c>
      <c r="C25" s="22" t="n">
        <v>388821</v>
      </c>
      <c r="E25" s="17" t="s">
        <v>82</v>
      </c>
      <c r="F25" s="1" t="n">
        <v>75</v>
      </c>
      <c r="G25" s="1" t="n">
        <v>100</v>
      </c>
      <c r="H25" s="18" t="n">
        <v>0.0862190244725326</v>
      </c>
      <c r="I25" s="33" t="n">
        <v>0.103974071503135</v>
      </c>
      <c r="J25" s="0"/>
      <c r="L25" s="1"/>
      <c r="Q25" s="0"/>
    </row>
    <row r="26" customFormat="false" ht="14.25" hidden="false" customHeight="false" outlineLevel="0" collapsed="false">
      <c r="A26" s="21" t="n">
        <v>23</v>
      </c>
      <c r="B26" s="1" t="n">
        <v>368084</v>
      </c>
      <c r="C26" s="22" t="n">
        <v>381080</v>
      </c>
      <c r="H26" s="0"/>
      <c r="J26" s="0"/>
      <c r="L26" s="1"/>
      <c r="Q26" s="0"/>
    </row>
    <row r="27" customFormat="false" ht="14.25" hidden="false" customHeight="false" outlineLevel="0" collapsed="false">
      <c r="A27" s="21" t="n">
        <v>24</v>
      </c>
      <c r="B27" s="1" t="n">
        <v>362291</v>
      </c>
      <c r="C27" s="22" t="n">
        <v>376601</v>
      </c>
      <c r="E27" s="17"/>
      <c r="F27" s="1"/>
      <c r="G27" s="1"/>
      <c r="H27" s="0"/>
      <c r="I27" s="22"/>
      <c r="J27" s="0"/>
      <c r="L27" s="1"/>
      <c r="Q27" s="0"/>
    </row>
    <row r="28" customFormat="false" ht="14.25" hidden="false" customHeight="false" outlineLevel="0" collapsed="false">
      <c r="A28" s="21" t="n">
        <v>25</v>
      </c>
      <c r="B28" s="1" t="n">
        <v>357687</v>
      </c>
      <c r="C28" s="22" t="n">
        <v>372636</v>
      </c>
      <c r="E28" s="17"/>
      <c r="F28" s="1"/>
      <c r="G28" s="1"/>
      <c r="H28" s="0"/>
      <c r="I28" s="22"/>
      <c r="J28" s="0"/>
      <c r="L28" s="1"/>
      <c r="Q28" s="0"/>
    </row>
    <row r="29" customFormat="false" ht="14.25" hidden="false" customHeight="false" outlineLevel="0" collapsed="false">
      <c r="A29" s="21" t="n">
        <v>26</v>
      </c>
      <c r="B29" s="1" t="n">
        <v>352023</v>
      </c>
      <c r="C29" s="22" t="n">
        <v>366438</v>
      </c>
      <c r="E29" s="17"/>
      <c r="F29" s="1"/>
      <c r="G29" s="1"/>
      <c r="H29" s="0"/>
      <c r="I29" s="22"/>
      <c r="J29" s="0"/>
      <c r="L29" s="1"/>
      <c r="Q29" s="0"/>
    </row>
    <row r="30" customFormat="false" ht="14.25" hidden="false" customHeight="false" outlineLevel="0" collapsed="false">
      <c r="A30" s="21" t="n">
        <v>27</v>
      </c>
      <c r="B30" s="1" t="n">
        <v>343054</v>
      </c>
      <c r="C30" s="22" t="n">
        <v>355259</v>
      </c>
      <c r="E30" s="17"/>
      <c r="F30" s="1"/>
      <c r="G30" s="1"/>
      <c r="H30" s="0"/>
      <c r="I30" s="22"/>
      <c r="J30" s="0"/>
      <c r="L30" s="1"/>
      <c r="Q30" s="0"/>
    </row>
    <row r="31" customFormat="false" ht="14.25" hidden="false" customHeight="false" outlineLevel="0" collapsed="false">
      <c r="A31" s="21" t="n">
        <v>28</v>
      </c>
      <c r="B31" s="1" t="n">
        <v>329258</v>
      </c>
      <c r="C31" s="22" t="n">
        <v>337318</v>
      </c>
      <c r="E31" s="17"/>
      <c r="F31" s="1"/>
      <c r="G31" s="1"/>
      <c r="H31" s="0"/>
      <c r="I31" s="22"/>
      <c r="J31" s="0"/>
      <c r="L31" s="1"/>
      <c r="Q31" s="0"/>
    </row>
    <row r="32" customFormat="false" ht="14.25" hidden="false" customHeight="false" outlineLevel="0" collapsed="false">
      <c r="A32" s="21" t="n">
        <v>29</v>
      </c>
      <c r="B32" s="1" t="n">
        <v>312015</v>
      </c>
      <c r="C32" s="22" t="n">
        <v>314708</v>
      </c>
      <c r="E32" s="17"/>
      <c r="F32" s="1"/>
      <c r="G32" s="1"/>
      <c r="H32" s="0"/>
      <c r="I32" s="22"/>
      <c r="J32" s="0"/>
      <c r="L32" s="1"/>
      <c r="Q32" s="0"/>
    </row>
    <row r="33" customFormat="false" ht="14.25" hidden="false" customHeight="false" outlineLevel="0" collapsed="false">
      <c r="A33" s="21" t="n">
        <v>30</v>
      </c>
      <c r="B33" s="1" t="n">
        <v>293433</v>
      </c>
      <c r="C33" s="22" t="n">
        <v>290486</v>
      </c>
      <c r="E33" s="17"/>
      <c r="F33" s="1"/>
      <c r="G33" s="1"/>
      <c r="H33" s="0"/>
      <c r="I33" s="22"/>
    </row>
    <row r="34" customFormat="false" ht="14.25" hidden="false" customHeight="false" outlineLevel="0" collapsed="false">
      <c r="A34" s="21" t="n">
        <v>31</v>
      </c>
      <c r="B34" s="1" t="n">
        <v>275618</v>
      </c>
      <c r="C34" s="22" t="n">
        <v>267712</v>
      </c>
      <c r="E34" s="17"/>
      <c r="F34" s="1"/>
      <c r="G34" s="1"/>
      <c r="H34" s="0"/>
      <c r="I34" s="22"/>
    </row>
    <row r="35" customFormat="false" ht="14.25" hidden="false" customHeight="false" outlineLevel="0" collapsed="false">
      <c r="A35" s="21" t="n">
        <v>32</v>
      </c>
      <c r="B35" s="1" t="n">
        <v>260676</v>
      </c>
      <c r="C35" s="22" t="n">
        <v>249444</v>
      </c>
      <c r="E35" s="17"/>
      <c r="F35" s="1"/>
      <c r="G35" s="1"/>
      <c r="H35" s="0"/>
      <c r="I35" s="22"/>
    </row>
    <row r="36" customFormat="false" ht="14.25" hidden="false" customHeight="false" outlineLevel="0" collapsed="false">
      <c r="A36" s="21" t="n">
        <v>33</v>
      </c>
      <c r="B36" s="1" t="n">
        <v>250097</v>
      </c>
      <c r="C36" s="22" t="n">
        <v>237852</v>
      </c>
      <c r="E36" s="23"/>
      <c r="F36" s="34"/>
      <c r="G36" s="34"/>
      <c r="H36" s="0"/>
      <c r="I36" s="35"/>
    </row>
    <row r="37" customFormat="false" ht="14.25" hidden="false" customHeight="false" outlineLevel="0" collapsed="false">
      <c r="A37" s="21" t="n">
        <v>34</v>
      </c>
      <c r="B37" s="1" t="n">
        <v>242902</v>
      </c>
      <c r="C37" s="22" t="n">
        <v>231546</v>
      </c>
    </row>
    <row r="38" customFormat="false" ht="14.25" hidden="false" customHeight="false" outlineLevel="0" collapsed="false">
      <c r="A38" s="21" t="n">
        <v>35</v>
      </c>
      <c r="B38" s="1" t="n">
        <v>237494</v>
      </c>
      <c r="C38" s="22" t="n">
        <v>228249</v>
      </c>
    </row>
    <row r="39" customFormat="false" ht="14.25" hidden="false" customHeight="false" outlineLevel="0" collapsed="false">
      <c r="A39" s="21" t="n">
        <v>36</v>
      </c>
      <c r="B39" s="1" t="n">
        <v>232277</v>
      </c>
      <c r="C39" s="22" t="n">
        <v>225681</v>
      </c>
    </row>
    <row r="40" customFormat="false" ht="14.25" hidden="false" customHeight="false" outlineLevel="0" collapsed="false">
      <c r="A40" s="21" t="n">
        <v>37</v>
      </c>
      <c r="B40" s="1" t="n">
        <v>225655</v>
      </c>
      <c r="C40" s="22" t="n">
        <v>221566</v>
      </c>
    </row>
    <row r="41" customFormat="false" ht="14.25" hidden="false" customHeight="false" outlineLevel="0" collapsed="false">
      <c r="A41" s="21" t="n">
        <v>38</v>
      </c>
      <c r="B41" s="1" t="n">
        <v>216461</v>
      </c>
      <c r="C41" s="22" t="n">
        <v>214202</v>
      </c>
    </row>
    <row r="42" customFormat="false" ht="14.25" hidden="false" customHeight="false" outlineLevel="0" collapsed="false">
      <c r="A42" s="21" t="n">
        <v>39</v>
      </c>
      <c r="B42" s="1" t="n">
        <v>205251</v>
      </c>
      <c r="C42" s="22" t="n">
        <v>204207</v>
      </c>
    </row>
    <row r="43" customFormat="false" ht="14.25" hidden="false" customHeight="false" outlineLevel="0" collapsed="false">
      <c r="A43" s="21" t="n">
        <v>40</v>
      </c>
      <c r="B43" s="1" t="n">
        <v>193012</v>
      </c>
      <c r="C43" s="22" t="n">
        <v>192776</v>
      </c>
    </row>
    <row r="44" customFormat="false" ht="14.25" hidden="false" customHeight="false" outlineLevel="0" collapsed="false">
      <c r="A44" s="21" t="n">
        <v>41</v>
      </c>
      <c r="B44" s="1" t="n">
        <v>180729</v>
      </c>
      <c r="C44" s="22" t="n">
        <v>181102</v>
      </c>
    </row>
    <row r="45" customFormat="false" ht="14.25" hidden="false" customHeight="false" outlineLevel="0" collapsed="false">
      <c r="A45" s="21" t="n">
        <v>42</v>
      </c>
      <c r="B45" s="1" t="n">
        <v>169388</v>
      </c>
      <c r="C45" s="22" t="n">
        <v>170382</v>
      </c>
    </row>
    <row r="46" customFormat="false" ht="14.25" hidden="false" customHeight="false" outlineLevel="0" collapsed="false">
      <c r="A46" s="21" t="n">
        <v>43</v>
      </c>
      <c r="B46" s="1" t="n">
        <v>159755</v>
      </c>
      <c r="C46" s="22" t="n">
        <v>161551</v>
      </c>
    </row>
    <row r="47" customFormat="false" ht="14.25" hidden="false" customHeight="false" outlineLevel="0" collapsed="false">
      <c r="A47" s="21" t="n">
        <v>44</v>
      </c>
      <c r="B47" s="1" t="n">
        <v>151707</v>
      </c>
      <c r="C47" s="22" t="n">
        <v>154511</v>
      </c>
    </row>
    <row r="48" customFormat="false" ht="14.25" hidden="false" customHeight="false" outlineLevel="0" collapsed="false">
      <c r="A48" s="21" t="n">
        <v>45</v>
      </c>
      <c r="B48" s="1" t="n">
        <v>144899</v>
      </c>
      <c r="C48" s="22" t="n">
        <v>148905</v>
      </c>
    </row>
    <row r="49" customFormat="false" ht="14.25" hidden="false" customHeight="false" outlineLevel="0" collapsed="false">
      <c r="A49" s="21" t="n">
        <v>46</v>
      </c>
      <c r="B49" s="1" t="n">
        <v>138989</v>
      </c>
      <c r="C49" s="22" t="n">
        <v>144377</v>
      </c>
    </row>
    <row r="50" customFormat="false" ht="14.25" hidden="false" customHeight="false" outlineLevel="0" collapsed="false">
      <c r="A50" s="21" t="n">
        <v>47</v>
      </c>
      <c r="B50" s="1" t="n">
        <v>133631</v>
      </c>
      <c r="C50" s="22" t="n">
        <v>140568</v>
      </c>
    </row>
    <row r="51" customFormat="false" ht="14.25" hidden="false" customHeight="false" outlineLevel="0" collapsed="false">
      <c r="A51" s="21" t="n">
        <v>48</v>
      </c>
      <c r="B51" s="1" t="n">
        <v>128529</v>
      </c>
      <c r="C51" s="22" t="n">
        <v>137140</v>
      </c>
    </row>
    <row r="52" customFormat="false" ht="14.25" hidden="false" customHeight="false" outlineLevel="0" collapsed="false">
      <c r="A52" s="21" t="n">
        <v>49</v>
      </c>
      <c r="B52" s="1" t="n">
        <v>123571</v>
      </c>
      <c r="C52" s="22" t="n">
        <v>133826</v>
      </c>
    </row>
    <row r="53" customFormat="false" ht="14.25" hidden="false" customHeight="false" outlineLevel="0" collapsed="false">
      <c r="A53" s="21" t="n">
        <v>50</v>
      </c>
      <c r="B53" s="1" t="n">
        <v>118690</v>
      </c>
      <c r="C53" s="22" t="n">
        <v>130377</v>
      </c>
    </row>
    <row r="54" customFormat="false" ht="14.25" hidden="false" customHeight="false" outlineLevel="0" collapsed="false">
      <c r="A54" s="21" t="n">
        <v>51</v>
      </c>
      <c r="B54" s="1" t="n">
        <v>113822</v>
      </c>
      <c r="C54" s="22" t="n">
        <v>126542</v>
      </c>
    </row>
    <row r="55" customFormat="false" ht="14.25" hidden="false" customHeight="false" outlineLevel="0" collapsed="false">
      <c r="A55" s="21" t="n">
        <v>52</v>
      </c>
      <c r="B55" s="1" t="n">
        <v>108901</v>
      </c>
      <c r="C55" s="22" t="n">
        <v>122074</v>
      </c>
    </row>
    <row r="56" customFormat="false" ht="14.25" hidden="false" customHeight="false" outlineLevel="0" collapsed="false">
      <c r="A56" s="21" t="n">
        <v>53</v>
      </c>
      <c r="B56" s="1" t="n">
        <v>103899</v>
      </c>
      <c r="C56" s="22" t="n">
        <v>116834</v>
      </c>
    </row>
    <row r="57" customFormat="false" ht="14.25" hidden="false" customHeight="false" outlineLevel="0" collapsed="false">
      <c r="A57" s="21" t="n">
        <v>54</v>
      </c>
      <c r="B57" s="1" t="n">
        <v>98934</v>
      </c>
      <c r="C57" s="22" t="n">
        <v>111137</v>
      </c>
    </row>
    <row r="58" customFormat="false" ht="14.25" hidden="false" customHeight="false" outlineLevel="0" collapsed="false">
      <c r="A58" s="21" t="n">
        <v>55</v>
      </c>
      <c r="B58" s="1" t="n">
        <v>94164</v>
      </c>
      <c r="C58" s="22" t="n">
        <v>105408</v>
      </c>
    </row>
    <row r="59" customFormat="false" ht="14.25" hidden="false" customHeight="false" outlineLevel="0" collapsed="false">
      <c r="A59" s="21" t="n">
        <v>56</v>
      </c>
      <c r="B59" s="1" t="n">
        <v>89744</v>
      </c>
      <c r="C59" s="22" t="n">
        <v>100073</v>
      </c>
    </row>
    <row r="60" customFormat="false" ht="14.25" hidden="false" customHeight="false" outlineLevel="0" collapsed="false">
      <c r="A60" s="21" t="n">
        <v>57</v>
      </c>
      <c r="B60" s="1" t="n">
        <v>85832</v>
      </c>
      <c r="C60" s="22" t="n">
        <v>95557</v>
      </c>
    </row>
    <row r="61" customFormat="false" ht="14.25" hidden="false" customHeight="false" outlineLevel="0" collapsed="false">
      <c r="A61" s="21" t="n">
        <v>58</v>
      </c>
      <c r="B61" s="1" t="n">
        <v>82523</v>
      </c>
      <c r="C61" s="22" t="n">
        <v>92149</v>
      </c>
    </row>
    <row r="62" customFormat="false" ht="14.25" hidden="false" customHeight="false" outlineLevel="0" collapsed="false">
      <c r="A62" s="21" t="n">
        <v>59</v>
      </c>
      <c r="B62" s="1" t="n">
        <v>79684</v>
      </c>
      <c r="C62" s="22" t="n">
        <v>89582</v>
      </c>
    </row>
    <row r="63" customFormat="false" ht="14.25" hidden="false" customHeight="false" outlineLevel="0" collapsed="false">
      <c r="A63" s="21" t="n">
        <v>60</v>
      </c>
      <c r="B63" s="1" t="n">
        <v>77118</v>
      </c>
      <c r="C63" s="22" t="n">
        <v>87452</v>
      </c>
    </row>
    <row r="64" customFormat="false" ht="14.25" hidden="false" customHeight="false" outlineLevel="0" collapsed="false">
      <c r="A64" s="21" t="n">
        <v>61</v>
      </c>
      <c r="B64" s="1" t="n">
        <v>74631</v>
      </c>
      <c r="C64" s="22" t="n">
        <v>85353</v>
      </c>
    </row>
    <row r="65" customFormat="false" ht="14.25" hidden="false" customHeight="false" outlineLevel="0" collapsed="false">
      <c r="A65" s="21" t="n">
        <v>62</v>
      </c>
      <c r="B65" s="1" t="n">
        <v>72029</v>
      </c>
      <c r="C65" s="22" t="n">
        <v>82882</v>
      </c>
    </row>
    <row r="66" customFormat="false" ht="14.25" hidden="false" customHeight="false" outlineLevel="0" collapsed="false">
      <c r="A66" s="21" t="n">
        <v>63</v>
      </c>
      <c r="B66" s="1" t="n">
        <v>69151</v>
      </c>
      <c r="C66" s="22" t="n">
        <v>79735</v>
      </c>
    </row>
    <row r="67" customFormat="false" ht="14.25" hidden="false" customHeight="false" outlineLevel="0" collapsed="false">
      <c r="A67" s="21" t="n">
        <v>64</v>
      </c>
      <c r="B67" s="1" t="n">
        <v>65975</v>
      </c>
      <c r="C67" s="22" t="n">
        <v>76005</v>
      </c>
    </row>
    <row r="68" customFormat="false" ht="14.25" hidden="false" customHeight="false" outlineLevel="0" collapsed="false">
      <c r="A68" s="21" t="n">
        <v>65</v>
      </c>
      <c r="B68" s="1" t="n">
        <v>62514</v>
      </c>
      <c r="C68" s="22" t="n">
        <v>71890</v>
      </c>
    </row>
    <row r="69" customFormat="false" ht="14.25" hidden="false" customHeight="false" outlineLevel="0" collapsed="false">
      <c r="A69" s="21" t="n">
        <v>66</v>
      </c>
      <c r="B69" s="1" t="n">
        <v>58780</v>
      </c>
      <c r="C69" s="22" t="n">
        <v>67584</v>
      </c>
    </row>
    <row r="70" customFormat="false" ht="14.25" hidden="false" customHeight="false" outlineLevel="0" collapsed="false">
      <c r="A70" s="21" t="n">
        <v>67</v>
      </c>
      <c r="B70" s="1" t="n">
        <v>54785</v>
      </c>
      <c r="C70" s="22" t="n">
        <v>63282</v>
      </c>
    </row>
    <row r="71" customFormat="false" ht="14.25" hidden="false" customHeight="false" outlineLevel="0" collapsed="false">
      <c r="A71" s="21" t="n">
        <v>68</v>
      </c>
      <c r="B71" s="1" t="n">
        <v>50562</v>
      </c>
      <c r="C71" s="22" t="n">
        <v>59137</v>
      </c>
    </row>
    <row r="72" customFormat="false" ht="14.25" hidden="false" customHeight="false" outlineLevel="0" collapsed="false">
      <c r="A72" s="21" t="n">
        <v>69</v>
      </c>
      <c r="B72" s="1" t="n">
        <v>46216</v>
      </c>
      <c r="C72" s="22" t="n">
        <v>55130</v>
      </c>
    </row>
    <row r="73" customFormat="false" ht="14.25" hidden="false" customHeight="false" outlineLevel="0" collapsed="false">
      <c r="A73" s="21" t="n">
        <v>70</v>
      </c>
      <c r="B73" s="1" t="n">
        <v>41874</v>
      </c>
      <c r="C73" s="22" t="n">
        <v>51201</v>
      </c>
    </row>
    <row r="74" customFormat="false" ht="14.25" hidden="false" customHeight="false" outlineLevel="0" collapsed="false">
      <c r="A74" s="21" t="n">
        <v>71</v>
      </c>
      <c r="B74" s="1" t="n">
        <v>37660</v>
      </c>
      <c r="C74" s="22" t="n">
        <v>47288</v>
      </c>
    </row>
    <row r="75" customFormat="false" ht="14.25" hidden="false" customHeight="false" outlineLevel="0" collapsed="false">
      <c r="A75" s="21" t="n">
        <v>72</v>
      </c>
      <c r="B75" s="1" t="n">
        <v>33699</v>
      </c>
      <c r="C75" s="22" t="n">
        <v>43329</v>
      </c>
    </row>
    <row r="76" customFormat="false" ht="14.25" hidden="false" customHeight="false" outlineLevel="0" collapsed="false">
      <c r="A76" s="21" t="n">
        <v>73</v>
      </c>
      <c r="B76" s="1" t="n">
        <v>30090</v>
      </c>
      <c r="C76" s="22" t="n">
        <v>39294</v>
      </c>
    </row>
    <row r="77" customFormat="false" ht="14.25" hidden="false" customHeight="false" outlineLevel="0" collapsed="false">
      <c r="A77" s="21" t="n">
        <v>74</v>
      </c>
      <c r="B77" s="1" t="n">
        <v>26818</v>
      </c>
      <c r="C77" s="22" t="n">
        <v>35276</v>
      </c>
    </row>
    <row r="78" customFormat="false" ht="14.25" hidden="false" customHeight="false" outlineLevel="0" collapsed="false">
      <c r="A78" s="21" t="n">
        <v>75</v>
      </c>
      <c r="B78" s="1" t="n">
        <v>23842</v>
      </c>
      <c r="C78" s="22" t="n">
        <v>31397</v>
      </c>
    </row>
    <row r="79" customFormat="false" ht="14.25" hidden="false" customHeight="false" outlineLevel="0" collapsed="false">
      <c r="A79" s="21" t="n">
        <v>76</v>
      </c>
      <c r="B79" s="1" t="n">
        <v>21118</v>
      </c>
      <c r="C79" s="22" t="n">
        <v>27782</v>
      </c>
    </row>
    <row r="80" customFormat="false" ht="14.25" hidden="false" customHeight="false" outlineLevel="0" collapsed="false">
      <c r="A80" s="21" t="n">
        <v>77</v>
      </c>
      <c r="B80" s="1" t="n">
        <v>18606</v>
      </c>
      <c r="C80" s="22" t="n">
        <v>24554</v>
      </c>
    </row>
    <row r="81" customFormat="false" ht="14.25" hidden="false" customHeight="false" outlineLevel="0" collapsed="false">
      <c r="A81" s="21" t="n">
        <v>78</v>
      </c>
      <c r="B81" s="1" t="n">
        <v>16271</v>
      </c>
      <c r="C81" s="22" t="n">
        <v>21797</v>
      </c>
    </row>
    <row r="82" customFormat="false" ht="14.25" hidden="false" customHeight="false" outlineLevel="0" collapsed="false">
      <c r="A82" s="21" t="n">
        <v>79</v>
      </c>
      <c r="B82" s="1" t="n">
        <v>14114</v>
      </c>
      <c r="C82" s="22" t="n">
        <v>19444</v>
      </c>
    </row>
    <row r="83" customFormat="false" ht="14.25" hidden="false" customHeight="false" outlineLevel="0" collapsed="false">
      <c r="A83" s="21" t="n">
        <v>80</v>
      </c>
      <c r="B83" s="1" t="n">
        <v>12141</v>
      </c>
      <c r="C83" s="22" t="n">
        <v>17388</v>
      </c>
    </row>
    <row r="84" customFormat="false" ht="14.25" hidden="false" customHeight="false" outlineLevel="0" collapsed="false">
      <c r="A84" s="21" t="n">
        <v>81</v>
      </c>
      <c r="B84" s="1" t="n">
        <v>10360</v>
      </c>
      <c r="C84" s="22" t="n">
        <v>15525</v>
      </c>
    </row>
    <row r="85" customFormat="false" ht="14.25" hidden="false" customHeight="false" outlineLevel="0" collapsed="false">
      <c r="A85" s="21" t="n">
        <v>82</v>
      </c>
      <c r="B85" s="1" t="n">
        <v>8779</v>
      </c>
      <c r="C85" s="22" t="n">
        <v>13747</v>
      </c>
    </row>
    <row r="86" customFormat="false" ht="14.25" hidden="false" customHeight="false" outlineLevel="0" collapsed="false">
      <c r="A86" s="21" t="n">
        <v>83</v>
      </c>
      <c r="B86" s="1" t="n">
        <v>7401</v>
      </c>
      <c r="C86" s="22" t="n">
        <v>11973</v>
      </c>
    </row>
    <row r="87" customFormat="false" ht="14.25" hidden="false" customHeight="false" outlineLevel="0" collapsed="false">
      <c r="A87" s="21" t="n">
        <v>84</v>
      </c>
      <c r="B87" s="1" t="n">
        <v>6203</v>
      </c>
      <c r="C87" s="22" t="n">
        <v>10223</v>
      </c>
    </row>
    <row r="88" customFormat="false" ht="14.25" hidden="false" customHeight="false" outlineLevel="0" collapsed="false">
      <c r="A88" s="21" t="n">
        <v>85</v>
      </c>
      <c r="B88" s="1" t="n">
        <v>5160</v>
      </c>
      <c r="C88" s="22" t="n">
        <v>8541</v>
      </c>
    </row>
    <row r="89" customFormat="false" ht="14.25" hidden="false" customHeight="false" outlineLevel="0" collapsed="false">
      <c r="A89" s="21" t="n">
        <v>86</v>
      </c>
      <c r="B89" s="1" t="n">
        <v>4244</v>
      </c>
      <c r="C89" s="22" t="n">
        <v>6971</v>
      </c>
    </row>
    <row r="90" customFormat="false" ht="14.25" hidden="false" customHeight="false" outlineLevel="0" collapsed="false">
      <c r="A90" s="21" t="n">
        <v>87</v>
      </c>
      <c r="B90" s="1" t="n">
        <v>3429</v>
      </c>
      <c r="C90" s="22" t="n">
        <v>5557</v>
      </c>
    </row>
    <row r="91" customFormat="false" ht="14.25" hidden="false" customHeight="false" outlineLevel="0" collapsed="false">
      <c r="A91" s="21" t="n">
        <v>88</v>
      </c>
      <c r="B91" s="1" t="n">
        <v>2694</v>
      </c>
      <c r="C91" s="22" t="n">
        <v>4334</v>
      </c>
    </row>
    <row r="92" customFormat="false" ht="14.25" hidden="false" customHeight="false" outlineLevel="0" collapsed="false">
      <c r="A92" s="21" t="n">
        <v>89</v>
      </c>
      <c r="B92" s="1" t="n">
        <v>2040</v>
      </c>
      <c r="C92" s="22" t="n">
        <v>3298</v>
      </c>
    </row>
    <row r="93" customFormat="false" ht="14.25" hidden="false" customHeight="false" outlineLevel="0" collapsed="false">
      <c r="A93" s="21" t="n">
        <v>90</v>
      </c>
      <c r="B93" s="1" t="n">
        <v>1475</v>
      </c>
      <c r="C93" s="22" t="n">
        <v>2439</v>
      </c>
    </row>
    <row r="94" customFormat="false" ht="14.25" hidden="false" customHeight="false" outlineLevel="0" collapsed="false">
      <c r="A94" s="21" t="n">
        <v>91</v>
      </c>
      <c r="B94" s="1" t="n">
        <v>1006</v>
      </c>
      <c r="C94" s="22" t="n">
        <v>1744</v>
      </c>
    </row>
    <row r="95" customFormat="false" ht="14.25" hidden="false" customHeight="false" outlineLevel="0" collapsed="false">
      <c r="A95" s="21" t="n">
        <v>92</v>
      </c>
      <c r="B95" s="1" t="n">
        <v>639</v>
      </c>
      <c r="C95" s="22" t="n">
        <v>1201</v>
      </c>
    </row>
    <row r="96" customFormat="false" ht="14.25" hidden="false" customHeight="false" outlineLevel="0" collapsed="false">
      <c r="A96" s="21" t="n">
        <v>93</v>
      </c>
      <c r="B96" s="1" t="n">
        <v>379</v>
      </c>
      <c r="C96" s="22" t="n">
        <v>797</v>
      </c>
    </row>
    <row r="97" customFormat="false" ht="14.25" hidden="false" customHeight="false" outlineLevel="0" collapsed="false">
      <c r="A97" s="21" t="n">
        <v>94</v>
      </c>
      <c r="B97" s="1" t="n">
        <v>209</v>
      </c>
      <c r="C97" s="22" t="n">
        <v>511</v>
      </c>
    </row>
    <row r="98" customFormat="false" ht="14.25" hidden="false" customHeight="false" outlineLevel="0" collapsed="false">
      <c r="A98" s="21" t="n">
        <v>95</v>
      </c>
      <c r="B98" s="1" t="n">
        <v>109</v>
      </c>
      <c r="C98" s="22" t="n">
        <v>322</v>
      </c>
    </row>
    <row r="99" customFormat="false" ht="14.25" hidden="false" customHeight="false" outlineLevel="0" collapsed="false">
      <c r="A99" s="21" t="n">
        <v>96</v>
      </c>
      <c r="B99" s="1" t="n">
        <v>61</v>
      </c>
      <c r="C99" s="22" t="n">
        <v>206</v>
      </c>
    </row>
    <row r="100" customFormat="false" ht="14.25" hidden="false" customHeight="false" outlineLevel="0" collapsed="false">
      <c r="A100" s="21" t="n">
        <v>97</v>
      </c>
      <c r="B100" s="1" t="n">
        <v>43</v>
      </c>
      <c r="C100" s="22" t="n">
        <v>142</v>
      </c>
    </row>
    <row r="101" customFormat="false" ht="14.25" hidden="false" customHeight="false" outlineLevel="0" collapsed="false">
      <c r="A101" s="21" t="n">
        <v>98</v>
      </c>
      <c r="B101" s="1" t="n">
        <v>39</v>
      </c>
      <c r="C101" s="22" t="n">
        <v>109</v>
      </c>
    </row>
    <row r="102" customFormat="false" ht="14.25" hidden="false" customHeight="false" outlineLevel="0" collapsed="false">
      <c r="A102" s="21" t="n">
        <v>99</v>
      </c>
      <c r="B102" s="1" t="n">
        <v>43</v>
      </c>
      <c r="C102" s="22" t="n">
        <v>97</v>
      </c>
    </row>
    <row r="103" customFormat="false" ht="14.25" hidden="false" customHeight="false" outlineLevel="0" collapsed="false">
      <c r="A103" s="36" t="n">
        <v>100</v>
      </c>
      <c r="B103" s="34" t="n">
        <v>50</v>
      </c>
      <c r="C103" s="35" t="n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2" min="1" style="1" width="17.14"/>
    <col collapsed="false" customWidth="true" hidden="false" outlineLevel="0" max="3" min="3" style="1" width="12.14"/>
    <col collapsed="false" customWidth="true" hidden="false" outlineLevel="0" max="5" min="5" style="1" width="3.72"/>
    <col collapsed="false" customWidth="true" hidden="false" outlineLevel="0" max="10" min="7" style="1" width="17"/>
    <col collapsed="false" customWidth="true" hidden="false" outlineLevel="0" max="11" min="11" style="1" width="17.14"/>
    <col collapsed="false" customWidth="true" hidden="false" outlineLevel="0" max="12" min="12" style="1" width="18.43"/>
  </cols>
  <sheetData>
    <row r="1" customFormat="false" ht="14.25" hidden="false" customHeight="false" outlineLevel="0" collapsed="false">
      <c r="A1" s="1" t="s">
        <v>83</v>
      </c>
      <c r="F1" s="1" t="s">
        <v>84</v>
      </c>
    </row>
    <row r="2" customFormat="false" ht="14.25" hidden="false" customHeight="false" outlineLevel="0" collapsed="false">
      <c r="A2" s="11" t="s">
        <v>85</v>
      </c>
      <c r="B2" s="11" t="s">
        <v>86</v>
      </c>
      <c r="C2" s="10" t="s">
        <v>1</v>
      </c>
      <c r="D2" s="37" t="s">
        <v>87</v>
      </c>
      <c r="F2" s="10" t="s">
        <v>1</v>
      </c>
      <c r="G2" s="10" t="s">
        <v>88</v>
      </c>
      <c r="H2" s="11" t="s">
        <v>89</v>
      </c>
      <c r="I2" s="11" t="s">
        <v>90</v>
      </c>
      <c r="J2" s="37" t="s">
        <v>91</v>
      </c>
      <c r="K2" s="38" t="s">
        <v>92</v>
      </c>
      <c r="L2" s="37" t="s">
        <v>93</v>
      </c>
    </row>
    <row r="3" customFormat="false" ht="14.25" hidden="false" customHeight="false" outlineLevel="0" collapsed="false">
      <c r="A3" s="1" t="s">
        <v>8</v>
      </c>
      <c r="B3" s="1" t="s">
        <v>8</v>
      </c>
      <c r="C3" s="17" t="s">
        <v>6</v>
      </c>
      <c r="D3" s="22" t="n">
        <v>1</v>
      </c>
      <c r="F3" s="17" t="s">
        <v>6</v>
      </c>
      <c r="G3" s="17" t="s">
        <v>7</v>
      </c>
      <c r="H3" s="6" t="s">
        <v>12</v>
      </c>
      <c r="I3" s="6" t="s">
        <v>17</v>
      </c>
      <c r="J3" s="22" t="s">
        <v>22</v>
      </c>
      <c r="K3" s="39" t="n">
        <v>3</v>
      </c>
      <c r="L3" s="40" t="n">
        <v>1</v>
      </c>
    </row>
    <row r="4" customFormat="false" ht="14.25" hidden="false" customHeight="false" outlineLevel="0" collapsed="false">
      <c r="A4" s="1" t="s">
        <v>9</v>
      </c>
      <c r="B4" s="1" t="s">
        <v>13</v>
      </c>
      <c r="C4" s="17" t="s">
        <v>11</v>
      </c>
      <c r="D4" s="22" t="n">
        <v>1</v>
      </c>
      <c r="F4" s="17" t="s">
        <v>11</v>
      </c>
      <c r="G4" s="17" t="s">
        <v>12</v>
      </c>
      <c r="H4" s="6" t="s">
        <v>17</v>
      </c>
      <c r="I4" s="6" t="s">
        <v>22</v>
      </c>
      <c r="J4" s="22"/>
      <c r="K4" s="39" t="n">
        <v>8</v>
      </c>
      <c r="L4" s="40" t="n">
        <v>2</v>
      </c>
    </row>
    <row r="5" customFormat="false" ht="14.25" hidden="false" customHeight="false" outlineLevel="0" collapsed="false">
      <c r="A5" s="1" t="s">
        <v>18</v>
      </c>
      <c r="B5" s="1" t="s">
        <v>18</v>
      </c>
      <c r="C5" s="17" t="s">
        <v>11</v>
      </c>
      <c r="D5" s="22" t="n">
        <v>1</v>
      </c>
      <c r="F5" s="17" t="s">
        <v>16</v>
      </c>
      <c r="G5" s="17" t="s">
        <v>7</v>
      </c>
      <c r="H5" s="6" t="s">
        <v>12</v>
      </c>
      <c r="I5" s="6" t="s">
        <v>17</v>
      </c>
      <c r="J5" s="22" t="s">
        <v>22</v>
      </c>
      <c r="K5" s="39" t="n">
        <v>3</v>
      </c>
      <c r="L5" s="40" t="n">
        <v>1</v>
      </c>
    </row>
    <row r="6" customFormat="false" ht="14.25" hidden="false" customHeight="false" outlineLevel="0" collapsed="false">
      <c r="A6" s="1" t="s">
        <v>19</v>
      </c>
      <c r="B6" s="1" t="s">
        <v>19</v>
      </c>
      <c r="C6" s="17" t="s">
        <v>11</v>
      </c>
      <c r="D6" s="22" t="n">
        <v>1</v>
      </c>
      <c r="F6" s="17" t="s">
        <v>21</v>
      </c>
      <c r="G6" s="17" t="s">
        <v>12</v>
      </c>
      <c r="H6" s="6" t="s">
        <v>17</v>
      </c>
      <c r="I6" s="6" t="s">
        <v>22</v>
      </c>
      <c r="J6" s="22"/>
      <c r="K6" s="39" t="n">
        <v>6</v>
      </c>
      <c r="L6" s="40" t="n">
        <v>2</v>
      </c>
    </row>
    <row r="7" customFormat="false" ht="14.25" hidden="false" customHeight="false" outlineLevel="0" collapsed="false">
      <c r="A7" s="1" t="s">
        <v>8</v>
      </c>
      <c r="B7" s="1" t="s">
        <v>8</v>
      </c>
      <c r="C7" s="17" t="s">
        <v>16</v>
      </c>
      <c r="D7" s="22" t="n">
        <v>1</v>
      </c>
      <c r="F7" s="17" t="s">
        <v>24</v>
      </c>
      <c r="G7" s="17" t="s">
        <v>12</v>
      </c>
      <c r="H7" s="6" t="s">
        <v>17</v>
      </c>
      <c r="I7" s="6" t="s">
        <v>22</v>
      </c>
      <c r="J7" s="22"/>
      <c r="K7" s="39" t="n">
        <v>4</v>
      </c>
      <c r="L7" s="40" t="n">
        <v>1</v>
      </c>
    </row>
    <row r="8" customFormat="false" ht="14.25" hidden="false" customHeight="false" outlineLevel="0" collapsed="false">
      <c r="A8" s="1" t="s">
        <v>14</v>
      </c>
      <c r="B8" s="1" t="s">
        <v>13</v>
      </c>
      <c r="C8" s="17" t="s">
        <v>21</v>
      </c>
      <c r="D8" s="22" t="n">
        <v>1</v>
      </c>
      <c r="F8" s="23" t="s">
        <v>27</v>
      </c>
      <c r="G8" s="23" t="s">
        <v>12</v>
      </c>
      <c r="H8" s="34" t="s">
        <v>17</v>
      </c>
      <c r="I8" s="34" t="s">
        <v>22</v>
      </c>
      <c r="J8" s="35"/>
      <c r="K8" s="41" t="n">
        <v>4</v>
      </c>
      <c r="L8" s="42" t="n">
        <v>1</v>
      </c>
    </row>
    <row r="9" customFormat="false" ht="14.25" hidden="false" customHeight="false" outlineLevel="0" collapsed="false">
      <c r="A9" s="1" t="s">
        <v>26</v>
      </c>
      <c r="B9" s="1" t="s">
        <v>25</v>
      </c>
      <c r="C9" s="17" t="s">
        <v>24</v>
      </c>
      <c r="D9" s="22" t="n">
        <v>1</v>
      </c>
    </row>
    <row r="10" customFormat="false" ht="14.25" hidden="false" customHeight="false" outlineLevel="0" collapsed="false">
      <c r="A10" s="34" t="s">
        <v>28</v>
      </c>
      <c r="B10" s="34" t="s">
        <v>25</v>
      </c>
      <c r="C10" s="23" t="s">
        <v>27</v>
      </c>
      <c r="D10" s="35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20.86"/>
  </cols>
  <sheetData>
    <row r="1" customFormat="false" ht="14.25" hidden="false" customHeight="false" outlineLevel="0" collapsed="false">
      <c r="B1" s="1" t="s">
        <v>94</v>
      </c>
    </row>
    <row r="2" customFormat="false" ht="14.25" hidden="false" customHeight="false" outlineLevel="0" collapsed="false">
      <c r="B2" s="43" t="s">
        <v>95</v>
      </c>
      <c r="C2" s="43" t="s">
        <v>38</v>
      </c>
    </row>
    <row r="3" customFormat="false" ht="14.25" hidden="false" customHeight="false" outlineLevel="0" collapsed="false">
      <c r="B3" s="1" t="s">
        <v>96</v>
      </c>
      <c r="C3" s="1" t="n">
        <v>2025</v>
      </c>
      <c r="D3" s="1"/>
    </row>
    <row r="4" customFormat="false" ht="14.25" hidden="false" customHeight="false" outlineLevel="0" collapsed="false">
      <c r="B4" s="1" t="s">
        <v>97</v>
      </c>
      <c r="C4" s="1" t="n">
        <v>12</v>
      </c>
    </row>
    <row r="5" customFormat="false" ht="14.25" hidden="false" customHeight="false" outlineLevel="0" collapsed="false">
      <c r="B5" s="0" t="s">
        <v>98</v>
      </c>
      <c r="C5" s="0" t="s">
        <v>99</v>
      </c>
    </row>
    <row r="6" customFormat="false" ht="14.25" hidden="false" customHeight="false" outlineLevel="0" collapsed="false">
      <c r="B6" s="1" t="s">
        <v>100</v>
      </c>
      <c r="C6" s="4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17.57"/>
    <col collapsed="false" customWidth="true" hidden="false" outlineLevel="0" max="9" min="3" style="1" width="11.86"/>
  </cols>
  <sheetData>
    <row r="1" customFormat="false" ht="14.25" hidden="false" customHeight="false" outlineLevel="0" collapsed="false">
      <c r="B1" s="1" t="s">
        <v>101</v>
      </c>
    </row>
    <row r="2" customFormat="false" ht="14.25" hidden="false" customHeight="false" outlineLevel="0" collapsed="false">
      <c r="B2" s="10" t="s">
        <v>102</v>
      </c>
      <c r="C2" s="11" t="s">
        <v>103</v>
      </c>
      <c r="D2" s="11" t="s">
        <v>104</v>
      </c>
      <c r="E2" s="11" t="s">
        <v>105</v>
      </c>
      <c r="F2" s="11" t="s">
        <v>106</v>
      </c>
      <c r="G2" s="11" t="s">
        <v>107</v>
      </c>
      <c r="H2" s="11" t="s">
        <v>108</v>
      </c>
      <c r="I2" s="37" t="s">
        <v>109</v>
      </c>
    </row>
    <row r="3" customFormat="false" ht="14.25" hidden="false" customHeight="false" outlineLevel="0" collapsed="false">
      <c r="B3" s="17" t="s">
        <v>7</v>
      </c>
      <c r="C3" s="45" t="n">
        <v>0</v>
      </c>
      <c r="D3" s="45" t="n">
        <v>2</v>
      </c>
      <c r="E3" s="45" t="n">
        <v>2</v>
      </c>
      <c r="F3" s="45" t="n">
        <v>2</v>
      </c>
      <c r="G3" s="45" t="n">
        <v>2</v>
      </c>
      <c r="H3" s="45" t="n">
        <v>2</v>
      </c>
      <c r="I3" s="46" t="n">
        <v>0</v>
      </c>
    </row>
    <row r="4" customFormat="false" ht="14.25" hidden="false" customHeight="false" outlineLevel="0" collapsed="false">
      <c r="B4" s="17" t="s">
        <v>12</v>
      </c>
      <c r="C4" s="45" t="n">
        <v>0</v>
      </c>
      <c r="D4" s="45" t="n">
        <v>4</v>
      </c>
      <c r="E4" s="45" t="n">
        <v>0</v>
      </c>
      <c r="F4" s="45" t="n">
        <v>0</v>
      </c>
      <c r="G4" s="45" t="n">
        <v>4</v>
      </c>
      <c r="H4" s="45" t="n">
        <v>0</v>
      </c>
      <c r="I4" s="46" t="n">
        <v>0</v>
      </c>
    </row>
    <row r="5" customFormat="false" ht="14.25" hidden="false" customHeight="false" outlineLevel="0" collapsed="false">
      <c r="B5" s="17" t="s">
        <v>17</v>
      </c>
      <c r="C5" s="45" t="n">
        <v>0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6" t="n">
        <v>0</v>
      </c>
    </row>
    <row r="6" customFormat="false" ht="14.25" hidden="false" customHeight="false" outlineLevel="0" collapsed="false">
      <c r="B6" s="23" t="s">
        <v>22</v>
      </c>
      <c r="C6" s="47" t="n">
        <v>0</v>
      </c>
      <c r="D6" s="47" t="n">
        <v>0</v>
      </c>
      <c r="E6" s="47" t="n">
        <v>0</v>
      </c>
      <c r="F6" s="47" t="n">
        <v>0</v>
      </c>
      <c r="G6" s="47" t="n">
        <v>0</v>
      </c>
      <c r="H6" s="47" t="n">
        <v>0</v>
      </c>
      <c r="I6" s="48" t="n">
        <v>0</v>
      </c>
    </row>
    <row r="8" customFormat="false" ht="14.25" hidden="false" customHeight="false" outlineLevel="0" collapsed="false">
      <c r="B8" s="49" t="s">
        <v>110</v>
      </c>
    </row>
    <row r="10" customFormat="false" ht="14.25" hidden="false" customHeight="false" outlineLevel="0" collapsed="false">
      <c r="B10" s="1" t="s">
        <v>111</v>
      </c>
    </row>
    <row r="11" customFormat="false" ht="14.25" hidden="false" customHeight="false" outlineLevel="0" collapsed="false">
      <c r="B11" s="1" t="s">
        <v>112</v>
      </c>
    </row>
    <row r="13" customFormat="false" ht="14.25" hidden="false" customHeight="false" outlineLevel="0" collapsed="false">
      <c r="B13" s="1" t="s">
        <v>113</v>
      </c>
    </row>
    <row r="14" customFormat="false" ht="31.3" hidden="false" customHeight="false" outlineLevel="0" collapsed="false">
      <c r="A14" s="50"/>
      <c r="B14" s="51" t="s">
        <v>86</v>
      </c>
      <c r="C14" s="12" t="s">
        <v>114</v>
      </c>
      <c r="D14" s="52" t="s">
        <v>115</v>
      </c>
      <c r="E14" s="51" t="s">
        <v>116</v>
      </c>
      <c r="F14" s="12" t="s">
        <v>117</v>
      </c>
      <c r="G14" s="13" t="s">
        <v>118</v>
      </c>
      <c r="H14" s="52" t="s">
        <v>119</v>
      </c>
      <c r="I14" s="50"/>
    </row>
    <row r="15" customFormat="false" ht="14.25" hidden="false" customHeight="false" outlineLevel="0" collapsed="false">
      <c r="B15" s="25" t="s">
        <v>8</v>
      </c>
      <c r="C15" s="53" t="n">
        <v>12</v>
      </c>
      <c r="D15" s="54" t="n">
        <v>1</v>
      </c>
      <c r="E15" s="17" t="s">
        <v>120</v>
      </c>
      <c r="F15" s="45" t="n">
        <v>15</v>
      </c>
      <c r="G15" s="55" t="n">
        <v>0.2</v>
      </c>
      <c r="H15" s="56" t="n">
        <v>1</v>
      </c>
    </row>
    <row r="16" customFormat="false" ht="14.25" hidden="false" customHeight="false" outlineLevel="0" collapsed="false">
      <c r="B16" s="17" t="s">
        <v>13</v>
      </c>
      <c r="C16" s="45" t="n">
        <v>5</v>
      </c>
      <c r="D16" s="57" t="n">
        <v>10</v>
      </c>
      <c r="E16" s="17" t="s">
        <v>120</v>
      </c>
      <c r="F16" s="45" t="n">
        <v>5</v>
      </c>
      <c r="G16" s="55" t="n">
        <v>0.2</v>
      </c>
      <c r="H16" s="58" t="n">
        <v>5</v>
      </c>
    </row>
    <row r="17" customFormat="false" ht="14.25" hidden="false" customHeight="false" outlineLevel="0" collapsed="false">
      <c r="B17" s="17" t="s">
        <v>18</v>
      </c>
      <c r="C17" s="45" t="n">
        <v>3</v>
      </c>
      <c r="D17" s="57" t="n">
        <v>10</v>
      </c>
      <c r="E17" s="17" t="s">
        <v>120</v>
      </c>
      <c r="F17" s="45" t="n">
        <v>3</v>
      </c>
      <c r="G17" s="55" t="n">
        <v>0.2</v>
      </c>
      <c r="H17" s="58" t="n">
        <v>5</v>
      </c>
    </row>
    <row r="18" customFormat="false" ht="14.25" hidden="false" customHeight="false" outlineLevel="0" collapsed="false">
      <c r="B18" s="17" t="s">
        <v>19</v>
      </c>
      <c r="C18" s="45" t="n">
        <v>0</v>
      </c>
      <c r="D18" s="57" t="n">
        <v>10</v>
      </c>
      <c r="E18" s="17" t="s">
        <v>120</v>
      </c>
      <c r="F18" s="45" t="n">
        <v>2</v>
      </c>
      <c r="G18" s="55" t="n">
        <v>0.2</v>
      </c>
      <c r="H18" s="58" t="n">
        <v>7</v>
      </c>
    </row>
    <row r="19" customFormat="false" ht="14.25" hidden="false" customHeight="false" outlineLevel="0" collapsed="false">
      <c r="B19" s="23" t="s">
        <v>25</v>
      </c>
      <c r="C19" s="47" t="n">
        <v>5</v>
      </c>
      <c r="D19" s="59" t="n">
        <v>1</v>
      </c>
      <c r="E19" s="23" t="s">
        <v>120</v>
      </c>
      <c r="F19" s="47" t="n">
        <v>12</v>
      </c>
      <c r="G19" s="60" t="n">
        <v>0.2</v>
      </c>
      <c r="H19" s="61" t="n">
        <v>1</v>
      </c>
    </row>
    <row r="21" customFormat="false" ht="14.25" hidden="false" customHeight="false" outlineLevel="0" collapsed="false">
      <c r="B21" s="49" t="s">
        <v>121</v>
      </c>
    </row>
    <row r="23" customFormat="false" ht="14.25" hidden="false" customHeight="false" outlineLevel="0" collapsed="false">
      <c r="B23" s="1" t="s">
        <v>122</v>
      </c>
    </row>
    <row r="24" customFormat="false" ht="14.25" hidden="false" customHeight="false" outlineLevel="0" collapsed="false">
      <c r="B24" s="1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28"/>
    <col collapsed="false" customWidth="true" hidden="false" outlineLevel="0" max="5" min="3" style="1" width="13.43"/>
    <col collapsed="false" customWidth="true" hidden="false" outlineLevel="0" max="6" min="6" style="1" width="16.14"/>
    <col collapsed="false" customWidth="true" hidden="false" outlineLevel="0" max="7" min="7" style="1" width="16.72"/>
    <col collapsed="false" customWidth="true" hidden="false" outlineLevel="0" max="8" min="8" style="1" width="21.43"/>
    <col collapsed="false" customWidth="true" hidden="false" outlineLevel="0" max="9" min="9" style="1" width="20.57"/>
  </cols>
  <sheetData>
    <row r="1" customFormat="false" ht="14.25" hidden="false" customHeight="false" outlineLevel="0" collapsed="false">
      <c r="A1" s="1" t="s">
        <v>124</v>
      </c>
    </row>
    <row r="2" customFormat="false" ht="31.3" hidden="false" customHeight="false" outlineLevel="0" collapsed="false">
      <c r="A2" s="51" t="s">
        <v>1</v>
      </c>
      <c r="B2" s="12" t="s">
        <v>125</v>
      </c>
      <c r="C2" s="12" t="s">
        <v>126</v>
      </c>
      <c r="D2" s="12" t="s">
        <v>127</v>
      </c>
      <c r="E2" s="12" t="s">
        <v>128</v>
      </c>
      <c r="F2" s="12" t="s">
        <v>129</v>
      </c>
      <c r="G2" s="12" t="s">
        <v>130</v>
      </c>
      <c r="H2" s="12" t="s">
        <v>131</v>
      </c>
      <c r="I2" s="13" t="s">
        <v>132</v>
      </c>
    </row>
    <row r="3" customFormat="false" ht="14.25" hidden="false" customHeight="false" outlineLevel="0" collapsed="false">
      <c r="A3" s="17" t="s">
        <v>6</v>
      </c>
      <c r="B3" s="1" t="n">
        <v>6</v>
      </c>
      <c r="C3" s="62" t="n">
        <v>18</v>
      </c>
      <c r="E3" s="1" t="n">
        <v>0</v>
      </c>
      <c r="F3" s="63" t="n">
        <v>0.5</v>
      </c>
      <c r="G3" s="64" t="n">
        <v>3</v>
      </c>
      <c r="H3" s="64" t="n">
        <v>0.75</v>
      </c>
      <c r="I3" s="40" t="n">
        <v>7</v>
      </c>
    </row>
    <row r="4" customFormat="false" ht="14.25" hidden="false" customHeight="false" outlineLevel="0" collapsed="false">
      <c r="A4" s="17" t="s">
        <v>11</v>
      </c>
      <c r="B4" s="1" t="n">
        <v>9</v>
      </c>
      <c r="C4" s="62" t="n">
        <v>15</v>
      </c>
      <c r="E4" s="1" t="n">
        <v>0</v>
      </c>
      <c r="F4" s="65" t="n">
        <v>0.6</v>
      </c>
      <c r="G4" s="64" t="n">
        <v>3</v>
      </c>
      <c r="H4" s="64" t="n">
        <v>0.75</v>
      </c>
      <c r="I4" s="40" t="n">
        <v>7</v>
      </c>
    </row>
    <row r="5" customFormat="false" ht="14.25" hidden="false" customHeight="false" outlineLevel="0" collapsed="false">
      <c r="A5" s="17" t="s">
        <v>16</v>
      </c>
      <c r="B5" s="1" t="n">
        <v>12</v>
      </c>
      <c r="C5" s="62" t="n">
        <v>12</v>
      </c>
      <c r="D5" s="6" t="s">
        <v>6</v>
      </c>
      <c r="E5" s="1" t="n">
        <v>6</v>
      </c>
      <c r="F5" s="63" t="n">
        <v>0.5</v>
      </c>
      <c r="G5" s="64" t="n">
        <v>3</v>
      </c>
      <c r="H5" s="64" t="n">
        <v>0.75</v>
      </c>
      <c r="I5" s="40" t="n">
        <v>7</v>
      </c>
    </row>
    <row r="6" customFormat="false" ht="14.25" hidden="false" customHeight="false" outlineLevel="0" collapsed="false">
      <c r="A6" s="17" t="s">
        <v>21</v>
      </c>
      <c r="B6" s="1" t="n">
        <v>15</v>
      </c>
      <c r="C6" s="62" t="n">
        <v>9</v>
      </c>
      <c r="D6" s="6" t="s">
        <v>11</v>
      </c>
      <c r="E6" s="1" t="n">
        <v>6</v>
      </c>
      <c r="F6" s="65" t="n">
        <v>0.5</v>
      </c>
      <c r="G6" s="64" t="n">
        <v>3</v>
      </c>
      <c r="H6" s="64" t="n">
        <v>0.75</v>
      </c>
      <c r="I6" s="40" t="n">
        <v>7</v>
      </c>
    </row>
    <row r="7" customFormat="false" ht="14.25" hidden="false" customHeight="false" outlineLevel="0" collapsed="false">
      <c r="A7" s="17" t="s">
        <v>24</v>
      </c>
      <c r="B7" s="6" t="n">
        <f aca="false">9*12</f>
        <v>108</v>
      </c>
      <c r="C7" s="62" t="n">
        <f aca="false">12*4</f>
        <v>48</v>
      </c>
      <c r="E7" s="1" t="n">
        <v>0</v>
      </c>
      <c r="F7" s="65" t="n">
        <v>0.6</v>
      </c>
      <c r="G7" s="64" t="n">
        <v>12</v>
      </c>
      <c r="H7" s="64" t="n">
        <v>0.75</v>
      </c>
      <c r="I7" s="40" t="n">
        <f aca="false">3*30</f>
        <v>90</v>
      </c>
    </row>
    <row r="8" customFormat="false" ht="14.25" hidden="false" customHeight="false" outlineLevel="0" collapsed="false">
      <c r="A8" s="23" t="s">
        <v>27</v>
      </c>
      <c r="B8" s="34" t="n">
        <f aca="false">9*12</f>
        <v>108</v>
      </c>
      <c r="C8" s="66" t="n">
        <f aca="false">12*4</f>
        <v>48</v>
      </c>
      <c r="D8" s="34" t="s">
        <v>24</v>
      </c>
      <c r="E8" s="34" t="n">
        <v>6</v>
      </c>
      <c r="F8" s="67" t="n">
        <v>0.3</v>
      </c>
      <c r="G8" s="68" t="n">
        <v>12</v>
      </c>
      <c r="H8" s="68" t="n">
        <v>0.75</v>
      </c>
      <c r="I8" s="42" t="n">
        <v>90</v>
      </c>
    </row>
    <row r="10" customFormat="false" ht="46.25" hidden="false" customHeight="false" outlineLevel="0" collapsed="false">
      <c r="A10" s="50"/>
      <c r="B10" s="50" t="s">
        <v>133</v>
      </c>
      <c r="C10" s="50" t="s">
        <v>134</v>
      </c>
      <c r="D10" s="50" t="s">
        <v>135</v>
      </c>
      <c r="E10" s="50"/>
      <c r="F10" s="50" t="s">
        <v>136</v>
      </c>
      <c r="G10" s="50" t="s">
        <v>137</v>
      </c>
      <c r="H10" s="50" t="s">
        <v>138</v>
      </c>
      <c r="I10" s="50" t="s">
        <v>139</v>
      </c>
    </row>
    <row r="12" customFormat="false" ht="14.25" hidden="false" customHeight="false" outlineLevel="0" collapsed="false">
      <c r="F12" s="1" t="s">
        <v>140</v>
      </c>
    </row>
    <row r="13" customFormat="false" ht="14.25" hidden="false" customHeight="false" outlineLevel="0" collapsed="false">
      <c r="F13" s="1" t="s">
        <v>141</v>
      </c>
    </row>
    <row r="15" customFormat="false" ht="14.25" hidden="false" customHeight="false" outlineLevel="0" collapsed="false">
      <c r="F15" s="69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24.43"/>
    <col collapsed="false" customWidth="true" hidden="false" outlineLevel="0" max="5" min="3" style="1" width="20.57"/>
    <col collapsed="false" customWidth="true" hidden="false" outlineLevel="0" max="7" min="7" style="1" width="11.28"/>
    <col collapsed="false" customWidth="true" hidden="false" outlineLevel="0" max="8" min="8" style="1" width="12.86"/>
  </cols>
  <sheetData>
    <row r="1" customFormat="false" ht="14.25" hidden="false" customHeight="false" outlineLevel="0" collapsed="false">
      <c r="A1" s="1" t="s">
        <v>143</v>
      </c>
      <c r="G1" s="1" t="s">
        <v>144</v>
      </c>
    </row>
    <row r="2" customFormat="false" ht="31.3" hidden="false" customHeight="false" outlineLevel="0" collapsed="false">
      <c r="A2" s="51" t="s">
        <v>145</v>
      </c>
      <c r="B2" s="12" t="s">
        <v>146</v>
      </c>
      <c r="C2" s="12" t="s">
        <v>147</v>
      </c>
      <c r="D2" s="12" t="s">
        <v>148</v>
      </c>
      <c r="E2" s="13" t="s">
        <v>149</v>
      </c>
      <c r="F2" s="50"/>
      <c r="G2" s="50" t="s">
        <v>145</v>
      </c>
      <c r="H2" s="70" t="s">
        <v>150</v>
      </c>
    </row>
    <row r="3" customFormat="false" ht="14.25" hidden="false" customHeight="false" outlineLevel="0" collapsed="false">
      <c r="A3" s="17" t="s">
        <v>10</v>
      </c>
      <c r="B3" s="6" t="s">
        <v>9</v>
      </c>
      <c r="C3" s="63" t="n">
        <v>0.5</v>
      </c>
      <c r="D3" s="65" t="n">
        <v>0.8</v>
      </c>
      <c r="E3" s="71" t="n">
        <v>0.75</v>
      </c>
      <c r="G3" s="25" t="s">
        <v>10</v>
      </c>
      <c r="H3" s="54" t="s">
        <v>151</v>
      </c>
    </row>
    <row r="4" customFormat="false" ht="14.25" hidden="false" customHeight="false" outlineLevel="0" collapsed="false">
      <c r="A4" s="17" t="s">
        <v>10</v>
      </c>
      <c r="B4" s="6" t="s">
        <v>14</v>
      </c>
      <c r="C4" s="63" t="n">
        <v>0.5</v>
      </c>
      <c r="D4" s="65" t="n">
        <v>0.98</v>
      </c>
      <c r="E4" s="71" t="n">
        <v>0.75</v>
      </c>
      <c r="G4" s="17" t="s">
        <v>15</v>
      </c>
      <c r="H4" s="57" t="s">
        <v>151</v>
      </c>
    </row>
    <row r="5" customFormat="false" ht="14.25" hidden="false" customHeight="false" outlineLevel="0" collapsed="false">
      <c r="A5" s="17" t="s">
        <v>15</v>
      </c>
      <c r="B5" s="6" t="s">
        <v>19</v>
      </c>
      <c r="C5" s="63" t="n">
        <v>0.5</v>
      </c>
      <c r="D5" s="65" t="n">
        <v>0.85</v>
      </c>
      <c r="E5" s="71" t="n">
        <v>0.95</v>
      </c>
      <c r="G5" s="17" t="s">
        <v>20</v>
      </c>
      <c r="H5" s="57" t="s">
        <v>152</v>
      </c>
    </row>
    <row r="6" customFormat="false" ht="14.25" hidden="false" customHeight="false" outlineLevel="0" collapsed="false">
      <c r="A6" s="17" t="s">
        <v>10</v>
      </c>
      <c r="B6" s="6" t="s">
        <v>8</v>
      </c>
      <c r="C6" s="63" t="n">
        <v>0.5</v>
      </c>
      <c r="D6" s="65" t="n">
        <v>0</v>
      </c>
      <c r="E6" s="71" t="n">
        <v>1</v>
      </c>
      <c r="G6" s="23" t="s">
        <v>23</v>
      </c>
      <c r="H6" s="59" t="s">
        <v>151</v>
      </c>
    </row>
    <row r="7" customFormat="false" ht="14.25" hidden="false" customHeight="false" outlineLevel="0" collapsed="false">
      <c r="A7" s="17" t="s">
        <v>20</v>
      </c>
      <c r="B7" s="6" t="s">
        <v>26</v>
      </c>
      <c r="C7" s="63" t="n">
        <v>0.5</v>
      </c>
      <c r="D7" s="65" t="n">
        <v>0.9</v>
      </c>
      <c r="E7" s="71" t="n">
        <v>1</v>
      </c>
    </row>
    <row r="8" customFormat="false" ht="14.25" hidden="false" customHeight="false" outlineLevel="0" collapsed="false">
      <c r="A8" s="17" t="s">
        <v>20</v>
      </c>
      <c r="B8" s="6" t="s">
        <v>28</v>
      </c>
      <c r="C8" s="63" t="n">
        <v>0.5</v>
      </c>
      <c r="D8" s="65" t="n">
        <v>0.97</v>
      </c>
      <c r="E8" s="71" t="n">
        <v>1</v>
      </c>
    </row>
    <row r="9" customFormat="false" ht="14.25" hidden="false" customHeight="false" outlineLevel="0" collapsed="false">
      <c r="A9" s="23" t="s">
        <v>23</v>
      </c>
      <c r="B9" s="34" t="s">
        <v>18</v>
      </c>
      <c r="C9" s="72" t="n">
        <v>0.5</v>
      </c>
      <c r="D9" s="67" t="n">
        <v>0.99</v>
      </c>
      <c r="E9" s="73" t="n">
        <v>0.2</v>
      </c>
    </row>
    <row r="11" customFormat="false" ht="76.1" hidden="false" customHeight="false" outlineLevel="0" collapsed="false">
      <c r="A11" s="50"/>
      <c r="B11" s="50"/>
      <c r="C11" s="50" t="s">
        <v>153</v>
      </c>
      <c r="D11" s="50" t="s">
        <v>154</v>
      </c>
      <c r="E11" s="50" t="s">
        <v>155</v>
      </c>
      <c r="F11" s="50"/>
      <c r="G11" s="50"/>
      <c r="H11" s="50"/>
    </row>
    <row r="12" customFormat="false" ht="16.4" hidden="false" customHeight="false" outlineLevel="0" collapsed="false">
      <c r="E12" s="74" t="s">
        <v>156</v>
      </c>
    </row>
  </sheetData>
  <hyperlinks>
    <hyperlink ref="E12" r:id="rId1" display="https://royalsocietypublishing.org/doi/pdf/10.1098/rstb.2014.014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12"/>
    <col collapsed="false" customWidth="true" hidden="false" outlineLevel="0" max="6" min="5" style="1" width="10.43"/>
    <col collapsed="false" customWidth="true" hidden="false" outlineLevel="0" max="12" min="12" style="1" width="17.14"/>
    <col collapsed="false" customWidth="true" hidden="false" outlineLevel="0" max="14" min="13" style="1" width="26.43"/>
    <col collapsed="false" customWidth="true" hidden="false" outlineLevel="0" max="15" min="15" style="1" width="27.86"/>
    <col collapsed="false" customWidth="true" hidden="false" outlineLevel="0" max="16" min="16" style="1" width="10.43"/>
    <col collapsed="false" customWidth="true" hidden="false" outlineLevel="0" max="17" min="17" style="1" width="21.14"/>
    <col collapsed="false" customWidth="true" hidden="false" outlineLevel="0" max="18" min="18" style="1" width="18.57"/>
  </cols>
  <sheetData>
    <row r="1" customFormat="false" ht="14.25" hidden="false" customHeight="false" outlineLevel="0" collapsed="false">
      <c r="A1" s="1" t="s">
        <v>157</v>
      </c>
      <c r="H1" s="1" t="s">
        <v>158</v>
      </c>
      <c r="L1" s="1" t="s">
        <v>159</v>
      </c>
    </row>
    <row r="2" customFormat="false" ht="16.4" hidden="false" customHeight="false" outlineLevel="0" collapsed="false">
      <c r="A2" s="38" t="s">
        <v>160</v>
      </c>
      <c r="B2" s="11" t="s">
        <v>10</v>
      </c>
      <c r="C2" s="11" t="s">
        <v>15</v>
      </c>
      <c r="D2" s="11" t="s">
        <v>20</v>
      </c>
      <c r="E2" s="11" t="s">
        <v>23</v>
      </c>
      <c r="F2" s="38" t="s">
        <v>161</v>
      </c>
      <c r="H2" s="10" t="s">
        <v>160</v>
      </c>
      <c r="I2" s="11" t="s">
        <v>162</v>
      </c>
      <c r="J2" s="37" t="s">
        <v>163</v>
      </c>
      <c r="L2" s="10" t="s">
        <v>145</v>
      </c>
      <c r="M2" s="51" t="s">
        <v>164</v>
      </c>
      <c r="N2" s="12" t="s">
        <v>165</v>
      </c>
      <c r="O2" s="37" t="s">
        <v>166</v>
      </c>
    </row>
    <row r="3" customFormat="false" ht="14.25" hidden="false" customHeight="true" outlineLevel="0" collapsed="false">
      <c r="A3" s="57" t="n">
        <v>0</v>
      </c>
      <c r="B3" s="63" t="n">
        <v>0.5</v>
      </c>
      <c r="C3" s="75" t="n">
        <v>0.0005</v>
      </c>
      <c r="D3" s="63" t="n">
        <v>0</v>
      </c>
      <c r="E3" s="75" t="n">
        <v>0.0005</v>
      </c>
      <c r="F3" s="76" t="n">
        <v>0.05</v>
      </c>
      <c r="H3" s="17" t="n">
        <v>0</v>
      </c>
      <c r="I3" s="77" t="n">
        <v>0.04</v>
      </c>
      <c r="J3" s="78" t="n">
        <f aca="false">I3</f>
        <v>0.04</v>
      </c>
      <c r="L3" s="17" t="s">
        <v>10</v>
      </c>
      <c r="M3" s="79" t="n">
        <f aca="false">0.07</f>
        <v>0.07</v>
      </c>
      <c r="N3" s="80" t="n">
        <v>0.025</v>
      </c>
      <c r="O3" s="81" t="n">
        <v>0.01</v>
      </c>
    </row>
    <row r="4" customFormat="false" ht="16.4" hidden="false" customHeight="false" outlineLevel="0" collapsed="false">
      <c r="A4" s="57" t="n">
        <v>1</v>
      </c>
      <c r="B4" s="63" t="n">
        <v>0.7</v>
      </c>
      <c r="C4" s="75" t="n">
        <f aca="false">C3+0.0005</f>
        <v>0.001</v>
      </c>
      <c r="D4" s="63" t="n">
        <v>0</v>
      </c>
      <c r="E4" s="75" t="n">
        <f aca="false">E3+0.0005</f>
        <v>0.001</v>
      </c>
      <c r="F4" s="76" t="n">
        <v>0.05</v>
      </c>
      <c r="H4" s="17" t="n">
        <v>1</v>
      </c>
      <c r="I4" s="77" t="n">
        <v>0.02</v>
      </c>
      <c r="J4" s="78" t="n">
        <f aca="false">I4</f>
        <v>0.02</v>
      </c>
      <c r="L4" s="17" t="s">
        <v>15</v>
      </c>
      <c r="M4" s="82" t="n">
        <f aca="false">0.5</f>
        <v>0.5</v>
      </c>
      <c r="N4" s="83" t="n">
        <f aca="false">M4/2</f>
        <v>0.25</v>
      </c>
      <c r="O4" s="84" t="n">
        <f aca="false">N4/2</f>
        <v>0.125</v>
      </c>
    </row>
    <row r="5" customFormat="false" ht="16.4" hidden="false" customHeight="false" outlineLevel="0" collapsed="false">
      <c r="A5" s="57" t="n">
        <v>2</v>
      </c>
      <c r="B5" s="63" t="n">
        <v>0.75</v>
      </c>
      <c r="C5" s="75" t="n">
        <f aca="false">C4+0.0005</f>
        <v>0.0015</v>
      </c>
      <c r="D5" s="63" t="n">
        <v>0</v>
      </c>
      <c r="E5" s="75" t="n">
        <f aca="false">E4+0.0005</f>
        <v>0.0015</v>
      </c>
      <c r="F5" s="76" t="n">
        <v>0.05</v>
      </c>
      <c r="H5" s="17" t="n">
        <v>2</v>
      </c>
      <c r="I5" s="77" t="n">
        <v>0.01</v>
      </c>
      <c r="J5" s="78" t="n">
        <f aca="false">I5</f>
        <v>0.01</v>
      </c>
      <c r="L5" s="23" t="s">
        <v>23</v>
      </c>
      <c r="M5" s="85" t="n">
        <f aca="false">0.4</f>
        <v>0.4</v>
      </c>
      <c r="N5" s="86" t="n">
        <f aca="false">M5/2</f>
        <v>0.2</v>
      </c>
      <c r="O5" s="87" t="n">
        <f aca="false">N5/2</f>
        <v>0.1</v>
      </c>
    </row>
    <row r="6" customFormat="false" ht="16.4" hidden="false" customHeight="false" outlineLevel="0" collapsed="false">
      <c r="A6" s="57" t="n">
        <v>3</v>
      </c>
      <c r="B6" s="63" t="n">
        <v>0.8</v>
      </c>
      <c r="C6" s="75" t="n">
        <f aca="false">C5+0.0005</f>
        <v>0.002</v>
      </c>
      <c r="D6" s="63" t="n">
        <v>0</v>
      </c>
      <c r="E6" s="75" t="n">
        <f aca="false">E5+0.0005</f>
        <v>0.002</v>
      </c>
      <c r="F6" s="76" t="n">
        <v>0.05</v>
      </c>
      <c r="H6" s="17" t="n">
        <v>3</v>
      </c>
      <c r="I6" s="77" t="n">
        <v>0.005</v>
      </c>
      <c r="J6" s="78" t="n">
        <f aca="false">I6</f>
        <v>0.005</v>
      </c>
      <c r="M6" s="65"/>
      <c r="N6" s="65"/>
    </row>
    <row r="7" customFormat="false" ht="16.4" hidden="false" customHeight="false" outlineLevel="0" collapsed="false">
      <c r="A7" s="57" t="n">
        <v>4</v>
      </c>
      <c r="B7" s="63" t="n">
        <v>0.9</v>
      </c>
      <c r="C7" s="75" t="n">
        <f aca="false">C6+0.0005</f>
        <v>0.0025</v>
      </c>
      <c r="D7" s="63" t="n">
        <v>0</v>
      </c>
      <c r="E7" s="75" t="n">
        <f aca="false">E6+0.0005</f>
        <v>0.0025</v>
      </c>
      <c r="F7" s="76" t="n">
        <v>0.05</v>
      </c>
      <c r="H7" s="17" t="n">
        <v>4</v>
      </c>
      <c r="I7" s="77" t="n">
        <f aca="false">I6</f>
        <v>0.005</v>
      </c>
      <c r="J7" s="78" t="n">
        <f aca="false">I7</f>
        <v>0.005</v>
      </c>
    </row>
    <row r="8" customFormat="false" ht="16.4" hidden="false" customHeight="false" outlineLevel="0" collapsed="false">
      <c r="A8" s="57" t="n">
        <v>5</v>
      </c>
      <c r="B8" s="63" t="n">
        <v>0.98</v>
      </c>
      <c r="C8" s="75" t="n">
        <f aca="false">C7+0.0005</f>
        <v>0.003</v>
      </c>
      <c r="D8" s="63" t="n">
        <v>0</v>
      </c>
      <c r="E8" s="75" t="n">
        <f aca="false">E7+0.0005</f>
        <v>0.003</v>
      </c>
      <c r="F8" s="76" t="n">
        <v>0.05</v>
      </c>
      <c r="H8" s="17" t="n">
        <v>5</v>
      </c>
      <c r="I8" s="77" t="n">
        <f aca="false">I7</f>
        <v>0.005</v>
      </c>
      <c r="J8" s="78" t="n">
        <f aca="false">I8</f>
        <v>0.005</v>
      </c>
      <c r="L8" s="6" t="s">
        <v>167</v>
      </c>
    </row>
    <row r="9" customFormat="false" ht="31.3" hidden="false" customHeight="false" outlineLevel="0" collapsed="false">
      <c r="A9" s="57" t="n">
        <v>6</v>
      </c>
      <c r="B9" s="63" t="n">
        <f aca="false">B8</f>
        <v>0.98</v>
      </c>
      <c r="C9" s="75" t="n">
        <f aca="false">C8+0.0005</f>
        <v>0.0035</v>
      </c>
      <c r="D9" s="63" t="n">
        <v>0</v>
      </c>
      <c r="E9" s="75" t="n">
        <f aca="false">E8+0.0005</f>
        <v>0.0035</v>
      </c>
      <c r="F9" s="76" t="n">
        <v>0.05</v>
      </c>
      <c r="H9" s="17" t="n">
        <v>6</v>
      </c>
      <c r="I9" s="77" t="n">
        <v>0.003</v>
      </c>
      <c r="J9" s="78" t="n">
        <f aca="false">I9</f>
        <v>0.003</v>
      </c>
      <c r="L9" s="38" t="s">
        <v>145</v>
      </c>
      <c r="M9" s="12" t="s">
        <v>168</v>
      </c>
      <c r="N9" s="37" t="s">
        <v>169</v>
      </c>
    </row>
    <row r="10" customFormat="false" ht="14.25" hidden="false" customHeight="true" outlineLevel="0" collapsed="false">
      <c r="A10" s="57" t="n">
        <v>7</v>
      </c>
      <c r="B10" s="63" t="n">
        <f aca="false">B9</f>
        <v>0.98</v>
      </c>
      <c r="C10" s="75" t="n">
        <f aca="false">C9+0.0005</f>
        <v>0.004</v>
      </c>
      <c r="D10" s="63" t="n">
        <v>0</v>
      </c>
      <c r="E10" s="75" t="n">
        <f aca="false">E9+0.0005</f>
        <v>0.004</v>
      </c>
      <c r="F10" s="76" t="n">
        <v>0.05</v>
      </c>
      <c r="H10" s="17" t="n">
        <v>7</v>
      </c>
      <c r="I10" s="77" t="n">
        <f aca="false">I9</f>
        <v>0.003</v>
      </c>
      <c r="J10" s="78" t="n">
        <f aca="false">I10</f>
        <v>0.003</v>
      </c>
      <c r="L10" s="59" t="s">
        <v>20</v>
      </c>
      <c r="M10" s="88" t="n">
        <v>0.01</v>
      </c>
      <c r="N10" s="89" t="n">
        <v>0.005</v>
      </c>
    </row>
    <row r="11" customFormat="false" ht="16.4" hidden="false" customHeight="false" outlineLevel="0" collapsed="false">
      <c r="A11" s="57" t="n">
        <v>8</v>
      </c>
      <c r="B11" s="63" t="n">
        <f aca="false">B10</f>
        <v>0.98</v>
      </c>
      <c r="C11" s="75" t="n">
        <f aca="false">C10+0.0005</f>
        <v>0.0045</v>
      </c>
      <c r="D11" s="63" t="n">
        <v>0</v>
      </c>
      <c r="E11" s="75" t="n">
        <f aca="false">E10+0.0005</f>
        <v>0.0045</v>
      </c>
      <c r="F11" s="76" t="n">
        <v>0.05</v>
      </c>
      <c r="H11" s="17" t="n">
        <v>8</v>
      </c>
      <c r="I11" s="77" t="n">
        <f aca="false">I10</f>
        <v>0.003</v>
      </c>
      <c r="J11" s="78" t="n">
        <f aca="false">I11</f>
        <v>0.003</v>
      </c>
    </row>
    <row r="12" customFormat="false" ht="16.4" hidden="false" customHeight="false" outlineLevel="0" collapsed="false">
      <c r="A12" s="57" t="n">
        <v>9</v>
      </c>
      <c r="B12" s="63" t="n">
        <f aca="false">B11</f>
        <v>0.98</v>
      </c>
      <c r="C12" s="75" t="n">
        <f aca="false">C11+0.0005</f>
        <v>0.005</v>
      </c>
      <c r="D12" s="63" t="n">
        <v>0</v>
      </c>
      <c r="E12" s="75" t="n">
        <f aca="false">E11+0.0005</f>
        <v>0.005</v>
      </c>
      <c r="F12" s="76" t="n">
        <v>0.05</v>
      </c>
      <c r="H12" s="17" t="n">
        <v>9</v>
      </c>
      <c r="I12" s="77" t="n">
        <f aca="false">I11</f>
        <v>0.003</v>
      </c>
      <c r="J12" s="78" t="n">
        <f aca="false">I12</f>
        <v>0.003</v>
      </c>
    </row>
    <row r="13" customFormat="false" ht="16.4" hidden="false" customHeight="false" outlineLevel="0" collapsed="false">
      <c r="A13" s="57" t="n">
        <v>10</v>
      </c>
      <c r="B13" s="63" t="n">
        <f aca="false">B12</f>
        <v>0.98</v>
      </c>
      <c r="C13" s="75" t="n">
        <f aca="false">C12+0.0005</f>
        <v>0.0055</v>
      </c>
      <c r="D13" s="63" t="n">
        <v>0</v>
      </c>
      <c r="E13" s="75" t="n">
        <f aca="false">E12+0.0005</f>
        <v>0.0055</v>
      </c>
      <c r="F13" s="76" t="n">
        <v>0.05</v>
      </c>
      <c r="H13" s="17" t="n">
        <v>10</v>
      </c>
      <c r="I13" s="77" t="n">
        <f aca="false">I12</f>
        <v>0.003</v>
      </c>
      <c r="J13" s="78" t="n">
        <f aca="false">I13</f>
        <v>0.003</v>
      </c>
    </row>
    <row r="14" customFormat="false" ht="16.4" hidden="false" customHeight="false" outlineLevel="0" collapsed="false">
      <c r="A14" s="57" t="n">
        <v>11</v>
      </c>
      <c r="B14" s="63" t="n">
        <f aca="false">B13</f>
        <v>0.98</v>
      </c>
      <c r="C14" s="75" t="n">
        <f aca="false">C13+0.0005</f>
        <v>0.006</v>
      </c>
      <c r="D14" s="63" t="n">
        <v>0</v>
      </c>
      <c r="E14" s="75" t="n">
        <f aca="false">E13+0.0005</f>
        <v>0.006</v>
      </c>
      <c r="F14" s="76" t="n">
        <v>0.05</v>
      </c>
      <c r="H14" s="17" t="n">
        <v>11</v>
      </c>
      <c r="I14" s="77" t="n">
        <f aca="false">I13</f>
        <v>0.003</v>
      </c>
      <c r="J14" s="78" t="n">
        <f aca="false">I14</f>
        <v>0.003</v>
      </c>
    </row>
    <row r="15" customFormat="false" ht="16.4" hidden="false" customHeight="false" outlineLevel="0" collapsed="false">
      <c r="A15" s="57" t="n">
        <v>12</v>
      </c>
      <c r="B15" s="63" t="n">
        <f aca="false">B14</f>
        <v>0.98</v>
      </c>
      <c r="C15" s="75" t="n">
        <v>0.01</v>
      </c>
      <c r="D15" s="90" t="n">
        <v>0.01</v>
      </c>
      <c r="E15" s="75" t="n">
        <f aca="false">E14+0.0005</f>
        <v>0.0065</v>
      </c>
      <c r="F15" s="76" t="n">
        <v>0.05</v>
      </c>
      <c r="H15" s="17" t="n">
        <v>12</v>
      </c>
      <c r="I15" s="77" t="n">
        <f aca="false">I14</f>
        <v>0.003</v>
      </c>
      <c r="J15" s="78" t="n">
        <f aca="false">I15</f>
        <v>0.003</v>
      </c>
    </row>
    <row r="16" customFormat="false" ht="16.4" hidden="false" customHeight="false" outlineLevel="0" collapsed="false">
      <c r="A16" s="57" t="n">
        <v>13</v>
      </c>
      <c r="B16" s="63" t="n">
        <f aca="false">B15</f>
        <v>0.98</v>
      </c>
      <c r="C16" s="75" t="n">
        <v>0.011</v>
      </c>
      <c r="D16" s="90" t="n">
        <v>0.015</v>
      </c>
      <c r="E16" s="75" t="n">
        <f aca="false">E15+0.0005</f>
        <v>0.007</v>
      </c>
      <c r="F16" s="76" t="n">
        <v>0.05</v>
      </c>
      <c r="H16" s="17" t="n">
        <v>13</v>
      </c>
      <c r="I16" s="77" t="n">
        <f aca="false">I15</f>
        <v>0.003</v>
      </c>
      <c r="J16" s="78" t="n">
        <f aca="false">I16</f>
        <v>0.003</v>
      </c>
    </row>
    <row r="17" customFormat="false" ht="16.4" hidden="false" customHeight="false" outlineLevel="0" collapsed="false">
      <c r="A17" s="57" t="n">
        <v>14</v>
      </c>
      <c r="B17" s="63" t="n">
        <f aca="false">B16</f>
        <v>0.98</v>
      </c>
      <c r="C17" s="75" t="n">
        <v>0.012</v>
      </c>
      <c r="D17" s="90" t="n">
        <v>0.02</v>
      </c>
      <c r="E17" s="75" t="n">
        <f aca="false">E16+0.0005</f>
        <v>0.0075</v>
      </c>
      <c r="F17" s="76" t="n">
        <v>0.05</v>
      </c>
      <c r="H17" s="17" t="n">
        <v>14</v>
      </c>
      <c r="I17" s="77" t="n">
        <f aca="false">I16</f>
        <v>0.003</v>
      </c>
      <c r="J17" s="78" t="n">
        <f aca="false">I17</f>
        <v>0.003</v>
      </c>
    </row>
    <row r="18" customFormat="false" ht="16.4" hidden="false" customHeight="false" outlineLevel="0" collapsed="false">
      <c r="A18" s="59" t="n">
        <v>15</v>
      </c>
      <c r="B18" s="72" t="n">
        <f aca="false">B17</f>
        <v>0.98</v>
      </c>
      <c r="C18" s="91" t="n">
        <v>0.015</v>
      </c>
      <c r="D18" s="88" t="n">
        <v>0.03</v>
      </c>
      <c r="E18" s="91" t="n">
        <f aca="false">E17+0.0005</f>
        <v>0.008</v>
      </c>
      <c r="F18" s="92" t="n">
        <v>0.05</v>
      </c>
      <c r="H18" s="23" t="n">
        <v>15</v>
      </c>
      <c r="I18" s="93" t="n">
        <f aca="false">I17</f>
        <v>0.003</v>
      </c>
      <c r="J18" s="94" t="n">
        <f aca="false">I18</f>
        <v>0.003</v>
      </c>
    </row>
    <row r="19" customFormat="false" ht="14.25" hidden="false" customHeight="false" outlineLevel="0" collapsed="false">
      <c r="B19" s="63"/>
      <c r="C19" s="75"/>
      <c r="D19" s="63"/>
      <c r="E19" s="75"/>
      <c r="F19" s="75"/>
      <c r="I19" s="77"/>
      <c r="J19" s="77"/>
    </row>
    <row r="20" customFormat="false" ht="14.25" hidden="false" customHeight="false" outlineLevel="0" collapsed="false">
      <c r="B20" s="1" t="s">
        <v>170</v>
      </c>
      <c r="I20" s="1" t="s">
        <v>171</v>
      </c>
    </row>
    <row r="21" customFormat="false" ht="14.25" hidden="false" customHeight="false" outlineLevel="0" collapsed="false">
      <c r="B21" s="1" t="s">
        <v>172</v>
      </c>
      <c r="I21" s="1" t="s">
        <v>173</v>
      </c>
    </row>
    <row r="22" customFormat="false" ht="14.25" hidden="false" customHeight="false" outlineLevel="0" collapsed="false">
      <c r="B22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9" activeCellId="0" sqref="F49"/>
    </sheetView>
  </sheetViews>
  <sheetFormatPr defaultColWidth="8.59765625" defaultRowHeight="14.25" zeroHeight="false" outlineLevelRow="0" outlineLevelCol="0"/>
  <cols>
    <col collapsed="false" customWidth="true" hidden="false" outlineLevel="0" max="8" min="1" style="1" width="17.86"/>
  </cols>
  <sheetData>
    <row r="1" s="50" customFormat="true" ht="61.15" hidden="false" customHeight="false" outlineLevel="0" collapsed="false">
      <c r="A1" s="95" t="s">
        <v>3</v>
      </c>
      <c r="B1" s="96" t="s">
        <v>175</v>
      </c>
      <c r="C1" s="96" t="s">
        <v>176</v>
      </c>
      <c r="D1" s="97" t="s">
        <v>177</v>
      </c>
      <c r="I1" s="50" t="s">
        <v>178</v>
      </c>
    </row>
    <row r="2" customFormat="false" ht="14.25" hidden="false" customHeight="false" outlineLevel="0" collapsed="false">
      <c r="A2" s="17" t="s">
        <v>8</v>
      </c>
      <c r="D2" s="22"/>
    </row>
    <row r="3" customFormat="false" ht="14.25" hidden="false" customHeight="false" outlineLevel="0" collapsed="false">
      <c r="A3" s="17" t="s">
        <v>13</v>
      </c>
      <c r="D3" s="22"/>
    </row>
    <row r="4" customFormat="false" ht="14.25" hidden="false" customHeight="false" outlineLevel="0" collapsed="false">
      <c r="A4" s="17" t="s">
        <v>18</v>
      </c>
      <c r="D4" s="22"/>
    </row>
    <row r="5" customFormat="false" ht="14.25" hidden="false" customHeight="false" outlineLevel="0" collapsed="false">
      <c r="A5" s="17" t="s">
        <v>19</v>
      </c>
      <c r="D5" s="22"/>
    </row>
    <row r="6" customFormat="false" ht="14.25" hidden="false" customHeight="false" outlineLevel="0" collapsed="false">
      <c r="A6" s="23" t="s">
        <v>25</v>
      </c>
      <c r="B6" s="34"/>
      <c r="C6" s="34"/>
      <c r="D6" s="35"/>
    </row>
    <row r="8" customFormat="false" ht="14.25" hidden="false" customHeight="false" outlineLevel="0" collapsed="false">
      <c r="I8" s="50"/>
    </row>
    <row r="9" customFormat="false" ht="61.15" hidden="false" customHeight="false" outlineLevel="0" collapsed="false">
      <c r="A9" s="95" t="s">
        <v>1</v>
      </c>
      <c r="B9" s="96" t="s">
        <v>179</v>
      </c>
      <c r="C9" s="96" t="s">
        <v>180</v>
      </c>
      <c r="D9" s="96" t="s">
        <v>181</v>
      </c>
      <c r="E9" s="97" t="s">
        <v>182</v>
      </c>
      <c r="F9" s="50"/>
      <c r="G9" s="50"/>
      <c r="H9" s="50"/>
      <c r="I9" s="50" t="s">
        <v>183</v>
      </c>
    </row>
    <row r="10" customFormat="false" ht="14.25" hidden="false" customHeight="false" outlineLevel="0" collapsed="false">
      <c r="A10" s="17" t="s">
        <v>6</v>
      </c>
      <c r="E10" s="22"/>
    </row>
    <row r="11" customFormat="false" ht="14.25" hidden="false" customHeight="false" outlineLevel="0" collapsed="false">
      <c r="A11" s="17" t="s">
        <v>11</v>
      </c>
      <c r="E11" s="22"/>
    </row>
    <row r="12" customFormat="false" ht="14.25" hidden="false" customHeight="false" outlineLevel="0" collapsed="false">
      <c r="A12" s="17" t="s">
        <v>16</v>
      </c>
      <c r="E12" s="22"/>
    </row>
    <row r="13" customFormat="false" ht="14.25" hidden="false" customHeight="false" outlineLevel="0" collapsed="false">
      <c r="A13" s="17" t="s">
        <v>21</v>
      </c>
      <c r="E13" s="22"/>
    </row>
    <row r="14" s="50" customFormat="true" ht="14.25" hidden="false" customHeight="false" outlineLevel="0" collapsed="false">
      <c r="A14" s="17" t="s">
        <v>24</v>
      </c>
      <c r="B14" s="1"/>
      <c r="C14" s="1"/>
      <c r="D14" s="1"/>
      <c r="E14" s="22"/>
      <c r="F14" s="1"/>
      <c r="G14" s="1"/>
      <c r="H14" s="1"/>
      <c r="I14" s="0"/>
    </row>
    <row r="15" customFormat="false" ht="14.25" hidden="false" customHeight="false" outlineLevel="0" collapsed="false">
      <c r="A15" s="23" t="s">
        <v>27</v>
      </c>
      <c r="B15" s="34"/>
      <c r="C15" s="34"/>
      <c r="D15" s="34"/>
      <c r="E15" s="35"/>
    </row>
    <row r="18" customFormat="false" ht="46.25" hidden="false" customHeight="false" outlineLevel="0" collapsed="false">
      <c r="A18" s="95" t="s">
        <v>3</v>
      </c>
      <c r="B18" s="96" t="s">
        <v>179</v>
      </c>
      <c r="C18" s="96" t="s">
        <v>180</v>
      </c>
      <c r="D18" s="96" t="s">
        <v>184</v>
      </c>
      <c r="E18" s="97" t="s">
        <v>185</v>
      </c>
      <c r="F18" s="96" t="s">
        <v>186</v>
      </c>
      <c r="G18" s="97" t="s">
        <v>187</v>
      </c>
      <c r="I18" s="6" t="s">
        <v>188</v>
      </c>
    </row>
    <row r="19" customFormat="false" ht="14.25" hidden="false" customHeight="false" outlineLevel="0" collapsed="false">
      <c r="A19" s="17" t="s">
        <v>8</v>
      </c>
      <c r="E19" s="22"/>
      <c r="G19" s="22"/>
    </row>
    <row r="20" customFormat="false" ht="14.25" hidden="false" customHeight="false" outlineLevel="0" collapsed="false">
      <c r="A20" s="17" t="s">
        <v>13</v>
      </c>
      <c r="E20" s="22"/>
      <c r="G20" s="22"/>
    </row>
    <row r="21" customFormat="false" ht="14.25" hidden="false" customHeight="false" outlineLevel="0" collapsed="false">
      <c r="A21" s="17" t="s">
        <v>18</v>
      </c>
      <c r="E21" s="22"/>
      <c r="G21" s="22"/>
    </row>
    <row r="22" customFormat="false" ht="14.25" hidden="false" customHeight="false" outlineLevel="0" collapsed="false">
      <c r="A22" s="17" t="s">
        <v>19</v>
      </c>
      <c r="E22" s="22"/>
      <c r="G22" s="22"/>
    </row>
    <row r="23" customFormat="false" ht="14.25" hidden="false" customHeight="false" outlineLevel="0" collapsed="false">
      <c r="A23" s="23" t="s">
        <v>25</v>
      </c>
      <c r="B23" s="34"/>
      <c r="C23" s="34"/>
      <c r="D23" s="34"/>
      <c r="E23" s="35"/>
      <c r="F23" s="34"/>
      <c r="G23" s="35"/>
    </row>
    <row r="26" customFormat="false" ht="46.25" hidden="false" customHeight="false" outlineLevel="0" collapsed="false">
      <c r="A26" s="95" t="s">
        <v>160</v>
      </c>
      <c r="B26" s="96" t="s">
        <v>189</v>
      </c>
      <c r="C26" s="97" t="s">
        <v>190</v>
      </c>
      <c r="D26" s="95" t="s">
        <v>191</v>
      </c>
      <c r="E26" s="96" t="s">
        <v>192</v>
      </c>
      <c r="F26" s="96" t="s">
        <v>193</v>
      </c>
      <c r="G26" s="97" t="s">
        <v>194</v>
      </c>
      <c r="H26" s="50"/>
      <c r="I26" s="50" t="s">
        <v>195</v>
      </c>
    </row>
    <row r="27" customFormat="false" ht="14.25" hidden="false" customHeight="false" outlineLevel="0" collapsed="false">
      <c r="A27" s="17" t="n">
        <v>0</v>
      </c>
      <c r="C27" s="22"/>
      <c r="D27" s="25"/>
      <c r="E27" s="15"/>
      <c r="F27" s="15"/>
      <c r="G27" s="16"/>
    </row>
    <row r="28" customFormat="false" ht="14.25" hidden="false" customHeight="false" outlineLevel="0" collapsed="false">
      <c r="A28" s="17" t="n">
        <v>1</v>
      </c>
      <c r="C28" s="22"/>
      <c r="D28" s="17"/>
      <c r="G28" s="22"/>
    </row>
    <row r="29" customFormat="false" ht="14.25" hidden="false" customHeight="false" outlineLevel="0" collapsed="false">
      <c r="A29" s="17" t="n">
        <v>2</v>
      </c>
      <c r="C29" s="22"/>
      <c r="D29" s="17"/>
      <c r="G29" s="22"/>
    </row>
    <row r="30" customFormat="false" ht="14.25" hidden="false" customHeight="false" outlineLevel="0" collapsed="false">
      <c r="A30" s="17" t="n">
        <v>3</v>
      </c>
      <c r="C30" s="22"/>
      <c r="D30" s="17"/>
      <c r="G30" s="22"/>
    </row>
    <row r="31" customFormat="false" ht="14.25" hidden="false" customHeight="false" outlineLevel="0" collapsed="false">
      <c r="A31" s="17" t="n">
        <v>4</v>
      </c>
      <c r="C31" s="22"/>
      <c r="D31" s="17"/>
      <c r="G31" s="22"/>
    </row>
    <row r="32" customFormat="false" ht="14.25" hidden="false" customHeight="false" outlineLevel="0" collapsed="false">
      <c r="A32" s="17" t="n">
        <v>5</v>
      </c>
      <c r="C32" s="22"/>
      <c r="D32" s="17"/>
      <c r="G32" s="22"/>
    </row>
    <row r="33" customFormat="false" ht="14.25" hidden="false" customHeight="false" outlineLevel="0" collapsed="false">
      <c r="A33" s="17" t="n">
        <v>6</v>
      </c>
      <c r="C33" s="22"/>
      <c r="D33" s="17"/>
      <c r="G33" s="22"/>
    </row>
    <row r="34" customFormat="false" ht="14.25" hidden="false" customHeight="false" outlineLevel="0" collapsed="false">
      <c r="A34" s="17" t="n">
        <v>7</v>
      </c>
      <c r="C34" s="22"/>
      <c r="D34" s="17"/>
      <c r="G34" s="22"/>
    </row>
    <row r="35" customFormat="false" ht="14.25" hidden="false" customHeight="false" outlineLevel="0" collapsed="false">
      <c r="A35" s="17" t="n">
        <v>8</v>
      </c>
      <c r="C35" s="22"/>
      <c r="D35" s="17"/>
      <c r="G35" s="22"/>
    </row>
    <row r="36" customFormat="false" ht="14.25" hidden="false" customHeight="false" outlineLevel="0" collapsed="false">
      <c r="A36" s="17" t="n">
        <v>9</v>
      </c>
      <c r="C36" s="22"/>
      <c r="D36" s="17"/>
      <c r="G36" s="22"/>
    </row>
    <row r="37" customFormat="false" ht="14.25" hidden="false" customHeight="false" outlineLevel="0" collapsed="false">
      <c r="A37" s="17" t="n">
        <v>10</v>
      </c>
      <c r="C37" s="22"/>
      <c r="D37" s="17"/>
      <c r="G37" s="22"/>
    </row>
    <row r="38" customFormat="false" ht="14.25" hidden="false" customHeight="false" outlineLevel="0" collapsed="false">
      <c r="A38" s="17" t="n">
        <v>11</v>
      </c>
      <c r="C38" s="22"/>
      <c r="D38" s="17"/>
      <c r="G38" s="22"/>
    </row>
    <row r="39" customFormat="false" ht="14.25" hidden="false" customHeight="false" outlineLevel="0" collapsed="false">
      <c r="A39" s="17" t="n">
        <v>12</v>
      </c>
      <c r="C39" s="22"/>
      <c r="D39" s="17"/>
      <c r="G39" s="22"/>
    </row>
    <row r="40" customFormat="false" ht="14.25" hidden="false" customHeight="false" outlineLevel="0" collapsed="false">
      <c r="A40" s="17" t="n">
        <v>13</v>
      </c>
      <c r="C40" s="22"/>
      <c r="D40" s="17"/>
      <c r="G40" s="22"/>
    </row>
    <row r="41" customFormat="false" ht="14.25" hidden="false" customHeight="false" outlineLevel="0" collapsed="false">
      <c r="A41" s="17" t="n">
        <v>14</v>
      </c>
      <c r="C41" s="22"/>
      <c r="D41" s="17"/>
      <c r="G41" s="22"/>
    </row>
    <row r="42" customFormat="false" ht="14.25" hidden="false" customHeight="false" outlineLevel="0" collapsed="false">
      <c r="A42" s="23" t="n">
        <v>15</v>
      </c>
      <c r="B42" s="34"/>
      <c r="C42" s="35"/>
      <c r="D42" s="23"/>
      <c r="E42" s="34"/>
      <c r="F42" s="34"/>
      <c r="G42" s="35"/>
    </row>
    <row r="44" customFormat="false" ht="14.25" hidden="false" customHeight="false" outlineLevel="0" collapsed="false">
      <c r="A44" s="98" t="s">
        <v>196</v>
      </c>
    </row>
    <row r="46" customFormat="false" ht="14.25" hidden="false" customHeight="false" outlineLevel="0" collapsed="false">
      <c r="I46" s="1" t="s">
        <v>197</v>
      </c>
    </row>
    <row r="47" customFormat="false" ht="31.3" hidden="false" customHeight="false" outlineLevel="0" collapsed="false">
      <c r="A47" s="95" t="s">
        <v>198</v>
      </c>
      <c r="B47" s="96" t="s">
        <v>160</v>
      </c>
      <c r="C47" s="96" t="s">
        <v>199</v>
      </c>
      <c r="D47" s="96" t="s">
        <v>200</v>
      </c>
      <c r="E47" s="97" t="s">
        <v>201</v>
      </c>
    </row>
    <row r="48" customFormat="false" ht="14.25" hidden="false" customHeight="false" outlineLevel="0" collapsed="false">
      <c r="A48" s="17"/>
      <c r="E48" s="22"/>
      <c r="F48" s="6" t="s">
        <v>202</v>
      </c>
    </row>
    <row r="49" customFormat="false" ht="14.25" hidden="false" customHeight="false" outlineLevel="0" collapsed="false">
      <c r="A49" s="17"/>
      <c r="E49" s="22"/>
    </row>
    <row r="50" customFormat="false" ht="14.25" hidden="false" customHeight="false" outlineLevel="0" collapsed="false">
      <c r="A50" s="17"/>
      <c r="E50" s="22"/>
    </row>
    <row r="51" customFormat="false" ht="14.25" hidden="false" customHeight="false" outlineLevel="0" collapsed="false">
      <c r="A51" s="17"/>
      <c r="E51" s="22"/>
    </row>
    <row r="52" customFormat="false" ht="14.25" hidden="false" customHeight="false" outlineLevel="0" collapsed="false">
      <c r="A52" s="17"/>
      <c r="E52" s="22"/>
    </row>
    <row r="53" customFormat="false" ht="14.25" hidden="false" customHeight="false" outlineLevel="0" collapsed="false">
      <c r="A53" s="17"/>
      <c r="E53" s="22"/>
    </row>
    <row r="54" customFormat="false" ht="14.25" hidden="false" customHeight="false" outlineLevel="0" collapsed="false">
      <c r="A54" s="17"/>
      <c r="E54" s="22"/>
    </row>
    <row r="55" customFormat="false" ht="14.25" hidden="false" customHeight="false" outlineLevel="0" collapsed="false">
      <c r="A55" s="17"/>
      <c r="E55" s="22"/>
    </row>
    <row r="56" customFormat="false" ht="14.25" hidden="false" customHeight="false" outlineLevel="0" collapsed="false">
      <c r="A56" s="17"/>
      <c r="E56" s="22"/>
    </row>
    <row r="57" customFormat="false" ht="14.25" hidden="false" customHeight="false" outlineLevel="0" collapsed="false">
      <c r="A57" s="17"/>
      <c r="E57" s="22"/>
    </row>
    <row r="58" customFormat="false" ht="14.25" hidden="false" customHeight="false" outlineLevel="0" collapsed="false">
      <c r="A58" s="17"/>
      <c r="E58" s="22"/>
    </row>
    <row r="59" customFormat="false" ht="14.25" hidden="false" customHeight="false" outlineLevel="0" collapsed="false">
      <c r="A59" s="17"/>
      <c r="E59" s="22"/>
    </row>
    <row r="60" customFormat="false" ht="14.25" hidden="false" customHeight="false" outlineLevel="0" collapsed="false">
      <c r="A60" s="23"/>
      <c r="B60" s="34"/>
      <c r="C60" s="34"/>
      <c r="D60" s="34"/>
      <c r="E60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2024-12-06T19:10:20Z</dcterms:created>
  <dc:creator>Brittany Hagedorn</dc:creator>
  <dc:description/>
  <dc:language>en-US</dc:language>
  <cp:lastModifiedBy>Cliff Kerr</cp:lastModifiedBy>
  <dcterms:modified xsi:type="dcterms:W3CDTF">2025-03-02T19:56:39Z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