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py of Data" sheetId="2" r:id="rId5"/>
  </sheets>
  <definedNames>
    <definedName localSheetId="1" name="_xlchart.v2.1">#REF!</definedName>
    <definedName localSheetId="1" name="_xlchart.v2.0">#REF!</definedName>
    <definedName name="_xlchart.v2.1">#REF!</definedName>
    <definedName name="_xlchart.v2.0">#REF!</definedName>
    <definedName localSheetId="1" name="_xlchart.v2.2">#REF!</definedName>
    <definedName name="_xlchart.v2.2">#REF!</definedName>
  </definedNames>
  <calcPr/>
</workbook>
</file>

<file path=xl/sharedStrings.xml><?xml version="1.0" encoding="utf-8"?>
<sst xmlns="http://schemas.openxmlformats.org/spreadsheetml/2006/main" count="204" uniqueCount="27">
  <si>
    <t>Step</t>
  </si>
  <si>
    <t>Segment</t>
  </si>
  <si>
    <t>#Customers</t>
  </si>
  <si>
    <t>Overall</t>
  </si>
  <si>
    <t>Absolute</t>
  </si>
  <si>
    <t>Others</t>
  </si>
  <si>
    <t>0 Email sent</t>
  </si>
  <si>
    <t>Retention</t>
  </si>
  <si>
    <t>Churn</t>
  </si>
  <si>
    <t>Churn %</t>
  </si>
  <si>
    <t>1 Read email</t>
  </si>
  <si>
    <t>2 Add star rating</t>
  </si>
  <si>
    <t>3 Add review</t>
  </si>
  <si>
    <t>4 Submit review</t>
  </si>
  <si>
    <t>Gold | 20-30 y</t>
  </si>
  <si>
    <t>relative</t>
  </si>
  <si>
    <t>Churn%</t>
  </si>
  <si>
    <t>Bronze | 50+</t>
  </si>
  <si>
    <t>Absolute funnel</t>
  </si>
  <si>
    <t>Overall Segment</t>
  </si>
  <si>
    <t>Steps/funnel points</t>
  </si>
  <si>
    <t>Customers</t>
  </si>
  <si>
    <t>Churn %age</t>
  </si>
  <si>
    <t xml:space="preserve">churn </t>
  </si>
  <si>
    <t>1-retention</t>
  </si>
  <si>
    <t>Relative funnel</t>
  </si>
  <si>
    <t>Retention %age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</si>
</sst>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0.0%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/>
    <font>
      <sz val="11.0"/>
      <color theme="1"/>
      <name val="Calibri"/>
    </font>
    <font>
      <color rgb="FFFF0000"/>
      <name val="Calibri"/>
      <scheme val="minor"/>
    </font>
    <font>
      <color rgb="FF00FF00"/>
      <name val="Calibri"/>
      <scheme val="minor"/>
    </font>
    <font>
      <color rgb="FF000000"/>
      <name val="Calibri"/>
      <scheme val="minor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2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2" fontId="2" numFmtId="0" xfId="0" applyAlignment="1" applyBorder="1" applyFill="1" applyFont="1">
      <alignment readingOrder="0"/>
    </xf>
    <xf borderId="5" fillId="0" fontId="2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2" numFmtId="0" xfId="0" applyBorder="1" applyFont="1"/>
    <xf borderId="4" fillId="2" fontId="2" numFmtId="0" xfId="0" applyBorder="1" applyFont="1"/>
    <xf borderId="9" fillId="0" fontId="2" numFmtId="0" xfId="0" applyBorder="1" applyFont="1"/>
    <xf borderId="0" fillId="0" fontId="2" numFmtId="0" xfId="0" applyFont="1"/>
    <xf borderId="10" fillId="0" fontId="2" numFmtId="0" xfId="0" applyBorder="1" applyFont="1"/>
    <xf borderId="11" fillId="0" fontId="2" numFmtId="0" xfId="0" applyBorder="1" applyFont="1"/>
    <xf borderId="12" fillId="0" fontId="1" numFmtId="0" xfId="0" applyBorder="1" applyFont="1"/>
    <xf borderId="12" fillId="0" fontId="4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Border="1" applyFont="1"/>
    <xf borderId="12" fillId="0" fontId="2" numFmtId="0" xfId="0" applyBorder="1" applyFont="1"/>
    <xf borderId="12" fillId="0" fontId="4" numFmtId="3" xfId="0" applyAlignment="1" applyBorder="1" applyFont="1" applyNumberFormat="1">
      <alignment readingOrder="0"/>
    </xf>
    <xf borderId="12" fillId="0" fontId="4" numFmtId="3" xfId="0" applyBorder="1" applyFont="1" applyNumberFormat="1"/>
    <xf borderId="3" fillId="0" fontId="2" numFmtId="0" xfId="0" applyBorder="1" applyFont="1"/>
    <xf borderId="12" fillId="0" fontId="2" numFmtId="10" xfId="0" applyBorder="1" applyFont="1" applyNumberFormat="1"/>
    <xf borderId="12" fillId="0" fontId="2" numFmtId="3" xfId="0" applyAlignment="1" applyBorder="1" applyFont="1" applyNumberFormat="1">
      <alignment readingOrder="0"/>
    </xf>
    <xf borderId="12" fillId="0" fontId="2" numFmtId="3" xfId="0" applyBorder="1" applyFont="1" applyNumberForma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" fillId="0" fontId="2" numFmtId="0" xfId="0" applyBorder="1" applyFont="1"/>
    <xf borderId="2" fillId="0" fontId="2" numFmtId="0" xfId="0" applyBorder="1" applyFont="1"/>
    <xf borderId="17" fillId="0" fontId="2" numFmtId="0" xfId="0" applyAlignment="1" applyBorder="1" applyFont="1">
      <alignment readingOrder="0"/>
    </xf>
    <xf borderId="18" fillId="0" fontId="3" numFmtId="0" xfId="0" applyBorder="1" applyFont="1"/>
    <xf borderId="19" fillId="0" fontId="3" numFmtId="0" xfId="0" applyBorder="1" applyFont="1"/>
    <xf borderId="12" fillId="0" fontId="2" numFmtId="9" xfId="0" applyBorder="1" applyFont="1" applyNumberFormat="1"/>
    <xf borderId="12" fillId="0" fontId="5" numFmtId="9" xfId="0" applyBorder="1" applyFont="1" applyNumberFormat="1"/>
    <xf borderId="12" fillId="0" fontId="6" numFmtId="9" xfId="0" applyBorder="1" applyFont="1" applyNumberFormat="1"/>
    <xf borderId="20" fillId="0" fontId="2" numFmtId="0" xfId="0" applyBorder="1" applyFont="1"/>
    <xf borderId="21" fillId="0" fontId="2" numFmtId="0" xfId="0" applyBorder="1" applyFont="1"/>
    <xf borderId="21" fillId="0" fontId="2" numFmtId="3" xfId="0" applyAlignment="1" applyBorder="1" applyFont="1" applyNumberFormat="1">
      <alignment readingOrder="0"/>
    </xf>
    <xf borderId="21" fillId="0" fontId="2" numFmtId="3" xfId="0" applyBorder="1" applyFont="1" applyNumberFormat="1"/>
    <xf borderId="21" fillId="0" fontId="2" numFmtId="9" xfId="0" applyBorder="1" applyFont="1" applyNumberFormat="1"/>
    <xf borderId="22" fillId="0" fontId="2" numFmtId="0" xfId="0" applyBorder="1" applyFont="1"/>
    <xf borderId="12" fillId="0" fontId="7" numFmtId="9" xfId="0" applyBorder="1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3" xfId="0" applyAlignment="1" applyBorder="1" applyFont="1" applyNumberFormat="1">
      <alignment readingOrder="0"/>
    </xf>
    <xf borderId="2" fillId="0" fontId="8" numFmtId="0" xfId="0" applyAlignment="1" applyBorder="1" applyFont="1">
      <alignment readingOrder="0"/>
    </xf>
    <xf borderId="3" fillId="0" fontId="8" numFmtId="0" xfId="0" applyAlignment="1" applyBorder="1" applyFont="1">
      <alignment readingOrder="0"/>
    </xf>
    <xf borderId="0" fillId="0" fontId="4" numFmtId="3" xfId="0" applyFont="1" applyNumberFormat="1"/>
    <xf borderId="0" fillId="0" fontId="4" numFmtId="3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10" fillId="0" fontId="2" numFmtId="3" xfId="0" applyBorder="1" applyFont="1" applyNumberFormat="1"/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10" fillId="0" fontId="2" numFmtId="10" xfId="0" applyBorder="1" applyFont="1" applyNumberFormat="1"/>
    <xf borderId="0" fillId="0" fontId="2" numFmtId="164" xfId="0" applyAlignment="1" applyFont="1" applyNumberFormat="1">
      <alignment readingOrder="0"/>
    </xf>
    <xf borderId="0" fillId="0" fontId="2" numFmtId="3" xfId="0" applyFont="1" applyNumberFormat="1"/>
    <xf borderId="0" fillId="0" fontId="2" numFmtId="165" xfId="0" applyFont="1" applyNumberFormat="1"/>
    <xf borderId="15" fillId="0" fontId="4" numFmtId="3" xfId="0" applyAlignment="1" applyBorder="1" applyFont="1" applyNumberFormat="1">
      <alignment readingOrder="0"/>
    </xf>
    <xf borderId="16" fillId="0" fontId="2" numFmtId="10" xfId="0" applyBorder="1" applyFont="1" applyNumberFormat="1"/>
    <xf borderId="0" fillId="0" fontId="2" numFmtId="9" xfId="0" applyFont="1" applyNumberFormat="1"/>
    <xf borderId="0" fillId="0" fontId="6" numFmtId="9" xfId="0" applyFont="1" applyNumberFormat="1"/>
    <xf borderId="0" fillId="3" fontId="2" numFmtId="9" xfId="0" applyAlignment="1" applyFill="1" applyFont="1" applyNumberFormat="1">
      <alignment readingOrder="0"/>
    </xf>
    <xf borderId="0" fillId="0" fontId="4" numFmtId="9" xfId="0" applyAlignment="1" applyFont="1" applyNumberFormat="1">
      <alignment readingOrder="0"/>
    </xf>
    <xf borderId="15" fillId="0" fontId="2" numFmtId="0" xfId="0" applyAlignment="1" applyBorder="1" applyFont="1">
      <alignment readingOrder="0"/>
    </xf>
    <xf borderId="15" fillId="0" fontId="2" numFmtId="10" xfId="0" applyAlignment="1" applyBorder="1" applyFont="1" applyNumberFormat="1">
      <alignment readingOrder="0"/>
    </xf>
    <xf borderId="15" fillId="0" fontId="2" numFmtId="10" xfId="0" applyBorder="1" applyFont="1" applyNumberFormat="1"/>
    <xf borderId="0" fillId="0" fontId="5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43"/>
    <col customWidth="1" min="3" max="3" width="11.43"/>
    <col customWidth="1" min="4" max="4" width="8.71"/>
    <col customWidth="1" min="5" max="5" width="13.43"/>
    <col customWidth="1" min="6" max="6" width="13.86"/>
    <col customWidth="1" min="7" max="7" width="11.43"/>
    <col customWidth="1" min="8" max="8" width="9.43"/>
    <col customWidth="1" min="9" max="11" width="8.71"/>
    <col customWidth="1" min="12" max="12" width="12.14"/>
    <col customWidth="1" min="13" max="13" width="15.14"/>
    <col customWidth="1" min="14" max="14" width="11.43"/>
    <col customWidth="1" min="15" max="20" width="8.71"/>
  </cols>
  <sheetData>
    <row r="1" ht="14.25" customHeight="1">
      <c r="A1" s="1" t="s">
        <v>0</v>
      </c>
      <c r="B1" s="2" t="s">
        <v>1</v>
      </c>
      <c r="C1" s="3" t="s">
        <v>2</v>
      </c>
      <c r="E1" s="4" t="s">
        <v>3</v>
      </c>
      <c r="F1" s="5" t="s">
        <v>4</v>
      </c>
      <c r="G1" s="6"/>
      <c r="H1" s="6"/>
      <c r="I1" s="6"/>
      <c r="J1" s="7"/>
      <c r="K1" s="8"/>
      <c r="L1" s="9" t="s">
        <v>5</v>
      </c>
      <c r="M1" s="5" t="s">
        <v>4</v>
      </c>
      <c r="N1" s="6"/>
      <c r="O1" s="6"/>
      <c r="P1" s="6"/>
      <c r="Q1" s="7"/>
      <c r="R1" s="8"/>
    </row>
    <row r="2" ht="14.25" customHeight="1">
      <c r="A2" s="10" t="s">
        <v>6</v>
      </c>
      <c r="B2" s="11" t="s">
        <v>3</v>
      </c>
      <c r="C2" s="12">
        <v>10000.0</v>
      </c>
      <c r="E2" s="13"/>
      <c r="F2" s="14" t="s">
        <v>0</v>
      </c>
      <c r="G2" s="14" t="s">
        <v>2</v>
      </c>
      <c r="H2" s="15" t="s">
        <v>7</v>
      </c>
      <c r="I2" s="16" t="s">
        <v>8</v>
      </c>
      <c r="J2" s="17" t="s">
        <v>9</v>
      </c>
      <c r="K2" s="18"/>
      <c r="L2" s="13"/>
      <c r="M2" s="14" t="s">
        <v>0</v>
      </c>
      <c r="N2" s="14" t="s">
        <v>2</v>
      </c>
      <c r="O2" s="15" t="s">
        <v>7</v>
      </c>
      <c r="P2" s="16" t="s">
        <v>8</v>
      </c>
      <c r="Q2" s="17" t="s">
        <v>9</v>
      </c>
      <c r="R2" s="18"/>
    </row>
    <row r="3" ht="14.25" customHeight="1">
      <c r="A3" s="10" t="s">
        <v>10</v>
      </c>
      <c r="B3" s="11" t="s">
        <v>3</v>
      </c>
      <c r="C3" s="12">
        <v>500.0</v>
      </c>
      <c r="E3" s="13"/>
      <c r="F3" s="19" t="s">
        <v>6</v>
      </c>
      <c r="G3" s="19">
        <v>10000.0</v>
      </c>
      <c r="H3" s="20">
        <v>10000.0</v>
      </c>
      <c r="I3" s="21">
        <f>G3-H3</f>
        <v>0</v>
      </c>
      <c r="J3" s="19"/>
      <c r="K3" s="18"/>
      <c r="L3" s="13"/>
      <c r="M3" s="19" t="s">
        <v>6</v>
      </c>
      <c r="N3" s="22">
        <v>1000.0</v>
      </c>
      <c r="O3" s="22">
        <v>1000.0</v>
      </c>
      <c r="P3" s="21">
        <f>N3-O3</f>
        <v>0</v>
      </c>
      <c r="Q3" s="19"/>
      <c r="R3" s="18"/>
    </row>
    <row r="4" ht="14.25" customHeight="1">
      <c r="A4" s="10" t="s">
        <v>11</v>
      </c>
      <c r="B4" s="11" t="s">
        <v>3</v>
      </c>
      <c r="C4" s="12">
        <v>225.0</v>
      </c>
      <c r="E4" s="13"/>
      <c r="F4" s="19" t="s">
        <v>10</v>
      </c>
      <c r="G4" s="19">
        <v>500.0</v>
      </c>
      <c r="H4" s="20">
        <v>500.0</v>
      </c>
      <c r="I4" s="21">
        <f>G3-H4</f>
        <v>9500</v>
      </c>
      <c r="J4" s="23">
        <f t="shared" ref="J4:J7" si="1">I4/$G$3</f>
        <v>0.95</v>
      </c>
      <c r="K4" s="18"/>
      <c r="L4" s="13"/>
      <c r="M4" s="19" t="s">
        <v>10</v>
      </c>
      <c r="N4" s="12">
        <v>34.0</v>
      </c>
      <c r="O4" s="12">
        <v>34.0</v>
      </c>
      <c r="P4" s="21">
        <f>N3-O4</f>
        <v>966</v>
      </c>
      <c r="Q4" s="23">
        <f t="shared" ref="Q4:Q7" si="2">P4/$N$3</f>
        <v>0.966</v>
      </c>
      <c r="R4" s="18"/>
    </row>
    <row r="5" ht="14.25" customHeight="1">
      <c r="A5" s="10" t="s">
        <v>12</v>
      </c>
      <c r="B5" s="11" t="s">
        <v>3</v>
      </c>
      <c r="C5" s="12">
        <v>56.0</v>
      </c>
      <c r="E5" s="13"/>
      <c r="F5" s="19" t="s">
        <v>11</v>
      </c>
      <c r="G5" s="19">
        <v>225.0</v>
      </c>
      <c r="H5" s="24">
        <v>225.0</v>
      </c>
      <c r="I5" s="25">
        <f>G3-H5</f>
        <v>9775</v>
      </c>
      <c r="J5" s="23">
        <f t="shared" si="1"/>
        <v>0.9775</v>
      </c>
      <c r="K5" s="18"/>
      <c r="L5" s="13"/>
      <c r="M5" s="19" t="s">
        <v>11</v>
      </c>
      <c r="N5" s="12">
        <v>17.0</v>
      </c>
      <c r="O5" s="12">
        <v>17.0</v>
      </c>
      <c r="P5" s="25">
        <f t="shared" ref="P5:P7" si="3">$N$3-O5</f>
        <v>983</v>
      </c>
      <c r="Q5" s="23">
        <f t="shared" si="2"/>
        <v>0.983</v>
      </c>
      <c r="R5" s="18"/>
    </row>
    <row r="6" ht="14.25" customHeight="1">
      <c r="A6" s="26" t="s">
        <v>13</v>
      </c>
      <c r="B6" s="27" t="s">
        <v>3</v>
      </c>
      <c r="C6" s="28">
        <v>45.0</v>
      </c>
      <c r="E6" s="13"/>
      <c r="F6" s="19" t="s">
        <v>12</v>
      </c>
      <c r="G6" s="19">
        <v>56.0</v>
      </c>
      <c r="H6" s="24">
        <v>56.0</v>
      </c>
      <c r="I6" s="25">
        <f t="shared" ref="I6:I7" si="4">10000-H6</f>
        <v>9944</v>
      </c>
      <c r="J6" s="23">
        <f t="shared" si="1"/>
        <v>0.9944</v>
      </c>
      <c r="K6" s="18"/>
      <c r="L6" s="13"/>
      <c r="M6" s="19" t="s">
        <v>12</v>
      </c>
      <c r="N6" s="12">
        <v>17.0</v>
      </c>
      <c r="O6" s="12">
        <v>17.0</v>
      </c>
      <c r="P6" s="25">
        <f t="shared" si="3"/>
        <v>983</v>
      </c>
      <c r="Q6" s="23">
        <f t="shared" si="2"/>
        <v>0.983</v>
      </c>
      <c r="R6" s="18"/>
    </row>
    <row r="7" ht="14.25" customHeight="1">
      <c r="A7" s="29" t="s">
        <v>6</v>
      </c>
      <c r="B7" s="30" t="s">
        <v>14</v>
      </c>
      <c r="C7" s="22">
        <v>4000.0</v>
      </c>
      <c r="E7" s="13"/>
      <c r="F7" s="19" t="s">
        <v>13</v>
      </c>
      <c r="G7" s="19">
        <v>45.0</v>
      </c>
      <c r="H7" s="24">
        <v>45.0</v>
      </c>
      <c r="I7" s="25">
        <f t="shared" si="4"/>
        <v>9955</v>
      </c>
      <c r="J7" s="23">
        <f t="shared" si="1"/>
        <v>0.9955</v>
      </c>
      <c r="K7" s="18"/>
      <c r="L7" s="13"/>
      <c r="M7" s="19" t="s">
        <v>13</v>
      </c>
      <c r="N7" s="28">
        <v>13.0</v>
      </c>
      <c r="O7" s="28">
        <v>13.0</v>
      </c>
      <c r="P7" s="25">
        <f t="shared" si="3"/>
        <v>987</v>
      </c>
      <c r="Q7" s="23">
        <f t="shared" si="2"/>
        <v>0.987</v>
      </c>
      <c r="R7" s="18"/>
    </row>
    <row r="8" ht="14.25" customHeight="1">
      <c r="A8" s="10" t="s">
        <v>10</v>
      </c>
      <c r="B8" s="11" t="s">
        <v>14</v>
      </c>
      <c r="C8" s="12">
        <v>208.0</v>
      </c>
      <c r="E8" s="13"/>
      <c r="F8" s="19"/>
      <c r="G8" s="19"/>
      <c r="H8" s="19"/>
      <c r="I8" s="19"/>
      <c r="J8" s="19"/>
      <c r="K8" s="18"/>
      <c r="L8" s="13"/>
      <c r="M8" s="19"/>
      <c r="N8" s="19"/>
      <c r="O8" s="19"/>
      <c r="P8" s="19"/>
      <c r="Q8" s="19"/>
      <c r="R8" s="18"/>
    </row>
    <row r="9" ht="14.25" customHeight="1">
      <c r="A9" s="10" t="s">
        <v>11</v>
      </c>
      <c r="B9" s="11" t="s">
        <v>14</v>
      </c>
      <c r="C9" s="12">
        <v>89.0</v>
      </c>
      <c r="E9" s="13"/>
      <c r="F9" s="31" t="s">
        <v>15</v>
      </c>
      <c r="G9" s="32"/>
      <c r="H9" s="32"/>
      <c r="I9" s="32"/>
      <c r="J9" s="32"/>
      <c r="K9" s="33"/>
      <c r="L9" s="13"/>
      <c r="M9" s="31" t="s">
        <v>15</v>
      </c>
      <c r="N9" s="32"/>
      <c r="O9" s="32"/>
      <c r="P9" s="32"/>
      <c r="Q9" s="32"/>
      <c r="R9" s="33"/>
    </row>
    <row r="10" ht="14.25" customHeight="1">
      <c r="A10" s="10" t="s">
        <v>12</v>
      </c>
      <c r="B10" s="11" t="s">
        <v>14</v>
      </c>
      <c r="C10" s="12">
        <v>22.0</v>
      </c>
      <c r="E10" s="13"/>
      <c r="F10" s="14" t="s">
        <v>0</v>
      </c>
      <c r="G10" s="14" t="s">
        <v>2</v>
      </c>
      <c r="H10" s="15" t="s">
        <v>7</v>
      </c>
      <c r="I10" s="16" t="s">
        <v>8</v>
      </c>
      <c r="J10" s="17" t="s">
        <v>16</v>
      </c>
      <c r="K10" s="18"/>
      <c r="L10" s="13"/>
      <c r="M10" s="14" t="s">
        <v>0</v>
      </c>
      <c r="N10" s="14" t="s">
        <v>2</v>
      </c>
      <c r="O10" s="15" t="s">
        <v>7</v>
      </c>
      <c r="P10" s="16" t="s">
        <v>8</v>
      </c>
      <c r="Q10" s="17" t="s">
        <v>16</v>
      </c>
      <c r="R10" s="18"/>
    </row>
    <row r="11" ht="14.25" customHeight="1">
      <c r="A11" s="26" t="s">
        <v>13</v>
      </c>
      <c r="B11" s="27" t="s">
        <v>14</v>
      </c>
      <c r="C11" s="28">
        <v>19.0</v>
      </c>
      <c r="E11" s="13"/>
      <c r="F11" s="19" t="s">
        <v>6</v>
      </c>
      <c r="G11" s="19">
        <v>10000.0</v>
      </c>
      <c r="H11" s="20">
        <v>10000.0</v>
      </c>
      <c r="I11" s="21">
        <f>G11-H11</f>
        <v>0</v>
      </c>
      <c r="J11" s="19"/>
      <c r="K11" s="18"/>
      <c r="L11" s="13"/>
      <c r="M11" s="19" t="s">
        <v>6</v>
      </c>
      <c r="N11" s="22">
        <v>1000.0</v>
      </c>
      <c r="O11" s="22">
        <v>1000.0</v>
      </c>
      <c r="P11" s="21">
        <f>N11-O11</f>
        <v>0</v>
      </c>
      <c r="Q11" s="19"/>
      <c r="R11" s="18"/>
    </row>
    <row r="12" ht="14.25" customHeight="1">
      <c r="A12" s="29" t="s">
        <v>6</v>
      </c>
      <c r="B12" s="30" t="s">
        <v>17</v>
      </c>
      <c r="C12" s="22">
        <v>5000.0</v>
      </c>
      <c r="E12" s="13"/>
      <c r="F12" s="19" t="s">
        <v>10</v>
      </c>
      <c r="G12" s="19">
        <v>500.0</v>
      </c>
      <c r="H12" s="20">
        <v>500.0</v>
      </c>
      <c r="I12" s="21">
        <f>G11-H12</f>
        <v>9500</v>
      </c>
      <c r="J12" s="34">
        <f t="shared" ref="J12:J15" si="5">1-(H12/G11)</f>
        <v>0.95</v>
      </c>
      <c r="K12" s="18"/>
      <c r="L12" s="13"/>
      <c r="M12" s="19" t="s">
        <v>10</v>
      </c>
      <c r="N12" s="12">
        <v>34.0</v>
      </c>
      <c r="O12" s="12">
        <v>34.0</v>
      </c>
      <c r="P12" s="21">
        <f>N11-O12</f>
        <v>966</v>
      </c>
      <c r="Q12" s="34">
        <f t="shared" ref="Q12:Q15" si="6">1-(O12/N11)</f>
        <v>0.966</v>
      </c>
      <c r="R12" s="18"/>
    </row>
    <row r="13" ht="14.25" customHeight="1">
      <c r="A13" s="10" t="s">
        <v>10</v>
      </c>
      <c r="B13" s="11" t="s">
        <v>17</v>
      </c>
      <c r="C13" s="12">
        <v>258.0</v>
      </c>
      <c r="E13" s="13"/>
      <c r="F13" s="19" t="s">
        <v>11</v>
      </c>
      <c r="G13" s="19">
        <v>225.0</v>
      </c>
      <c r="H13" s="24">
        <v>225.0</v>
      </c>
      <c r="I13" s="25">
        <f>G11-H13</f>
        <v>9775</v>
      </c>
      <c r="J13" s="34">
        <f t="shared" si="5"/>
        <v>0.55</v>
      </c>
      <c r="K13" s="18"/>
      <c r="L13" s="13"/>
      <c r="M13" s="19" t="s">
        <v>11</v>
      </c>
      <c r="N13" s="12">
        <v>17.0</v>
      </c>
      <c r="O13" s="12">
        <v>17.0</v>
      </c>
      <c r="P13" s="25">
        <f t="shared" ref="P13:P15" si="7">$N$3-O13</f>
        <v>983</v>
      </c>
      <c r="Q13" s="34">
        <f t="shared" si="6"/>
        <v>0.5</v>
      </c>
      <c r="R13" s="18"/>
    </row>
    <row r="14" ht="14.25" customHeight="1">
      <c r="A14" s="10" t="s">
        <v>11</v>
      </c>
      <c r="B14" s="11" t="s">
        <v>17</v>
      </c>
      <c r="C14" s="12">
        <v>119.0</v>
      </c>
      <c r="E14" s="13"/>
      <c r="F14" s="19" t="s">
        <v>12</v>
      </c>
      <c r="G14" s="19">
        <v>56.0</v>
      </c>
      <c r="H14" s="24">
        <v>56.0</v>
      </c>
      <c r="I14" s="25">
        <f t="shared" ref="I14:I15" si="8">10000-H14</f>
        <v>9944</v>
      </c>
      <c r="J14" s="35">
        <f t="shared" si="5"/>
        <v>0.7511111111</v>
      </c>
      <c r="K14" s="18"/>
      <c r="L14" s="13"/>
      <c r="M14" s="19" t="s">
        <v>12</v>
      </c>
      <c r="N14" s="12">
        <v>17.0</v>
      </c>
      <c r="O14" s="12">
        <v>17.0</v>
      </c>
      <c r="P14" s="25">
        <f t="shared" si="7"/>
        <v>983</v>
      </c>
      <c r="Q14" s="36">
        <f t="shared" si="6"/>
        <v>0</v>
      </c>
      <c r="R14" s="18"/>
    </row>
    <row r="15" ht="14.25" customHeight="1">
      <c r="A15" s="10" t="s">
        <v>12</v>
      </c>
      <c r="B15" s="11" t="s">
        <v>17</v>
      </c>
      <c r="C15" s="12">
        <v>15.0</v>
      </c>
      <c r="E15" s="37"/>
      <c r="F15" s="38" t="s">
        <v>13</v>
      </c>
      <c r="G15" s="38">
        <v>45.0</v>
      </c>
      <c r="H15" s="39">
        <v>45.0</v>
      </c>
      <c r="I15" s="40">
        <f t="shared" si="8"/>
        <v>9955</v>
      </c>
      <c r="J15" s="41">
        <f t="shared" si="5"/>
        <v>0.1964285714</v>
      </c>
      <c r="K15" s="42"/>
      <c r="L15" s="37"/>
      <c r="M15" s="38" t="s">
        <v>13</v>
      </c>
      <c r="N15" s="28">
        <v>13.0</v>
      </c>
      <c r="O15" s="28">
        <v>13.0</v>
      </c>
      <c r="P15" s="25">
        <f t="shared" si="7"/>
        <v>987</v>
      </c>
      <c r="Q15" s="41">
        <f t="shared" si="6"/>
        <v>0.2352941176</v>
      </c>
      <c r="R15" s="42"/>
    </row>
    <row r="16" ht="14.25" customHeight="1">
      <c r="A16" s="26" t="s">
        <v>13</v>
      </c>
      <c r="B16" s="27" t="s">
        <v>17</v>
      </c>
      <c r="C16" s="28">
        <v>13.0</v>
      </c>
    </row>
    <row r="17" ht="14.25" customHeight="1">
      <c r="A17" s="29" t="s">
        <v>6</v>
      </c>
      <c r="B17" s="30" t="s">
        <v>5</v>
      </c>
      <c r="C17" s="22">
        <v>1000.0</v>
      </c>
    </row>
    <row r="18" ht="14.25" customHeight="1">
      <c r="A18" s="10" t="s">
        <v>10</v>
      </c>
      <c r="B18" s="11" t="s">
        <v>5</v>
      </c>
      <c r="C18" s="12">
        <v>34.0</v>
      </c>
    </row>
    <row r="19" ht="14.25" customHeight="1">
      <c r="A19" s="10" t="s">
        <v>11</v>
      </c>
      <c r="B19" s="11" t="s">
        <v>5</v>
      </c>
      <c r="C19" s="12">
        <v>17.0</v>
      </c>
      <c r="E19" s="9" t="s">
        <v>14</v>
      </c>
      <c r="F19" s="5" t="s">
        <v>4</v>
      </c>
      <c r="G19" s="6"/>
      <c r="H19" s="6"/>
      <c r="I19" s="6"/>
      <c r="J19" s="7"/>
      <c r="K19" s="8"/>
      <c r="L19" s="9" t="s">
        <v>17</v>
      </c>
      <c r="M19" s="5" t="s">
        <v>4</v>
      </c>
      <c r="N19" s="6"/>
      <c r="O19" s="6"/>
      <c r="P19" s="6"/>
      <c r="Q19" s="7"/>
      <c r="R19" s="8"/>
    </row>
    <row r="20" ht="14.25" customHeight="1">
      <c r="A20" s="10" t="s">
        <v>12</v>
      </c>
      <c r="B20" s="11" t="s">
        <v>5</v>
      </c>
      <c r="C20" s="12">
        <v>17.0</v>
      </c>
      <c r="E20" s="13"/>
      <c r="F20" s="14" t="s">
        <v>0</v>
      </c>
      <c r="G20" s="14" t="s">
        <v>2</v>
      </c>
      <c r="H20" s="15" t="s">
        <v>7</v>
      </c>
      <c r="I20" s="16" t="s">
        <v>8</v>
      </c>
      <c r="J20" s="17" t="s">
        <v>9</v>
      </c>
      <c r="K20" s="18"/>
      <c r="L20" s="13"/>
      <c r="M20" s="14" t="s">
        <v>0</v>
      </c>
      <c r="N20" s="14" t="s">
        <v>2</v>
      </c>
      <c r="O20" s="15" t="s">
        <v>7</v>
      </c>
      <c r="P20" s="16" t="s">
        <v>8</v>
      </c>
      <c r="Q20" s="17" t="s">
        <v>9</v>
      </c>
      <c r="R20" s="18"/>
    </row>
    <row r="21" ht="14.25" customHeight="1">
      <c r="A21" s="26" t="s">
        <v>13</v>
      </c>
      <c r="B21" s="27" t="s">
        <v>5</v>
      </c>
      <c r="C21" s="28">
        <v>13.0</v>
      </c>
      <c r="E21" s="13"/>
      <c r="F21" s="19" t="s">
        <v>6</v>
      </c>
      <c r="G21" s="22">
        <v>4000.0</v>
      </c>
      <c r="H21" s="22">
        <v>4000.0</v>
      </c>
      <c r="I21" s="21">
        <f>G21-H21</f>
        <v>0</v>
      </c>
      <c r="J21" s="19"/>
      <c r="K21" s="18"/>
      <c r="L21" s="13"/>
      <c r="M21" s="19" t="s">
        <v>6</v>
      </c>
      <c r="N21" s="22">
        <v>5000.0</v>
      </c>
      <c r="O21" s="22">
        <v>5000.0</v>
      </c>
      <c r="P21" s="21">
        <f>N21-O21</f>
        <v>0</v>
      </c>
      <c r="Q21" s="19"/>
      <c r="R21" s="18"/>
    </row>
    <row r="22" ht="14.25" customHeight="1">
      <c r="E22" s="13"/>
      <c r="F22" s="19" t="s">
        <v>10</v>
      </c>
      <c r="G22" s="12">
        <v>208.0</v>
      </c>
      <c r="H22" s="12">
        <v>208.0</v>
      </c>
      <c r="I22" s="21">
        <f t="shared" ref="I22:I25" si="9">$G$21-H22</f>
        <v>3792</v>
      </c>
      <c r="J22" s="23">
        <f t="shared" ref="J22:J25" si="10">I22/$G$21</f>
        <v>0.948</v>
      </c>
      <c r="K22" s="18"/>
      <c r="L22" s="13"/>
      <c r="M22" s="19" t="s">
        <v>10</v>
      </c>
      <c r="N22" s="12">
        <v>258.0</v>
      </c>
      <c r="O22" s="12">
        <v>258.0</v>
      </c>
      <c r="P22" s="21">
        <f t="shared" ref="P22:P25" si="11">$N$21-O22</f>
        <v>4742</v>
      </c>
      <c r="Q22" s="23">
        <f t="shared" ref="Q22:Q25" si="12">P22/$N$21</f>
        <v>0.9484</v>
      </c>
      <c r="R22" s="18"/>
    </row>
    <row r="23" ht="14.25" customHeight="1">
      <c r="E23" s="13"/>
      <c r="F23" s="19" t="s">
        <v>11</v>
      </c>
      <c r="G23" s="12">
        <v>89.0</v>
      </c>
      <c r="H23" s="12">
        <v>89.0</v>
      </c>
      <c r="I23" s="21">
        <f t="shared" si="9"/>
        <v>3911</v>
      </c>
      <c r="J23" s="23">
        <f t="shared" si="10"/>
        <v>0.97775</v>
      </c>
      <c r="K23" s="18"/>
      <c r="L23" s="13"/>
      <c r="M23" s="19" t="s">
        <v>11</v>
      </c>
      <c r="N23" s="12">
        <v>119.0</v>
      </c>
      <c r="O23" s="12">
        <v>119.0</v>
      </c>
      <c r="P23" s="21">
        <f t="shared" si="11"/>
        <v>4881</v>
      </c>
      <c r="Q23" s="23">
        <f t="shared" si="12"/>
        <v>0.9762</v>
      </c>
      <c r="R23" s="18"/>
    </row>
    <row r="24" ht="14.25" customHeight="1">
      <c r="E24" s="13"/>
      <c r="F24" s="19" t="s">
        <v>12</v>
      </c>
      <c r="G24" s="12">
        <v>22.0</v>
      </c>
      <c r="H24" s="12">
        <v>22.0</v>
      </c>
      <c r="I24" s="21">
        <f t="shared" si="9"/>
        <v>3978</v>
      </c>
      <c r="J24" s="23">
        <f t="shared" si="10"/>
        <v>0.9945</v>
      </c>
      <c r="K24" s="18"/>
      <c r="L24" s="13"/>
      <c r="M24" s="19" t="s">
        <v>12</v>
      </c>
      <c r="N24" s="12">
        <v>15.0</v>
      </c>
      <c r="O24" s="12">
        <v>15.0</v>
      </c>
      <c r="P24" s="21">
        <f t="shared" si="11"/>
        <v>4985</v>
      </c>
      <c r="Q24" s="23">
        <f t="shared" si="12"/>
        <v>0.997</v>
      </c>
      <c r="R24" s="18"/>
    </row>
    <row r="25" ht="14.25" customHeight="1">
      <c r="E25" s="13"/>
      <c r="F25" s="19" t="s">
        <v>13</v>
      </c>
      <c r="G25" s="28">
        <v>19.0</v>
      </c>
      <c r="H25" s="28">
        <v>19.0</v>
      </c>
      <c r="I25" s="21">
        <f t="shared" si="9"/>
        <v>3981</v>
      </c>
      <c r="J25" s="23">
        <f t="shared" si="10"/>
        <v>0.99525</v>
      </c>
      <c r="K25" s="18"/>
      <c r="L25" s="13"/>
      <c r="M25" s="19" t="s">
        <v>13</v>
      </c>
      <c r="N25" s="28">
        <v>13.0</v>
      </c>
      <c r="O25" s="28">
        <v>13.0</v>
      </c>
      <c r="P25" s="21">
        <f t="shared" si="11"/>
        <v>4987</v>
      </c>
      <c r="Q25" s="23">
        <f t="shared" si="12"/>
        <v>0.9974</v>
      </c>
      <c r="R25" s="18"/>
    </row>
    <row r="26" ht="14.25" customHeight="1">
      <c r="E26" s="13"/>
      <c r="F26" s="19"/>
      <c r="G26" s="19"/>
      <c r="H26" s="19"/>
      <c r="I26" s="19"/>
      <c r="J26" s="19"/>
      <c r="K26" s="18"/>
      <c r="L26" s="13"/>
      <c r="M26" s="19"/>
      <c r="N26" s="19"/>
      <c r="O26" s="19"/>
      <c r="P26" s="19"/>
      <c r="Q26" s="19"/>
      <c r="R26" s="18"/>
    </row>
    <row r="27" ht="14.25" customHeight="1">
      <c r="E27" s="13"/>
      <c r="F27" s="31" t="s">
        <v>15</v>
      </c>
      <c r="G27" s="32"/>
      <c r="H27" s="32"/>
      <c r="I27" s="32"/>
      <c r="J27" s="32"/>
      <c r="K27" s="33"/>
      <c r="L27" s="13"/>
      <c r="M27" s="31" t="s">
        <v>15</v>
      </c>
      <c r="N27" s="32"/>
      <c r="O27" s="32"/>
      <c r="P27" s="32"/>
      <c r="Q27" s="32"/>
      <c r="R27" s="33"/>
    </row>
    <row r="28" ht="14.25" customHeight="1">
      <c r="E28" s="13"/>
      <c r="F28" s="14" t="s">
        <v>0</v>
      </c>
      <c r="G28" s="14" t="s">
        <v>2</v>
      </c>
      <c r="H28" s="15" t="s">
        <v>7</v>
      </c>
      <c r="I28" s="16" t="s">
        <v>8</v>
      </c>
      <c r="J28" s="17" t="s">
        <v>16</v>
      </c>
      <c r="K28" s="18"/>
      <c r="L28" s="13"/>
      <c r="M28" s="14" t="s">
        <v>0</v>
      </c>
      <c r="N28" s="14" t="s">
        <v>2</v>
      </c>
      <c r="O28" s="15" t="s">
        <v>7</v>
      </c>
      <c r="P28" s="16" t="s">
        <v>8</v>
      </c>
      <c r="Q28" s="17" t="s">
        <v>16</v>
      </c>
      <c r="R28" s="18"/>
    </row>
    <row r="29" ht="14.25" customHeight="1">
      <c r="E29" s="13"/>
      <c r="F29" s="19" t="s">
        <v>6</v>
      </c>
      <c r="G29" s="22">
        <v>4000.0</v>
      </c>
      <c r="H29" s="22">
        <v>4000.0</v>
      </c>
      <c r="I29" s="21">
        <f>G29-H29</f>
        <v>0</v>
      </c>
      <c r="J29" s="19"/>
      <c r="K29" s="18"/>
      <c r="L29" s="13"/>
      <c r="M29" s="19" t="s">
        <v>6</v>
      </c>
      <c r="N29" s="22">
        <v>5000.0</v>
      </c>
      <c r="O29" s="22">
        <v>5000.0</v>
      </c>
      <c r="P29" s="21">
        <f>N29-O29</f>
        <v>0</v>
      </c>
      <c r="Q29" s="19"/>
      <c r="R29" s="18"/>
    </row>
    <row r="30" ht="14.25" customHeight="1">
      <c r="E30" s="13"/>
      <c r="F30" s="19" t="s">
        <v>10</v>
      </c>
      <c r="G30" s="12">
        <v>208.0</v>
      </c>
      <c r="H30" s="12">
        <v>208.0</v>
      </c>
      <c r="I30" s="21">
        <f t="shared" ref="I30:I33" si="13">$G$21-H30</f>
        <v>3792</v>
      </c>
      <c r="J30" s="34">
        <f t="shared" ref="J30:J33" si="14">1-(H30/G29)</f>
        <v>0.948</v>
      </c>
      <c r="K30" s="18"/>
      <c r="L30" s="13"/>
      <c r="M30" s="19" t="s">
        <v>10</v>
      </c>
      <c r="N30" s="12">
        <v>258.0</v>
      </c>
      <c r="O30" s="12">
        <v>258.0</v>
      </c>
      <c r="P30" s="21">
        <f t="shared" ref="P30:P33" si="15">$N$21-O30</f>
        <v>4742</v>
      </c>
      <c r="Q30" s="34">
        <f t="shared" ref="Q30:Q33" si="16">1-(O30/N29)</f>
        <v>0.9484</v>
      </c>
      <c r="R30" s="18"/>
    </row>
    <row r="31" ht="14.25" customHeight="1">
      <c r="E31" s="13"/>
      <c r="F31" s="19" t="s">
        <v>11</v>
      </c>
      <c r="G31" s="12">
        <v>89.0</v>
      </c>
      <c r="H31" s="12">
        <v>89.0</v>
      </c>
      <c r="I31" s="21">
        <f t="shared" si="13"/>
        <v>3911</v>
      </c>
      <c r="J31" s="34">
        <f t="shared" si="14"/>
        <v>0.5721153846</v>
      </c>
      <c r="K31" s="18"/>
      <c r="L31" s="13"/>
      <c r="M31" s="19" t="s">
        <v>11</v>
      </c>
      <c r="N31" s="12">
        <v>119.0</v>
      </c>
      <c r="O31" s="12">
        <v>119.0</v>
      </c>
      <c r="P31" s="21">
        <f t="shared" si="15"/>
        <v>4881</v>
      </c>
      <c r="Q31" s="34">
        <f t="shared" si="16"/>
        <v>0.5387596899</v>
      </c>
      <c r="R31" s="18"/>
    </row>
    <row r="32" ht="14.25" customHeight="1">
      <c r="E32" s="13"/>
      <c r="F32" s="19" t="s">
        <v>12</v>
      </c>
      <c r="G32" s="12">
        <v>22.0</v>
      </c>
      <c r="H32" s="12">
        <v>22.0</v>
      </c>
      <c r="I32" s="21">
        <f t="shared" si="13"/>
        <v>3978</v>
      </c>
      <c r="J32" s="43">
        <f t="shared" si="14"/>
        <v>0.7528089888</v>
      </c>
      <c r="K32" s="18"/>
      <c r="L32" s="13"/>
      <c r="M32" s="19" t="s">
        <v>12</v>
      </c>
      <c r="N32" s="12">
        <v>15.0</v>
      </c>
      <c r="O32" s="12">
        <v>15.0</v>
      </c>
      <c r="P32" s="21">
        <f t="shared" si="15"/>
        <v>4985</v>
      </c>
      <c r="Q32" s="35">
        <f t="shared" si="16"/>
        <v>0.8739495798</v>
      </c>
      <c r="R32" s="18"/>
    </row>
    <row r="33" ht="14.25" customHeight="1">
      <c r="E33" s="37"/>
      <c r="F33" s="38" t="s">
        <v>13</v>
      </c>
      <c r="G33" s="28">
        <v>19.0</v>
      </c>
      <c r="H33" s="28">
        <v>19.0</v>
      </c>
      <c r="I33" s="21">
        <f t="shared" si="13"/>
        <v>3981</v>
      </c>
      <c r="J33" s="41">
        <f t="shared" si="14"/>
        <v>0.1363636364</v>
      </c>
      <c r="K33" s="42"/>
      <c r="L33" s="37"/>
      <c r="M33" s="38" t="s">
        <v>13</v>
      </c>
      <c r="N33" s="28">
        <v>13.0</v>
      </c>
      <c r="O33" s="28">
        <v>13.0</v>
      </c>
      <c r="P33" s="21">
        <f t="shared" si="15"/>
        <v>4987</v>
      </c>
      <c r="Q33" s="41">
        <f t="shared" si="16"/>
        <v>0.1333333333</v>
      </c>
      <c r="R33" s="42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F1:J1"/>
    <mergeCell ref="M1:Q1"/>
    <mergeCell ref="F9:K9"/>
    <mergeCell ref="M9:R9"/>
    <mergeCell ref="F19:J19"/>
    <mergeCell ref="M19:Q19"/>
    <mergeCell ref="F27:K27"/>
    <mergeCell ref="M27:R2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43"/>
    <col customWidth="1" min="3" max="3" width="11.43"/>
    <col customWidth="1" min="4" max="4" width="8.71"/>
    <col customWidth="1" min="5" max="5" width="13.43"/>
    <col customWidth="1" min="6" max="6" width="17.71"/>
    <col customWidth="1" min="7" max="7" width="11.43"/>
    <col customWidth="1" min="8" max="8" width="18.57"/>
    <col customWidth="1" min="9" max="9" width="22.14"/>
    <col customWidth="1" min="10" max="10" width="28.0"/>
    <col customWidth="1" min="11" max="11" width="11.29"/>
    <col customWidth="1" min="12" max="12" width="12.14"/>
    <col customWidth="1" min="13" max="13" width="15.14"/>
    <col customWidth="1" min="14" max="14" width="11.43"/>
    <col customWidth="1" min="15" max="20" width="8.71"/>
  </cols>
  <sheetData>
    <row r="1" ht="14.25" customHeight="1">
      <c r="A1" s="1" t="s">
        <v>0</v>
      </c>
      <c r="B1" s="2" t="s">
        <v>1</v>
      </c>
      <c r="C1" s="3" t="s">
        <v>2</v>
      </c>
      <c r="F1" s="44" t="s">
        <v>18</v>
      </c>
    </row>
    <row r="2" ht="14.25" customHeight="1">
      <c r="A2" s="10" t="s">
        <v>6</v>
      </c>
      <c r="B2" s="11" t="s">
        <v>3</v>
      </c>
      <c r="C2" s="12">
        <v>10000.0</v>
      </c>
      <c r="F2" s="45" t="s">
        <v>19</v>
      </c>
      <c r="G2" s="46"/>
      <c r="H2" s="47"/>
      <c r="I2" s="45"/>
      <c r="M2" s="46"/>
      <c r="N2" s="46"/>
      <c r="O2" s="47"/>
      <c r="P2" s="45"/>
    </row>
    <row r="3" ht="14.25" customHeight="1">
      <c r="A3" s="10" t="s">
        <v>10</v>
      </c>
      <c r="B3" s="11" t="s">
        <v>3</v>
      </c>
      <c r="C3" s="12">
        <v>500.0</v>
      </c>
      <c r="F3" s="44" t="s">
        <v>20</v>
      </c>
      <c r="G3" s="44" t="s">
        <v>21</v>
      </c>
      <c r="H3" s="48" t="s">
        <v>7</v>
      </c>
      <c r="I3" s="49" t="s">
        <v>8</v>
      </c>
      <c r="J3" s="50" t="s">
        <v>22</v>
      </c>
      <c r="K3" s="51"/>
      <c r="M3" s="44" t="s">
        <v>23</v>
      </c>
      <c r="N3" s="44" t="s">
        <v>24</v>
      </c>
      <c r="P3" s="52"/>
    </row>
    <row r="4" ht="14.25" customHeight="1">
      <c r="A4" s="10" t="s">
        <v>11</v>
      </c>
      <c r="B4" s="11" t="s">
        <v>3</v>
      </c>
      <c r="C4" s="12">
        <v>225.0</v>
      </c>
      <c r="F4" s="10" t="s">
        <v>6</v>
      </c>
      <c r="G4" s="12">
        <v>10000.0</v>
      </c>
      <c r="H4" s="12">
        <f t="shared" ref="H4:H8" si="1">G4</f>
        <v>10000</v>
      </c>
      <c r="I4" s="53">
        <v>0.0</v>
      </c>
      <c r="J4" s="54">
        <v>0.0</v>
      </c>
      <c r="K4" s="55"/>
      <c r="P4" s="52"/>
      <c r="Q4" s="56"/>
    </row>
    <row r="5" ht="14.25" customHeight="1">
      <c r="A5" s="10" t="s">
        <v>12</v>
      </c>
      <c r="B5" s="11" t="s">
        <v>3</v>
      </c>
      <c r="C5" s="12">
        <v>56.0</v>
      </c>
      <c r="F5" s="10" t="s">
        <v>10</v>
      </c>
      <c r="G5" s="12">
        <v>500.0</v>
      </c>
      <c r="H5" s="12">
        <f t="shared" si="1"/>
        <v>500</v>
      </c>
      <c r="I5" s="53">
        <f>G4-H5</f>
        <v>9500</v>
      </c>
      <c r="J5" s="57">
        <f t="shared" ref="J5:J8" si="2">I5/$G$4</f>
        <v>0.95</v>
      </c>
      <c r="K5" s="58"/>
      <c r="M5" s="59"/>
      <c r="P5" s="60"/>
      <c r="Q5" s="56"/>
    </row>
    <row r="6" ht="14.25" customHeight="1">
      <c r="A6" s="26" t="s">
        <v>13</v>
      </c>
      <c r="B6" s="27" t="s">
        <v>3</v>
      </c>
      <c r="C6" s="28">
        <v>45.0</v>
      </c>
      <c r="F6" s="10" t="s">
        <v>11</v>
      </c>
      <c r="G6" s="12">
        <v>225.0</v>
      </c>
      <c r="H6" s="12">
        <f t="shared" si="1"/>
        <v>225</v>
      </c>
      <c r="I6" s="53">
        <f>H4-H6</f>
        <v>9775</v>
      </c>
      <c r="J6" s="57">
        <f t="shared" si="2"/>
        <v>0.9775</v>
      </c>
      <c r="K6" s="58"/>
      <c r="O6" s="61"/>
      <c r="P6" s="60"/>
      <c r="Q6" s="56"/>
    </row>
    <row r="7" ht="14.25" customHeight="1">
      <c r="A7" s="29" t="s">
        <v>6</v>
      </c>
      <c r="B7" s="30" t="s">
        <v>14</v>
      </c>
      <c r="C7" s="22">
        <v>4000.0</v>
      </c>
      <c r="F7" s="10" t="s">
        <v>12</v>
      </c>
      <c r="G7" s="12">
        <v>56.0</v>
      </c>
      <c r="H7" s="12">
        <f t="shared" si="1"/>
        <v>56</v>
      </c>
      <c r="I7" s="53">
        <f>H4-H7</f>
        <v>9944</v>
      </c>
      <c r="J7" s="57">
        <f t="shared" si="2"/>
        <v>0.9944</v>
      </c>
      <c r="K7" s="58"/>
      <c r="O7" s="61"/>
      <c r="P7" s="61"/>
      <c r="Q7" s="56"/>
    </row>
    <row r="8" ht="14.25" customHeight="1">
      <c r="A8" s="10" t="s">
        <v>10</v>
      </c>
      <c r="B8" s="11" t="s">
        <v>14</v>
      </c>
      <c r="C8" s="12">
        <v>208.0</v>
      </c>
      <c r="F8" s="26" t="s">
        <v>13</v>
      </c>
      <c r="G8" s="28">
        <v>45.0</v>
      </c>
      <c r="H8" s="12">
        <f t="shared" si="1"/>
        <v>45</v>
      </c>
      <c r="I8" s="62">
        <f>H4-H8</f>
        <v>9955</v>
      </c>
      <c r="J8" s="57">
        <f t="shared" si="2"/>
        <v>0.9955</v>
      </c>
      <c r="K8" s="63"/>
    </row>
    <row r="9" ht="14.25" customHeight="1">
      <c r="A9" s="10" t="s">
        <v>11</v>
      </c>
      <c r="B9" s="11" t="s">
        <v>14</v>
      </c>
      <c r="C9" s="12">
        <v>89.0</v>
      </c>
    </row>
    <row r="10" ht="14.25" customHeight="1">
      <c r="A10" s="10" t="s">
        <v>12</v>
      </c>
      <c r="B10" s="11" t="s">
        <v>14</v>
      </c>
      <c r="C10" s="12">
        <v>22.0</v>
      </c>
      <c r="F10" s="45" t="s">
        <v>25</v>
      </c>
      <c r="G10" s="46"/>
      <c r="H10" s="47"/>
      <c r="I10" s="45"/>
      <c r="M10" s="46"/>
      <c r="N10" s="46"/>
      <c r="O10" s="47"/>
      <c r="P10" s="45"/>
    </row>
    <row r="11" ht="14.25" customHeight="1">
      <c r="A11" s="26" t="s">
        <v>13</v>
      </c>
      <c r="B11" s="27" t="s">
        <v>14</v>
      </c>
      <c r="C11" s="28">
        <v>19.0</v>
      </c>
      <c r="F11" s="44" t="s">
        <v>20</v>
      </c>
      <c r="G11" s="44" t="s">
        <v>21</v>
      </c>
      <c r="H11" s="48" t="s">
        <v>7</v>
      </c>
      <c r="I11" s="49" t="s">
        <v>8</v>
      </c>
      <c r="J11" s="50" t="s">
        <v>26</v>
      </c>
      <c r="K11" s="50" t="s">
        <v>22</v>
      </c>
      <c r="L11" s="51"/>
      <c r="P11" s="52"/>
    </row>
    <row r="12" ht="14.25" customHeight="1">
      <c r="A12" s="29" t="s">
        <v>6</v>
      </c>
      <c r="B12" s="30" t="s">
        <v>17</v>
      </c>
      <c r="C12" s="22">
        <v>5000.0</v>
      </c>
      <c r="F12" s="10" t="s">
        <v>6</v>
      </c>
      <c r="G12" s="12">
        <v>10000.0</v>
      </c>
      <c r="H12" s="12">
        <f t="shared" ref="H12:H16" si="3">G12</f>
        <v>10000</v>
      </c>
      <c r="I12" s="53">
        <v>0.0</v>
      </c>
      <c r="J12" s="54">
        <v>0.0</v>
      </c>
      <c r="L12" s="55"/>
      <c r="P12" s="52"/>
      <c r="Q12" s="64"/>
    </row>
    <row r="13" ht="14.25" customHeight="1">
      <c r="A13" s="10" t="s">
        <v>10</v>
      </c>
      <c r="B13" s="11" t="s">
        <v>17</v>
      </c>
      <c r="C13" s="12">
        <v>258.0</v>
      </c>
      <c r="F13" s="10" t="s">
        <v>10</v>
      </c>
      <c r="G13" s="12">
        <v>500.0</v>
      </c>
      <c r="H13" s="12">
        <f t="shared" si="3"/>
        <v>500</v>
      </c>
      <c r="I13" s="53">
        <f>G12-H13</f>
        <v>9500</v>
      </c>
      <c r="J13" s="54">
        <f t="shared" ref="J13:J16" si="4">H13/G12</f>
        <v>0.05</v>
      </c>
      <c r="K13" s="56">
        <f t="shared" ref="K13:K16" si="5">1-J13</f>
        <v>0.95</v>
      </c>
      <c r="L13" s="58"/>
      <c r="M13" s="57"/>
      <c r="N13" s="56"/>
      <c r="P13" s="60"/>
      <c r="Q13" s="64"/>
    </row>
    <row r="14" ht="14.25" customHeight="1">
      <c r="A14" s="10" t="s">
        <v>11</v>
      </c>
      <c r="B14" s="11" t="s">
        <v>17</v>
      </c>
      <c r="C14" s="12">
        <v>119.0</v>
      </c>
      <c r="F14" s="10" t="s">
        <v>11</v>
      </c>
      <c r="G14" s="12">
        <v>225.0</v>
      </c>
      <c r="H14" s="12">
        <f t="shared" si="3"/>
        <v>225</v>
      </c>
      <c r="I14" s="53">
        <f>H12-H14</f>
        <v>9775</v>
      </c>
      <c r="J14" s="54">
        <f t="shared" si="4"/>
        <v>0.45</v>
      </c>
      <c r="K14" s="56">
        <f t="shared" si="5"/>
        <v>0.55</v>
      </c>
      <c r="L14" s="58"/>
      <c r="P14" s="60"/>
      <c r="Q14" s="65"/>
    </row>
    <row r="15" ht="14.25" customHeight="1">
      <c r="A15" s="10" t="s">
        <v>12</v>
      </c>
      <c r="B15" s="11" t="s">
        <v>17</v>
      </c>
      <c r="C15" s="12">
        <v>15.0</v>
      </c>
      <c r="F15" s="10" t="s">
        <v>12</v>
      </c>
      <c r="G15" s="12">
        <v>56.0</v>
      </c>
      <c r="H15" s="12">
        <f t="shared" si="3"/>
        <v>56</v>
      </c>
      <c r="I15" s="53">
        <f>H12-H15</f>
        <v>9944</v>
      </c>
      <c r="J15" s="66">
        <f t="shared" si="4"/>
        <v>0.2488888889</v>
      </c>
      <c r="K15" s="56">
        <f t="shared" si="5"/>
        <v>0.7511111111</v>
      </c>
      <c r="L15" s="58"/>
      <c r="P15" s="60"/>
      <c r="Q15" s="64"/>
    </row>
    <row r="16" ht="14.25" customHeight="1">
      <c r="A16" s="26" t="s">
        <v>13</v>
      </c>
      <c r="B16" s="27" t="s">
        <v>17</v>
      </c>
      <c r="C16" s="28">
        <v>13.0</v>
      </c>
      <c r="F16" s="26" t="s">
        <v>13</v>
      </c>
      <c r="G16" s="28">
        <v>45.0</v>
      </c>
      <c r="H16" s="12">
        <f t="shared" si="3"/>
        <v>45</v>
      </c>
      <c r="I16" s="62">
        <f>H12-H16</f>
        <v>9955</v>
      </c>
      <c r="J16" s="66">
        <f t="shared" si="4"/>
        <v>0.8035714286</v>
      </c>
      <c r="K16" s="56">
        <f t="shared" si="5"/>
        <v>0.1964285714</v>
      </c>
      <c r="L16" s="63"/>
    </row>
    <row r="17" ht="14.25" customHeight="1">
      <c r="A17" s="29" t="s">
        <v>6</v>
      </c>
      <c r="B17" s="30" t="s">
        <v>5</v>
      </c>
      <c r="C17" s="22">
        <v>1000.0</v>
      </c>
    </row>
    <row r="18" ht="14.25" customHeight="1">
      <c r="A18" s="10" t="s">
        <v>10</v>
      </c>
      <c r="B18" s="11" t="s">
        <v>5</v>
      </c>
      <c r="C18" s="12">
        <v>34.0</v>
      </c>
    </row>
    <row r="19" ht="14.25" customHeight="1">
      <c r="A19" s="10" t="s">
        <v>11</v>
      </c>
      <c r="B19" s="11" t="s">
        <v>5</v>
      </c>
      <c r="C19" s="12">
        <v>17.0</v>
      </c>
      <c r="F19" s="45"/>
      <c r="G19" s="46"/>
      <c r="H19" s="47"/>
      <c r="I19" s="45"/>
    </row>
    <row r="20" ht="14.25" customHeight="1">
      <c r="A20" s="10" t="s">
        <v>12</v>
      </c>
      <c r="B20" s="11" t="s">
        <v>5</v>
      </c>
      <c r="C20" s="12">
        <v>17.0</v>
      </c>
      <c r="F20" s="1"/>
      <c r="G20" s="48"/>
      <c r="H20" s="48"/>
      <c r="I20" s="49"/>
      <c r="J20" s="50"/>
      <c r="K20" s="50"/>
      <c r="M20" s="46"/>
      <c r="N20" s="46"/>
      <c r="O20" s="47"/>
      <c r="P20" s="45"/>
    </row>
    <row r="21" ht="14.25" customHeight="1">
      <c r="A21" s="26" t="s">
        <v>13</v>
      </c>
      <c r="B21" s="27" t="s">
        <v>5</v>
      </c>
      <c r="C21" s="28">
        <v>13.0</v>
      </c>
      <c r="F21" s="10"/>
      <c r="I21" s="67"/>
      <c r="J21" s="54"/>
      <c r="P21" s="52"/>
    </row>
    <row r="22" ht="14.25" customHeight="1">
      <c r="F22" s="10"/>
      <c r="I22" s="57"/>
      <c r="J22" s="54"/>
      <c r="K22" s="56"/>
      <c r="P22" s="52"/>
      <c r="Q22" s="56"/>
    </row>
    <row r="23" ht="14.25" customHeight="1">
      <c r="F23" s="10"/>
      <c r="I23" s="57"/>
      <c r="J23" s="54"/>
      <c r="K23" s="56"/>
      <c r="P23" s="52"/>
      <c r="Q23" s="56"/>
    </row>
    <row r="24" ht="14.25" customHeight="1">
      <c r="F24" s="10"/>
      <c r="I24" s="57"/>
      <c r="J24" s="54"/>
      <c r="K24" s="56"/>
      <c r="P24" s="52"/>
      <c r="Q24" s="56"/>
    </row>
    <row r="25" ht="14.25" customHeight="1">
      <c r="F25" s="26"/>
      <c r="G25" s="27"/>
      <c r="H25" s="68"/>
      <c r="I25" s="69"/>
      <c r="J25" s="54"/>
      <c r="K25" s="70"/>
      <c r="P25" s="52"/>
      <c r="Q25" s="56"/>
    </row>
    <row r="26" ht="14.25" customHeight="1"/>
    <row r="27" ht="14.25" customHeight="1"/>
    <row r="28" ht="14.25" customHeight="1">
      <c r="F28" s="45"/>
      <c r="G28" s="46"/>
      <c r="H28" s="47"/>
      <c r="I28" s="45"/>
      <c r="M28" s="46"/>
      <c r="N28" s="46"/>
      <c r="O28" s="47"/>
      <c r="P28" s="45"/>
    </row>
    <row r="29" ht="14.25" customHeight="1">
      <c r="F29" s="1"/>
      <c r="G29" s="48"/>
      <c r="H29" s="48"/>
      <c r="I29" s="49"/>
      <c r="J29" s="50"/>
      <c r="P29" s="52"/>
    </row>
    <row r="30" ht="14.25" customHeight="1">
      <c r="F30" s="10"/>
      <c r="I30" s="53"/>
      <c r="J30" s="54"/>
      <c r="P30" s="52"/>
      <c r="Q30" s="64"/>
    </row>
    <row r="31" ht="14.25" customHeight="1">
      <c r="F31" s="10"/>
      <c r="I31" s="53"/>
      <c r="J31" s="57"/>
      <c r="P31" s="52"/>
      <c r="Q31" s="64"/>
    </row>
    <row r="32" ht="14.25" customHeight="1">
      <c r="F32" s="10"/>
      <c r="I32" s="53"/>
      <c r="J32" s="57"/>
      <c r="P32" s="52"/>
      <c r="Q32" s="71"/>
    </row>
    <row r="33" ht="14.25" customHeight="1">
      <c r="F33" s="10"/>
      <c r="I33" s="53"/>
      <c r="J33" s="57"/>
      <c r="P33" s="52"/>
      <c r="Q33" s="64"/>
    </row>
    <row r="34" ht="14.25" customHeight="1">
      <c r="F34" s="26"/>
      <c r="G34" s="27"/>
      <c r="H34" s="27"/>
      <c r="I34" s="62"/>
      <c r="J34" s="69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F1:J1"/>
    <mergeCell ref="M1:Q1"/>
    <mergeCell ref="F9:K9"/>
    <mergeCell ref="M9:R9"/>
    <mergeCell ref="M19:Q19"/>
    <mergeCell ref="F27:K27"/>
    <mergeCell ref="M27:R27"/>
  </mergeCells>
  <printOptions/>
  <pageMargins bottom="0.75" footer="0.0" header="0.0" left="0.7" right="0.7" top="0.75"/>
  <pageSetup orientation="portrait"/>
  <drawing r:id="rId1"/>
</worksheet>
</file>