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 PPR Rankings" sheetId="1" r:id="rId4"/>
    <sheet state="visible" name="QB Standard Scoring Rankings" sheetId="2" r:id="rId5"/>
    <sheet state="visible" name="QB Half PPR Scoring Rankings" sheetId="3" r:id="rId6"/>
    <sheet state="visible" name="RB PPR Rankings" sheetId="4" r:id="rId7"/>
    <sheet state="visible" name="RB Standard Scoring Rankings" sheetId="5" r:id="rId8"/>
    <sheet state="visible" name="RB Half PPR Rankings" sheetId="6" r:id="rId9"/>
    <sheet state="visible" name="WR PPR Rankings" sheetId="7" r:id="rId10"/>
    <sheet state="visible" name="WR Half PPR Rankings" sheetId="8" r:id="rId11"/>
    <sheet state="visible" name="WR Standard Rankings" sheetId="9" r:id="rId12"/>
    <sheet state="visible" name="TE PPR Rankings" sheetId="10" r:id="rId13"/>
    <sheet state="visible" name="TE Standard Rankings" sheetId="11" r:id="rId14"/>
    <sheet state="visible" name="TE Half PPR Rankings" sheetId="12" r:id="rId15"/>
  </sheets>
  <definedNames>
    <definedName hidden="1" localSheetId="0" name="_xlnm._FilterDatabase">'QB PPR Rankings'!$A$1:$AE$33</definedName>
    <definedName hidden="1" localSheetId="1" name="_xlnm._FilterDatabase">'QB Standard Scoring Rankings'!$A$1:$AE$33</definedName>
    <definedName hidden="1" localSheetId="4" name="_xlnm._FilterDatabase">'RB Standard Scoring Rankings'!$A$1:$AD$50</definedName>
    <definedName hidden="1" localSheetId="5" name="_xlnm._FilterDatabase">'RB Half PPR Rankings'!$A$1:$AF$50</definedName>
    <definedName hidden="1" localSheetId="7" name="_xlnm._FilterDatabase">'WR Half PPR Rankings'!$A$1:$AD$67</definedName>
    <definedName hidden="1" localSheetId="8" name="_xlnm._FilterDatabase">'WR Standard Rankings'!$A$1:$AB$67</definedName>
    <definedName hidden="1" localSheetId="9" name="_xlnm._FilterDatabase">'TE PPR Rankings'!$A$1:$AC$34</definedName>
    <definedName hidden="1" localSheetId="10" name="_xlnm._FilterDatabase">'TE Standard Rankings'!$A$1:$AA$34</definedName>
    <definedName hidden="1" localSheetId="11" name="_xlnm._FilterDatabase">'TE Half PPR Rankings'!$A$1:$AC$34</definedName>
  </definedNames>
  <calcPr/>
</workbook>
</file>

<file path=xl/sharedStrings.xml><?xml version="1.0" encoding="utf-8"?>
<sst xmlns="http://schemas.openxmlformats.org/spreadsheetml/2006/main" count="728" uniqueCount="249">
  <si>
    <t>Name</t>
  </si>
  <si>
    <t>QB ADP</t>
  </si>
  <si>
    <t>Vegas ADP</t>
  </si>
  <si>
    <t>Differential</t>
  </si>
  <si>
    <t>Over / Under Yards</t>
  </si>
  <si>
    <t>Total Points Yards</t>
  </si>
  <si>
    <t>Over / Under TDs</t>
  </si>
  <si>
    <t>Total Points TDs</t>
  </si>
  <si>
    <t>Over / Under Rushing Yards</t>
  </si>
  <si>
    <t>Total Points Rushing Yards</t>
  </si>
  <si>
    <t>Total Rushing TDs</t>
  </si>
  <si>
    <t>Total Rushing TD Points</t>
  </si>
  <si>
    <t>Total Points</t>
  </si>
  <si>
    <t>Josh Allen</t>
  </si>
  <si>
    <t xml:space="preserve">rushing yards </t>
  </si>
  <si>
    <t>Lamar Jackson</t>
  </si>
  <si>
    <t>Jalen Hurts</t>
  </si>
  <si>
    <t>passing td</t>
  </si>
  <si>
    <t xml:space="preserve">Jayden Daniels </t>
  </si>
  <si>
    <t>per yard</t>
  </si>
  <si>
    <t>Joe Burrow</t>
  </si>
  <si>
    <t>Baker Mayfield</t>
  </si>
  <si>
    <t>Patrick Mahomes</t>
  </si>
  <si>
    <t>Caleb Williams</t>
  </si>
  <si>
    <t>Kyler Murray</t>
  </si>
  <si>
    <t>Bo Nix</t>
  </si>
  <si>
    <t>Trevor Lawrence</t>
  </si>
  <si>
    <t>Brock Purdy</t>
  </si>
  <si>
    <t>Dak Prescott</t>
  </si>
  <si>
    <t>JJ McCarthey</t>
  </si>
  <si>
    <t>Justin Herbert</t>
  </si>
  <si>
    <t>Drake Maye</t>
  </si>
  <si>
    <t>Jordan Love</t>
  </si>
  <si>
    <t>CJ Stroud</t>
  </si>
  <si>
    <t>Jared Goff</t>
  </si>
  <si>
    <t>Justn Fields</t>
  </si>
  <si>
    <t>rushing td</t>
  </si>
  <si>
    <t>Cam Ward</t>
  </si>
  <si>
    <t>Geno Smith</t>
  </si>
  <si>
    <t>Matthew Stafford</t>
  </si>
  <si>
    <t>Sam Darnold</t>
  </si>
  <si>
    <t>Bryce Young</t>
  </si>
  <si>
    <t xml:space="preserve">Tua </t>
  </si>
  <si>
    <t>Michael Penix</t>
  </si>
  <si>
    <t>Aaron Rodgers</t>
  </si>
  <si>
    <t>Tyler Shough</t>
  </si>
  <si>
    <t>Russell Wilson</t>
  </si>
  <si>
    <t>Anthony Richardson</t>
  </si>
  <si>
    <t>Joe Flacco</t>
  </si>
  <si>
    <t>Passing TD</t>
  </si>
  <si>
    <t>4 pts</t>
  </si>
  <si>
    <t>Passing Yards</t>
  </si>
  <si>
    <t>1 pt per 25 yards</t>
  </si>
  <si>
    <t>Rushing TD</t>
  </si>
  <si>
    <t>6 pts</t>
  </si>
  <si>
    <t>Rushing Yards</t>
  </si>
  <si>
    <t>1 pt per 10 yards</t>
  </si>
  <si>
    <t>Justin Herbery</t>
  </si>
  <si>
    <t>QB_ADP</t>
  </si>
  <si>
    <t>Vegas_ADP</t>
  </si>
  <si>
    <t>Over_Under_Yards</t>
  </si>
  <si>
    <t>Total_Points_Yards</t>
  </si>
  <si>
    <t>Over_Under_TDs</t>
  </si>
  <si>
    <t>Total_Points_TDs</t>
  </si>
  <si>
    <t>Over_Under Rushing_Yards</t>
  </si>
  <si>
    <t>Total_Points_Rushing Yards</t>
  </si>
  <si>
    <t>Total_Rushing_TDs</t>
  </si>
  <si>
    <t>Total_Rushing_TD_Points</t>
  </si>
  <si>
    <t>Total_Points</t>
  </si>
  <si>
    <t>RB_Rank</t>
  </si>
  <si>
    <t>Vegas_Rank</t>
  </si>
  <si>
    <t>Rushing_Yards</t>
  </si>
  <si>
    <t>Rushing_Yard_Points</t>
  </si>
  <si>
    <t>Rushing_TDs</t>
  </si>
  <si>
    <t>Rushing_TD_Points</t>
  </si>
  <si>
    <t>Receiving_Yards</t>
  </si>
  <si>
    <t>Receiving_Yards_Points</t>
  </si>
  <si>
    <t>Receptions</t>
  </si>
  <si>
    <t>Reception_Points</t>
  </si>
  <si>
    <t>Receiving_TDs</t>
  </si>
  <si>
    <t>Receiving_T_Points</t>
  </si>
  <si>
    <t>Saquon Barkley</t>
  </si>
  <si>
    <t>Rushing td</t>
  </si>
  <si>
    <t xml:space="preserve">Bijan Robinson </t>
  </si>
  <si>
    <t>Jamhyr Gibbs</t>
  </si>
  <si>
    <t>Reception</t>
  </si>
  <si>
    <t>Per reception</t>
  </si>
  <si>
    <t>Derrick Henry</t>
  </si>
  <si>
    <t>Chrisitian McCaffery</t>
  </si>
  <si>
    <t>Rushing yards</t>
  </si>
  <si>
    <t>De'vone Achane</t>
  </si>
  <si>
    <t>Jonathon Taylor</t>
  </si>
  <si>
    <t>Josh Jacobs</t>
  </si>
  <si>
    <t>Ashton Jeanty</t>
  </si>
  <si>
    <t>Bucky Irving</t>
  </si>
  <si>
    <t>Receiving td</t>
  </si>
  <si>
    <t>Kyren Williams</t>
  </si>
  <si>
    <t>James Cook</t>
  </si>
  <si>
    <t>Joe Mixon</t>
  </si>
  <si>
    <t>Alvin Kamara</t>
  </si>
  <si>
    <t>James Connor</t>
  </si>
  <si>
    <t>Breece Hall</t>
  </si>
  <si>
    <t>Kenneth Walker</t>
  </si>
  <si>
    <t>Chuba HUbbard</t>
  </si>
  <si>
    <t>Chase Brown</t>
  </si>
  <si>
    <t>Omarion Hampton</t>
  </si>
  <si>
    <t>Tony Pollard</t>
  </si>
  <si>
    <t>David Montgomery</t>
  </si>
  <si>
    <t>Kaleb Johnson</t>
  </si>
  <si>
    <t>D'Andre Swift</t>
  </si>
  <si>
    <t>RJ Harvey</t>
  </si>
  <si>
    <t>Brian Robinson Jr</t>
  </si>
  <si>
    <t>Aaron Jones</t>
  </si>
  <si>
    <t>Isiah Pacheco</t>
  </si>
  <si>
    <t>TreVeyon Henderson</t>
  </si>
  <si>
    <t>Tyrone Tracy</t>
  </si>
  <si>
    <t>Rhamondre Stevenson</t>
  </si>
  <si>
    <t>Cam Skatabo</t>
  </si>
  <si>
    <t>Zach Charbonnet</t>
  </si>
  <si>
    <t>Quinshon Judkins</t>
  </si>
  <si>
    <t>Jaylen Warren</t>
  </si>
  <si>
    <t>Najee Harris</t>
  </si>
  <si>
    <t>Jordan Mason</t>
  </si>
  <si>
    <t>JK Dobbins</t>
  </si>
  <si>
    <t>Rachaad White</t>
  </si>
  <si>
    <t>Javontae Williams</t>
  </si>
  <si>
    <t>Tyler Algier</t>
  </si>
  <si>
    <t>Tank Bigsby</t>
  </si>
  <si>
    <t>Travis Etienne</t>
  </si>
  <si>
    <t>Tajae Spears</t>
  </si>
  <si>
    <t>Austin Ekeler</t>
  </si>
  <si>
    <t>D Sampson</t>
  </si>
  <si>
    <t>Tre Benson</t>
  </si>
  <si>
    <t>B Tuten</t>
  </si>
  <si>
    <t>Jerome Ford</t>
  </si>
  <si>
    <t>Receiving_TD_Points</t>
  </si>
  <si>
    <t>WR_Rank</t>
  </si>
  <si>
    <t>Vegas_Draft_Position</t>
  </si>
  <si>
    <t>Difference</t>
  </si>
  <si>
    <t>Recption_Points</t>
  </si>
  <si>
    <t>Receving_TD_Points</t>
  </si>
  <si>
    <t>Ja'Marr Chase</t>
  </si>
  <si>
    <t xml:space="preserve">Justin Jefferson </t>
  </si>
  <si>
    <t>yards</t>
  </si>
  <si>
    <t xml:space="preserve">CeeDee Lamb </t>
  </si>
  <si>
    <t xml:space="preserve">Amon Ra St Brown </t>
  </si>
  <si>
    <t>receptions</t>
  </si>
  <si>
    <t>per reception</t>
  </si>
  <si>
    <t>Puka Nacua</t>
  </si>
  <si>
    <t>Malik Nabers</t>
  </si>
  <si>
    <t>TD</t>
  </si>
  <si>
    <t>per td</t>
  </si>
  <si>
    <t xml:space="preserve">Brian Thomas </t>
  </si>
  <si>
    <t>Nico Collins</t>
  </si>
  <si>
    <t>Drae London</t>
  </si>
  <si>
    <t>Tyreek HIll</t>
  </si>
  <si>
    <t>DJ Moore</t>
  </si>
  <si>
    <t>Davante Adams</t>
  </si>
  <si>
    <t xml:space="preserve">AJ Brown </t>
  </si>
  <si>
    <t>Ladd McConkey</t>
  </si>
  <si>
    <t>Terry McLaurin</t>
  </si>
  <si>
    <t>Jaxon Smith Njigba</t>
  </si>
  <si>
    <t>DK Metcalf</t>
  </si>
  <si>
    <t>Tee Higgins</t>
  </si>
  <si>
    <t xml:space="preserve">Marvin Harrison </t>
  </si>
  <si>
    <t>Mike Evans</t>
  </si>
  <si>
    <t>Rashee Rice</t>
  </si>
  <si>
    <t>Garrett Wilson</t>
  </si>
  <si>
    <t>Xavier Worthy</t>
  </si>
  <si>
    <t>Courtland Sutton</t>
  </si>
  <si>
    <t>Calvin Ridley</t>
  </si>
  <si>
    <t>ZAy Flowers</t>
  </si>
  <si>
    <t>Devonta Smith</t>
  </si>
  <si>
    <t>Juan Jennings</t>
  </si>
  <si>
    <t>Chris Godwin</t>
  </si>
  <si>
    <t>Jerry Jeudy</t>
  </si>
  <si>
    <t>Jakobi Meyers</t>
  </si>
  <si>
    <t>Jordan Addison</t>
  </si>
  <si>
    <t>Tetairoa McMillan</t>
  </si>
  <si>
    <t>Jameson Williams</t>
  </si>
  <si>
    <t>Jaylen Waddle</t>
  </si>
  <si>
    <t>Rome Odunze</t>
  </si>
  <si>
    <t>George Pickens</t>
  </si>
  <si>
    <t>Stefon Diggs</t>
  </si>
  <si>
    <t>Khalil Shakir</t>
  </si>
  <si>
    <t>Travis Hunter</t>
  </si>
  <si>
    <t>Cooper Kupp</t>
  </si>
  <si>
    <t>Chris Olave</t>
  </si>
  <si>
    <t xml:space="preserve">Michael Pittman </t>
  </si>
  <si>
    <t>Keon Coleman</t>
  </si>
  <si>
    <t>Ricky Pearsall</t>
  </si>
  <si>
    <t>Jayden Higgins</t>
  </si>
  <si>
    <t>Rashee Shaheed</t>
  </si>
  <si>
    <t>MAtthew Golden</t>
  </si>
  <si>
    <t>Josh Downs</t>
  </si>
  <si>
    <t>Darnell Mooney</t>
  </si>
  <si>
    <t>Jayden Reed</t>
  </si>
  <si>
    <t>Deebo Samuel</t>
  </si>
  <si>
    <t>Josh Palmer</t>
  </si>
  <si>
    <t>Brandon Aiyuk</t>
  </si>
  <si>
    <t>Emeka Egbuka</t>
  </si>
  <si>
    <t>Chrisian Kirk</t>
  </si>
  <si>
    <t>Tre Harris</t>
  </si>
  <si>
    <t>Luther Burden</t>
  </si>
  <si>
    <t>Xavier LEgette</t>
  </si>
  <si>
    <t>Cedric Tillman</t>
  </si>
  <si>
    <t>Rashod Bateman</t>
  </si>
  <si>
    <t>Michael Wilson</t>
  </si>
  <si>
    <t>Darius Slayton</t>
  </si>
  <si>
    <t>DeAndre Hopkins</t>
  </si>
  <si>
    <t xml:space="preserve">Adam Thielen </t>
  </si>
  <si>
    <t>Marvin Mims</t>
  </si>
  <si>
    <t>TE_Rank</t>
  </si>
  <si>
    <t>Receiving_Yard_Points</t>
  </si>
  <si>
    <t>Receptions_Points</t>
  </si>
  <si>
    <t>Total</t>
  </si>
  <si>
    <t>Brock Bowers</t>
  </si>
  <si>
    <t>Trey McBride</t>
  </si>
  <si>
    <t>George Kittle</t>
  </si>
  <si>
    <t>Sam LaPorta</t>
  </si>
  <si>
    <t>David Njoku</t>
  </si>
  <si>
    <t>Travis Kelce</t>
  </si>
  <si>
    <t>TJ Hockenson</t>
  </si>
  <si>
    <t>Colston Loveland</t>
  </si>
  <si>
    <t>Tyler Warren</t>
  </si>
  <si>
    <t>Mark Andrews</t>
  </si>
  <si>
    <t>Evan Engram</t>
  </si>
  <si>
    <t>Jake Ferguson</t>
  </si>
  <si>
    <t>Dallas Goedert</t>
  </si>
  <si>
    <t>Tucker Kraft</t>
  </si>
  <si>
    <t>HUnter Henry</t>
  </si>
  <si>
    <t>Zach Ertz</t>
  </si>
  <si>
    <t>Dalton Kincaid</t>
  </si>
  <si>
    <t>Kyle Pitts</t>
  </si>
  <si>
    <t xml:space="preserve">Jonnu Smith </t>
  </si>
  <si>
    <t>Cade Otton</t>
  </si>
  <si>
    <t>Mike Gesiki</t>
  </si>
  <si>
    <t>Dalton Schultz</t>
  </si>
  <si>
    <t>Mason Taylor</t>
  </si>
  <si>
    <t>Brenton Strange</t>
  </si>
  <si>
    <t>Chig Okonkwo</t>
  </si>
  <si>
    <t>Isiah Likely</t>
  </si>
  <si>
    <t>Pat Friermuth</t>
  </si>
  <si>
    <t>Darren Waller</t>
  </si>
  <si>
    <t>Juwan Johnson</t>
  </si>
  <si>
    <t>Ja' Tavion Sanders</t>
  </si>
  <si>
    <t>Elijah Arroyo</t>
  </si>
  <si>
    <t>Theo Johnson</t>
  </si>
  <si>
    <t>Terrance Ferguson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</si>
</sst>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horizontal="right"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 t="s">
        <v>13</v>
      </c>
      <c r="B2" s="4">
        <v>2.0</v>
      </c>
      <c r="C2" s="5">
        <v>1.0</v>
      </c>
      <c r="D2" s="6">
        <f t="shared" ref="D2:D33" si="1">SUM(B2-C2)</f>
        <v>1</v>
      </c>
      <c r="E2" s="5">
        <v>3750.0</v>
      </c>
      <c r="F2" s="5">
        <f t="shared" ref="F2:F33" si="2">SUM(E2*0.04)</f>
        <v>150</v>
      </c>
      <c r="G2" s="5">
        <v>27.5</v>
      </c>
      <c r="H2" s="5">
        <f t="shared" ref="H2:H33" si="3">SUM(G2*4)</f>
        <v>110</v>
      </c>
      <c r="I2" s="5">
        <v>500.0</v>
      </c>
      <c r="J2" s="5">
        <f t="shared" ref="J2:J33" si="4">SUM(I2*0.1)</f>
        <v>50</v>
      </c>
      <c r="K2" s="5">
        <v>10.5</v>
      </c>
      <c r="L2" s="5">
        <f t="shared" ref="L2:L33" si="5">SUM(K2*6)</f>
        <v>63</v>
      </c>
      <c r="M2" s="4">
        <f t="shared" ref="M2:M33" si="6">SUM(F2+H2+J2+L2)</f>
        <v>373</v>
      </c>
      <c r="N2" s="3" t="s">
        <v>14</v>
      </c>
      <c r="O2" s="4">
        <v>0.1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3" t="s">
        <v>15</v>
      </c>
      <c r="B3" s="4">
        <v>1.0</v>
      </c>
      <c r="C3" s="5">
        <v>2.0</v>
      </c>
      <c r="D3" s="6">
        <f t="shared" si="1"/>
        <v>-1</v>
      </c>
      <c r="E3" s="5">
        <v>3450.0</v>
      </c>
      <c r="F3" s="5">
        <f t="shared" si="2"/>
        <v>138</v>
      </c>
      <c r="G3" s="5">
        <v>28.5</v>
      </c>
      <c r="H3" s="5">
        <f t="shared" si="3"/>
        <v>114</v>
      </c>
      <c r="I3" s="5">
        <v>725.0</v>
      </c>
      <c r="J3" s="5">
        <f t="shared" si="4"/>
        <v>72.5</v>
      </c>
      <c r="K3" s="5">
        <v>3.5</v>
      </c>
      <c r="L3" s="5">
        <f t="shared" si="5"/>
        <v>21</v>
      </c>
      <c r="M3" s="4">
        <f t="shared" si="6"/>
        <v>345.5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3" t="s">
        <v>16</v>
      </c>
      <c r="B4" s="4">
        <v>4.0</v>
      </c>
      <c r="C4" s="5">
        <v>3.0</v>
      </c>
      <c r="D4" s="6">
        <f t="shared" si="1"/>
        <v>1</v>
      </c>
      <c r="E4" s="5">
        <v>3200.0</v>
      </c>
      <c r="F4" s="5">
        <f t="shared" si="2"/>
        <v>128</v>
      </c>
      <c r="G4" s="5">
        <v>19.5</v>
      </c>
      <c r="H4" s="5">
        <f t="shared" si="3"/>
        <v>78</v>
      </c>
      <c r="I4" s="5">
        <v>600.0</v>
      </c>
      <c r="J4" s="5">
        <f t="shared" si="4"/>
        <v>60</v>
      </c>
      <c r="K4" s="5">
        <v>12.5</v>
      </c>
      <c r="L4" s="5">
        <f t="shared" si="5"/>
        <v>75</v>
      </c>
      <c r="M4" s="4">
        <f t="shared" si="6"/>
        <v>341</v>
      </c>
      <c r="N4" s="3" t="s">
        <v>17</v>
      </c>
      <c r="O4" s="4">
        <v>4.0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 t="s">
        <v>18</v>
      </c>
      <c r="B5" s="4">
        <v>3.0</v>
      </c>
      <c r="C5" s="5">
        <v>4.0</v>
      </c>
      <c r="D5" s="6">
        <f t="shared" si="1"/>
        <v>-1</v>
      </c>
      <c r="E5" s="5">
        <v>3450.0</v>
      </c>
      <c r="F5" s="5">
        <f t="shared" si="2"/>
        <v>138</v>
      </c>
      <c r="G5" s="5">
        <v>24.5</v>
      </c>
      <c r="H5" s="5">
        <f t="shared" si="3"/>
        <v>98</v>
      </c>
      <c r="I5" s="5">
        <v>675.0</v>
      </c>
      <c r="J5" s="5">
        <f t="shared" si="4"/>
        <v>67.5</v>
      </c>
      <c r="K5" s="5">
        <v>5.5</v>
      </c>
      <c r="L5" s="5">
        <f t="shared" si="5"/>
        <v>33</v>
      </c>
      <c r="M5" s="4">
        <f t="shared" si="6"/>
        <v>336.5</v>
      </c>
      <c r="N5" s="3" t="s">
        <v>19</v>
      </c>
      <c r="O5" s="4">
        <v>0.04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3" t="s">
        <v>20</v>
      </c>
      <c r="B6" s="4">
        <v>5.0</v>
      </c>
      <c r="C6" s="5">
        <v>5.0</v>
      </c>
      <c r="D6" s="6">
        <f t="shared" si="1"/>
        <v>0</v>
      </c>
      <c r="E6" s="5">
        <v>4200.0</v>
      </c>
      <c r="F6" s="5">
        <f t="shared" si="2"/>
        <v>168</v>
      </c>
      <c r="G6" s="5">
        <v>33.5</v>
      </c>
      <c r="H6" s="5">
        <f t="shared" si="3"/>
        <v>134</v>
      </c>
      <c r="I6" s="5">
        <v>150.0</v>
      </c>
      <c r="J6" s="5">
        <f t="shared" si="4"/>
        <v>15</v>
      </c>
      <c r="K6" s="5">
        <v>2.5</v>
      </c>
      <c r="L6" s="5">
        <f t="shared" si="5"/>
        <v>15</v>
      </c>
      <c r="M6" s="4">
        <f t="shared" si="6"/>
        <v>332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 t="s">
        <v>21</v>
      </c>
      <c r="B7" s="4">
        <v>7.0</v>
      </c>
      <c r="C7" s="5">
        <v>6.0</v>
      </c>
      <c r="D7" s="6">
        <f t="shared" si="1"/>
        <v>1</v>
      </c>
      <c r="E7" s="5">
        <v>3825.0</v>
      </c>
      <c r="F7" s="5">
        <f t="shared" si="2"/>
        <v>153</v>
      </c>
      <c r="G7" s="5">
        <v>30.5</v>
      </c>
      <c r="H7" s="5">
        <f t="shared" si="3"/>
        <v>122</v>
      </c>
      <c r="I7" s="5">
        <v>250.0</v>
      </c>
      <c r="J7" s="5">
        <f t="shared" si="4"/>
        <v>25</v>
      </c>
      <c r="K7" s="5">
        <v>3.5</v>
      </c>
      <c r="L7" s="5">
        <f t="shared" si="5"/>
        <v>21</v>
      </c>
      <c r="M7" s="4">
        <f t="shared" si="6"/>
        <v>321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 t="s">
        <v>22</v>
      </c>
      <c r="B8" s="4">
        <v>6.0</v>
      </c>
      <c r="C8" s="5">
        <v>7.0</v>
      </c>
      <c r="D8" s="6">
        <f t="shared" si="1"/>
        <v>-1</v>
      </c>
      <c r="E8" s="5">
        <v>4000.0</v>
      </c>
      <c r="F8" s="5">
        <f t="shared" si="2"/>
        <v>160</v>
      </c>
      <c r="G8" s="5">
        <v>27.5</v>
      </c>
      <c r="H8" s="5">
        <f t="shared" si="3"/>
        <v>110</v>
      </c>
      <c r="I8" s="5">
        <v>250.0</v>
      </c>
      <c r="J8" s="5">
        <f t="shared" si="4"/>
        <v>25</v>
      </c>
      <c r="K8" s="5">
        <v>1.5</v>
      </c>
      <c r="L8" s="5">
        <f t="shared" si="5"/>
        <v>9</v>
      </c>
      <c r="M8" s="4">
        <f t="shared" si="6"/>
        <v>304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 t="s">
        <v>23</v>
      </c>
      <c r="B9" s="4">
        <v>14.0</v>
      </c>
      <c r="C9" s="5">
        <v>8.0</v>
      </c>
      <c r="D9" s="6">
        <f t="shared" si="1"/>
        <v>6</v>
      </c>
      <c r="E9" s="5">
        <v>3625.0</v>
      </c>
      <c r="F9" s="5">
        <f t="shared" si="2"/>
        <v>145</v>
      </c>
      <c r="G9" s="5">
        <v>22.5</v>
      </c>
      <c r="H9" s="5">
        <f t="shared" si="3"/>
        <v>90</v>
      </c>
      <c r="I9" s="5">
        <v>400.5</v>
      </c>
      <c r="J9" s="5">
        <f t="shared" si="4"/>
        <v>40.05</v>
      </c>
      <c r="K9" s="5">
        <v>3.5</v>
      </c>
      <c r="L9" s="5">
        <f t="shared" si="5"/>
        <v>21</v>
      </c>
      <c r="M9" s="4">
        <f t="shared" si="6"/>
        <v>296.05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 t="s">
        <v>24</v>
      </c>
      <c r="B10" s="4">
        <v>9.0</v>
      </c>
      <c r="C10" s="5">
        <v>9.0</v>
      </c>
      <c r="D10" s="6">
        <f t="shared" si="1"/>
        <v>0</v>
      </c>
      <c r="E10" s="5">
        <v>3375.0</v>
      </c>
      <c r="F10" s="5">
        <f t="shared" si="2"/>
        <v>135</v>
      </c>
      <c r="G10" s="5">
        <v>20.5</v>
      </c>
      <c r="H10" s="5">
        <f t="shared" si="3"/>
        <v>82</v>
      </c>
      <c r="I10" s="5">
        <v>475.0</v>
      </c>
      <c r="J10" s="5">
        <f t="shared" si="4"/>
        <v>47.5</v>
      </c>
      <c r="K10" s="5">
        <v>4.5</v>
      </c>
      <c r="L10" s="5">
        <f t="shared" si="5"/>
        <v>27</v>
      </c>
      <c r="M10" s="4">
        <f t="shared" si="6"/>
        <v>291.5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 t="s">
        <v>25</v>
      </c>
      <c r="B11" s="4">
        <v>8.0</v>
      </c>
      <c r="C11" s="5">
        <v>10.0</v>
      </c>
      <c r="D11" s="6">
        <f t="shared" si="1"/>
        <v>-2</v>
      </c>
      <c r="E11" s="5">
        <v>3350.0</v>
      </c>
      <c r="F11" s="5">
        <f t="shared" si="2"/>
        <v>134</v>
      </c>
      <c r="G11" s="5">
        <v>22.5</v>
      </c>
      <c r="H11" s="5">
        <f t="shared" si="3"/>
        <v>90</v>
      </c>
      <c r="I11" s="5">
        <v>400.0</v>
      </c>
      <c r="J11" s="5">
        <f t="shared" si="4"/>
        <v>40</v>
      </c>
      <c r="K11" s="5">
        <v>4.5</v>
      </c>
      <c r="L11" s="5">
        <f t="shared" si="5"/>
        <v>27</v>
      </c>
      <c r="M11" s="4">
        <f t="shared" si="6"/>
        <v>291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 t="s">
        <v>26</v>
      </c>
      <c r="B12" s="4">
        <v>21.0</v>
      </c>
      <c r="C12" s="5">
        <v>11.0</v>
      </c>
      <c r="D12" s="6">
        <f t="shared" si="1"/>
        <v>10</v>
      </c>
      <c r="E12" s="5">
        <v>3750.0</v>
      </c>
      <c r="F12" s="5">
        <f t="shared" si="2"/>
        <v>150</v>
      </c>
      <c r="G12" s="5">
        <v>22.5</v>
      </c>
      <c r="H12" s="5">
        <f t="shared" si="3"/>
        <v>90</v>
      </c>
      <c r="I12" s="5">
        <v>250.0</v>
      </c>
      <c r="J12" s="5">
        <f t="shared" si="4"/>
        <v>25</v>
      </c>
      <c r="K12" s="5">
        <v>3.5</v>
      </c>
      <c r="L12" s="5">
        <f t="shared" si="5"/>
        <v>21</v>
      </c>
      <c r="M12" s="4">
        <f t="shared" si="6"/>
        <v>286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 t="s">
        <v>27</v>
      </c>
      <c r="B13" s="4">
        <v>11.0</v>
      </c>
      <c r="C13" s="5">
        <v>12.0</v>
      </c>
      <c r="D13" s="6">
        <f t="shared" si="1"/>
        <v>-1</v>
      </c>
      <c r="E13" s="5">
        <v>3700.0</v>
      </c>
      <c r="F13" s="5">
        <f t="shared" si="2"/>
        <v>148</v>
      </c>
      <c r="G13" s="5">
        <v>24.5</v>
      </c>
      <c r="H13" s="5">
        <f t="shared" si="3"/>
        <v>98</v>
      </c>
      <c r="I13" s="5">
        <v>250.0</v>
      </c>
      <c r="J13" s="5">
        <f t="shared" si="4"/>
        <v>25</v>
      </c>
      <c r="K13" s="5">
        <v>2.5</v>
      </c>
      <c r="L13" s="5">
        <f t="shared" si="5"/>
        <v>15</v>
      </c>
      <c r="M13" s="4">
        <f t="shared" si="6"/>
        <v>286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 t="s">
        <v>28</v>
      </c>
      <c r="B14" s="4">
        <v>13.0</v>
      </c>
      <c r="C14" s="5">
        <v>13.0</v>
      </c>
      <c r="D14" s="6">
        <f t="shared" si="1"/>
        <v>0</v>
      </c>
      <c r="E14" s="5">
        <v>3875.0</v>
      </c>
      <c r="F14" s="5">
        <f t="shared" si="2"/>
        <v>155</v>
      </c>
      <c r="G14" s="5">
        <v>26.5</v>
      </c>
      <c r="H14" s="5">
        <f t="shared" si="3"/>
        <v>106</v>
      </c>
      <c r="I14" s="5">
        <v>150.0</v>
      </c>
      <c r="J14" s="5">
        <f t="shared" si="4"/>
        <v>15</v>
      </c>
      <c r="K14" s="5">
        <v>1.5</v>
      </c>
      <c r="L14" s="5">
        <f t="shared" si="5"/>
        <v>9</v>
      </c>
      <c r="M14" s="4">
        <f t="shared" si="6"/>
        <v>285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 t="s">
        <v>29</v>
      </c>
      <c r="B15" s="4">
        <v>19.0</v>
      </c>
      <c r="C15" s="5">
        <v>14.0</v>
      </c>
      <c r="D15" s="6">
        <f t="shared" si="1"/>
        <v>5</v>
      </c>
      <c r="E15" s="5">
        <v>3650.0</v>
      </c>
      <c r="F15" s="5">
        <f t="shared" si="2"/>
        <v>146</v>
      </c>
      <c r="G15" s="5">
        <v>24.5</v>
      </c>
      <c r="H15" s="5">
        <f t="shared" si="3"/>
        <v>98</v>
      </c>
      <c r="I15" s="5">
        <v>300.0</v>
      </c>
      <c r="J15" s="5">
        <f t="shared" si="4"/>
        <v>30</v>
      </c>
      <c r="K15" s="5">
        <v>1.5</v>
      </c>
      <c r="L15" s="5">
        <f t="shared" si="5"/>
        <v>9</v>
      </c>
      <c r="M15" s="4">
        <f t="shared" si="6"/>
        <v>283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7" t="s">
        <v>30</v>
      </c>
      <c r="B16" s="4">
        <v>15.0</v>
      </c>
      <c r="C16" s="5">
        <v>15.0</v>
      </c>
      <c r="D16" s="6">
        <f t="shared" si="1"/>
        <v>0</v>
      </c>
      <c r="E16" s="5">
        <v>3650.0</v>
      </c>
      <c r="F16" s="5">
        <f t="shared" si="2"/>
        <v>146</v>
      </c>
      <c r="G16" s="5">
        <v>22.5</v>
      </c>
      <c r="H16" s="5">
        <f t="shared" si="3"/>
        <v>90</v>
      </c>
      <c r="I16" s="5">
        <v>250.0</v>
      </c>
      <c r="J16" s="5">
        <f t="shared" si="4"/>
        <v>25</v>
      </c>
      <c r="K16" s="5">
        <v>2.5</v>
      </c>
      <c r="L16" s="5">
        <f t="shared" si="5"/>
        <v>15</v>
      </c>
      <c r="M16" s="4">
        <f t="shared" si="6"/>
        <v>276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 t="s">
        <v>31</v>
      </c>
      <c r="B17" s="4">
        <v>18.0</v>
      </c>
      <c r="C17" s="5">
        <v>16.0</v>
      </c>
      <c r="D17" s="6">
        <f t="shared" si="1"/>
        <v>2</v>
      </c>
      <c r="E17" s="5">
        <v>3275.0</v>
      </c>
      <c r="F17" s="5">
        <f t="shared" si="2"/>
        <v>131</v>
      </c>
      <c r="G17" s="5">
        <v>19.5</v>
      </c>
      <c r="H17" s="5">
        <f t="shared" si="3"/>
        <v>78</v>
      </c>
      <c r="I17" s="5">
        <v>450.0</v>
      </c>
      <c r="J17" s="5">
        <f t="shared" si="4"/>
        <v>45</v>
      </c>
      <c r="K17" s="5">
        <v>3.5</v>
      </c>
      <c r="L17" s="5">
        <f t="shared" si="5"/>
        <v>21</v>
      </c>
      <c r="M17" s="4">
        <f t="shared" si="6"/>
        <v>275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 t="s">
        <v>32</v>
      </c>
      <c r="B18" s="4">
        <v>16.0</v>
      </c>
      <c r="C18" s="5">
        <v>17.0</v>
      </c>
      <c r="D18" s="6">
        <f t="shared" si="1"/>
        <v>-1</v>
      </c>
      <c r="E18" s="5">
        <v>3600.0</v>
      </c>
      <c r="F18" s="5">
        <f t="shared" si="2"/>
        <v>144</v>
      </c>
      <c r="G18" s="5">
        <v>25.5</v>
      </c>
      <c r="H18" s="5">
        <f t="shared" si="3"/>
        <v>102</v>
      </c>
      <c r="I18" s="5">
        <v>150.0</v>
      </c>
      <c r="J18" s="5">
        <f t="shared" si="4"/>
        <v>15</v>
      </c>
      <c r="K18" s="5">
        <v>1.5</v>
      </c>
      <c r="L18" s="5">
        <f t="shared" si="5"/>
        <v>9</v>
      </c>
      <c r="M18" s="4">
        <f t="shared" si="6"/>
        <v>270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 t="s">
        <v>33</v>
      </c>
      <c r="B19" s="4">
        <v>17.0</v>
      </c>
      <c r="C19" s="5">
        <v>18.0</v>
      </c>
      <c r="D19" s="6">
        <f t="shared" si="1"/>
        <v>-1</v>
      </c>
      <c r="E19" s="5">
        <v>3825.0</v>
      </c>
      <c r="F19" s="5">
        <f t="shared" si="2"/>
        <v>153</v>
      </c>
      <c r="G19" s="5">
        <v>21.5</v>
      </c>
      <c r="H19" s="5">
        <f t="shared" si="3"/>
        <v>86</v>
      </c>
      <c r="I19" s="5">
        <v>200.0</v>
      </c>
      <c r="J19" s="5">
        <f t="shared" si="4"/>
        <v>20</v>
      </c>
      <c r="K19" s="5">
        <v>1.5</v>
      </c>
      <c r="L19" s="5">
        <f t="shared" si="5"/>
        <v>9</v>
      </c>
      <c r="M19" s="4">
        <f t="shared" si="6"/>
        <v>268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 t="s">
        <v>34</v>
      </c>
      <c r="B20" s="4">
        <v>12.0</v>
      </c>
      <c r="C20" s="5">
        <v>19.0</v>
      </c>
      <c r="D20" s="6">
        <f t="shared" si="1"/>
        <v>-7</v>
      </c>
      <c r="E20" s="5">
        <v>3750.0</v>
      </c>
      <c r="F20" s="5">
        <f t="shared" si="2"/>
        <v>150</v>
      </c>
      <c r="G20" s="5">
        <v>26.5</v>
      </c>
      <c r="H20" s="5">
        <f t="shared" si="3"/>
        <v>106</v>
      </c>
      <c r="I20" s="5">
        <v>50.0</v>
      </c>
      <c r="J20" s="5">
        <f t="shared" si="4"/>
        <v>5</v>
      </c>
      <c r="K20" s="5">
        <v>0.5</v>
      </c>
      <c r="L20" s="5">
        <f t="shared" si="5"/>
        <v>3</v>
      </c>
      <c r="M20" s="4">
        <f t="shared" si="6"/>
        <v>264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 t="s">
        <v>35</v>
      </c>
      <c r="B21" s="4">
        <v>10.0</v>
      </c>
      <c r="C21" s="5">
        <v>20.0</v>
      </c>
      <c r="D21" s="6">
        <f t="shared" si="1"/>
        <v>-10</v>
      </c>
      <c r="E21" s="5">
        <v>2600.0</v>
      </c>
      <c r="F21" s="5">
        <f t="shared" si="2"/>
        <v>104</v>
      </c>
      <c r="G21" s="5">
        <v>14.5</v>
      </c>
      <c r="H21" s="5">
        <f t="shared" si="3"/>
        <v>58</v>
      </c>
      <c r="I21" s="5">
        <v>625.0</v>
      </c>
      <c r="J21" s="5">
        <f t="shared" si="4"/>
        <v>62.5</v>
      </c>
      <c r="K21" s="5">
        <v>5.5</v>
      </c>
      <c r="L21" s="5">
        <f t="shared" si="5"/>
        <v>33</v>
      </c>
      <c r="M21" s="4">
        <f t="shared" si="6"/>
        <v>257.5</v>
      </c>
      <c r="N21" s="3" t="s">
        <v>36</v>
      </c>
      <c r="O21" s="4">
        <v>6.0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 t="s">
        <v>37</v>
      </c>
      <c r="B22" s="4">
        <v>24.0</v>
      </c>
      <c r="C22" s="5">
        <v>21.0</v>
      </c>
      <c r="D22" s="6">
        <f t="shared" si="1"/>
        <v>3</v>
      </c>
      <c r="E22" s="5">
        <v>3200.0</v>
      </c>
      <c r="F22" s="5">
        <f t="shared" si="2"/>
        <v>128</v>
      </c>
      <c r="G22" s="5">
        <v>18.5</v>
      </c>
      <c r="H22" s="5">
        <f t="shared" si="3"/>
        <v>74</v>
      </c>
      <c r="I22" s="5">
        <v>400.0</v>
      </c>
      <c r="J22" s="5">
        <f t="shared" si="4"/>
        <v>40</v>
      </c>
      <c r="K22" s="5">
        <v>2.5</v>
      </c>
      <c r="L22" s="5">
        <f t="shared" si="5"/>
        <v>15</v>
      </c>
      <c r="M22" s="4">
        <f t="shared" si="6"/>
        <v>257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 t="s">
        <v>38</v>
      </c>
      <c r="B23" s="4">
        <v>28.0</v>
      </c>
      <c r="C23" s="5">
        <v>22.0</v>
      </c>
      <c r="D23" s="6">
        <f t="shared" si="1"/>
        <v>6</v>
      </c>
      <c r="E23" s="5">
        <v>3575.0</v>
      </c>
      <c r="F23" s="5">
        <f t="shared" si="2"/>
        <v>143</v>
      </c>
      <c r="G23" s="5">
        <v>20.5</v>
      </c>
      <c r="H23" s="5">
        <f t="shared" si="3"/>
        <v>82</v>
      </c>
      <c r="I23" s="5">
        <v>200.0</v>
      </c>
      <c r="J23" s="5">
        <f t="shared" si="4"/>
        <v>20</v>
      </c>
      <c r="K23" s="5">
        <v>1.5</v>
      </c>
      <c r="L23" s="5">
        <f t="shared" si="5"/>
        <v>9</v>
      </c>
      <c r="M23" s="4">
        <f t="shared" si="6"/>
        <v>254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 t="s">
        <v>39</v>
      </c>
      <c r="B24" s="4">
        <v>23.0</v>
      </c>
      <c r="C24" s="5">
        <v>23.0</v>
      </c>
      <c r="D24" s="6">
        <f t="shared" si="1"/>
        <v>0</v>
      </c>
      <c r="E24" s="5">
        <v>3750.0</v>
      </c>
      <c r="F24" s="5">
        <f t="shared" si="2"/>
        <v>150</v>
      </c>
      <c r="G24" s="5">
        <v>23.5</v>
      </c>
      <c r="H24" s="5">
        <f t="shared" si="3"/>
        <v>94</v>
      </c>
      <c r="I24" s="5">
        <v>50.0</v>
      </c>
      <c r="J24" s="5">
        <f t="shared" si="4"/>
        <v>5</v>
      </c>
      <c r="K24" s="3"/>
      <c r="L24" s="5">
        <f t="shared" si="5"/>
        <v>0</v>
      </c>
      <c r="M24" s="4">
        <f t="shared" si="6"/>
        <v>249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 t="s">
        <v>40</v>
      </c>
      <c r="B25" s="4">
        <v>29.0</v>
      </c>
      <c r="C25" s="5">
        <v>24.0</v>
      </c>
      <c r="D25" s="6">
        <f t="shared" si="1"/>
        <v>5</v>
      </c>
      <c r="E25" s="5">
        <v>3400.0</v>
      </c>
      <c r="F25" s="5">
        <f t="shared" si="2"/>
        <v>136</v>
      </c>
      <c r="G25" s="5">
        <v>20.5</v>
      </c>
      <c r="H25" s="5">
        <f t="shared" si="3"/>
        <v>82</v>
      </c>
      <c r="I25" s="5">
        <v>200.0</v>
      </c>
      <c r="J25" s="5">
        <f t="shared" si="4"/>
        <v>20</v>
      </c>
      <c r="K25" s="5">
        <v>1.5</v>
      </c>
      <c r="L25" s="5">
        <f t="shared" si="5"/>
        <v>9</v>
      </c>
      <c r="M25" s="4">
        <f t="shared" si="6"/>
        <v>247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 t="s">
        <v>41</v>
      </c>
      <c r="B26" s="4">
        <v>26.0</v>
      </c>
      <c r="C26" s="5">
        <v>25.0</v>
      </c>
      <c r="D26" s="6">
        <f t="shared" si="1"/>
        <v>1</v>
      </c>
      <c r="E26" s="5">
        <v>3200.0</v>
      </c>
      <c r="F26" s="5">
        <f t="shared" si="2"/>
        <v>128</v>
      </c>
      <c r="G26" s="5">
        <v>18.5</v>
      </c>
      <c r="H26" s="5">
        <f t="shared" si="3"/>
        <v>74</v>
      </c>
      <c r="I26" s="5">
        <v>300.0</v>
      </c>
      <c r="J26" s="5">
        <f t="shared" si="4"/>
        <v>30</v>
      </c>
      <c r="K26" s="5">
        <v>2.5</v>
      </c>
      <c r="L26" s="5">
        <f t="shared" si="5"/>
        <v>15</v>
      </c>
      <c r="M26" s="4">
        <f t="shared" si="6"/>
        <v>247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 t="s">
        <v>42</v>
      </c>
      <c r="B27" s="4">
        <v>20.0</v>
      </c>
      <c r="C27" s="5">
        <v>26.0</v>
      </c>
      <c r="D27" s="6">
        <f t="shared" si="1"/>
        <v>-6</v>
      </c>
      <c r="E27" s="5">
        <v>3500.0</v>
      </c>
      <c r="F27" s="5">
        <f t="shared" si="2"/>
        <v>140</v>
      </c>
      <c r="G27" s="5">
        <v>22.5</v>
      </c>
      <c r="H27" s="5">
        <f t="shared" si="3"/>
        <v>90</v>
      </c>
      <c r="I27" s="5">
        <v>50.0</v>
      </c>
      <c r="J27" s="5">
        <f t="shared" si="4"/>
        <v>5</v>
      </c>
      <c r="K27" s="5">
        <v>0.5</v>
      </c>
      <c r="L27" s="5">
        <f t="shared" si="5"/>
        <v>3</v>
      </c>
      <c r="M27" s="4">
        <f t="shared" si="6"/>
        <v>238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 t="s">
        <v>43</v>
      </c>
      <c r="B28" s="4">
        <v>22.0</v>
      </c>
      <c r="C28" s="5">
        <v>27.0</v>
      </c>
      <c r="D28" s="6">
        <f t="shared" si="1"/>
        <v>-5</v>
      </c>
      <c r="E28" s="5">
        <v>3350.0</v>
      </c>
      <c r="F28" s="5">
        <f t="shared" si="2"/>
        <v>134</v>
      </c>
      <c r="G28" s="5">
        <v>18.5</v>
      </c>
      <c r="H28" s="5">
        <f t="shared" si="3"/>
        <v>74</v>
      </c>
      <c r="I28" s="5">
        <v>200.0</v>
      </c>
      <c r="J28" s="5">
        <f t="shared" si="4"/>
        <v>20</v>
      </c>
      <c r="K28" s="5">
        <v>1.5</v>
      </c>
      <c r="L28" s="5">
        <f t="shared" si="5"/>
        <v>9</v>
      </c>
      <c r="M28" s="4">
        <f t="shared" si="6"/>
        <v>237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 t="s">
        <v>44</v>
      </c>
      <c r="B29" s="4">
        <v>27.0</v>
      </c>
      <c r="C29" s="5">
        <v>28.0</v>
      </c>
      <c r="D29" s="6">
        <f t="shared" si="1"/>
        <v>-1</v>
      </c>
      <c r="E29" s="5">
        <v>3200.0</v>
      </c>
      <c r="F29" s="5">
        <f t="shared" si="2"/>
        <v>128</v>
      </c>
      <c r="G29" s="5">
        <v>22.5</v>
      </c>
      <c r="H29" s="5">
        <f t="shared" si="3"/>
        <v>90</v>
      </c>
      <c r="I29" s="5">
        <v>50.0</v>
      </c>
      <c r="J29" s="5">
        <f t="shared" si="4"/>
        <v>5</v>
      </c>
      <c r="K29" s="5">
        <v>0.5</v>
      </c>
      <c r="L29" s="5">
        <f t="shared" si="5"/>
        <v>3</v>
      </c>
      <c r="M29" s="4">
        <f t="shared" si="6"/>
        <v>226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 t="s">
        <v>45</v>
      </c>
      <c r="B30" s="4">
        <v>34.0</v>
      </c>
      <c r="C30" s="5">
        <v>29.0</v>
      </c>
      <c r="D30" s="6">
        <f t="shared" si="1"/>
        <v>5</v>
      </c>
      <c r="E30" s="5">
        <v>2450.0</v>
      </c>
      <c r="F30" s="5">
        <f t="shared" si="2"/>
        <v>98</v>
      </c>
      <c r="G30" s="5">
        <v>12.5</v>
      </c>
      <c r="H30" s="5">
        <f t="shared" si="3"/>
        <v>50</v>
      </c>
      <c r="I30" s="5">
        <v>250.0</v>
      </c>
      <c r="J30" s="5">
        <f t="shared" si="4"/>
        <v>25</v>
      </c>
      <c r="K30" s="5">
        <v>2.5</v>
      </c>
      <c r="L30" s="5">
        <f t="shared" si="5"/>
        <v>15</v>
      </c>
      <c r="M30" s="4">
        <f t="shared" si="6"/>
        <v>188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 t="s">
        <v>46</v>
      </c>
      <c r="B31" s="4">
        <v>31.0</v>
      </c>
      <c r="C31" s="5">
        <v>30.0</v>
      </c>
      <c r="D31" s="6">
        <f t="shared" si="1"/>
        <v>1</v>
      </c>
      <c r="E31" s="5">
        <v>2350.0</v>
      </c>
      <c r="F31" s="5">
        <f t="shared" si="2"/>
        <v>94</v>
      </c>
      <c r="G31" s="5">
        <v>13.5</v>
      </c>
      <c r="H31" s="5">
        <f t="shared" si="3"/>
        <v>54</v>
      </c>
      <c r="I31" s="5">
        <v>150.0</v>
      </c>
      <c r="J31" s="5">
        <f t="shared" si="4"/>
        <v>15</v>
      </c>
      <c r="K31" s="5">
        <v>1.5</v>
      </c>
      <c r="L31" s="5">
        <f t="shared" si="5"/>
        <v>9</v>
      </c>
      <c r="M31" s="4">
        <f t="shared" si="6"/>
        <v>172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 t="s">
        <v>47</v>
      </c>
      <c r="B32" s="4">
        <v>25.0</v>
      </c>
      <c r="C32" s="5">
        <v>31.0</v>
      </c>
      <c r="D32" s="6">
        <f t="shared" si="1"/>
        <v>-6</v>
      </c>
      <c r="E32" s="5">
        <v>1500.0</v>
      </c>
      <c r="F32" s="5">
        <f t="shared" si="2"/>
        <v>60</v>
      </c>
      <c r="G32" s="5">
        <v>8.5</v>
      </c>
      <c r="H32" s="5">
        <f t="shared" si="3"/>
        <v>34</v>
      </c>
      <c r="I32" s="5">
        <v>450.0</v>
      </c>
      <c r="J32" s="5">
        <f t="shared" si="4"/>
        <v>45</v>
      </c>
      <c r="K32" s="5">
        <v>4.5</v>
      </c>
      <c r="L32" s="5">
        <f t="shared" si="5"/>
        <v>27</v>
      </c>
      <c r="M32" s="4">
        <f t="shared" si="6"/>
        <v>166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 t="s">
        <v>48</v>
      </c>
      <c r="B33" s="4">
        <v>37.0</v>
      </c>
      <c r="C33" s="5">
        <v>32.0</v>
      </c>
      <c r="D33" s="6">
        <f t="shared" si="1"/>
        <v>5</v>
      </c>
      <c r="E33" s="5">
        <v>2000.0</v>
      </c>
      <c r="F33" s="5">
        <f t="shared" si="2"/>
        <v>80</v>
      </c>
      <c r="G33" s="5">
        <v>10.5</v>
      </c>
      <c r="H33" s="5">
        <f t="shared" si="3"/>
        <v>42</v>
      </c>
      <c r="I33" s="5">
        <v>50.0</v>
      </c>
      <c r="J33" s="5">
        <f t="shared" si="4"/>
        <v>5</v>
      </c>
      <c r="K33" s="5">
        <v>1.5</v>
      </c>
      <c r="L33" s="5">
        <f t="shared" si="5"/>
        <v>9</v>
      </c>
      <c r="M33" s="4">
        <f t="shared" si="6"/>
        <v>136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autoFilter ref="$A$1:$AE$3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 t="s">
        <v>13</v>
      </c>
      <c r="B2" s="4">
        <v>2.0</v>
      </c>
      <c r="C2" s="8">
        <v>1.0</v>
      </c>
      <c r="D2" s="6">
        <f t="shared" ref="D2:D33" si="1">SUM(B2-C2)</f>
        <v>1</v>
      </c>
      <c r="E2" s="5">
        <v>3750.0</v>
      </c>
      <c r="F2" s="5">
        <f t="shared" ref="F2:F33" si="2">SUM(E2/25)</f>
        <v>150</v>
      </c>
      <c r="G2" s="5">
        <v>27.5</v>
      </c>
      <c r="H2" s="5">
        <f t="shared" ref="H2:H33" si="3">SUM(G2*4)</f>
        <v>110</v>
      </c>
      <c r="I2" s="5">
        <v>500.0</v>
      </c>
      <c r="J2" s="5">
        <f t="shared" ref="J2:J33" si="4">SUM(I2/10)</f>
        <v>50</v>
      </c>
      <c r="K2" s="5">
        <v>10.5</v>
      </c>
      <c r="L2" s="5">
        <f t="shared" ref="L2:L33" si="5">SUM(K2*6)</f>
        <v>63</v>
      </c>
      <c r="M2" s="4">
        <f t="shared" ref="M2:M33" si="6">SUM(F2+H2+J2+L2)</f>
        <v>373</v>
      </c>
      <c r="N2" s="9" t="s">
        <v>49</v>
      </c>
      <c r="O2" s="9" t="s">
        <v>50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3" t="s">
        <v>15</v>
      </c>
      <c r="B3" s="4">
        <v>1.0</v>
      </c>
      <c r="C3" s="8">
        <v>2.0</v>
      </c>
      <c r="D3" s="6">
        <f t="shared" si="1"/>
        <v>-1</v>
      </c>
      <c r="E3" s="5">
        <v>3450.0</v>
      </c>
      <c r="F3" s="5">
        <f t="shared" si="2"/>
        <v>138</v>
      </c>
      <c r="G3" s="5">
        <v>28.5</v>
      </c>
      <c r="H3" s="5">
        <f t="shared" si="3"/>
        <v>114</v>
      </c>
      <c r="I3" s="5">
        <v>725.0</v>
      </c>
      <c r="J3" s="5">
        <f t="shared" si="4"/>
        <v>72.5</v>
      </c>
      <c r="K3" s="5">
        <v>3.5</v>
      </c>
      <c r="L3" s="5">
        <f t="shared" si="5"/>
        <v>21</v>
      </c>
      <c r="M3" s="4">
        <f t="shared" si="6"/>
        <v>345.5</v>
      </c>
      <c r="N3" s="9" t="s">
        <v>51</v>
      </c>
      <c r="O3" s="9" t="s">
        <v>52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3" t="s">
        <v>16</v>
      </c>
      <c r="B4" s="4">
        <v>4.0</v>
      </c>
      <c r="C4" s="8">
        <v>3.0</v>
      </c>
      <c r="D4" s="6">
        <f t="shared" si="1"/>
        <v>1</v>
      </c>
      <c r="E4" s="5">
        <v>3200.0</v>
      </c>
      <c r="F4" s="5">
        <f t="shared" si="2"/>
        <v>128</v>
      </c>
      <c r="G4" s="5">
        <v>19.5</v>
      </c>
      <c r="H4" s="5">
        <f t="shared" si="3"/>
        <v>78</v>
      </c>
      <c r="I4" s="5">
        <v>600.0</v>
      </c>
      <c r="J4" s="5">
        <f t="shared" si="4"/>
        <v>60</v>
      </c>
      <c r="K4" s="5">
        <v>12.5</v>
      </c>
      <c r="L4" s="5">
        <f t="shared" si="5"/>
        <v>75</v>
      </c>
      <c r="M4" s="4">
        <f t="shared" si="6"/>
        <v>341</v>
      </c>
      <c r="N4" s="9" t="s">
        <v>53</v>
      </c>
      <c r="O4" s="9" t="s">
        <v>54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 t="s">
        <v>18</v>
      </c>
      <c r="B5" s="4">
        <v>3.0</v>
      </c>
      <c r="C5" s="8">
        <v>4.0</v>
      </c>
      <c r="D5" s="6">
        <f t="shared" si="1"/>
        <v>-1</v>
      </c>
      <c r="E5" s="5">
        <v>3450.0</v>
      </c>
      <c r="F5" s="5">
        <f t="shared" si="2"/>
        <v>138</v>
      </c>
      <c r="G5" s="5">
        <v>24.5</v>
      </c>
      <c r="H5" s="5">
        <f t="shared" si="3"/>
        <v>98</v>
      </c>
      <c r="I5" s="5">
        <v>675.0</v>
      </c>
      <c r="J5" s="5">
        <f t="shared" si="4"/>
        <v>67.5</v>
      </c>
      <c r="K5" s="5">
        <v>5.5</v>
      </c>
      <c r="L5" s="5">
        <f t="shared" si="5"/>
        <v>33</v>
      </c>
      <c r="M5" s="4">
        <f t="shared" si="6"/>
        <v>336.5</v>
      </c>
      <c r="N5" s="9" t="s">
        <v>55</v>
      </c>
      <c r="O5" s="9" t="s">
        <v>56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3" t="s">
        <v>20</v>
      </c>
      <c r="B6" s="4">
        <v>5.0</v>
      </c>
      <c r="C6" s="8">
        <v>5.0</v>
      </c>
      <c r="D6" s="6">
        <f t="shared" si="1"/>
        <v>0</v>
      </c>
      <c r="E6" s="5">
        <v>4200.0</v>
      </c>
      <c r="F6" s="5">
        <f t="shared" si="2"/>
        <v>168</v>
      </c>
      <c r="G6" s="5">
        <v>33.5</v>
      </c>
      <c r="H6" s="5">
        <f t="shared" si="3"/>
        <v>134</v>
      </c>
      <c r="I6" s="5">
        <v>150.0</v>
      </c>
      <c r="J6" s="5">
        <f t="shared" si="4"/>
        <v>15</v>
      </c>
      <c r="K6" s="5">
        <v>2.5</v>
      </c>
      <c r="L6" s="5">
        <f t="shared" si="5"/>
        <v>15</v>
      </c>
      <c r="M6" s="4">
        <f t="shared" si="6"/>
        <v>332</v>
      </c>
      <c r="N6" s="3"/>
      <c r="O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 t="s">
        <v>21</v>
      </c>
      <c r="B7" s="4">
        <v>7.0</v>
      </c>
      <c r="C7" s="8">
        <v>6.0</v>
      </c>
      <c r="D7" s="6">
        <f t="shared" si="1"/>
        <v>1</v>
      </c>
      <c r="E7" s="5">
        <v>3825.0</v>
      </c>
      <c r="F7" s="5">
        <f t="shared" si="2"/>
        <v>153</v>
      </c>
      <c r="G7" s="5">
        <v>30.5</v>
      </c>
      <c r="H7" s="5">
        <f t="shared" si="3"/>
        <v>122</v>
      </c>
      <c r="I7" s="5">
        <v>250.0</v>
      </c>
      <c r="J7" s="5">
        <f t="shared" si="4"/>
        <v>25</v>
      </c>
      <c r="K7" s="5">
        <v>3.5</v>
      </c>
      <c r="L7" s="5">
        <f t="shared" si="5"/>
        <v>21</v>
      </c>
      <c r="M7" s="4">
        <f t="shared" si="6"/>
        <v>321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 t="s">
        <v>22</v>
      </c>
      <c r="B8" s="4">
        <v>6.0</v>
      </c>
      <c r="C8" s="8">
        <v>7.0</v>
      </c>
      <c r="D8" s="6">
        <f t="shared" si="1"/>
        <v>-1</v>
      </c>
      <c r="E8" s="5">
        <v>4000.0</v>
      </c>
      <c r="F8" s="5">
        <f t="shared" si="2"/>
        <v>160</v>
      </c>
      <c r="G8" s="5">
        <v>27.5</v>
      </c>
      <c r="H8" s="5">
        <f t="shared" si="3"/>
        <v>110</v>
      </c>
      <c r="I8" s="5">
        <v>250.0</v>
      </c>
      <c r="J8" s="5">
        <f t="shared" si="4"/>
        <v>25</v>
      </c>
      <c r="K8" s="5">
        <v>1.5</v>
      </c>
      <c r="L8" s="5">
        <f t="shared" si="5"/>
        <v>9</v>
      </c>
      <c r="M8" s="4">
        <f t="shared" si="6"/>
        <v>304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 t="s">
        <v>23</v>
      </c>
      <c r="B9" s="4">
        <v>14.0</v>
      </c>
      <c r="C9" s="8">
        <v>8.0</v>
      </c>
      <c r="D9" s="6">
        <f t="shared" si="1"/>
        <v>6</v>
      </c>
      <c r="E9" s="5">
        <v>3625.0</v>
      </c>
      <c r="F9" s="5">
        <f t="shared" si="2"/>
        <v>145</v>
      </c>
      <c r="G9" s="5">
        <v>22.5</v>
      </c>
      <c r="H9" s="5">
        <f t="shared" si="3"/>
        <v>90</v>
      </c>
      <c r="I9" s="5">
        <v>400.5</v>
      </c>
      <c r="J9" s="5">
        <f t="shared" si="4"/>
        <v>40.05</v>
      </c>
      <c r="K9" s="5">
        <v>3.5</v>
      </c>
      <c r="L9" s="5">
        <f t="shared" si="5"/>
        <v>21</v>
      </c>
      <c r="M9" s="4">
        <f t="shared" si="6"/>
        <v>296.05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 t="s">
        <v>24</v>
      </c>
      <c r="B10" s="4">
        <v>9.0</v>
      </c>
      <c r="C10" s="8">
        <v>9.0</v>
      </c>
      <c r="D10" s="6">
        <f t="shared" si="1"/>
        <v>0</v>
      </c>
      <c r="E10" s="5">
        <v>3375.0</v>
      </c>
      <c r="F10" s="5">
        <f t="shared" si="2"/>
        <v>135</v>
      </c>
      <c r="G10" s="5">
        <v>20.5</v>
      </c>
      <c r="H10" s="5">
        <f t="shared" si="3"/>
        <v>82</v>
      </c>
      <c r="I10" s="5">
        <v>475.0</v>
      </c>
      <c r="J10" s="5">
        <f t="shared" si="4"/>
        <v>47.5</v>
      </c>
      <c r="K10" s="5">
        <v>4.5</v>
      </c>
      <c r="L10" s="5">
        <f t="shared" si="5"/>
        <v>27</v>
      </c>
      <c r="M10" s="4">
        <f t="shared" si="6"/>
        <v>291.5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 t="s">
        <v>25</v>
      </c>
      <c r="B11" s="4">
        <v>8.0</v>
      </c>
      <c r="C11" s="8">
        <v>10.0</v>
      </c>
      <c r="D11" s="6">
        <f t="shared" si="1"/>
        <v>-2</v>
      </c>
      <c r="E11" s="5">
        <v>3350.0</v>
      </c>
      <c r="F11" s="5">
        <f t="shared" si="2"/>
        <v>134</v>
      </c>
      <c r="G11" s="5">
        <v>22.5</v>
      </c>
      <c r="H11" s="5">
        <f t="shared" si="3"/>
        <v>90</v>
      </c>
      <c r="I11" s="5">
        <v>400.0</v>
      </c>
      <c r="J11" s="5">
        <f t="shared" si="4"/>
        <v>40</v>
      </c>
      <c r="K11" s="5">
        <v>4.5</v>
      </c>
      <c r="L11" s="5">
        <f t="shared" si="5"/>
        <v>27</v>
      </c>
      <c r="M11" s="4">
        <f t="shared" si="6"/>
        <v>291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 t="s">
        <v>26</v>
      </c>
      <c r="B12" s="4">
        <v>21.0</v>
      </c>
      <c r="C12" s="8">
        <v>11.0</v>
      </c>
      <c r="D12" s="6">
        <f t="shared" si="1"/>
        <v>10</v>
      </c>
      <c r="E12" s="5">
        <v>3750.0</v>
      </c>
      <c r="F12" s="5">
        <f t="shared" si="2"/>
        <v>150</v>
      </c>
      <c r="G12" s="5">
        <v>22.5</v>
      </c>
      <c r="H12" s="5">
        <f t="shared" si="3"/>
        <v>90</v>
      </c>
      <c r="I12" s="5">
        <v>250.0</v>
      </c>
      <c r="J12" s="5">
        <f t="shared" si="4"/>
        <v>25</v>
      </c>
      <c r="K12" s="5">
        <v>3.5</v>
      </c>
      <c r="L12" s="5">
        <f t="shared" si="5"/>
        <v>21</v>
      </c>
      <c r="M12" s="4">
        <f t="shared" si="6"/>
        <v>286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 t="s">
        <v>27</v>
      </c>
      <c r="B13" s="4">
        <v>11.0</v>
      </c>
      <c r="C13" s="8">
        <v>12.0</v>
      </c>
      <c r="D13" s="6">
        <f t="shared" si="1"/>
        <v>-1</v>
      </c>
      <c r="E13" s="5">
        <v>3700.0</v>
      </c>
      <c r="F13" s="5">
        <f t="shared" si="2"/>
        <v>148</v>
      </c>
      <c r="G13" s="5">
        <v>24.5</v>
      </c>
      <c r="H13" s="5">
        <f t="shared" si="3"/>
        <v>98</v>
      </c>
      <c r="I13" s="5">
        <v>250.0</v>
      </c>
      <c r="J13" s="5">
        <f t="shared" si="4"/>
        <v>25</v>
      </c>
      <c r="K13" s="5">
        <v>2.5</v>
      </c>
      <c r="L13" s="5">
        <f t="shared" si="5"/>
        <v>15</v>
      </c>
      <c r="M13" s="4">
        <f t="shared" si="6"/>
        <v>286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 t="s">
        <v>28</v>
      </c>
      <c r="B14" s="4">
        <v>13.0</v>
      </c>
      <c r="C14" s="8">
        <v>13.0</v>
      </c>
      <c r="D14" s="6">
        <f t="shared" si="1"/>
        <v>0</v>
      </c>
      <c r="E14" s="5">
        <v>3875.0</v>
      </c>
      <c r="F14" s="5">
        <f t="shared" si="2"/>
        <v>155</v>
      </c>
      <c r="G14" s="5">
        <v>26.5</v>
      </c>
      <c r="H14" s="5">
        <f t="shared" si="3"/>
        <v>106</v>
      </c>
      <c r="I14" s="5">
        <v>150.0</v>
      </c>
      <c r="J14" s="5">
        <f t="shared" si="4"/>
        <v>15</v>
      </c>
      <c r="K14" s="5">
        <v>1.5</v>
      </c>
      <c r="L14" s="5">
        <f t="shared" si="5"/>
        <v>9</v>
      </c>
      <c r="M14" s="4">
        <f t="shared" si="6"/>
        <v>285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 t="s">
        <v>29</v>
      </c>
      <c r="B15" s="4">
        <v>19.0</v>
      </c>
      <c r="C15" s="8">
        <v>14.0</v>
      </c>
      <c r="D15" s="6">
        <f t="shared" si="1"/>
        <v>5</v>
      </c>
      <c r="E15" s="5">
        <v>3650.0</v>
      </c>
      <c r="F15" s="5">
        <f t="shared" si="2"/>
        <v>146</v>
      </c>
      <c r="G15" s="5">
        <v>24.5</v>
      </c>
      <c r="H15" s="5">
        <f t="shared" si="3"/>
        <v>98</v>
      </c>
      <c r="I15" s="5">
        <v>300.0</v>
      </c>
      <c r="J15" s="5">
        <f t="shared" si="4"/>
        <v>30</v>
      </c>
      <c r="K15" s="5">
        <v>1.5</v>
      </c>
      <c r="L15" s="5">
        <f t="shared" si="5"/>
        <v>9</v>
      </c>
      <c r="M15" s="4">
        <f t="shared" si="6"/>
        <v>283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 t="s">
        <v>57</v>
      </c>
      <c r="B16" s="4">
        <v>15.0</v>
      </c>
      <c r="C16" s="8">
        <v>15.0</v>
      </c>
      <c r="D16" s="6">
        <f t="shared" si="1"/>
        <v>0</v>
      </c>
      <c r="E16" s="5">
        <v>3650.0</v>
      </c>
      <c r="F16" s="5">
        <f t="shared" si="2"/>
        <v>146</v>
      </c>
      <c r="G16" s="5">
        <v>22.5</v>
      </c>
      <c r="H16" s="5">
        <f t="shared" si="3"/>
        <v>90</v>
      </c>
      <c r="I16" s="5">
        <v>250.0</v>
      </c>
      <c r="J16" s="5">
        <f t="shared" si="4"/>
        <v>25</v>
      </c>
      <c r="K16" s="5">
        <v>2.5</v>
      </c>
      <c r="L16" s="5">
        <f t="shared" si="5"/>
        <v>15</v>
      </c>
      <c r="M16" s="4">
        <f t="shared" si="6"/>
        <v>276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 t="s">
        <v>31</v>
      </c>
      <c r="B17" s="4">
        <v>18.0</v>
      </c>
      <c r="C17" s="8">
        <v>16.0</v>
      </c>
      <c r="D17" s="6">
        <f t="shared" si="1"/>
        <v>2</v>
      </c>
      <c r="E17" s="5">
        <v>3275.0</v>
      </c>
      <c r="F17" s="5">
        <f t="shared" si="2"/>
        <v>131</v>
      </c>
      <c r="G17" s="5">
        <v>19.5</v>
      </c>
      <c r="H17" s="5">
        <f t="shared" si="3"/>
        <v>78</v>
      </c>
      <c r="I17" s="5">
        <v>450.0</v>
      </c>
      <c r="J17" s="5">
        <f t="shared" si="4"/>
        <v>45</v>
      </c>
      <c r="K17" s="5">
        <v>3.5</v>
      </c>
      <c r="L17" s="5">
        <f t="shared" si="5"/>
        <v>21</v>
      </c>
      <c r="M17" s="4">
        <f t="shared" si="6"/>
        <v>275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 t="s">
        <v>32</v>
      </c>
      <c r="B18" s="4">
        <v>16.0</v>
      </c>
      <c r="C18" s="8">
        <v>17.0</v>
      </c>
      <c r="D18" s="6">
        <f t="shared" si="1"/>
        <v>-1</v>
      </c>
      <c r="E18" s="5">
        <v>3600.0</v>
      </c>
      <c r="F18" s="5">
        <f t="shared" si="2"/>
        <v>144</v>
      </c>
      <c r="G18" s="5">
        <v>25.5</v>
      </c>
      <c r="H18" s="5">
        <f t="shared" si="3"/>
        <v>102</v>
      </c>
      <c r="I18" s="5">
        <v>150.0</v>
      </c>
      <c r="J18" s="5">
        <f t="shared" si="4"/>
        <v>15</v>
      </c>
      <c r="K18" s="5">
        <v>1.5</v>
      </c>
      <c r="L18" s="5">
        <f t="shared" si="5"/>
        <v>9</v>
      </c>
      <c r="M18" s="4">
        <f t="shared" si="6"/>
        <v>270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 t="s">
        <v>33</v>
      </c>
      <c r="B19" s="4">
        <v>17.0</v>
      </c>
      <c r="C19" s="8">
        <v>18.0</v>
      </c>
      <c r="D19" s="6">
        <f t="shared" si="1"/>
        <v>-1</v>
      </c>
      <c r="E19" s="5">
        <v>3825.0</v>
      </c>
      <c r="F19" s="5">
        <f t="shared" si="2"/>
        <v>153</v>
      </c>
      <c r="G19" s="5">
        <v>21.5</v>
      </c>
      <c r="H19" s="5">
        <f t="shared" si="3"/>
        <v>86</v>
      </c>
      <c r="I19" s="5">
        <v>200.0</v>
      </c>
      <c r="J19" s="5">
        <f t="shared" si="4"/>
        <v>20</v>
      </c>
      <c r="K19" s="5">
        <v>1.5</v>
      </c>
      <c r="L19" s="5">
        <f t="shared" si="5"/>
        <v>9</v>
      </c>
      <c r="M19" s="4">
        <f t="shared" si="6"/>
        <v>268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 t="s">
        <v>34</v>
      </c>
      <c r="B20" s="4">
        <v>12.0</v>
      </c>
      <c r="C20" s="8">
        <v>19.0</v>
      </c>
      <c r="D20" s="6">
        <f t="shared" si="1"/>
        <v>-7</v>
      </c>
      <c r="E20" s="5">
        <v>3750.0</v>
      </c>
      <c r="F20" s="5">
        <f t="shared" si="2"/>
        <v>150</v>
      </c>
      <c r="G20" s="5">
        <v>26.5</v>
      </c>
      <c r="H20" s="5">
        <f t="shared" si="3"/>
        <v>106</v>
      </c>
      <c r="I20" s="5">
        <v>50.0</v>
      </c>
      <c r="J20" s="5">
        <f t="shared" si="4"/>
        <v>5</v>
      </c>
      <c r="K20" s="5">
        <v>0.5</v>
      </c>
      <c r="L20" s="5">
        <f t="shared" si="5"/>
        <v>3</v>
      </c>
      <c r="M20" s="4">
        <f t="shared" si="6"/>
        <v>264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 t="s">
        <v>35</v>
      </c>
      <c r="B21" s="4">
        <v>10.0</v>
      </c>
      <c r="C21" s="8">
        <v>20.0</v>
      </c>
      <c r="D21" s="6">
        <f t="shared" si="1"/>
        <v>-10</v>
      </c>
      <c r="E21" s="5">
        <v>2600.0</v>
      </c>
      <c r="F21" s="5">
        <f t="shared" si="2"/>
        <v>104</v>
      </c>
      <c r="G21" s="5">
        <v>14.5</v>
      </c>
      <c r="H21" s="5">
        <f t="shared" si="3"/>
        <v>58</v>
      </c>
      <c r="I21" s="5">
        <v>625.0</v>
      </c>
      <c r="J21" s="5">
        <f t="shared" si="4"/>
        <v>62.5</v>
      </c>
      <c r="K21" s="5">
        <v>5.5</v>
      </c>
      <c r="L21" s="5">
        <f t="shared" si="5"/>
        <v>33</v>
      </c>
      <c r="M21" s="4">
        <f t="shared" si="6"/>
        <v>257.5</v>
      </c>
      <c r="N21" s="3" t="s">
        <v>36</v>
      </c>
      <c r="O21" s="4">
        <v>6.0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 t="s">
        <v>37</v>
      </c>
      <c r="B22" s="4">
        <v>24.0</v>
      </c>
      <c r="C22" s="8">
        <v>21.0</v>
      </c>
      <c r="D22" s="6">
        <f t="shared" si="1"/>
        <v>3</v>
      </c>
      <c r="E22" s="5">
        <v>3200.0</v>
      </c>
      <c r="F22" s="5">
        <f t="shared" si="2"/>
        <v>128</v>
      </c>
      <c r="G22" s="5">
        <v>18.5</v>
      </c>
      <c r="H22" s="5">
        <f t="shared" si="3"/>
        <v>74</v>
      </c>
      <c r="I22" s="5">
        <v>400.0</v>
      </c>
      <c r="J22" s="5">
        <f t="shared" si="4"/>
        <v>40</v>
      </c>
      <c r="K22" s="5">
        <v>2.5</v>
      </c>
      <c r="L22" s="5">
        <f t="shared" si="5"/>
        <v>15</v>
      </c>
      <c r="M22" s="4">
        <f t="shared" si="6"/>
        <v>257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 t="s">
        <v>38</v>
      </c>
      <c r="B23" s="4">
        <v>28.0</v>
      </c>
      <c r="C23" s="8">
        <v>22.0</v>
      </c>
      <c r="D23" s="6">
        <f t="shared" si="1"/>
        <v>6</v>
      </c>
      <c r="E23" s="5">
        <v>3575.0</v>
      </c>
      <c r="F23" s="5">
        <f t="shared" si="2"/>
        <v>143</v>
      </c>
      <c r="G23" s="5">
        <v>20.5</v>
      </c>
      <c r="H23" s="5">
        <f t="shared" si="3"/>
        <v>82</v>
      </c>
      <c r="I23" s="5">
        <v>200.0</v>
      </c>
      <c r="J23" s="5">
        <f t="shared" si="4"/>
        <v>20</v>
      </c>
      <c r="K23" s="5">
        <v>1.5</v>
      </c>
      <c r="L23" s="5">
        <f t="shared" si="5"/>
        <v>9</v>
      </c>
      <c r="M23" s="4">
        <f t="shared" si="6"/>
        <v>254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 t="s">
        <v>39</v>
      </c>
      <c r="B24" s="4">
        <v>23.0</v>
      </c>
      <c r="C24" s="8">
        <v>23.0</v>
      </c>
      <c r="D24" s="6">
        <f t="shared" si="1"/>
        <v>0</v>
      </c>
      <c r="E24" s="5">
        <v>3750.0</v>
      </c>
      <c r="F24" s="5">
        <f t="shared" si="2"/>
        <v>150</v>
      </c>
      <c r="G24" s="5">
        <v>23.5</v>
      </c>
      <c r="H24" s="5">
        <f t="shared" si="3"/>
        <v>94</v>
      </c>
      <c r="I24" s="5">
        <v>50.0</v>
      </c>
      <c r="J24" s="5">
        <f t="shared" si="4"/>
        <v>5</v>
      </c>
      <c r="K24" s="3"/>
      <c r="L24" s="5">
        <f t="shared" si="5"/>
        <v>0</v>
      </c>
      <c r="M24" s="4">
        <f t="shared" si="6"/>
        <v>249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 t="s">
        <v>40</v>
      </c>
      <c r="B25" s="4">
        <v>29.0</v>
      </c>
      <c r="C25" s="8">
        <v>24.0</v>
      </c>
      <c r="D25" s="6">
        <f t="shared" si="1"/>
        <v>5</v>
      </c>
      <c r="E25" s="5">
        <v>3400.0</v>
      </c>
      <c r="F25" s="5">
        <f t="shared" si="2"/>
        <v>136</v>
      </c>
      <c r="G25" s="5">
        <v>20.5</v>
      </c>
      <c r="H25" s="5">
        <f t="shared" si="3"/>
        <v>82</v>
      </c>
      <c r="I25" s="5">
        <v>200.0</v>
      </c>
      <c r="J25" s="5">
        <f t="shared" si="4"/>
        <v>20</v>
      </c>
      <c r="K25" s="5">
        <v>1.5</v>
      </c>
      <c r="L25" s="5">
        <f t="shared" si="5"/>
        <v>9</v>
      </c>
      <c r="M25" s="4">
        <f t="shared" si="6"/>
        <v>247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 t="s">
        <v>41</v>
      </c>
      <c r="B26" s="4">
        <v>26.0</v>
      </c>
      <c r="C26" s="8">
        <v>25.0</v>
      </c>
      <c r="D26" s="6">
        <f t="shared" si="1"/>
        <v>1</v>
      </c>
      <c r="E26" s="5">
        <v>3200.0</v>
      </c>
      <c r="F26" s="5">
        <f t="shared" si="2"/>
        <v>128</v>
      </c>
      <c r="G26" s="5">
        <v>18.5</v>
      </c>
      <c r="H26" s="5">
        <f t="shared" si="3"/>
        <v>74</v>
      </c>
      <c r="I26" s="5">
        <v>300.0</v>
      </c>
      <c r="J26" s="5">
        <f t="shared" si="4"/>
        <v>30</v>
      </c>
      <c r="K26" s="5">
        <v>2.5</v>
      </c>
      <c r="L26" s="5">
        <f t="shared" si="5"/>
        <v>15</v>
      </c>
      <c r="M26" s="4">
        <f t="shared" si="6"/>
        <v>247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 t="s">
        <v>42</v>
      </c>
      <c r="B27" s="4">
        <v>20.0</v>
      </c>
      <c r="C27" s="8">
        <v>26.0</v>
      </c>
      <c r="D27" s="6">
        <f t="shared" si="1"/>
        <v>-6</v>
      </c>
      <c r="E27" s="5">
        <v>3500.0</v>
      </c>
      <c r="F27" s="5">
        <f t="shared" si="2"/>
        <v>140</v>
      </c>
      <c r="G27" s="5">
        <v>22.5</v>
      </c>
      <c r="H27" s="5">
        <f t="shared" si="3"/>
        <v>90</v>
      </c>
      <c r="I27" s="5">
        <v>50.0</v>
      </c>
      <c r="J27" s="5">
        <f t="shared" si="4"/>
        <v>5</v>
      </c>
      <c r="K27" s="5">
        <v>0.5</v>
      </c>
      <c r="L27" s="5">
        <f t="shared" si="5"/>
        <v>3</v>
      </c>
      <c r="M27" s="4">
        <f t="shared" si="6"/>
        <v>238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 t="s">
        <v>43</v>
      </c>
      <c r="B28" s="4">
        <v>22.0</v>
      </c>
      <c r="C28" s="8">
        <v>27.0</v>
      </c>
      <c r="D28" s="6">
        <f t="shared" si="1"/>
        <v>-5</v>
      </c>
      <c r="E28" s="5">
        <v>3350.0</v>
      </c>
      <c r="F28" s="5">
        <f t="shared" si="2"/>
        <v>134</v>
      </c>
      <c r="G28" s="5">
        <v>18.5</v>
      </c>
      <c r="H28" s="5">
        <f t="shared" si="3"/>
        <v>74</v>
      </c>
      <c r="I28" s="5">
        <v>200.0</v>
      </c>
      <c r="J28" s="5">
        <f t="shared" si="4"/>
        <v>20</v>
      </c>
      <c r="K28" s="5">
        <v>1.5</v>
      </c>
      <c r="L28" s="5">
        <f t="shared" si="5"/>
        <v>9</v>
      </c>
      <c r="M28" s="4">
        <f t="shared" si="6"/>
        <v>237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 t="s">
        <v>44</v>
      </c>
      <c r="B29" s="4">
        <v>27.0</v>
      </c>
      <c r="C29" s="8">
        <v>28.0</v>
      </c>
      <c r="D29" s="6">
        <f t="shared" si="1"/>
        <v>-1</v>
      </c>
      <c r="E29" s="5">
        <v>3200.0</v>
      </c>
      <c r="F29" s="5">
        <f t="shared" si="2"/>
        <v>128</v>
      </c>
      <c r="G29" s="5">
        <v>22.5</v>
      </c>
      <c r="H29" s="5">
        <f t="shared" si="3"/>
        <v>90</v>
      </c>
      <c r="I29" s="5">
        <v>50.0</v>
      </c>
      <c r="J29" s="5">
        <f t="shared" si="4"/>
        <v>5</v>
      </c>
      <c r="K29" s="5">
        <v>0.5</v>
      </c>
      <c r="L29" s="5">
        <f t="shared" si="5"/>
        <v>3</v>
      </c>
      <c r="M29" s="4">
        <f t="shared" si="6"/>
        <v>226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 t="s">
        <v>45</v>
      </c>
      <c r="B30" s="4">
        <v>34.0</v>
      </c>
      <c r="C30" s="8">
        <v>29.0</v>
      </c>
      <c r="D30" s="6">
        <f t="shared" si="1"/>
        <v>5</v>
      </c>
      <c r="E30" s="5">
        <v>2450.0</v>
      </c>
      <c r="F30" s="5">
        <f t="shared" si="2"/>
        <v>98</v>
      </c>
      <c r="G30" s="5">
        <v>12.5</v>
      </c>
      <c r="H30" s="5">
        <f t="shared" si="3"/>
        <v>50</v>
      </c>
      <c r="I30" s="5">
        <v>250.0</v>
      </c>
      <c r="J30" s="5">
        <f t="shared" si="4"/>
        <v>25</v>
      </c>
      <c r="K30" s="5">
        <v>2.5</v>
      </c>
      <c r="L30" s="5">
        <f t="shared" si="5"/>
        <v>15</v>
      </c>
      <c r="M30" s="4">
        <f t="shared" si="6"/>
        <v>188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 t="s">
        <v>46</v>
      </c>
      <c r="B31" s="4">
        <v>31.0</v>
      </c>
      <c r="C31" s="8">
        <v>30.0</v>
      </c>
      <c r="D31" s="6">
        <f t="shared" si="1"/>
        <v>1</v>
      </c>
      <c r="E31" s="5">
        <v>2350.0</v>
      </c>
      <c r="F31" s="5">
        <f t="shared" si="2"/>
        <v>94</v>
      </c>
      <c r="G31" s="5">
        <v>13.5</v>
      </c>
      <c r="H31" s="5">
        <f t="shared" si="3"/>
        <v>54</v>
      </c>
      <c r="I31" s="5">
        <v>150.0</v>
      </c>
      <c r="J31" s="5">
        <f t="shared" si="4"/>
        <v>15</v>
      </c>
      <c r="K31" s="5">
        <v>1.5</v>
      </c>
      <c r="L31" s="5">
        <f t="shared" si="5"/>
        <v>9</v>
      </c>
      <c r="M31" s="4">
        <f t="shared" si="6"/>
        <v>172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 t="s">
        <v>47</v>
      </c>
      <c r="B32" s="4">
        <v>25.0</v>
      </c>
      <c r="C32" s="8">
        <v>31.0</v>
      </c>
      <c r="D32" s="6">
        <f t="shared" si="1"/>
        <v>-6</v>
      </c>
      <c r="E32" s="5">
        <v>1500.0</v>
      </c>
      <c r="F32" s="5">
        <f t="shared" si="2"/>
        <v>60</v>
      </c>
      <c r="G32" s="5">
        <v>8.5</v>
      </c>
      <c r="H32" s="5">
        <f t="shared" si="3"/>
        <v>34</v>
      </c>
      <c r="I32" s="5">
        <v>450.0</v>
      </c>
      <c r="J32" s="5">
        <f t="shared" si="4"/>
        <v>45</v>
      </c>
      <c r="K32" s="5">
        <v>4.5</v>
      </c>
      <c r="L32" s="5">
        <f t="shared" si="5"/>
        <v>27</v>
      </c>
      <c r="M32" s="4">
        <f t="shared" si="6"/>
        <v>166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 t="s">
        <v>48</v>
      </c>
      <c r="B33" s="4">
        <v>37.0</v>
      </c>
      <c r="C33" s="8">
        <v>32.0</v>
      </c>
      <c r="D33" s="6">
        <f t="shared" si="1"/>
        <v>5</v>
      </c>
      <c r="E33" s="5">
        <v>2000.0</v>
      </c>
      <c r="F33" s="5">
        <f t="shared" si="2"/>
        <v>80</v>
      </c>
      <c r="G33" s="5">
        <v>10.5</v>
      </c>
      <c r="H33" s="5">
        <f t="shared" si="3"/>
        <v>42</v>
      </c>
      <c r="I33" s="5">
        <v>50.0</v>
      </c>
      <c r="J33" s="5">
        <f t="shared" si="4"/>
        <v>5</v>
      </c>
      <c r="K33" s="5">
        <v>1.5</v>
      </c>
      <c r="L33" s="5">
        <f t="shared" si="5"/>
        <v>9</v>
      </c>
      <c r="M33" s="4">
        <f t="shared" si="6"/>
        <v>136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autoFilter ref="$A$1:$AE$33">
    <sortState ref="A1:AE33">
      <sortCondition descending="1" ref="M1:M3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58</v>
      </c>
      <c r="C1" s="11" t="s">
        <v>59</v>
      </c>
      <c r="D1" s="2" t="s">
        <v>3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 t="s">
        <v>13</v>
      </c>
      <c r="B2" s="4">
        <v>2.0</v>
      </c>
      <c r="C2" s="8">
        <v>1.0</v>
      </c>
      <c r="D2" s="6">
        <f t="shared" ref="D2:D33" si="1">SUM(B2-C2)</f>
        <v>1</v>
      </c>
      <c r="E2" s="5">
        <v>3750.0</v>
      </c>
      <c r="F2" s="5">
        <f t="shared" ref="F2:F33" si="2">SUM(E2/25)</f>
        <v>150</v>
      </c>
      <c r="G2" s="5">
        <v>27.5</v>
      </c>
      <c r="H2" s="5">
        <f t="shared" ref="H2:H33" si="3">SUM(G2*4)</f>
        <v>110</v>
      </c>
      <c r="I2" s="5">
        <v>500.0</v>
      </c>
      <c r="J2" s="5">
        <f t="shared" ref="J2:J33" si="4">SUM(I2/10)</f>
        <v>50</v>
      </c>
      <c r="K2" s="5">
        <v>10.5</v>
      </c>
      <c r="L2" s="5">
        <f t="shared" ref="L2:L33" si="5">SUM(K2*6)</f>
        <v>63</v>
      </c>
      <c r="M2" s="4">
        <f t="shared" ref="M2:M33" si="6">SUM(F2+H2+J2+L2)</f>
        <v>373</v>
      </c>
      <c r="N2" s="9" t="s">
        <v>49</v>
      </c>
      <c r="O2" s="9" t="s">
        <v>50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3" t="s">
        <v>15</v>
      </c>
      <c r="B3" s="4">
        <v>1.0</v>
      </c>
      <c r="C3" s="8">
        <v>2.0</v>
      </c>
      <c r="D3" s="6">
        <f t="shared" si="1"/>
        <v>-1</v>
      </c>
      <c r="E3" s="5">
        <v>3450.0</v>
      </c>
      <c r="F3" s="5">
        <f t="shared" si="2"/>
        <v>138</v>
      </c>
      <c r="G3" s="5">
        <v>28.5</v>
      </c>
      <c r="H3" s="5">
        <f t="shared" si="3"/>
        <v>114</v>
      </c>
      <c r="I3" s="5">
        <v>725.0</v>
      </c>
      <c r="J3" s="5">
        <f t="shared" si="4"/>
        <v>72.5</v>
      </c>
      <c r="K3" s="5">
        <v>3.5</v>
      </c>
      <c r="L3" s="5">
        <f t="shared" si="5"/>
        <v>21</v>
      </c>
      <c r="M3" s="4">
        <f t="shared" si="6"/>
        <v>345.5</v>
      </c>
      <c r="N3" s="9" t="s">
        <v>51</v>
      </c>
      <c r="O3" s="9" t="s">
        <v>52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3" t="s">
        <v>16</v>
      </c>
      <c r="B4" s="4">
        <v>4.0</v>
      </c>
      <c r="C4" s="8">
        <v>3.0</v>
      </c>
      <c r="D4" s="6">
        <f t="shared" si="1"/>
        <v>1</v>
      </c>
      <c r="E4" s="5">
        <v>3200.0</v>
      </c>
      <c r="F4" s="5">
        <f t="shared" si="2"/>
        <v>128</v>
      </c>
      <c r="G4" s="5">
        <v>19.5</v>
      </c>
      <c r="H4" s="5">
        <f t="shared" si="3"/>
        <v>78</v>
      </c>
      <c r="I4" s="5">
        <v>600.0</v>
      </c>
      <c r="J4" s="5">
        <f t="shared" si="4"/>
        <v>60</v>
      </c>
      <c r="K4" s="5">
        <v>12.5</v>
      </c>
      <c r="L4" s="5">
        <f t="shared" si="5"/>
        <v>75</v>
      </c>
      <c r="M4" s="4">
        <f t="shared" si="6"/>
        <v>341</v>
      </c>
      <c r="N4" s="9" t="s">
        <v>53</v>
      </c>
      <c r="O4" s="9" t="s">
        <v>54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 t="s">
        <v>18</v>
      </c>
      <c r="B5" s="4">
        <v>3.0</v>
      </c>
      <c r="C5" s="8">
        <v>4.0</v>
      </c>
      <c r="D5" s="6">
        <f t="shared" si="1"/>
        <v>-1</v>
      </c>
      <c r="E5" s="5">
        <v>3450.0</v>
      </c>
      <c r="F5" s="5">
        <f t="shared" si="2"/>
        <v>138</v>
      </c>
      <c r="G5" s="5">
        <v>24.5</v>
      </c>
      <c r="H5" s="5">
        <f t="shared" si="3"/>
        <v>98</v>
      </c>
      <c r="I5" s="5">
        <v>675.0</v>
      </c>
      <c r="J5" s="5">
        <f t="shared" si="4"/>
        <v>67.5</v>
      </c>
      <c r="K5" s="5">
        <v>5.5</v>
      </c>
      <c r="L5" s="5">
        <f t="shared" si="5"/>
        <v>33</v>
      </c>
      <c r="M5" s="4">
        <f t="shared" si="6"/>
        <v>336.5</v>
      </c>
      <c r="N5" s="9" t="s">
        <v>55</v>
      </c>
      <c r="O5" s="9" t="s">
        <v>56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3" t="s">
        <v>20</v>
      </c>
      <c r="B6" s="4">
        <v>5.0</v>
      </c>
      <c r="C6" s="8">
        <v>5.0</v>
      </c>
      <c r="D6" s="6">
        <f t="shared" si="1"/>
        <v>0</v>
      </c>
      <c r="E6" s="5">
        <v>4200.0</v>
      </c>
      <c r="F6" s="5">
        <f t="shared" si="2"/>
        <v>168</v>
      </c>
      <c r="G6" s="5">
        <v>33.5</v>
      </c>
      <c r="H6" s="5">
        <f t="shared" si="3"/>
        <v>134</v>
      </c>
      <c r="I6" s="5">
        <v>150.0</v>
      </c>
      <c r="J6" s="5">
        <f t="shared" si="4"/>
        <v>15</v>
      </c>
      <c r="K6" s="5">
        <v>2.5</v>
      </c>
      <c r="L6" s="5">
        <f t="shared" si="5"/>
        <v>15</v>
      </c>
      <c r="M6" s="4">
        <f t="shared" si="6"/>
        <v>332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 t="s">
        <v>21</v>
      </c>
      <c r="B7" s="4">
        <v>7.0</v>
      </c>
      <c r="C7" s="8">
        <v>6.0</v>
      </c>
      <c r="D7" s="6">
        <f t="shared" si="1"/>
        <v>1</v>
      </c>
      <c r="E7" s="5">
        <v>3825.0</v>
      </c>
      <c r="F7" s="5">
        <f t="shared" si="2"/>
        <v>153</v>
      </c>
      <c r="G7" s="5">
        <v>30.5</v>
      </c>
      <c r="H7" s="5">
        <f t="shared" si="3"/>
        <v>122</v>
      </c>
      <c r="I7" s="5">
        <v>250.0</v>
      </c>
      <c r="J7" s="5">
        <f t="shared" si="4"/>
        <v>25</v>
      </c>
      <c r="K7" s="5">
        <v>3.5</v>
      </c>
      <c r="L7" s="5">
        <f t="shared" si="5"/>
        <v>21</v>
      </c>
      <c r="M7" s="4">
        <f t="shared" si="6"/>
        <v>321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 t="s">
        <v>22</v>
      </c>
      <c r="B8" s="4">
        <v>6.0</v>
      </c>
      <c r="C8" s="8">
        <v>7.0</v>
      </c>
      <c r="D8" s="6">
        <f t="shared" si="1"/>
        <v>-1</v>
      </c>
      <c r="E8" s="5">
        <v>4000.0</v>
      </c>
      <c r="F8" s="5">
        <f t="shared" si="2"/>
        <v>160</v>
      </c>
      <c r="G8" s="5">
        <v>27.5</v>
      </c>
      <c r="H8" s="5">
        <f t="shared" si="3"/>
        <v>110</v>
      </c>
      <c r="I8" s="5">
        <v>250.0</v>
      </c>
      <c r="J8" s="5">
        <f t="shared" si="4"/>
        <v>25</v>
      </c>
      <c r="K8" s="5">
        <v>1.5</v>
      </c>
      <c r="L8" s="5">
        <f t="shared" si="5"/>
        <v>9</v>
      </c>
      <c r="M8" s="4">
        <f t="shared" si="6"/>
        <v>304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 t="s">
        <v>23</v>
      </c>
      <c r="B9" s="4">
        <v>14.0</v>
      </c>
      <c r="C9" s="8">
        <v>8.0</v>
      </c>
      <c r="D9" s="6">
        <f t="shared" si="1"/>
        <v>6</v>
      </c>
      <c r="E9" s="5">
        <v>3625.0</v>
      </c>
      <c r="F9" s="5">
        <f t="shared" si="2"/>
        <v>145</v>
      </c>
      <c r="G9" s="5">
        <v>22.5</v>
      </c>
      <c r="H9" s="5">
        <f t="shared" si="3"/>
        <v>90</v>
      </c>
      <c r="I9" s="5">
        <v>400.5</v>
      </c>
      <c r="J9" s="5">
        <f t="shared" si="4"/>
        <v>40.05</v>
      </c>
      <c r="K9" s="5">
        <v>3.5</v>
      </c>
      <c r="L9" s="5">
        <f t="shared" si="5"/>
        <v>21</v>
      </c>
      <c r="M9" s="4">
        <f t="shared" si="6"/>
        <v>296.05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 t="s">
        <v>24</v>
      </c>
      <c r="B10" s="4">
        <v>9.0</v>
      </c>
      <c r="C10" s="8">
        <v>9.0</v>
      </c>
      <c r="D10" s="6">
        <f t="shared" si="1"/>
        <v>0</v>
      </c>
      <c r="E10" s="5">
        <v>3375.0</v>
      </c>
      <c r="F10" s="5">
        <f t="shared" si="2"/>
        <v>135</v>
      </c>
      <c r="G10" s="5">
        <v>20.5</v>
      </c>
      <c r="H10" s="5">
        <f t="shared" si="3"/>
        <v>82</v>
      </c>
      <c r="I10" s="5">
        <v>475.0</v>
      </c>
      <c r="J10" s="5">
        <f t="shared" si="4"/>
        <v>47.5</v>
      </c>
      <c r="K10" s="5">
        <v>4.5</v>
      </c>
      <c r="L10" s="5">
        <f t="shared" si="5"/>
        <v>27</v>
      </c>
      <c r="M10" s="4">
        <f t="shared" si="6"/>
        <v>291.5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 t="s">
        <v>25</v>
      </c>
      <c r="B11" s="4">
        <v>8.0</v>
      </c>
      <c r="C11" s="8">
        <v>10.0</v>
      </c>
      <c r="D11" s="6">
        <f t="shared" si="1"/>
        <v>-2</v>
      </c>
      <c r="E11" s="5">
        <v>3350.0</v>
      </c>
      <c r="F11" s="5">
        <f t="shared" si="2"/>
        <v>134</v>
      </c>
      <c r="G11" s="5">
        <v>22.5</v>
      </c>
      <c r="H11" s="5">
        <f t="shared" si="3"/>
        <v>90</v>
      </c>
      <c r="I11" s="5">
        <v>400.0</v>
      </c>
      <c r="J11" s="5">
        <f t="shared" si="4"/>
        <v>40</v>
      </c>
      <c r="K11" s="5">
        <v>4.5</v>
      </c>
      <c r="L11" s="5">
        <f t="shared" si="5"/>
        <v>27</v>
      </c>
      <c r="M11" s="4">
        <f t="shared" si="6"/>
        <v>291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 t="s">
        <v>26</v>
      </c>
      <c r="B12" s="4">
        <v>21.0</v>
      </c>
      <c r="C12" s="8">
        <v>11.0</v>
      </c>
      <c r="D12" s="6">
        <f t="shared" si="1"/>
        <v>10</v>
      </c>
      <c r="E12" s="5">
        <v>3750.0</v>
      </c>
      <c r="F12" s="5">
        <f t="shared" si="2"/>
        <v>150</v>
      </c>
      <c r="G12" s="5">
        <v>22.5</v>
      </c>
      <c r="H12" s="5">
        <f t="shared" si="3"/>
        <v>90</v>
      </c>
      <c r="I12" s="5">
        <v>250.0</v>
      </c>
      <c r="J12" s="5">
        <f t="shared" si="4"/>
        <v>25</v>
      </c>
      <c r="K12" s="5">
        <v>3.5</v>
      </c>
      <c r="L12" s="5">
        <f t="shared" si="5"/>
        <v>21</v>
      </c>
      <c r="M12" s="4">
        <f t="shared" si="6"/>
        <v>286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 t="s">
        <v>27</v>
      </c>
      <c r="B13" s="4">
        <v>11.0</v>
      </c>
      <c r="C13" s="8">
        <v>12.0</v>
      </c>
      <c r="D13" s="6">
        <f t="shared" si="1"/>
        <v>-1</v>
      </c>
      <c r="E13" s="5">
        <v>3700.0</v>
      </c>
      <c r="F13" s="5">
        <f t="shared" si="2"/>
        <v>148</v>
      </c>
      <c r="G13" s="5">
        <v>24.5</v>
      </c>
      <c r="H13" s="5">
        <f t="shared" si="3"/>
        <v>98</v>
      </c>
      <c r="I13" s="5">
        <v>250.0</v>
      </c>
      <c r="J13" s="5">
        <f t="shared" si="4"/>
        <v>25</v>
      </c>
      <c r="K13" s="5">
        <v>2.5</v>
      </c>
      <c r="L13" s="5">
        <f t="shared" si="5"/>
        <v>15</v>
      </c>
      <c r="M13" s="4">
        <f t="shared" si="6"/>
        <v>286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 t="s">
        <v>28</v>
      </c>
      <c r="B14" s="4">
        <v>13.0</v>
      </c>
      <c r="C14" s="8">
        <v>13.0</v>
      </c>
      <c r="D14" s="6">
        <f t="shared" si="1"/>
        <v>0</v>
      </c>
      <c r="E14" s="5">
        <v>3875.0</v>
      </c>
      <c r="F14" s="5">
        <f t="shared" si="2"/>
        <v>155</v>
      </c>
      <c r="G14" s="5">
        <v>26.5</v>
      </c>
      <c r="H14" s="5">
        <f t="shared" si="3"/>
        <v>106</v>
      </c>
      <c r="I14" s="5">
        <v>150.0</v>
      </c>
      <c r="J14" s="5">
        <f t="shared" si="4"/>
        <v>15</v>
      </c>
      <c r="K14" s="5">
        <v>1.5</v>
      </c>
      <c r="L14" s="5">
        <f t="shared" si="5"/>
        <v>9</v>
      </c>
      <c r="M14" s="4">
        <f t="shared" si="6"/>
        <v>285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 t="s">
        <v>29</v>
      </c>
      <c r="B15" s="4">
        <v>19.0</v>
      </c>
      <c r="C15" s="8">
        <v>14.0</v>
      </c>
      <c r="D15" s="6">
        <f t="shared" si="1"/>
        <v>5</v>
      </c>
      <c r="E15" s="5">
        <v>3650.0</v>
      </c>
      <c r="F15" s="5">
        <f t="shared" si="2"/>
        <v>146</v>
      </c>
      <c r="G15" s="5">
        <v>24.5</v>
      </c>
      <c r="H15" s="5">
        <f t="shared" si="3"/>
        <v>98</v>
      </c>
      <c r="I15" s="5">
        <v>300.0</v>
      </c>
      <c r="J15" s="5">
        <f t="shared" si="4"/>
        <v>30</v>
      </c>
      <c r="K15" s="5">
        <v>1.5</v>
      </c>
      <c r="L15" s="5">
        <f t="shared" si="5"/>
        <v>9</v>
      </c>
      <c r="M15" s="4">
        <f t="shared" si="6"/>
        <v>283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 t="s">
        <v>57</v>
      </c>
      <c r="B16" s="4">
        <v>15.0</v>
      </c>
      <c r="C16" s="8">
        <v>15.0</v>
      </c>
      <c r="D16" s="6">
        <f t="shared" si="1"/>
        <v>0</v>
      </c>
      <c r="E16" s="5">
        <v>3650.0</v>
      </c>
      <c r="F16" s="5">
        <f t="shared" si="2"/>
        <v>146</v>
      </c>
      <c r="G16" s="5">
        <v>22.5</v>
      </c>
      <c r="H16" s="5">
        <f t="shared" si="3"/>
        <v>90</v>
      </c>
      <c r="I16" s="5">
        <v>250.0</v>
      </c>
      <c r="J16" s="5">
        <f t="shared" si="4"/>
        <v>25</v>
      </c>
      <c r="K16" s="5">
        <v>2.5</v>
      </c>
      <c r="L16" s="5">
        <f t="shared" si="5"/>
        <v>15</v>
      </c>
      <c r="M16" s="4">
        <f t="shared" si="6"/>
        <v>276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 t="s">
        <v>31</v>
      </c>
      <c r="B17" s="4">
        <v>18.0</v>
      </c>
      <c r="C17" s="8">
        <v>16.0</v>
      </c>
      <c r="D17" s="6">
        <f t="shared" si="1"/>
        <v>2</v>
      </c>
      <c r="E17" s="5">
        <v>3275.0</v>
      </c>
      <c r="F17" s="5">
        <f t="shared" si="2"/>
        <v>131</v>
      </c>
      <c r="G17" s="5">
        <v>19.5</v>
      </c>
      <c r="H17" s="5">
        <f t="shared" si="3"/>
        <v>78</v>
      </c>
      <c r="I17" s="5">
        <v>450.0</v>
      </c>
      <c r="J17" s="5">
        <f t="shared" si="4"/>
        <v>45</v>
      </c>
      <c r="K17" s="5">
        <v>3.5</v>
      </c>
      <c r="L17" s="5">
        <f t="shared" si="5"/>
        <v>21</v>
      </c>
      <c r="M17" s="4">
        <f t="shared" si="6"/>
        <v>275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 t="s">
        <v>32</v>
      </c>
      <c r="B18" s="4">
        <v>16.0</v>
      </c>
      <c r="C18" s="8">
        <v>17.0</v>
      </c>
      <c r="D18" s="6">
        <f t="shared" si="1"/>
        <v>-1</v>
      </c>
      <c r="E18" s="5">
        <v>3600.0</v>
      </c>
      <c r="F18" s="5">
        <f t="shared" si="2"/>
        <v>144</v>
      </c>
      <c r="G18" s="5">
        <v>25.5</v>
      </c>
      <c r="H18" s="5">
        <f t="shared" si="3"/>
        <v>102</v>
      </c>
      <c r="I18" s="5">
        <v>150.0</v>
      </c>
      <c r="J18" s="5">
        <f t="shared" si="4"/>
        <v>15</v>
      </c>
      <c r="K18" s="5">
        <v>1.5</v>
      </c>
      <c r="L18" s="5">
        <f t="shared" si="5"/>
        <v>9</v>
      </c>
      <c r="M18" s="4">
        <f t="shared" si="6"/>
        <v>270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 t="s">
        <v>33</v>
      </c>
      <c r="B19" s="4">
        <v>17.0</v>
      </c>
      <c r="C19" s="8">
        <v>18.0</v>
      </c>
      <c r="D19" s="6">
        <f t="shared" si="1"/>
        <v>-1</v>
      </c>
      <c r="E19" s="5">
        <v>3825.0</v>
      </c>
      <c r="F19" s="5">
        <f t="shared" si="2"/>
        <v>153</v>
      </c>
      <c r="G19" s="5">
        <v>21.5</v>
      </c>
      <c r="H19" s="5">
        <f t="shared" si="3"/>
        <v>86</v>
      </c>
      <c r="I19" s="5">
        <v>200.0</v>
      </c>
      <c r="J19" s="5">
        <f t="shared" si="4"/>
        <v>20</v>
      </c>
      <c r="K19" s="5">
        <v>1.5</v>
      </c>
      <c r="L19" s="5">
        <f t="shared" si="5"/>
        <v>9</v>
      </c>
      <c r="M19" s="4">
        <f t="shared" si="6"/>
        <v>268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 t="s">
        <v>34</v>
      </c>
      <c r="B20" s="4">
        <v>12.0</v>
      </c>
      <c r="C20" s="8">
        <v>19.0</v>
      </c>
      <c r="D20" s="6">
        <f t="shared" si="1"/>
        <v>-7</v>
      </c>
      <c r="E20" s="5">
        <v>3750.0</v>
      </c>
      <c r="F20" s="5">
        <f t="shared" si="2"/>
        <v>150</v>
      </c>
      <c r="G20" s="5">
        <v>26.5</v>
      </c>
      <c r="H20" s="5">
        <f t="shared" si="3"/>
        <v>106</v>
      </c>
      <c r="I20" s="5">
        <v>50.0</v>
      </c>
      <c r="J20" s="5">
        <f t="shared" si="4"/>
        <v>5</v>
      </c>
      <c r="K20" s="5">
        <v>0.5</v>
      </c>
      <c r="L20" s="5">
        <f t="shared" si="5"/>
        <v>3</v>
      </c>
      <c r="M20" s="4">
        <f t="shared" si="6"/>
        <v>264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 t="s">
        <v>35</v>
      </c>
      <c r="B21" s="4">
        <v>10.0</v>
      </c>
      <c r="C21" s="8">
        <v>20.0</v>
      </c>
      <c r="D21" s="6">
        <f t="shared" si="1"/>
        <v>-10</v>
      </c>
      <c r="E21" s="5">
        <v>2600.0</v>
      </c>
      <c r="F21" s="5">
        <f t="shared" si="2"/>
        <v>104</v>
      </c>
      <c r="G21" s="5">
        <v>14.5</v>
      </c>
      <c r="H21" s="5">
        <f t="shared" si="3"/>
        <v>58</v>
      </c>
      <c r="I21" s="5">
        <v>625.0</v>
      </c>
      <c r="J21" s="5">
        <f t="shared" si="4"/>
        <v>62.5</v>
      </c>
      <c r="K21" s="5">
        <v>5.5</v>
      </c>
      <c r="L21" s="5">
        <f t="shared" si="5"/>
        <v>33</v>
      </c>
      <c r="M21" s="4">
        <f t="shared" si="6"/>
        <v>257.5</v>
      </c>
      <c r="N21" s="3" t="s">
        <v>36</v>
      </c>
      <c r="O21" s="4">
        <v>6.0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 t="s">
        <v>37</v>
      </c>
      <c r="B22" s="4">
        <v>24.0</v>
      </c>
      <c r="C22" s="8">
        <v>21.0</v>
      </c>
      <c r="D22" s="6">
        <f t="shared" si="1"/>
        <v>3</v>
      </c>
      <c r="E22" s="5">
        <v>3200.0</v>
      </c>
      <c r="F22" s="5">
        <f t="shared" si="2"/>
        <v>128</v>
      </c>
      <c r="G22" s="5">
        <v>18.5</v>
      </c>
      <c r="H22" s="5">
        <f t="shared" si="3"/>
        <v>74</v>
      </c>
      <c r="I22" s="5">
        <v>400.0</v>
      </c>
      <c r="J22" s="5">
        <f t="shared" si="4"/>
        <v>40</v>
      </c>
      <c r="K22" s="5">
        <v>2.5</v>
      </c>
      <c r="L22" s="5">
        <f t="shared" si="5"/>
        <v>15</v>
      </c>
      <c r="M22" s="4">
        <f t="shared" si="6"/>
        <v>257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 t="s">
        <v>38</v>
      </c>
      <c r="B23" s="4">
        <v>28.0</v>
      </c>
      <c r="C23" s="8">
        <v>22.0</v>
      </c>
      <c r="D23" s="6">
        <f t="shared" si="1"/>
        <v>6</v>
      </c>
      <c r="E23" s="5">
        <v>3575.0</v>
      </c>
      <c r="F23" s="5">
        <f t="shared" si="2"/>
        <v>143</v>
      </c>
      <c r="G23" s="5">
        <v>20.5</v>
      </c>
      <c r="H23" s="5">
        <f t="shared" si="3"/>
        <v>82</v>
      </c>
      <c r="I23" s="5">
        <v>200.0</v>
      </c>
      <c r="J23" s="5">
        <f t="shared" si="4"/>
        <v>20</v>
      </c>
      <c r="K23" s="5">
        <v>1.5</v>
      </c>
      <c r="L23" s="5">
        <f t="shared" si="5"/>
        <v>9</v>
      </c>
      <c r="M23" s="4">
        <f t="shared" si="6"/>
        <v>254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 t="s">
        <v>39</v>
      </c>
      <c r="B24" s="4">
        <v>23.0</v>
      </c>
      <c r="C24" s="8">
        <v>23.0</v>
      </c>
      <c r="D24" s="6">
        <f t="shared" si="1"/>
        <v>0</v>
      </c>
      <c r="E24" s="5">
        <v>3750.0</v>
      </c>
      <c r="F24" s="5">
        <f t="shared" si="2"/>
        <v>150</v>
      </c>
      <c r="G24" s="5">
        <v>23.5</v>
      </c>
      <c r="H24" s="5">
        <f t="shared" si="3"/>
        <v>94</v>
      </c>
      <c r="I24" s="5">
        <v>50.0</v>
      </c>
      <c r="J24" s="5">
        <f t="shared" si="4"/>
        <v>5</v>
      </c>
      <c r="K24" s="3"/>
      <c r="L24" s="5">
        <f t="shared" si="5"/>
        <v>0</v>
      </c>
      <c r="M24" s="4">
        <f t="shared" si="6"/>
        <v>249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 t="s">
        <v>40</v>
      </c>
      <c r="B25" s="4">
        <v>29.0</v>
      </c>
      <c r="C25" s="8">
        <v>24.0</v>
      </c>
      <c r="D25" s="6">
        <f t="shared" si="1"/>
        <v>5</v>
      </c>
      <c r="E25" s="5">
        <v>3400.0</v>
      </c>
      <c r="F25" s="5">
        <f t="shared" si="2"/>
        <v>136</v>
      </c>
      <c r="G25" s="5">
        <v>20.5</v>
      </c>
      <c r="H25" s="5">
        <f t="shared" si="3"/>
        <v>82</v>
      </c>
      <c r="I25" s="5">
        <v>200.0</v>
      </c>
      <c r="J25" s="5">
        <f t="shared" si="4"/>
        <v>20</v>
      </c>
      <c r="K25" s="5">
        <v>1.5</v>
      </c>
      <c r="L25" s="5">
        <f t="shared" si="5"/>
        <v>9</v>
      </c>
      <c r="M25" s="4">
        <f t="shared" si="6"/>
        <v>247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 t="s">
        <v>41</v>
      </c>
      <c r="B26" s="4">
        <v>26.0</v>
      </c>
      <c r="C26" s="8">
        <v>25.0</v>
      </c>
      <c r="D26" s="6">
        <f t="shared" si="1"/>
        <v>1</v>
      </c>
      <c r="E26" s="5">
        <v>3200.0</v>
      </c>
      <c r="F26" s="5">
        <f t="shared" si="2"/>
        <v>128</v>
      </c>
      <c r="G26" s="5">
        <v>18.5</v>
      </c>
      <c r="H26" s="5">
        <f t="shared" si="3"/>
        <v>74</v>
      </c>
      <c r="I26" s="5">
        <v>300.0</v>
      </c>
      <c r="J26" s="5">
        <f t="shared" si="4"/>
        <v>30</v>
      </c>
      <c r="K26" s="5">
        <v>2.5</v>
      </c>
      <c r="L26" s="5">
        <f t="shared" si="5"/>
        <v>15</v>
      </c>
      <c r="M26" s="4">
        <f t="shared" si="6"/>
        <v>247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 t="s">
        <v>42</v>
      </c>
      <c r="B27" s="4">
        <v>20.0</v>
      </c>
      <c r="C27" s="8">
        <v>26.0</v>
      </c>
      <c r="D27" s="6">
        <f t="shared" si="1"/>
        <v>-6</v>
      </c>
      <c r="E27" s="5">
        <v>3500.0</v>
      </c>
      <c r="F27" s="5">
        <f t="shared" si="2"/>
        <v>140</v>
      </c>
      <c r="G27" s="5">
        <v>22.5</v>
      </c>
      <c r="H27" s="5">
        <f t="shared" si="3"/>
        <v>90</v>
      </c>
      <c r="I27" s="5">
        <v>50.0</v>
      </c>
      <c r="J27" s="5">
        <f t="shared" si="4"/>
        <v>5</v>
      </c>
      <c r="K27" s="5">
        <v>0.5</v>
      </c>
      <c r="L27" s="5">
        <f t="shared" si="5"/>
        <v>3</v>
      </c>
      <c r="M27" s="4">
        <f t="shared" si="6"/>
        <v>238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 t="s">
        <v>43</v>
      </c>
      <c r="B28" s="4">
        <v>22.0</v>
      </c>
      <c r="C28" s="8">
        <v>27.0</v>
      </c>
      <c r="D28" s="6">
        <f t="shared" si="1"/>
        <v>-5</v>
      </c>
      <c r="E28" s="5">
        <v>3350.0</v>
      </c>
      <c r="F28" s="5">
        <f t="shared" si="2"/>
        <v>134</v>
      </c>
      <c r="G28" s="5">
        <v>18.5</v>
      </c>
      <c r="H28" s="5">
        <f t="shared" si="3"/>
        <v>74</v>
      </c>
      <c r="I28" s="5">
        <v>200.0</v>
      </c>
      <c r="J28" s="5">
        <f t="shared" si="4"/>
        <v>20</v>
      </c>
      <c r="K28" s="5">
        <v>1.5</v>
      </c>
      <c r="L28" s="5">
        <f t="shared" si="5"/>
        <v>9</v>
      </c>
      <c r="M28" s="4">
        <f t="shared" si="6"/>
        <v>237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 t="s">
        <v>44</v>
      </c>
      <c r="B29" s="4">
        <v>27.0</v>
      </c>
      <c r="C29" s="8">
        <v>28.0</v>
      </c>
      <c r="D29" s="6">
        <f t="shared" si="1"/>
        <v>-1</v>
      </c>
      <c r="E29" s="5">
        <v>3200.0</v>
      </c>
      <c r="F29" s="5">
        <f t="shared" si="2"/>
        <v>128</v>
      </c>
      <c r="G29" s="5">
        <v>22.5</v>
      </c>
      <c r="H29" s="5">
        <f t="shared" si="3"/>
        <v>90</v>
      </c>
      <c r="I29" s="5">
        <v>50.0</v>
      </c>
      <c r="J29" s="5">
        <f t="shared" si="4"/>
        <v>5</v>
      </c>
      <c r="K29" s="5">
        <v>0.5</v>
      </c>
      <c r="L29" s="5">
        <f t="shared" si="5"/>
        <v>3</v>
      </c>
      <c r="M29" s="4">
        <f t="shared" si="6"/>
        <v>226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 t="s">
        <v>45</v>
      </c>
      <c r="B30" s="4">
        <v>34.0</v>
      </c>
      <c r="C30" s="8">
        <v>29.0</v>
      </c>
      <c r="D30" s="6">
        <f t="shared" si="1"/>
        <v>5</v>
      </c>
      <c r="E30" s="5">
        <v>2450.0</v>
      </c>
      <c r="F30" s="5">
        <f t="shared" si="2"/>
        <v>98</v>
      </c>
      <c r="G30" s="5">
        <v>12.5</v>
      </c>
      <c r="H30" s="5">
        <f t="shared" si="3"/>
        <v>50</v>
      </c>
      <c r="I30" s="5">
        <v>250.0</v>
      </c>
      <c r="J30" s="5">
        <f t="shared" si="4"/>
        <v>25</v>
      </c>
      <c r="K30" s="5">
        <v>2.5</v>
      </c>
      <c r="L30" s="5">
        <f t="shared" si="5"/>
        <v>15</v>
      </c>
      <c r="M30" s="4">
        <f t="shared" si="6"/>
        <v>188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 t="s">
        <v>46</v>
      </c>
      <c r="B31" s="4">
        <v>31.0</v>
      </c>
      <c r="C31" s="8">
        <v>30.0</v>
      </c>
      <c r="D31" s="6">
        <f t="shared" si="1"/>
        <v>1</v>
      </c>
      <c r="E31" s="5">
        <v>2350.0</v>
      </c>
      <c r="F31" s="5">
        <f t="shared" si="2"/>
        <v>94</v>
      </c>
      <c r="G31" s="5">
        <v>13.5</v>
      </c>
      <c r="H31" s="5">
        <f t="shared" si="3"/>
        <v>54</v>
      </c>
      <c r="I31" s="5">
        <v>150.0</v>
      </c>
      <c r="J31" s="5">
        <f t="shared" si="4"/>
        <v>15</v>
      </c>
      <c r="K31" s="5">
        <v>1.5</v>
      </c>
      <c r="L31" s="5">
        <f t="shared" si="5"/>
        <v>9</v>
      </c>
      <c r="M31" s="4">
        <f t="shared" si="6"/>
        <v>172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 t="s">
        <v>47</v>
      </c>
      <c r="B32" s="4">
        <v>25.0</v>
      </c>
      <c r="C32" s="8">
        <v>31.0</v>
      </c>
      <c r="D32" s="6">
        <f t="shared" si="1"/>
        <v>-6</v>
      </c>
      <c r="E32" s="5">
        <v>1500.0</v>
      </c>
      <c r="F32" s="5">
        <f t="shared" si="2"/>
        <v>60</v>
      </c>
      <c r="G32" s="5">
        <v>8.5</v>
      </c>
      <c r="H32" s="5">
        <f t="shared" si="3"/>
        <v>34</v>
      </c>
      <c r="I32" s="5">
        <v>450.0</v>
      </c>
      <c r="J32" s="5">
        <f t="shared" si="4"/>
        <v>45</v>
      </c>
      <c r="K32" s="5">
        <v>4.5</v>
      </c>
      <c r="L32" s="5">
        <f t="shared" si="5"/>
        <v>27</v>
      </c>
      <c r="M32" s="4">
        <f t="shared" si="6"/>
        <v>166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 t="s">
        <v>48</v>
      </c>
      <c r="B33" s="4">
        <v>37.0</v>
      </c>
      <c r="C33" s="8">
        <v>32.0</v>
      </c>
      <c r="D33" s="6">
        <f t="shared" si="1"/>
        <v>5</v>
      </c>
      <c r="E33" s="5">
        <v>2000.0</v>
      </c>
      <c r="F33" s="5">
        <f t="shared" si="2"/>
        <v>80</v>
      </c>
      <c r="G33" s="5">
        <v>10.5</v>
      </c>
      <c r="H33" s="5">
        <f t="shared" si="3"/>
        <v>42</v>
      </c>
      <c r="I33" s="5">
        <v>50.0</v>
      </c>
      <c r="J33" s="5">
        <f t="shared" si="4"/>
        <v>5</v>
      </c>
      <c r="K33" s="5">
        <v>1.5</v>
      </c>
      <c r="L33" s="5">
        <f t="shared" si="5"/>
        <v>9</v>
      </c>
      <c r="M33" s="4">
        <f t="shared" si="6"/>
        <v>136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1" t="s">
        <v>69</v>
      </c>
      <c r="C1" s="11" t="s">
        <v>70</v>
      </c>
      <c r="D1" s="2" t="s">
        <v>3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1" t="s">
        <v>76</v>
      </c>
      <c r="K1" s="2" t="s">
        <v>77</v>
      </c>
      <c r="L1" s="11" t="s">
        <v>78</v>
      </c>
      <c r="M1" s="11" t="s">
        <v>79</v>
      </c>
      <c r="N1" s="10" t="s">
        <v>80</v>
      </c>
      <c r="O1" s="11" t="s">
        <v>68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6" t="s">
        <v>81</v>
      </c>
      <c r="B2" s="5">
        <v>1.0</v>
      </c>
      <c r="C2" s="5">
        <v>1.0</v>
      </c>
      <c r="D2" s="6">
        <f t="shared" ref="D2:D50" si="1">SUM(B2-C2)</f>
        <v>0</v>
      </c>
      <c r="E2" s="5">
        <v>1400.0</v>
      </c>
      <c r="F2" s="5">
        <f t="shared" ref="F2:F50" si="2">SUM(E2*0.1)</f>
        <v>140</v>
      </c>
      <c r="G2" s="5">
        <v>11.5</v>
      </c>
      <c r="H2" s="5">
        <f t="shared" ref="H2:H50" si="3">SUM(G2*6)</f>
        <v>69</v>
      </c>
      <c r="I2" s="5">
        <v>275.0</v>
      </c>
      <c r="J2" s="5">
        <f t="shared" ref="J2:J50" si="4">SUM(I2*0.1)</f>
        <v>27.5</v>
      </c>
      <c r="K2" s="5">
        <v>30.0</v>
      </c>
      <c r="L2" s="5">
        <f t="shared" ref="L2:L50" si="5">SUM(K2*1)</f>
        <v>30</v>
      </c>
      <c r="M2" s="5">
        <v>1.5</v>
      </c>
      <c r="N2" s="5">
        <f t="shared" ref="N2:N50" si="6">SUM(M2*6)</f>
        <v>9</v>
      </c>
      <c r="O2" s="4">
        <f t="shared" ref="O2:O50" si="7">SUM(F2+J2+H2+N2)</f>
        <v>245.5</v>
      </c>
      <c r="P2" s="3" t="s">
        <v>82</v>
      </c>
      <c r="Q2" s="4">
        <v>6.0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6" t="s">
        <v>83</v>
      </c>
      <c r="B3" s="5">
        <v>2.0</v>
      </c>
      <c r="C3" s="5">
        <v>2.0</v>
      </c>
      <c r="D3" s="6">
        <f t="shared" si="1"/>
        <v>0</v>
      </c>
      <c r="E3" s="5">
        <v>1200.0</v>
      </c>
      <c r="F3" s="5">
        <f t="shared" si="2"/>
        <v>120</v>
      </c>
      <c r="G3" s="5">
        <v>10.5</v>
      </c>
      <c r="H3" s="5">
        <f t="shared" si="3"/>
        <v>63</v>
      </c>
      <c r="I3" s="5">
        <v>425.0</v>
      </c>
      <c r="J3" s="5">
        <f t="shared" si="4"/>
        <v>42.5</v>
      </c>
      <c r="K3" s="5">
        <v>50.0</v>
      </c>
      <c r="L3" s="5">
        <f t="shared" si="5"/>
        <v>50</v>
      </c>
      <c r="M3" s="5">
        <v>2.5</v>
      </c>
      <c r="N3" s="5">
        <f t="shared" si="6"/>
        <v>15</v>
      </c>
      <c r="O3" s="4">
        <f t="shared" si="7"/>
        <v>240.5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6" t="s">
        <v>84</v>
      </c>
      <c r="B4" s="5">
        <v>3.0</v>
      </c>
      <c r="C4" s="5">
        <v>3.0</v>
      </c>
      <c r="D4" s="6">
        <f t="shared" si="1"/>
        <v>0</v>
      </c>
      <c r="E4" s="5">
        <v>1075.0</v>
      </c>
      <c r="F4" s="5">
        <f t="shared" si="2"/>
        <v>107.5</v>
      </c>
      <c r="G4" s="5">
        <v>10.5</v>
      </c>
      <c r="H4" s="5">
        <f t="shared" si="3"/>
        <v>63</v>
      </c>
      <c r="I4" s="5">
        <v>475.0</v>
      </c>
      <c r="J4" s="5">
        <f t="shared" si="4"/>
        <v>47.5</v>
      </c>
      <c r="K4" s="5">
        <v>50.0</v>
      </c>
      <c r="L4" s="5">
        <f t="shared" si="5"/>
        <v>50</v>
      </c>
      <c r="M4" s="5">
        <v>1.5</v>
      </c>
      <c r="N4" s="5">
        <f t="shared" si="6"/>
        <v>9</v>
      </c>
      <c r="O4" s="4">
        <f t="shared" si="7"/>
        <v>227</v>
      </c>
      <c r="P4" s="3" t="s">
        <v>85</v>
      </c>
      <c r="Q4" s="4">
        <v>1.0</v>
      </c>
      <c r="R4" s="3" t="s">
        <v>86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6" t="s">
        <v>87</v>
      </c>
      <c r="B5" s="5">
        <v>4.0</v>
      </c>
      <c r="C5" s="5">
        <v>4.0</v>
      </c>
      <c r="D5" s="6">
        <f t="shared" si="1"/>
        <v>0</v>
      </c>
      <c r="E5" s="5">
        <v>1325.0</v>
      </c>
      <c r="F5" s="5">
        <f t="shared" si="2"/>
        <v>132.5</v>
      </c>
      <c r="G5" s="5">
        <v>13.5</v>
      </c>
      <c r="H5" s="5">
        <f t="shared" si="3"/>
        <v>81</v>
      </c>
      <c r="I5" s="5">
        <v>100.0</v>
      </c>
      <c r="J5" s="5">
        <f t="shared" si="4"/>
        <v>10</v>
      </c>
      <c r="K5" s="5">
        <v>10.0</v>
      </c>
      <c r="L5" s="5">
        <f t="shared" si="5"/>
        <v>10</v>
      </c>
      <c r="M5" s="5">
        <v>0.5</v>
      </c>
      <c r="N5" s="5">
        <f t="shared" si="6"/>
        <v>3</v>
      </c>
      <c r="O5" s="4">
        <f t="shared" si="7"/>
        <v>226.5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6" t="s">
        <v>88</v>
      </c>
      <c r="B6" s="5">
        <v>6.0</v>
      </c>
      <c r="C6" s="5">
        <v>5.0</v>
      </c>
      <c r="D6" s="6">
        <f t="shared" si="1"/>
        <v>1</v>
      </c>
      <c r="E6" s="5">
        <v>950.0</v>
      </c>
      <c r="F6" s="5">
        <f t="shared" si="2"/>
        <v>95</v>
      </c>
      <c r="G6" s="5">
        <v>6.5</v>
      </c>
      <c r="H6" s="5">
        <f t="shared" si="3"/>
        <v>39</v>
      </c>
      <c r="I6" s="5">
        <v>499.5</v>
      </c>
      <c r="J6" s="5">
        <f t="shared" si="4"/>
        <v>49.95</v>
      </c>
      <c r="K6" s="5">
        <v>60.0</v>
      </c>
      <c r="L6" s="5">
        <f t="shared" si="5"/>
        <v>60</v>
      </c>
      <c r="M6" s="5">
        <v>3.5</v>
      </c>
      <c r="N6" s="5">
        <f t="shared" si="6"/>
        <v>21</v>
      </c>
      <c r="O6" s="4">
        <f t="shared" si="7"/>
        <v>204.95</v>
      </c>
      <c r="P6" s="3" t="s">
        <v>89</v>
      </c>
      <c r="Q6" s="4">
        <v>0.1</v>
      </c>
      <c r="R6" s="3" t="s">
        <v>19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6" t="s">
        <v>90</v>
      </c>
      <c r="B7" s="5">
        <v>7.0</v>
      </c>
      <c r="C7" s="5">
        <v>6.0</v>
      </c>
      <c r="D7" s="6">
        <f t="shared" si="1"/>
        <v>1</v>
      </c>
      <c r="E7" s="5">
        <v>875.0</v>
      </c>
      <c r="F7" s="5">
        <f t="shared" si="2"/>
        <v>87.5</v>
      </c>
      <c r="G7" s="5">
        <v>7.5</v>
      </c>
      <c r="H7" s="5">
        <f t="shared" si="3"/>
        <v>45</v>
      </c>
      <c r="I7" s="5">
        <v>500.0</v>
      </c>
      <c r="J7" s="5">
        <f t="shared" si="4"/>
        <v>50</v>
      </c>
      <c r="K7" s="5">
        <v>60.0</v>
      </c>
      <c r="L7" s="5">
        <f t="shared" si="5"/>
        <v>60</v>
      </c>
      <c r="M7" s="5">
        <v>2.5</v>
      </c>
      <c r="N7" s="5">
        <f t="shared" si="6"/>
        <v>15</v>
      </c>
      <c r="O7" s="4">
        <f t="shared" si="7"/>
        <v>197.5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6" t="s">
        <v>91</v>
      </c>
      <c r="B8" s="5">
        <v>11.0</v>
      </c>
      <c r="C8" s="5">
        <v>7.0</v>
      </c>
      <c r="D8" s="6">
        <f t="shared" si="1"/>
        <v>4</v>
      </c>
      <c r="E8" s="5">
        <v>1175.0</v>
      </c>
      <c r="F8" s="5">
        <f t="shared" si="2"/>
        <v>117.5</v>
      </c>
      <c r="G8" s="5">
        <v>9.5</v>
      </c>
      <c r="H8" s="5">
        <f t="shared" si="3"/>
        <v>57</v>
      </c>
      <c r="I8" s="5">
        <v>200.0</v>
      </c>
      <c r="J8" s="5">
        <f t="shared" si="4"/>
        <v>20</v>
      </c>
      <c r="K8" s="5">
        <v>25.0</v>
      </c>
      <c r="L8" s="5">
        <f t="shared" si="5"/>
        <v>25</v>
      </c>
      <c r="M8" s="5">
        <v>0.5</v>
      </c>
      <c r="N8" s="5">
        <f t="shared" si="6"/>
        <v>3</v>
      </c>
      <c r="O8" s="4">
        <f t="shared" si="7"/>
        <v>197.5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6" t="s">
        <v>92</v>
      </c>
      <c r="B9" s="5">
        <v>8.0</v>
      </c>
      <c r="C9" s="5">
        <v>8.0</v>
      </c>
      <c r="D9" s="6">
        <f t="shared" si="1"/>
        <v>0</v>
      </c>
      <c r="E9" s="5">
        <v>1050.0</v>
      </c>
      <c r="F9" s="5">
        <f t="shared" si="2"/>
        <v>105</v>
      </c>
      <c r="G9" s="5">
        <v>10.5</v>
      </c>
      <c r="H9" s="5">
        <f t="shared" si="3"/>
        <v>63</v>
      </c>
      <c r="I9" s="5">
        <v>250.0</v>
      </c>
      <c r="J9" s="5">
        <f t="shared" si="4"/>
        <v>25</v>
      </c>
      <c r="K9" s="5">
        <v>30.0</v>
      </c>
      <c r="L9" s="5">
        <f t="shared" si="5"/>
        <v>30</v>
      </c>
      <c r="M9" s="5">
        <v>0.5</v>
      </c>
      <c r="N9" s="5">
        <f t="shared" si="6"/>
        <v>3</v>
      </c>
      <c r="O9" s="4">
        <f t="shared" si="7"/>
        <v>196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6" t="s">
        <v>93</v>
      </c>
      <c r="B10" s="5">
        <v>5.0</v>
      </c>
      <c r="C10" s="5">
        <v>9.0</v>
      </c>
      <c r="D10" s="6">
        <f t="shared" si="1"/>
        <v>-4</v>
      </c>
      <c r="E10" s="5">
        <v>1075.0</v>
      </c>
      <c r="F10" s="5">
        <f t="shared" si="2"/>
        <v>107.5</v>
      </c>
      <c r="G10" s="5">
        <v>7.5</v>
      </c>
      <c r="H10" s="5">
        <f t="shared" si="3"/>
        <v>45</v>
      </c>
      <c r="I10" s="5">
        <v>300.0</v>
      </c>
      <c r="J10" s="5">
        <f t="shared" si="4"/>
        <v>30</v>
      </c>
      <c r="K10" s="5">
        <v>40.0</v>
      </c>
      <c r="L10" s="5">
        <f t="shared" si="5"/>
        <v>40</v>
      </c>
      <c r="M10" s="5">
        <v>1.5</v>
      </c>
      <c r="N10" s="5">
        <f t="shared" si="6"/>
        <v>9</v>
      </c>
      <c r="O10" s="4">
        <f t="shared" si="7"/>
        <v>191.5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6" t="s">
        <v>94</v>
      </c>
      <c r="B11" s="5">
        <v>9.0</v>
      </c>
      <c r="C11" s="5">
        <v>10.0</v>
      </c>
      <c r="D11" s="6">
        <f t="shared" si="1"/>
        <v>-1</v>
      </c>
      <c r="E11" s="5">
        <v>1000.0</v>
      </c>
      <c r="F11" s="5">
        <f t="shared" si="2"/>
        <v>100</v>
      </c>
      <c r="G11" s="5">
        <v>7.5</v>
      </c>
      <c r="H11" s="5">
        <f t="shared" si="3"/>
        <v>45</v>
      </c>
      <c r="I11" s="5">
        <v>349.0</v>
      </c>
      <c r="J11" s="5">
        <f t="shared" si="4"/>
        <v>34.9</v>
      </c>
      <c r="K11" s="5">
        <v>40.0</v>
      </c>
      <c r="L11" s="5">
        <f t="shared" si="5"/>
        <v>40</v>
      </c>
      <c r="M11" s="5">
        <v>1.5</v>
      </c>
      <c r="N11" s="5">
        <f t="shared" si="6"/>
        <v>9</v>
      </c>
      <c r="O11" s="4">
        <f t="shared" si="7"/>
        <v>188.9</v>
      </c>
      <c r="P11" s="3" t="s">
        <v>95</v>
      </c>
      <c r="Q11" s="4">
        <v>6.0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6" t="s">
        <v>96</v>
      </c>
      <c r="B12" s="5">
        <v>10.0</v>
      </c>
      <c r="C12" s="5">
        <v>11.0</v>
      </c>
      <c r="D12" s="6">
        <f t="shared" si="1"/>
        <v>-1</v>
      </c>
      <c r="E12" s="5">
        <v>1025.0</v>
      </c>
      <c r="F12" s="5">
        <f t="shared" si="2"/>
        <v>102.5</v>
      </c>
      <c r="G12" s="5">
        <v>10.5</v>
      </c>
      <c r="H12" s="5">
        <f t="shared" si="3"/>
        <v>63</v>
      </c>
      <c r="I12" s="5">
        <v>200.0</v>
      </c>
      <c r="J12" s="5">
        <f t="shared" si="4"/>
        <v>20</v>
      </c>
      <c r="K12" s="5">
        <v>30.0</v>
      </c>
      <c r="L12" s="5">
        <f t="shared" si="5"/>
        <v>30</v>
      </c>
      <c r="M12" s="5">
        <v>0.5</v>
      </c>
      <c r="N12" s="5">
        <f t="shared" si="6"/>
        <v>3</v>
      </c>
      <c r="O12" s="4">
        <f t="shared" si="7"/>
        <v>188.5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6" t="s">
        <v>97</v>
      </c>
      <c r="B13" s="5">
        <v>14.0</v>
      </c>
      <c r="C13" s="5">
        <v>12.0</v>
      </c>
      <c r="D13" s="6">
        <f t="shared" si="1"/>
        <v>2</v>
      </c>
      <c r="E13" s="5">
        <v>950.0</v>
      </c>
      <c r="F13" s="5">
        <f t="shared" si="2"/>
        <v>95</v>
      </c>
      <c r="G13" s="5">
        <v>9.5</v>
      </c>
      <c r="H13" s="5">
        <f t="shared" si="3"/>
        <v>57</v>
      </c>
      <c r="I13" s="5">
        <v>250.0</v>
      </c>
      <c r="J13" s="5">
        <f t="shared" si="4"/>
        <v>25</v>
      </c>
      <c r="K13" s="5">
        <v>34.0</v>
      </c>
      <c r="L13" s="5">
        <f t="shared" si="5"/>
        <v>34</v>
      </c>
      <c r="M13" s="5">
        <v>1.5</v>
      </c>
      <c r="N13" s="5">
        <f t="shared" si="6"/>
        <v>9</v>
      </c>
      <c r="O13" s="4">
        <f t="shared" si="7"/>
        <v>186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6" t="s">
        <v>98</v>
      </c>
      <c r="B14" s="5">
        <v>20.0</v>
      </c>
      <c r="C14" s="5">
        <v>13.0</v>
      </c>
      <c r="D14" s="6">
        <f t="shared" si="1"/>
        <v>7</v>
      </c>
      <c r="E14" s="5">
        <v>950.0</v>
      </c>
      <c r="F14" s="5">
        <f t="shared" si="2"/>
        <v>95</v>
      </c>
      <c r="G14" s="5">
        <v>10.5</v>
      </c>
      <c r="H14" s="5">
        <f t="shared" si="3"/>
        <v>63</v>
      </c>
      <c r="I14" s="5">
        <v>150.0</v>
      </c>
      <c r="J14" s="5">
        <f t="shared" si="4"/>
        <v>15</v>
      </c>
      <c r="K14" s="5">
        <v>25.0</v>
      </c>
      <c r="L14" s="5">
        <f t="shared" si="5"/>
        <v>25</v>
      </c>
      <c r="M14" s="5">
        <v>0.5</v>
      </c>
      <c r="N14" s="5">
        <f t="shared" si="6"/>
        <v>3</v>
      </c>
      <c r="O14" s="4">
        <f t="shared" si="7"/>
        <v>176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6" t="s">
        <v>99</v>
      </c>
      <c r="B15" s="5">
        <v>15.0</v>
      </c>
      <c r="C15" s="5">
        <v>14.0</v>
      </c>
      <c r="D15" s="6">
        <f t="shared" si="1"/>
        <v>1</v>
      </c>
      <c r="E15" s="5">
        <v>775.0</v>
      </c>
      <c r="F15" s="5">
        <f t="shared" si="2"/>
        <v>77.5</v>
      </c>
      <c r="G15" s="5">
        <v>5.5</v>
      </c>
      <c r="H15" s="5">
        <f t="shared" si="3"/>
        <v>33</v>
      </c>
      <c r="I15" s="5">
        <v>525.0</v>
      </c>
      <c r="J15" s="5">
        <f t="shared" si="4"/>
        <v>52.5</v>
      </c>
      <c r="K15" s="5">
        <v>50.0</v>
      </c>
      <c r="L15" s="5">
        <f t="shared" si="5"/>
        <v>50</v>
      </c>
      <c r="M15" s="5">
        <v>1.5</v>
      </c>
      <c r="N15" s="5">
        <f t="shared" si="6"/>
        <v>9</v>
      </c>
      <c r="O15" s="4">
        <f t="shared" si="7"/>
        <v>172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6" t="s">
        <v>100</v>
      </c>
      <c r="B16" s="5">
        <v>18.0</v>
      </c>
      <c r="C16" s="5">
        <v>15.0</v>
      </c>
      <c r="D16" s="6">
        <f t="shared" si="1"/>
        <v>3</v>
      </c>
      <c r="E16" s="5">
        <v>900.0</v>
      </c>
      <c r="F16" s="5">
        <f t="shared" si="2"/>
        <v>90</v>
      </c>
      <c r="G16" s="5">
        <v>7.5</v>
      </c>
      <c r="H16" s="5">
        <f t="shared" si="3"/>
        <v>45</v>
      </c>
      <c r="I16" s="5">
        <v>250.0</v>
      </c>
      <c r="J16" s="5">
        <f t="shared" si="4"/>
        <v>25</v>
      </c>
      <c r="K16" s="5">
        <v>30.0</v>
      </c>
      <c r="L16" s="5">
        <f t="shared" si="5"/>
        <v>30</v>
      </c>
      <c r="M16" s="5">
        <v>1.5</v>
      </c>
      <c r="N16" s="5">
        <f t="shared" si="6"/>
        <v>9</v>
      </c>
      <c r="O16" s="4">
        <f t="shared" si="7"/>
        <v>169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6" t="s">
        <v>101</v>
      </c>
      <c r="B17" s="5">
        <v>13.0</v>
      </c>
      <c r="C17" s="5">
        <v>16.0</v>
      </c>
      <c r="D17" s="6">
        <f t="shared" si="1"/>
        <v>-3</v>
      </c>
      <c r="E17" s="5">
        <v>900.0</v>
      </c>
      <c r="F17" s="5">
        <f t="shared" si="2"/>
        <v>90</v>
      </c>
      <c r="G17" s="5">
        <v>5.5</v>
      </c>
      <c r="H17" s="5">
        <f t="shared" si="3"/>
        <v>33</v>
      </c>
      <c r="I17" s="5">
        <v>399.0</v>
      </c>
      <c r="J17" s="5">
        <f t="shared" si="4"/>
        <v>39.9</v>
      </c>
      <c r="K17" s="5">
        <v>39.0</v>
      </c>
      <c r="L17" s="5">
        <f t="shared" si="5"/>
        <v>39</v>
      </c>
      <c r="M17" s="5">
        <v>0.5</v>
      </c>
      <c r="N17" s="5">
        <f t="shared" si="6"/>
        <v>3</v>
      </c>
      <c r="O17" s="4">
        <f t="shared" si="7"/>
        <v>165.9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6" t="s">
        <v>102</v>
      </c>
      <c r="B18" s="5">
        <v>16.0</v>
      </c>
      <c r="C18" s="5">
        <v>17.0</v>
      </c>
      <c r="D18" s="6">
        <f t="shared" si="1"/>
        <v>-1</v>
      </c>
      <c r="E18" s="5">
        <v>875.0</v>
      </c>
      <c r="F18" s="5">
        <f t="shared" si="2"/>
        <v>87.5</v>
      </c>
      <c r="G18" s="5">
        <v>6.5</v>
      </c>
      <c r="H18" s="5">
        <f t="shared" si="3"/>
        <v>39</v>
      </c>
      <c r="I18" s="5">
        <v>325.0</v>
      </c>
      <c r="J18" s="5">
        <f t="shared" si="4"/>
        <v>32.5</v>
      </c>
      <c r="K18" s="5">
        <v>29.0</v>
      </c>
      <c r="L18" s="5">
        <f t="shared" si="5"/>
        <v>29</v>
      </c>
      <c r="M18" s="5">
        <v>0.5</v>
      </c>
      <c r="N18" s="5">
        <f t="shared" si="6"/>
        <v>3</v>
      </c>
      <c r="O18" s="4">
        <f t="shared" si="7"/>
        <v>162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6" t="s">
        <v>103</v>
      </c>
      <c r="B19" s="5">
        <v>19.0</v>
      </c>
      <c r="C19" s="5">
        <v>18.0</v>
      </c>
      <c r="D19" s="6">
        <f t="shared" si="1"/>
        <v>1</v>
      </c>
      <c r="E19" s="5">
        <v>950.0</v>
      </c>
      <c r="F19" s="5">
        <f t="shared" si="2"/>
        <v>95</v>
      </c>
      <c r="G19" s="5">
        <v>6.5</v>
      </c>
      <c r="H19" s="5">
        <f t="shared" si="3"/>
        <v>39</v>
      </c>
      <c r="I19" s="5">
        <v>250.0</v>
      </c>
      <c r="J19" s="5">
        <f t="shared" si="4"/>
        <v>25</v>
      </c>
      <c r="K19" s="5">
        <v>30.0</v>
      </c>
      <c r="L19" s="5">
        <f t="shared" si="5"/>
        <v>30</v>
      </c>
      <c r="M19" s="5">
        <v>0.5</v>
      </c>
      <c r="N19" s="5">
        <f t="shared" si="6"/>
        <v>3</v>
      </c>
      <c r="O19" s="4">
        <f t="shared" si="7"/>
        <v>162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6" t="s">
        <v>104</v>
      </c>
      <c r="B20" s="5">
        <v>12.0</v>
      </c>
      <c r="C20" s="5">
        <v>19.0</v>
      </c>
      <c r="D20" s="6">
        <f t="shared" si="1"/>
        <v>-7</v>
      </c>
      <c r="E20" s="5">
        <v>875.0</v>
      </c>
      <c r="F20" s="5">
        <f t="shared" si="2"/>
        <v>87.5</v>
      </c>
      <c r="G20" s="5">
        <v>5.5</v>
      </c>
      <c r="H20" s="5">
        <f t="shared" si="3"/>
        <v>33</v>
      </c>
      <c r="I20" s="5">
        <v>300.0</v>
      </c>
      <c r="J20" s="5">
        <f t="shared" si="4"/>
        <v>30</v>
      </c>
      <c r="K20" s="5">
        <v>45.0</v>
      </c>
      <c r="L20" s="5">
        <f t="shared" si="5"/>
        <v>45</v>
      </c>
      <c r="M20" s="5">
        <v>1.5</v>
      </c>
      <c r="N20" s="5">
        <f t="shared" si="6"/>
        <v>9</v>
      </c>
      <c r="O20" s="4">
        <f t="shared" si="7"/>
        <v>159.5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6" t="s">
        <v>105</v>
      </c>
      <c r="B21" s="5">
        <v>17.0</v>
      </c>
      <c r="C21" s="5">
        <v>20.0</v>
      </c>
      <c r="D21" s="6">
        <f t="shared" si="1"/>
        <v>-3</v>
      </c>
      <c r="E21" s="5">
        <v>850.0</v>
      </c>
      <c r="F21" s="5">
        <f t="shared" si="2"/>
        <v>85</v>
      </c>
      <c r="G21" s="5">
        <v>6.5</v>
      </c>
      <c r="H21" s="5">
        <f t="shared" si="3"/>
        <v>39</v>
      </c>
      <c r="I21" s="5">
        <v>250.0</v>
      </c>
      <c r="J21" s="5">
        <f t="shared" si="4"/>
        <v>25</v>
      </c>
      <c r="K21" s="5">
        <v>35.0</v>
      </c>
      <c r="L21" s="5">
        <f t="shared" si="5"/>
        <v>35</v>
      </c>
      <c r="M21" s="5">
        <v>0.5</v>
      </c>
      <c r="N21" s="5">
        <f t="shared" si="6"/>
        <v>3</v>
      </c>
      <c r="O21" s="4">
        <f t="shared" si="7"/>
        <v>152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6" t="s">
        <v>106</v>
      </c>
      <c r="B22" s="5">
        <v>26.0</v>
      </c>
      <c r="C22" s="5">
        <v>21.0</v>
      </c>
      <c r="D22" s="6">
        <f t="shared" si="1"/>
        <v>5</v>
      </c>
      <c r="E22" s="5">
        <v>875.0</v>
      </c>
      <c r="F22" s="5">
        <f t="shared" si="2"/>
        <v>87.5</v>
      </c>
      <c r="G22" s="5">
        <v>5.5</v>
      </c>
      <c r="H22" s="5">
        <f t="shared" si="3"/>
        <v>33</v>
      </c>
      <c r="I22" s="5">
        <v>200.0</v>
      </c>
      <c r="J22" s="5">
        <f t="shared" si="4"/>
        <v>20</v>
      </c>
      <c r="K22" s="5">
        <v>25.0</v>
      </c>
      <c r="L22" s="5">
        <f t="shared" si="5"/>
        <v>25</v>
      </c>
      <c r="M22" s="5">
        <v>0.5</v>
      </c>
      <c r="N22" s="5">
        <f t="shared" si="6"/>
        <v>3</v>
      </c>
      <c r="O22" s="4">
        <f t="shared" si="7"/>
        <v>143.5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6" t="s">
        <v>107</v>
      </c>
      <c r="B23" s="5">
        <v>23.0</v>
      </c>
      <c r="C23" s="5">
        <v>22.0</v>
      </c>
      <c r="D23" s="6">
        <f t="shared" si="1"/>
        <v>1</v>
      </c>
      <c r="E23" s="5">
        <v>735.0</v>
      </c>
      <c r="F23" s="5">
        <f t="shared" si="2"/>
        <v>73.5</v>
      </c>
      <c r="G23" s="5">
        <v>8.5</v>
      </c>
      <c r="H23" s="5">
        <f t="shared" si="3"/>
        <v>51</v>
      </c>
      <c r="I23" s="5">
        <v>150.0</v>
      </c>
      <c r="J23" s="5">
        <f t="shared" si="4"/>
        <v>15</v>
      </c>
      <c r="K23" s="5">
        <v>20.0</v>
      </c>
      <c r="L23" s="5">
        <f t="shared" si="5"/>
        <v>20</v>
      </c>
      <c r="M23" s="5">
        <v>0.5</v>
      </c>
      <c r="N23" s="5">
        <f t="shared" si="6"/>
        <v>3</v>
      </c>
      <c r="O23" s="4">
        <f t="shared" si="7"/>
        <v>142.5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6" t="s">
        <v>108</v>
      </c>
      <c r="B24" s="5">
        <v>28.0</v>
      </c>
      <c r="C24" s="5">
        <v>23.0</v>
      </c>
      <c r="D24" s="6">
        <f t="shared" si="1"/>
        <v>5</v>
      </c>
      <c r="E24" s="5">
        <v>900.0</v>
      </c>
      <c r="F24" s="5">
        <f t="shared" si="2"/>
        <v>90</v>
      </c>
      <c r="G24" s="5">
        <v>5.5</v>
      </c>
      <c r="H24" s="5">
        <f t="shared" si="3"/>
        <v>33</v>
      </c>
      <c r="I24" s="5">
        <v>150.0</v>
      </c>
      <c r="J24" s="5">
        <f t="shared" si="4"/>
        <v>15</v>
      </c>
      <c r="K24" s="5">
        <v>25.0</v>
      </c>
      <c r="L24" s="5">
        <f t="shared" si="5"/>
        <v>25</v>
      </c>
      <c r="M24" s="5">
        <v>0.5</v>
      </c>
      <c r="N24" s="5">
        <f t="shared" si="6"/>
        <v>3</v>
      </c>
      <c r="O24" s="4">
        <f t="shared" si="7"/>
        <v>141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6" t="s">
        <v>109</v>
      </c>
      <c r="B25" s="5">
        <v>24.0</v>
      </c>
      <c r="C25" s="5">
        <v>24.0</v>
      </c>
      <c r="D25" s="6">
        <f t="shared" si="1"/>
        <v>0</v>
      </c>
      <c r="E25" s="5">
        <v>850.0</v>
      </c>
      <c r="F25" s="5">
        <f t="shared" si="2"/>
        <v>85</v>
      </c>
      <c r="G25" s="5">
        <v>4.5</v>
      </c>
      <c r="H25" s="5">
        <f t="shared" si="3"/>
        <v>27</v>
      </c>
      <c r="I25" s="5">
        <v>250.0</v>
      </c>
      <c r="J25" s="5">
        <f t="shared" si="4"/>
        <v>25</v>
      </c>
      <c r="K25" s="5">
        <v>30.0</v>
      </c>
      <c r="L25" s="5">
        <f t="shared" si="5"/>
        <v>30</v>
      </c>
      <c r="M25" s="5">
        <v>0.5</v>
      </c>
      <c r="N25" s="5">
        <f t="shared" si="6"/>
        <v>3</v>
      </c>
      <c r="O25" s="4">
        <f t="shared" si="7"/>
        <v>140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6" t="s">
        <v>110</v>
      </c>
      <c r="B26" s="5">
        <v>22.0</v>
      </c>
      <c r="C26" s="5">
        <v>25.0</v>
      </c>
      <c r="D26" s="6">
        <f t="shared" si="1"/>
        <v>-3</v>
      </c>
      <c r="E26" s="5">
        <v>750.0</v>
      </c>
      <c r="F26" s="5">
        <f t="shared" si="2"/>
        <v>75</v>
      </c>
      <c r="G26" s="5">
        <v>5.5</v>
      </c>
      <c r="H26" s="5">
        <f t="shared" si="3"/>
        <v>33</v>
      </c>
      <c r="I26" s="5">
        <v>200.0</v>
      </c>
      <c r="J26" s="5">
        <f t="shared" si="4"/>
        <v>20</v>
      </c>
      <c r="K26" s="5">
        <v>30.0</v>
      </c>
      <c r="L26" s="5">
        <f t="shared" si="5"/>
        <v>30</v>
      </c>
      <c r="M26" s="5">
        <v>0.5</v>
      </c>
      <c r="N26" s="5">
        <f t="shared" si="6"/>
        <v>3</v>
      </c>
      <c r="O26" s="4">
        <f t="shared" si="7"/>
        <v>131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6" t="s">
        <v>111</v>
      </c>
      <c r="B27" s="5">
        <v>30.0</v>
      </c>
      <c r="C27" s="5">
        <v>26.0</v>
      </c>
      <c r="D27" s="6">
        <f t="shared" si="1"/>
        <v>4</v>
      </c>
      <c r="E27" s="5">
        <v>725.0</v>
      </c>
      <c r="F27" s="5">
        <f t="shared" si="2"/>
        <v>72.5</v>
      </c>
      <c r="G27" s="5">
        <v>6.5</v>
      </c>
      <c r="H27" s="5">
        <f t="shared" si="3"/>
        <v>39</v>
      </c>
      <c r="I27" s="5">
        <v>150.0</v>
      </c>
      <c r="J27" s="5">
        <f t="shared" si="4"/>
        <v>15</v>
      </c>
      <c r="K27" s="5">
        <v>20.0</v>
      </c>
      <c r="L27" s="5">
        <f t="shared" si="5"/>
        <v>20</v>
      </c>
      <c r="M27" s="5">
        <v>0.5</v>
      </c>
      <c r="N27" s="5">
        <f t="shared" si="6"/>
        <v>3</v>
      </c>
      <c r="O27" s="4">
        <f t="shared" si="7"/>
        <v>129.5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6" t="s">
        <v>112</v>
      </c>
      <c r="B28" s="5">
        <v>20.0</v>
      </c>
      <c r="C28" s="5">
        <v>27.0</v>
      </c>
      <c r="D28" s="6">
        <f t="shared" si="1"/>
        <v>-7</v>
      </c>
      <c r="E28" s="5">
        <v>725.0</v>
      </c>
      <c r="F28" s="5">
        <f t="shared" si="2"/>
        <v>72.5</v>
      </c>
      <c r="G28" s="5">
        <v>3.5</v>
      </c>
      <c r="H28" s="5">
        <f t="shared" si="3"/>
        <v>21</v>
      </c>
      <c r="I28" s="5">
        <v>250.0</v>
      </c>
      <c r="J28" s="5">
        <f t="shared" si="4"/>
        <v>25</v>
      </c>
      <c r="K28" s="5">
        <v>30.0</v>
      </c>
      <c r="L28" s="5">
        <f t="shared" si="5"/>
        <v>30</v>
      </c>
      <c r="M28" s="5">
        <v>1.5</v>
      </c>
      <c r="N28" s="5">
        <f t="shared" si="6"/>
        <v>9</v>
      </c>
      <c r="O28" s="4">
        <f t="shared" si="7"/>
        <v>127.5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6" t="s">
        <v>113</v>
      </c>
      <c r="B29" s="5">
        <v>27.0</v>
      </c>
      <c r="C29" s="5">
        <v>28.0</v>
      </c>
      <c r="D29" s="6">
        <f t="shared" si="1"/>
        <v>-1</v>
      </c>
      <c r="E29" s="5">
        <v>725.0</v>
      </c>
      <c r="F29" s="5">
        <f t="shared" si="2"/>
        <v>72.5</v>
      </c>
      <c r="G29" s="5">
        <v>4.5</v>
      </c>
      <c r="H29" s="5">
        <f t="shared" si="3"/>
        <v>27</v>
      </c>
      <c r="I29" s="5">
        <v>200.0</v>
      </c>
      <c r="J29" s="5">
        <f t="shared" si="4"/>
        <v>20</v>
      </c>
      <c r="K29" s="5">
        <v>30.0</v>
      </c>
      <c r="L29" s="5">
        <f t="shared" si="5"/>
        <v>30</v>
      </c>
      <c r="M29" s="5">
        <v>0.5</v>
      </c>
      <c r="N29" s="5">
        <f t="shared" si="6"/>
        <v>3</v>
      </c>
      <c r="O29" s="4">
        <f t="shared" si="7"/>
        <v>122.5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6" t="s">
        <v>114</v>
      </c>
      <c r="B30" s="5">
        <v>25.0</v>
      </c>
      <c r="C30" s="5">
        <v>29.0</v>
      </c>
      <c r="D30" s="6">
        <f t="shared" si="1"/>
        <v>-4</v>
      </c>
      <c r="E30" s="5">
        <v>675.0</v>
      </c>
      <c r="F30" s="5">
        <f t="shared" si="2"/>
        <v>67.5</v>
      </c>
      <c r="G30" s="5">
        <v>4.5</v>
      </c>
      <c r="H30" s="5">
        <f t="shared" si="3"/>
        <v>27</v>
      </c>
      <c r="I30" s="5">
        <v>250.0</v>
      </c>
      <c r="J30" s="5">
        <f t="shared" si="4"/>
        <v>25</v>
      </c>
      <c r="K30" s="5">
        <v>35.0</v>
      </c>
      <c r="L30" s="5">
        <f t="shared" si="5"/>
        <v>35</v>
      </c>
      <c r="M30" s="5">
        <v>0.5</v>
      </c>
      <c r="N30" s="5">
        <f t="shared" si="6"/>
        <v>3</v>
      </c>
      <c r="O30" s="4">
        <f t="shared" si="7"/>
        <v>122.5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6" t="s">
        <v>115</v>
      </c>
      <c r="B31" s="5">
        <v>31.0</v>
      </c>
      <c r="C31" s="5">
        <v>30.0</v>
      </c>
      <c r="D31" s="6">
        <f t="shared" si="1"/>
        <v>1</v>
      </c>
      <c r="E31" s="5">
        <v>725.0</v>
      </c>
      <c r="F31" s="5">
        <f t="shared" si="2"/>
        <v>72.5</v>
      </c>
      <c r="G31" s="5">
        <v>3.5</v>
      </c>
      <c r="H31" s="5">
        <f t="shared" si="3"/>
        <v>21</v>
      </c>
      <c r="I31" s="5">
        <v>200.0</v>
      </c>
      <c r="J31" s="5">
        <f t="shared" si="4"/>
        <v>20</v>
      </c>
      <c r="K31" s="5">
        <v>30.0</v>
      </c>
      <c r="L31" s="5">
        <f t="shared" si="5"/>
        <v>30</v>
      </c>
      <c r="M31" s="5">
        <v>0.5</v>
      </c>
      <c r="N31" s="5">
        <f t="shared" si="6"/>
        <v>3</v>
      </c>
      <c r="O31" s="4">
        <f t="shared" si="7"/>
        <v>116.5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6" t="s">
        <v>116</v>
      </c>
      <c r="B32" s="5">
        <v>37.0</v>
      </c>
      <c r="C32" s="5">
        <v>31.0</v>
      </c>
      <c r="D32" s="6">
        <f t="shared" si="1"/>
        <v>6</v>
      </c>
      <c r="E32" s="5">
        <v>625.0</v>
      </c>
      <c r="F32" s="5">
        <f t="shared" si="2"/>
        <v>62.5</v>
      </c>
      <c r="G32" s="5">
        <v>5.5</v>
      </c>
      <c r="H32" s="5">
        <f t="shared" si="3"/>
        <v>33</v>
      </c>
      <c r="I32" s="5">
        <v>150.0</v>
      </c>
      <c r="J32" s="5">
        <f t="shared" si="4"/>
        <v>15</v>
      </c>
      <c r="K32" s="5">
        <v>25.0</v>
      </c>
      <c r="L32" s="5">
        <f t="shared" si="5"/>
        <v>25</v>
      </c>
      <c r="M32" s="5">
        <v>0.5</v>
      </c>
      <c r="N32" s="5">
        <f t="shared" si="6"/>
        <v>3</v>
      </c>
      <c r="O32" s="4">
        <f t="shared" si="7"/>
        <v>113.5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6" t="s">
        <v>117</v>
      </c>
      <c r="B33" s="5">
        <v>34.0</v>
      </c>
      <c r="C33" s="5">
        <v>32.0</v>
      </c>
      <c r="D33" s="6">
        <f t="shared" si="1"/>
        <v>2</v>
      </c>
      <c r="E33" s="5">
        <v>600.0</v>
      </c>
      <c r="F33" s="5">
        <f t="shared" si="2"/>
        <v>60</v>
      </c>
      <c r="G33" s="5">
        <v>4.5</v>
      </c>
      <c r="H33" s="5">
        <f t="shared" si="3"/>
        <v>27</v>
      </c>
      <c r="I33" s="5">
        <v>200.0</v>
      </c>
      <c r="J33" s="5">
        <f t="shared" si="4"/>
        <v>20</v>
      </c>
      <c r="K33" s="5">
        <v>30.0</v>
      </c>
      <c r="L33" s="5">
        <f t="shared" si="5"/>
        <v>30</v>
      </c>
      <c r="M33" s="5">
        <v>0.5</v>
      </c>
      <c r="N33" s="5">
        <f t="shared" si="6"/>
        <v>3</v>
      </c>
      <c r="O33" s="4">
        <f t="shared" si="7"/>
        <v>110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6" t="s">
        <v>118</v>
      </c>
      <c r="B34" s="5">
        <v>35.0</v>
      </c>
      <c r="C34" s="5">
        <v>33.0</v>
      </c>
      <c r="D34" s="6">
        <f t="shared" si="1"/>
        <v>2</v>
      </c>
      <c r="E34" s="5">
        <v>550.0</v>
      </c>
      <c r="F34" s="5">
        <f t="shared" si="2"/>
        <v>55</v>
      </c>
      <c r="G34" s="5">
        <v>4.5</v>
      </c>
      <c r="H34" s="5">
        <f t="shared" si="3"/>
        <v>27</v>
      </c>
      <c r="I34" s="5">
        <v>250.0</v>
      </c>
      <c r="J34" s="5">
        <f t="shared" si="4"/>
        <v>25</v>
      </c>
      <c r="K34" s="5">
        <v>35.0</v>
      </c>
      <c r="L34" s="5">
        <f t="shared" si="5"/>
        <v>35</v>
      </c>
      <c r="M34" s="5">
        <v>0.5</v>
      </c>
      <c r="N34" s="5">
        <f t="shared" si="6"/>
        <v>3</v>
      </c>
      <c r="O34" s="4">
        <f t="shared" si="7"/>
        <v>110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6" t="s">
        <v>119</v>
      </c>
      <c r="B35" s="5">
        <v>29.0</v>
      </c>
      <c r="C35" s="5">
        <v>34.0</v>
      </c>
      <c r="D35" s="6">
        <f t="shared" si="1"/>
        <v>-5</v>
      </c>
      <c r="E35" s="5">
        <v>675.0</v>
      </c>
      <c r="F35" s="5">
        <f t="shared" si="2"/>
        <v>67.5</v>
      </c>
      <c r="G35" s="5">
        <v>4.5</v>
      </c>
      <c r="H35" s="5">
        <f t="shared" si="3"/>
        <v>27</v>
      </c>
      <c r="I35" s="5">
        <v>100.0</v>
      </c>
      <c r="J35" s="5">
        <f t="shared" si="4"/>
        <v>10</v>
      </c>
      <c r="K35" s="5">
        <v>10.0</v>
      </c>
      <c r="L35" s="5">
        <f t="shared" si="5"/>
        <v>10</v>
      </c>
      <c r="M35" s="5">
        <v>0.5</v>
      </c>
      <c r="N35" s="5">
        <f t="shared" si="6"/>
        <v>3</v>
      </c>
      <c r="O35" s="4">
        <f t="shared" si="7"/>
        <v>107.5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6" t="s">
        <v>120</v>
      </c>
      <c r="B36" s="5">
        <v>32.0</v>
      </c>
      <c r="C36" s="5">
        <v>35.0</v>
      </c>
      <c r="D36" s="6">
        <f t="shared" si="1"/>
        <v>-3</v>
      </c>
      <c r="E36" s="5">
        <v>525.0</v>
      </c>
      <c r="F36" s="5">
        <f t="shared" si="2"/>
        <v>52.5</v>
      </c>
      <c r="G36" s="5">
        <v>3.5</v>
      </c>
      <c r="H36" s="5">
        <f t="shared" si="3"/>
        <v>21</v>
      </c>
      <c r="I36" s="5">
        <v>300.0</v>
      </c>
      <c r="J36" s="5">
        <f t="shared" si="4"/>
        <v>30</v>
      </c>
      <c r="K36" s="5">
        <v>40.0</v>
      </c>
      <c r="L36" s="5">
        <f t="shared" si="5"/>
        <v>40</v>
      </c>
      <c r="M36" s="5">
        <v>0.5</v>
      </c>
      <c r="N36" s="5">
        <f t="shared" si="6"/>
        <v>3</v>
      </c>
      <c r="O36" s="4">
        <f t="shared" si="7"/>
        <v>106.5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6" t="s">
        <v>121</v>
      </c>
      <c r="B37" s="5">
        <v>33.0</v>
      </c>
      <c r="C37" s="5">
        <v>36.0</v>
      </c>
      <c r="D37" s="6">
        <f t="shared" si="1"/>
        <v>-3</v>
      </c>
      <c r="E37" s="5">
        <v>550.0</v>
      </c>
      <c r="F37" s="5">
        <f t="shared" si="2"/>
        <v>55</v>
      </c>
      <c r="G37" s="5">
        <v>4.5</v>
      </c>
      <c r="H37" s="5">
        <f t="shared" si="3"/>
        <v>27</v>
      </c>
      <c r="I37" s="5">
        <v>150.0</v>
      </c>
      <c r="J37" s="5">
        <f t="shared" si="4"/>
        <v>15</v>
      </c>
      <c r="K37" s="5">
        <v>22.0</v>
      </c>
      <c r="L37" s="5">
        <f t="shared" si="5"/>
        <v>22</v>
      </c>
      <c r="M37" s="5">
        <v>0.5</v>
      </c>
      <c r="N37" s="5">
        <f t="shared" si="6"/>
        <v>3</v>
      </c>
      <c r="O37" s="4">
        <f t="shared" si="7"/>
        <v>100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6" t="s">
        <v>122</v>
      </c>
      <c r="B38" s="5">
        <v>41.0</v>
      </c>
      <c r="C38" s="5">
        <v>37.0</v>
      </c>
      <c r="D38" s="6">
        <f t="shared" si="1"/>
        <v>4</v>
      </c>
      <c r="E38" s="5">
        <v>600.0</v>
      </c>
      <c r="F38" s="5">
        <f t="shared" si="2"/>
        <v>60</v>
      </c>
      <c r="G38" s="5">
        <v>4.5</v>
      </c>
      <c r="H38" s="5">
        <f t="shared" si="3"/>
        <v>27</v>
      </c>
      <c r="I38" s="5">
        <v>100.0</v>
      </c>
      <c r="J38" s="5">
        <f t="shared" si="4"/>
        <v>10</v>
      </c>
      <c r="K38" s="5">
        <v>20.0</v>
      </c>
      <c r="L38" s="5">
        <f t="shared" si="5"/>
        <v>20</v>
      </c>
      <c r="M38" s="5">
        <v>0.5</v>
      </c>
      <c r="N38" s="5">
        <f t="shared" si="6"/>
        <v>3</v>
      </c>
      <c r="O38" s="4">
        <f t="shared" si="7"/>
        <v>100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6" t="s">
        <v>123</v>
      </c>
      <c r="B39" s="5">
        <v>39.0</v>
      </c>
      <c r="C39" s="5">
        <v>38.0</v>
      </c>
      <c r="D39" s="6">
        <f t="shared" si="1"/>
        <v>1</v>
      </c>
      <c r="E39" s="5">
        <v>500.0</v>
      </c>
      <c r="F39" s="5">
        <f t="shared" si="2"/>
        <v>50</v>
      </c>
      <c r="G39" s="5">
        <v>4.5</v>
      </c>
      <c r="H39" s="5">
        <f t="shared" si="3"/>
        <v>27</v>
      </c>
      <c r="I39" s="5">
        <v>150.0</v>
      </c>
      <c r="J39" s="5">
        <f t="shared" si="4"/>
        <v>15</v>
      </c>
      <c r="K39" s="5">
        <v>20.0</v>
      </c>
      <c r="L39" s="5">
        <f t="shared" si="5"/>
        <v>20</v>
      </c>
      <c r="M39" s="5">
        <v>0.5</v>
      </c>
      <c r="N39" s="5">
        <f t="shared" si="6"/>
        <v>3</v>
      </c>
      <c r="O39" s="4">
        <f t="shared" si="7"/>
        <v>95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6" t="s">
        <v>124</v>
      </c>
      <c r="B40" s="5">
        <v>40.0</v>
      </c>
      <c r="C40" s="5">
        <v>39.0</v>
      </c>
      <c r="D40" s="6">
        <f t="shared" si="1"/>
        <v>1</v>
      </c>
      <c r="E40" s="5">
        <v>550.0</v>
      </c>
      <c r="F40" s="5">
        <f t="shared" si="2"/>
        <v>55</v>
      </c>
      <c r="G40" s="5">
        <v>2.5</v>
      </c>
      <c r="H40" s="5">
        <f t="shared" si="3"/>
        <v>15</v>
      </c>
      <c r="I40" s="5">
        <v>200.0</v>
      </c>
      <c r="J40" s="5">
        <f t="shared" si="4"/>
        <v>20</v>
      </c>
      <c r="K40" s="5">
        <v>30.0</v>
      </c>
      <c r="L40" s="5">
        <f t="shared" si="5"/>
        <v>30</v>
      </c>
      <c r="M40" s="5">
        <v>0.5</v>
      </c>
      <c r="N40" s="5">
        <f t="shared" si="6"/>
        <v>3</v>
      </c>
      <c r="O40" s="4">
        <f t="shared" si="7"/>
        <v>93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6" t="s">
        <v>125</v>
      </c>
      <c r="B41" s="5">
        <v>36.0</v>
      </c>
      <c r="C41" s="5">
        <v>40.0</v>
      </c>
      <c r="D41" s="6">
        <f t="shared" si="1"/>
        <v>-4</v>
      </c>
      <c r="E41" s="5">
        <v>600.0</v>
      </c>
      <c r="F41" s="5">
        <f t="shared" si="2"/>
        <v>60</v>
      </c>
      <c r="G41" s="5">
        <v>2.5</v>
      </c>
      <c r="H41" s="5">
        <f t="shared" si="3"/>
        <v>15</v>
      </c>
      <c r="I41" s="5">
        <v>150.0</v>
      </c>
      <c r="J41" s="5">
        <f t="shared" si="4"/>
        <v>15</v>
      </c>
      <c r="K41" s="5">
        <v>20.0</v>
      </c>
      <c r="L41" s="5">
        <f t="shared" si="5"/>
        <v>20</v>
      </c>
      <c r="M41" s="5">
        <v>0.5</v>
      </c>
      <c r="N41" s="5">
        <f t="shared" si="6"/>
        <v>3</v>
      </c>
      <c r="O41" s="4">
        <f t="shared" si="7"/>
        <v>93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6" t="s">
        <v>126</v>
      </c>
      <c r="B42" s="5">
        <v>54.0</v>
      </c>
      <c r="C42" s="5">
        <v>41.0</v>
      </c>
      <c r="D42" s="6">
        <f t="shared" si="1"/>
        <v>13</v>
      </c>
      <c r="E42" s="5">
        <v>575.0</v>
      </c>
      <c r="F42" s="5">
        <f t="shared" si="2"/>
        <v>57.5</v>
      </c>
      <c r="G42" s="5">
        <v>3.5</v>
      </c>
      <c r="H42" s="5">
        <f t="shared" si="3"/>
        <v>21</v>
      </c>
      <c r="I42" s="5">
        <v>100.0</v>
      </c>
      <c r="J42" s="5">
        <f t="shared" si="4"/>
        <v>10</v>
      </c>
      <c r="K42" s="5">
        <v>20.0</v>
      </c>
      <c r="L42" s="5">
        <f t="shared" si="5"/>
        <v>20</v>
      </c>
      <c r="M42" s="5">
        <v>0.5</v>
      </c>
      <c r="N42" s="5">
        <f t="shared" si="6"/>
        <v>3</v>
      </c>
      <c r="O42" s="4">
        <f t="shared" si="7"/>
        <v>91.5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6" t="s">
        <v>127</v>
      </c>
      <c r="B43" s="5">
        <v>43.0</v>
      </c>
      <c r="C43" s="5">
        <v>42.0</v>
      </c>
      <c r="D43" s="6">
        <f t="shared" si="1"/>
        <v>1</v>
      </c>
      <c r="E43" s="5">
        <v>675.0</v>
      </c>
      <c r="F43" s="5">
        <f t="shared" si="2"/>
        <v>67.5</v>
      </c>
      <c r="G43" s="5">
        <v>2.5</v>
      </c>
      <c r="H43" s="5">
        <f t="shared" si="3"/>
        <v>15</v>
      </c>
      <c r="I43" s="5">
        <v>50.0</v>
      </c>
      <c r="J43" s="5">
        <f t="shared" si="4"/>
        <v>5</v>
      </c>
      <c r="K43" s="5">
        <v>10.0</v>
      </c>
      <c r="L43" s="5">
        <f t="shared" si="5"/>
        <v>10</v>
      </c>
      <c r="M43" s="5">
        <v>0.0</v>
      </c>
      <c r="N43" s="5">
        <f t="shared" si="6"/>
        <v>0</v>
      </c>
      <c r="O43" s="4">
        <f t="shared" si="7"/>
        <v>87.5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6" t="s">
        <v>128</v>
      </c>
      <c r="B44" s="5">
        <v>38.0</v>
      </c>
      <c r="C44" s="5">
        <v>43.0</v>
      </c>
      <c r="D44" s="6">
        <f t="shared" si="1"/>
        <v>-5</v>
      </c>
      <c r="E44" s="5">
        <v>475.0</v>
      </c>
      <c r="F44" s="5">
        <f t="shared" si="2"/>
        <v>47.5</v>
      </c>
      <c r="G44" s="3"/>
      <c r="H44" s="5">
        <f t="shared" si="3"/>
        <v>0</v>
      </c>
      <c r="I44" s="5">
        <v>250.0</v>
      </c>
      <c r="J44" s="5">
        <f t="shared" si="4"/>
        <v>25</v>
      </c>
      <c r="K44" s="5">
        <v>35.0</v>
      </c>
      <c r="L44" s="5">
        <f t="shared" si="5"/>
        <v>35</v>
      </c>
      <c r="M44" s="5">
        <v>1.5</v>
      </c>
      <c r="N44" s="5">
        <f t="shared" si="6"/>
        <v>9</v>
      </c>
      <c r="O44" s="4">
        <f t="shared" si="7"/>
        <v>81.5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6" t="s">
        <v>129</v>
      </c>
      <c r="B45" s="5">
        <v>42.0</v>
      </c>
      <c r="C45" s="5">
        <v>44.0</v>
      </c>
      <c r="D45" s="6">
        <f t="shared" si="1"/>
        <v>-2</v>
      </c>
      <c r="E45" s="5">
        <v>425.0</v>
      </c>
      <c r="F45" s="5">
        <f t="shared" si="2"/>
        <v>42.5</v>
      </c>
      <c r="G45" s="5">
        <v>2.5</v>
      </c>
      <c r="H45" s="5">
        <f t="shared" si="3"/>
        <v>15</v>
      </c>
      <c r="I45" s="5">
        <v>200.0</v>
      </c>
      <c r="J45" s="5">
        <f t="shared" si="4"/>
        <v>20</v>
      </c>
      <c r="K45" s="5">
        <v>30.0</v>
      </c>
      <c r="L45" s="5">
        <f t="shared" si="5"/>
        <v>30</v>
      </c>
      <c r="M45" s="5">
        <v>0.5</v>
      </c>
      <c r="N45" s="5">
        <f t="shared" si="6"/>
        <v>3</v>
      </c>
      <c r="O45" s="4">
        <f t="shared" si="7"/>
        <v>80.5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6" t="s">
        <v>130</v>
      </c>
      <c r="B46" s="5">
        <v>44.0</v>
      </c>
      <c r="C46" s="5">
        <v>45.0</v>
      </c>
      <c r="D46" s="6">
        <f t="shared" si="1"/>
        <v>-1</v>
      </c>
      <c r="E46" s="5">
        <v>350.0</v>
      </c>
      <c r="F46" s="5">
        <f t="shared" si="2"/>
        <v>35</v>
      </c>
      <c r="G46" s="5">
        <v>2.5</v>
      </c>
      <c r="H46" s="5">
        <f t="shared" si="3"/>
        <v>15</v>
      </c>
      <c r="I46" s="5">
        <v>200.0</v>
      </c>
      <c r="J46" s="5">
        <f t="shared" si="4"/>
        <v>20</v>
      </c>
      <c r="K46" s="5">
        <v>25.0</v>
      </c>
      <c r="L46" s="5">
        <f t="shared" si="5"/>
        <v>25</v>
      </c>
      <c r="M46" s="5">
        <v>0.5</v>
      </c>
      <c r="N46" s="5">
        <f t="shared" si="6"/>
        <v>3</v>
      </c>
      <c r="O46" s="4">
        <f t="shared" si="7"/>
        <v>73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6" t="s">
        <v>131</v>
      </c>
      <c r="B47" s="5">
        <v>55.0</v>
      </c>
      <c r="C47" s="5">
        <v>46.0</v>
      </c>
      <c r="D47" s="6">
        <f t="shared" si="1"/>
        <v>9</v>
      </c>
      <c r="E47" s="5">
        <v>400.0</v>
      </c>
      <c r="F47" s="5">
        <f t="shared" si="2"/>
        <v>40</v>
      </c>
      <c r="G47" s="5">
        <v>2.5</v>
      </c>
      <c r="H47" s="5">
        <f t="shared" si="3"/>
        <v>15</v>
      </c>
      <c r="I47" s="5">
        <v>150.0</v>
      </c>
      <c r="J47" s="5">
        <f t="shared" si="4"/>
        <v>15</v>
      </c>
      <c r="K47" s="5">
        <v>20.0</v>
      </c>
      <c r="L47" s="5">
        <f t="shared" si="5"/>
        <v>20</v>
      </c>
      <c r="M47" s="5">
        <v>0.5</v>
      </c>
      <c r="N47" s="5">
        <f t="shared" si="6"/>
        <v>3</v>
      </c>
      <c r="O47" s="4">
        <f t="shared" si="7"/>
        <v>73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6" t="s">
        <v>132</v>
      </c>
      <c r="B48" s="5">
        <v>51.0</v>
      </c>
      <c r="C48" s="5">
        <v>47.0</v>
      </c>
      <c r="D48" s="6">
        <f t="shared" si="1"/>
        <v>4</v>
      </c>
      <c r="E48" s="5">
        <v>450.0</v>
      </c>
      <c r="F48" s="5">
        <f t="shared" si="2"/>
        <v>45</v>
      </c>
      <c r="G48" s="5">
        <v>2.5</v>
      </c>
      <c r="H48" s="5">
        <f t="shared" si="3"/>
        <v>15</v>
      </c>
      <c r="I48" s="5">
        <v>100.0</v>
      </c>
      <c r="J48" s="5">
        <f t="shared" si="4"/>
        <v>10</v>
      </c>
      <c r="K48" s="5">
        <v>10.0</v>
      </c>
      <c r="L48" s="5">
        <f t="shared" si="5"/>
        <v>10</v>
      </c>
      <c r="M48" s="5">
        <v>0.5</v>
      </c>
      <c r="N48" s="5">
        <f t="shared" si="6"/>
        <v>3</v>
      </c>
      <c r="O48" s="4">
        <f t="shared" si="7"/>
        <v>73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6" t="s">
        <v>133</v>
      </c>
      <c r="B49" s="5">
        <v>46.0</v>
      </c>
      <c r="C49" s="5">
        <v>48.0</v>
      </c>
      <c r="D49" s="6">
        <f t="shared" si="1"/>
        <v>-2</v>
      </c>
      <c r="E49" s="5">
        <v>400.0</v>
      </c>
      <c r="F49" s="5">
        <f t="shared" si="2"/>
        <v>40</v>
      </c>
      <c r="G49" s="5">
        <v>2.5</v>
      </c>
      <c r="H49" s="5">
        <f t="shared" si="3"/>
        <v>15</v>
      </c>
      <c r="I49" s="5">
        <v>150.0</v>
      </c>
      <c r="J49" s="5">
        <f t="shared" si="4"/>
        <v>15</v>
      </c>
      <c r="K49" s="5">
        <v>20.0</v>
      </c>
      <c r="L49" s="5">
        <f t="shared" si="5"/>
        <v>20</v>
      </c>
      <c r="M49" s="5">
        <v>0.5</v>
      </c>
      <c r="N49" s="5">
        <f t="shared" si="6"/>
        <v>3</v>
      </c>
      <c r="O49" s="4">
        <f t="shared" si="7"/>
        <v>73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6" t="s">
        <v>134</v>
      </c>
      <c r="B50" s="5">
        <v>59.0</v>
      </c>
      <c r="C50" s="5">
        <v>49.0</v>
      </c>
      <c r="D50" s="6">
        <f t="shared" si="1"/>
        <v>10</v>
      </c>
      <c r="E50" s="5">
        <v>350.0</v>
      </c>
      <c r="F50" s="5">
        <f t="shared" si="2"/>
        <v>35</v>
      </c>
      <c r="G50" s="5">
        <v>1.5</v>
      </c>
      <c r="H50" s="5">
        <f t="shared" si="3"/>
        <v>9</v>
      </c>
      <c r="I50" s="5">
        <v>150.0</v>
      </c>
      <c r="J50" s="5">
        <f t="shared" si="4"/>
        <v>15</v>
      </c>
      <c r="K50" s="5">
        <v>25.0</v>
      </c>
      <c r="L50" s="5">
        <f t="shared" si="5"/>
        <v>25</v>
      </c>
      <c r="M50" s="5">
        <v>0.5</v>
      </c>
      <c r="N50" s="5">
        <f t="shared" si="6"/>
        <v>3</v>
      </c>
      <c r="O50" s="4">
        <f t="shared" si="7"/>
        <v>62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1" t="s">
        <v>69</v>
      </c>
      <c r="C1" s="11" t="s">
        <v>70</v>
      </c>
      <c r="D1" s="2" t="s">
        <v>3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1" t="s">
        <v>76</v>
      </c>
      <c r="K1" s="11" t="s">
        <v>79</v>
      </c>
      <c r="L1" s="10" t="s">
        <v>135</v>
      </c>
      <c r="M1" s="11" t="s">
        <v>68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6" t="s">
        <v>81</v>
      </c>
      <c r="B2" s="5">
        <v>1.0</v>
      </c>
      <c r="C2" s="8">
        <v>1.0</v>
      </c>
      <c r="D2" s="6">
        <f t="shared" ref="D2:D50" si="1">SUM(B2-C2)</f>
        <v>0</v>
      </c>
      <c r="E2" s="5">
        <v>1400.0</v>
      </c>
      <c r="F2" s="5">
        <f t="shared" ref="F2:F50" si="2">SUM(E2*0.1)</f>
        <v>140</v>
      </c>
      <c r="G2" s="5">
        <v>11.5</v>
      </c>
      <c r="H2" s="5">
        <f t="shared" ref="H2:H50" si="3">SUM(G2*6)</f>
        <v>69</v>
      </c>
      <c r="I2" s="5">
        <v>275.0</v>
      </c>
      <c r="J2" s="5">
        <f t="shared" ref="J2:J50" si="4">SUM(I2*0.1)</f>
        <v>27.5</v>
      </c>
      <c r="K2" s="5">
        <v>1.5</v>
      </c>
      <c r="L2" s="5">
        <f t="shared" ref="L2:L50" si="5">SUM(K2*6)</f>
        <v>9</v>
      </c>
      <c r="M2" s="4">
        <f t="shared" ref="M2:M50" si="6">SUM(F2+J2+H2+L2)</f>
        <v>245.5</v>
      </c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83</v>
      </c>
      <c r="B3" s="5">
        <v>2.0</v>
      </c>
      <c r="C3" s="8">
        <v>2.0</v>
      </c>
      <c r="D3" s="6">
        <f t="shared" si="1"/>
        <v>0</v>
      </c>
      <c r="E3" s="5">
        <v>1200.0</v>
      </c>
      <c r="F3" s="5">
        <f t="shared" si="2"/>
        <v>120</v>
      </c>
      <c r="G3" s="5">
        <v>10.5</v>
      </c>
      <c r="H3" s="5">
        <f t="shared" si="3"/>
        <v>63</v>
      </c>
      <c r="I3" s="5">
        <v>425.0</v>
      </c>
      <c r="J3" s="5">
        <f t="shared" si="4"/>
        <v>42.5</v>
      </c>
      <c r="K3" s="5">
        <v>2.5</v>
      </c>
      <c r="L3" s="5">
        <f t="shared" si="5"/>
        <v>15</v>
      </c>
      <c r="M3" s="4">
        <f t="shared" si="6"/>
        <v>240.5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84</v>
      </c>
      <c r="B4" s="5">
        <v>3.0</v>
      </c>
      <c r="C4" s="8">
        <v>3.0</v>
      </c>
      <c r="D4" s="6">
        <f t="shared" si="1"/>
        <v>0</v>
      </c>
      <c r="E4" s="5">
        <v>1075.0</v>
      </c>
      <c r="F4" s="5">
        <f t="shared" si="2"/>
        <v>107.5</v>
      </c>
      <c r="G4" s="5">
        <v>10.5</v>
      </c>
      <c r="H4" s="5">
        <f t="shared" si="3"/>
        <v>63</v>
      </c>
      <c r="I4" s="5">
        <v>475.0</v>
      </c>
      <c r="J4" s="5">
        <f t="shared" si="4"/>
        <v>47.5</v>
      </c>
      <c r="K4" s="5">
        <v>1.5</v>
      </c>
      <c r="L4" s="5">
        <f t="shared" si="5"/>
        <v>9</v>
      </c>
      <c r="M4" s="4">
        <f t="shared" si="6"/>
        <v>227</v>
      </c>
      <c r="N4" s="3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87</v>
      </c>
      <c r="B5" s="5">
        <v>4.0</v>
      </c>
      <c r="C5" s="8">
        <v>4.0</v>
      </c>
      <c r="D5" s="6">
        <f t="shared" si="1"/>
        <v>0</v>
      </c>
      <c r="E5" s="5">
        <v>1325.0</v>
      </c>
      <c r="F5" s="5">
        <f t="shared" si="2"/>
        <v>132.5</v>
      </c>
      <c r="G5" s="5">
        <v>13.5</v>
      </c>
      <c r="H5" s="5">
        <f t="shared" si="3"/>
        <v>81</v>
      </c>
      <c r="I5" s="5">
        <v>100.0</v>
      </c>
      <c r="J5" s="5">
        <f t="shared" si="4"/>
        <v>10</v>
      </c>
      <c r="K5" s="5">
        <v>0.5</v>
      </c>
      <c r="L5" s="5">
        <f t="shared" si="5"/>
        <v>3</v>
      </c>
      <c r="M5" s="4">
        <f t="shared" si="6"/>
        <v>226.5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88</v>
      </c>
      <c r="B6" s="5">
        <v>6.0</v>
      </c>
      <c r="C6" s="8">
        <v>5.0</v>
      </c>
      <c r="D6" s="6">
        <f t="shared" si="1"/>
        <v>1</v>
      </c>
      <c r="E6" s="5">
        <v>950.0</v>
      </c>
      <c r="F6" s="5">
        <f t="shared" si="2"/>
        <v>95</v>
      </c>
      <c r="G6" s="5">
        <v>6.5</v>
      </c>
      <c r="H6" s="5">
        <f t="shared" si="3"/>
        <v>39</v>
      </c>
      <c r="I6" s="5">
        <v>499.5</v>
      </c>
      <c r="J6" s="5">
        <f t="shared" si="4"/>
        <v>49.95</v>
      </c>
      <c r="K6" s="5">
        <v>3.5</v>
      </c>
      <c r="L6" s="5">
        <f t="shared" si="5"/>
        <v>21</v>
      </c>
      <c r="M6" s="4">
        <f t="shared" si="6"/>
        <v>204.95</v>
      </c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90</v>
      </c>
      <c r="B7" s="5">
        <v>7.0</v>
      </c>
      <c r="C7" s="8">
        <v>6.0</v>
      </c>
      <c r="D7" s="6">
        <f t="shared" si="1"/>
        <v>1</v>
      </c>
      <c r="E7" s="5">
        <v>875.0</v>
      </c>
      <c r="F7" s="5">
        <f t="shared" si="2"/>
        <v>87.5</v>
      </c>
      <c r="G7" s="5">
        <v>7.5</v>
      </c>
      <c r="H7" s="5">
        <f t="shared" si="3"/>
        <v>45</v>
      </c>
      <c r="I7" s="5">
        <v>500.0</v>
      </c>
      <c r="J7" s="5">
        <f t="shared" si="4"/>
        <v>50</v>
      </c>
      <c r="K7" s="5">
        <v>2.5</v>
      </c>
      <c r="L7" s="5">
        <f t="shared" si="5"/>
        <v>15</v>
      </c>
      <c r="M7" s="4">
        <f t="shared" si="6"/>
        <v>197.5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91</v>
      </c>
      <c r="B8" s="5">
        <v>11.0</v>
      </c>
      <c r="C8" s="8">
        <v>7.0</v>
      </c>
      <c r="D8" s="6">
        <f t="shared" si="1"/>
        <v>4</v>
      </c>
      <c r="E8" s="5">
        <v>1175.0</v>
      </c>
      <c r="F8" s="5">
        <f t="shared" si="2"/>
        <v>117.5</v>
      </c>
      <c r="G8" s="5">
        <v>9.5</v>
      </c>
      <c r="H8" s="5">
        <f t="shared" si="3"/>
        <v>57</v>
      </c>
      <c r="I8" s="5">
        <v>200.0</v>
      </c>
      <c r="J8" s="5">
        <f t="shared" si="4"/>
        <v>20</v>
      </c>
      <c r="K8" s="5">
        <v>0.5</v>
      </c>
      <c r="L8" s="5">
        <f t="shared" si="5"/>
        <v>3</v>
      </c>
      <c r="M8" s="4">
        <f t="shared" si="6"/>
        <v>197.5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92</v>
      </c>
      <c r="B9" s="5">
        <v>8.0</v>
      </c>
      <c r="C9" s="8">
        <v>8.0</v>
      </c>
      <c r="D9" s="6">
        <f t="shared" si="1"/>
        <v>0</v>
      </c>
      <c r="E9" s="5">
        <v>1050.0</v>
      </c>
      <c r="F9" s="5">
        <f t="shared" si="2"/>
        <v>105</v>
      </c>
      <c r="G9" s="5">
        <v>10.5</v>
      </c>
      <c r="H9" s="5">
        <f t="shared" si="3"/>
        <v>63</v>
      </c>
      <c r="I9" s="5">
        <v>250.0</v>
      </c>
      <c r="J9" s="5">
        <f t="shared" si="4"/>
        <v>25</v>
      </c>
      <c r="K9" s="5">
        <v>0.5</v>
      </c>
      <c r="L9" s="5">
        <f t="shared" si="5"/>
        <v>3</v>
      </c>
      <c r="M9" s="4">
        <f t="shared" si="6"/>
        <v>196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93</v>
      </c>
      <c r="B10" s="5">
        <v>5.0</v>
      </c>
      <c r="C10" s="8">
        <v>9.0</v>
      </c>
      <c r="D10" s="6">
        <f t="shared" si="1"/>
        <v>-4</v>
      </c>
      <c r="E10" s="5">
        <v>1075.0</v>
      </c>
      <c r="F10" s="5">
        <f t="shared" si="2"/>
        <v>107.5</v>
      </c>
      <c r="G10" s="5">
        <v>7.5</v>
      </c>
      <c r="H10" s="5">
        <f t="shared" si="3"/>
        <v>45</v>
      </c>
      <c r="I10" s="5">
        <v>300.0</v>
      </c>
      <c r="J10" s="5">
        <f t="shared" si="4"/>
        <v>30</v>
      </c>
      <c r="K10" s="5">
        <v>1.5</v>
      </c>
      <c r="L10" s="5">
        <f t="shared" si="5"/>
        <v>9</v>
      </c>
      <c r="M10" s="4">
        <f t="shared" si="6"/>
        <v>191.5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94</v>
      </c>
      <c r="B11" s="5">
        <v>9.0</v>
      </c>
      <c r="C11" s="8">
        <v>10.0</v>
      </c>
      <c r="D11" s="6">
        <f t="shared" si="1"/>
        <v>-1</v>
      </c>
      <c r="E11" s="5">
        <v>1000.0</v>
      </c>
      <c r="F11" s="5">
        <f t="shared" si="2"/>
        <v>100</v>
      </c>
      <c r="G11" s="5">
        <v>7.5</v>
      </c>
      <c r="H11" s="5">
        <f t="shared" si="3"/>
        <v>45</v>
      </c>
      <c r="I11" s="5">
        <v>349.0</v>
      </c>
      <c r="J11" s="5">
        <f t="shared" si="4"/>
        <v>34.9</v>
      </c>
      <c r="K11" s="5">
        <v>1.5</v>
      </c>
      <c r="L11" s="5">
        <f t="shared" si="5"/>
        <v>9</v>
      </c>
      <c r="M11" s="4">
        <f t="shared" si="6"/>
        <v>188.9</v>
      </c>
      <c r="N11" s="3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96</v>
      </c>
      <c r="B12" s="5">
        <v>10.0</v>
      </c>
      <c r="C12" s="8">
        <v>11.0</v>
      </c>
      <c r="D12" s="6">
        <f t="shared" si="1"/>
        <v>-1</v>
      </c>
      <c r="E12" s="5">
        <v>1025.0</v>
      </c>
      <c r="F12" s="5">
        <f t="shared" si="2"/>
        <v>102.5</v>
      </c>
      <c r="G12" s="5">
        <v>10.5</v>
      </c>
      <c r="H12" s="5">
        <f t="shared" si="3"/>
        <v>63</v>
      </c>
      <c r="I12" s="5">
        <v>200.0</v>
      </c>
      <c r="J12" s="5">
        <f t="shared" si="4"/>
        <v>20</v>
      </c>
      <c r="K12" s="5">
        <v>0.5</v>
      </c>
      <c r="L12" s="5">
        <f t="shared" si="5"/>
        <v>3</v>
      </c>
      <c r="M12" s="4">
        <f t="shared" si="6"/>
        <v>188.5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97</v>
      </c>
      <c r="B13" s="5">
        <v>14.0</v>
      </c>
      <c r="C13" s="8">
        <v>12.0</v>
      </c>
      <c r="D13" s="6">
        <f t="shared" si="1"/>
        <v>2</v>
      </c>
      <c r="E13" s="5">
        <v>950.0</v>
      </c>
      <c r="F13" s="5">
        <f t="shared" si="2"/>
        <v>95</v>
      </c>
      <c r="G13" s="5">
        <v>9.5</v>
      </c>
      <c r="H13" s="5">
        <f t="shared" si="3"/>
        <v>57</v>
      </c>
      <c r="I13" s="5">
        <v>250.0</v>
      </c>
      <c r="J13" s="5">
        <f t="shared" si="4"/>
        <v>25</v>
      </c>
      <c r="K13" s="5">
        <v>1.5</v>
      </c>
      <c r="L13" s="5">
        <f t="shared" si="5"/>
        <v>9</v>
      </c>
      <c r="M13" s="4">
        <f t="shared" si="6"/>
        <v>186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98</v>
      </c>
      <c r="B14" s="5">
        <v>20.0</v>
      </c>
      <c r="C14" s="8">
        <v>13.0</v>
      </c>
      <c r="D14" s="6">
        <f t="shared" si="1"/>
        <v>7</v>
      </c>
      <c r="E14" s="5">
        <v>950.0</v>
      </c>
      <c r="F14" s="5">
        <f t="shared" si="2"/>
        <v>95</v>
      </c>
      <c r="G14" s="5">
        <v>10.5</v>
      </c>
      <c r="H14" s="5">
        <f t="shared" si="3"/>
        <v>63</v>
      </c>
      <c r="I14" s="5">
        <v>150.0</v>
      </c>
      <c r="J14" s="5">
        <f t="shared" si="4"/>
        <v>15</v>
      </c>
      <c r="K14" s="5">
        <v>0.5</v>
      </c>
      <c r="L14" s="5">
        <f t="shared" si="5"/>
        <v>3</v>
      </c>
      <c r="M14" s="4">
        <f t="shared" si="6"/>
        <v>176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99</v>
      </c>
      <c r="B15" s="5">
        <v>15.0</v>
      </c>
      <c r="C15" s="8">
        <v>14.0</v>
      </c>
      <c r="D15" s="6">
        <f t="shared" si="1"/>
        <v>1</v>
      </c>
      <c r="E15" s="5">
        <v>775.0</v>
      </c>
      <c r="F15" s="5">
        <f t="shared" si="2"/>
        <v>77.5</v>
      </c>
      <c r="G15" s="5">
        <v>5.5</v>
      </c>
      <c r="H15" s="5">
        <f t="shared" si="3"/>
        <v>33</v>
      </c>
      <c r="I15" s="5">
        <v>525.0</v>
      </c>
      <c r="J15" s="5">
        <f t="shared" si="4"/>
        <v>52.5</v>
      </c>
      <c r="K15" s="5">
        <v>1.5</v>
      </c>
      <c r="L15" s="5">
        <f t="shared" si="5"/>
        <v>9</v>
      </c>
      <c r="M15" s="4">
        <f t="shared" si="6"/>
        <v>172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100</v>
      </c>
      <c r="B16" s="5">
        <v>18.0</v>
      </c>
      <c r="C16" s="8">
        <v>15.0</v>
      </c>
      <c r="D16" s="6">
        <f t="shared" si="1"/>
        <v>3</v>
      </c>
      <c r="E16" s="5">
        <v>900.0</v>
      </c>
      <c r="F16" s="5">
        <f t="shared" si="2"/>
        <v>90</v>
      </c>
      <c r="G16" s="5">
        <v>7.5</v>
      </c>
      <c r="H16" s="5">
        <f t="shared" si="3"/>
        <v>45</v>
      </c>
      <c r="I16" s="5">
        <v>250.0</v>
      </c>
      <c r="J16" s="5">
        <f t="shared" si="4"/>
        <v>25</v>
      </c>
      <c r="K16" s="5">
        <v>1.5</v>
      </c>
      <c r="L16" s="5">
        <f t="shared" si="5"/>
        <v>9</v>
      </c>
      <c r="M16" s="4">
        <f t="shared" si="6"/>
        <v>169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101</v>
      </c>
      <c r="B17" s="5">
        <v>13.0</v>
      </c>
      <c r="C17" s="8">
        <v>16.0</v>
      </c>
      <c r="D17" s="6">
        <f t="shared" si="1"/>
        <v>-3</v>
      </c>
      <c r="E17" s="5">
        <v>900.0</v>
      </c>
      <c r="F17" s="5">
        <f t="shared" si="2"/>
        <v>90</v>
      </c>
      <c r="G17" s="5">
        <v>5.5</v>
      </c>
      <c r="H17" s="5">
        <f t="shared" si="3"/>
        <v>33</v>
      </c>
      <c r="I17" s="5">
        <v>399.0</v>
      </c>
      <c r="J17" s="5">
        <f t="shared" si="4"/>
        <v>39.9</v>
      </c>
      <c r="K17" s="5">
        <v>0.5</v>
      </c>
      <c r="L17" s="5">
        <f t="shared" si="5"/>
        <v>3</v>
      </c>
      <c r="M17" s="4">
        <f t="shared" si="6"/>
        <v>165.9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102</v>
      </c>
      <c r="B18" s="5">
        <v>16.0</v>
      </c>
      <c r="C18" s="8">
        <v>17.0</v>
      </c>
      <c r="D18" s="6">
        <f t="shared" si="1"/>
        <v>-1</v>
      </c>
      <c r="E18" s="5">
        <v>875.0</v>
      </c>
      <c r="F18" s="5">
        <f t="shared" si="2"/>
        <v>87.5</v>
      </c>
      <c r="G18" s="5">
        <v>6.5</v>
      </c>
      <c r="H18" s="5">
        <f t="shared" si="3"/>
        <v>39</v>
      </c>
      <c r="I18" s="5">
        <v>325.0</v>
      </c>
      <c r="J18" s="5">
        <f t="shared" si="4"/>
        <v>32.5</v>
      </c>
      <c r="K18" s="5">
        <v>0.5</v>
      </c>
      <c r="L18" s="5">
        <f t="shared" si="5"/>
        <v>3</v>
      </c>
      <c r="M18" s="4">
        <f t="shared" si="6"/>
        <v>162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103</v>
      </c>
      <c r="B19" s="5">
        <v>19.0</v>
      </c>
      <c r="C19" s="8">
        <v>18.0</v>
      </c>
      <c r="D19" s="6">
        <f t="shared" si="1"/>
        <v>1</v>
      </c>
      <c r="E19" s="5">
        <v>950.0</v>
      </c>
      <c r="F19" s="5">
        <f t="shared" si="2"/>
        <v>95</v>
      </c>
      <c r="G19" s="5">
        <v>6.5</v>
      </c>
      <c r="H19" s="5">
        <f t="shared" si="3"/>
        <v>39</v>
      </c>
      <c r="I19" s="5">
        <v>250.0</v>
      </c>
      <c r="J19" s="5">
        <f t="shared" si="4"/>
        <v>25</v>
      </c>
      <c r="K19" s="5">
        <v>0.5</v>
      </c>
      <c r="L19" s="5">
        <f t="shared" si="5"/>
        <v>3</v>
      </c>
      <c r="M19" s="4">
        <f t="shared" si="6"/>
        <v>162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104</v>
      </c>
      <c r="B20" s="5">
        <v>12.0</v>
      </c>
      <c r="C20" s="8">
        <v>19.0</v>
      </c>
      <c r="D20" s="6">
        <f t="shared" si="1"/>
        <v>-7</v>
      </c>
      <c r="E20" s="5">
        <v>875.0</v>
      </c>
      <c r="F20" s="5">
        <f t="shared" si="2"/>
        <v>87.5</v>
      </c>
      <c r="G20" s="5">
        <v>5.5</v>
      </c>
      <c r="H20" s="5">
        <f t="shared" si="3"/>
        <v>33</v>
      </c>
      <c r="I20" s="5">
        <v>300.0</v>
      </c>
      <c r="J20" s="5">
        <f t="shared" si="4"/>
        <v>30</v>
      </c>
      <c r="K20" s="5">
        <v>1.5</v>
      </c>
      <c r="L20" s="5">
        <f t="shared" si="5"/>
        <v>9</v>
      </c>
      <c r="M20" s="4">
        <f t="shared" si="6"/>
        <v>159.5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105</v>
      </c>
      <c r="B21" s="5">
        <v>17.0</v>
      </c>
      <c r="C21" s="8">
        <v>20.0</v>
      </c>
      <c r="D21" s="6">
        <f t="shared" si="1"/>
        <v>-3</v>
      </c>
      <c r="E21" s="5">
        <v>850.0</v>
      </c>
      <c r="F21" s="5">
        <f t="shared" si="2"/>
        <v>85</v>
      </c>
      <c r="G21" s="5">
        <v>6.5</v>
      </c>
      <c r="H21" s="5">
        <f t="shared" si="3"/>
        <v>39</v>
      </c>
      <c r="I21" s="5">
        <v>250.0</v>
      </c>
      <c r="J21" s="5">
        <f t="shared" si="4"/>
        <v>25</v>
      </c>
      <c r="K21" s="5">
        <v>0.5</v>
      </c>
      <c r="L21" s="5">
        <f t="shared" si="5"/>
        <v>3</v>
      </c>
      <c r="M21" s="4">
        <f t="shared" si="6"/>
        <v>152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106</v>
      </c>
      <c r="B22" s="5">
        <v>26.0</v>
      </c>
      <c r="C22" s="8">
        <v>21.0</v>
      </c>
      <c r="D22" s="6">
        <f t="shared" si="1"/>
        <v>5</v>
      </c>
      <c r="E22" s="5">
        <v>875.0</v>
      </c>
      <c r="F22" s="5">
        <f t="shared" si="2"/>
        <v>87.5</v>
      </c>
      <c r="G22" s="5">
        <v>5.5</v>
      </c>
      <c r="H22" s="5">
        <f t="shared" si="3"/>
        <v>33</v>
      </c>
      <c r="I22" s="5">
        <v>200.0</v>
      </c>
      <c r="J22" s="5">
        <f t="shared" si="4"/>
        <v>20</v>
      </c>
      <c r="K22" s="5">
        <v>0.5</v>
      </c>
      <c r="L22" s="5">
        <f t="shared" si="5"/>
        <v>3</v>
      </c>
      <c r="M22" s="4">
        <f t="shared" si="6"/>
        <v>143.5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107</v>
      </c>
      <c r="B23" s="5">
        <v>23.0</v>
      </c>
      <c r="C23" s="8">
        <v>22.0</v>
      </c>
      <c r="D23" s="6">
        <f t="shared" si="1"/>
        <v>1</v>
      </c>
      <c r="E23" s="5">
        <v>735.0</v>
      </c>
      <c r="F23" s="5">
        <f t="shared" si="2"/>
        <v>73.5</v>
      </c>
      <c r="G23" s="5">
        <v>8.5</v>
      </c>
      <c r="H23" s="5">
        <f t="shared" si="3"/>
        <v>51</v>
      </c>
      <c r="I23" s="5">
        <v>150.0</v>
      </c>
      <c r="J23" s="5">
        <f t="shared" si="4"/>
        <v>15</v>
      </c>
      <c r="K23" s="5">
        <v>0.5</v>
      </c>
      <c r="L23" s="5">
        <f t="shared" si="5"/>
        <v>3</v>
      </c>
      <c r="M23" s="4">
        <f t="shared" si="6"/>
        <v>142.5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108</v>
      </c>
      <c r="B24" s="5">
        <v>28.0</v>
      </c>
      <c r="C24" s="8">
        <v>23.0</v>
      </c>
      <c r="D24" s="6">
        <f t="shared" si="1"/>
        <v>5</v>
      </c>
      <c r="E24" s="5">
        <v>900.0</v>
      </c>
      <c r="F24" s="5">
        <f t="shared" si="2"/>
        <v>90</v>
      </c>
      <c r="G24" s="5">
        <v>5.5</v>
      </c>
      <c r="H24" s="5">
        <f t="shared" si="3"/>
        <v>33</v>
      </c>
      <c r="I24" s="5">
        <v>150.0</v>
      </c>
      <c r="J24" s="5">
        <f t="shared" si="4"/>
        <v>15</v>
      </c>
      <c r="K24" s="5">
        <v>0.5</v>
      </c>
      <c r="L24" s="5">
        <f t="shared" si="5"/>
        <v>3</v>
      </c>
      <c r="M24" s="4">
        <f t="shared" si="6"/>
        <v>141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109</v>
      </c>
      <c r="B25" s="5">
        <v>24.0</v>
      </c>
      <c r="C25" s="8">
        <v>24.0</v>
      </c>
      <c r="D25" s="6">
        <f t="shared" si="1"/>
        <v>0</v>
      </c>
      <c r="E25" s="5">
        <v>850.0</v>
      </c>
      <c r="F25" s="5">
        <f t="shared" si="2"/>
        <v>85</v>
      </c>
      <c r="G25" s="5">
        <v>4.5</v>
      </c>
      <c r="H25" s="5">
        <f t="shared" si="3"/>
        <v>27</v>
      </c>
      <c r="I25" s="5">
        <v>250.0</v>
      </c>
      <c r="J25" s="5">
        <f t="shared" si="4"/>
        <v>25</v>
      </c>
      <c r="K25" s="5">
        <v>0.5</v>
      </c>
      <c r="L25" s="5">
        <f t="shared" si="5"/>
        <v>3</v>
      </c>
      <c r="M25" s="4">
        <f t="shared" si="6"/>
        <v>140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110</v>
      </c>
      <c r="B26" s="5">
        <v>22.0</v>
      </c>
      <c r="C26" s="8">
        <v>25.0</v>
      </c>
      <c r="D26" s="6">
        <f t="shared" si="1"/>
        <v>-3</v>
      </c>
      <c r="E26" s="5">
        <v>750.0</v>
      </c>
      <c r="F26" s="5">
        <f t="shared" si="2"/>
        <v>75</v>
      </c>
      <c r="G26" s="5">
        <v>5.5</v>
      </c>
      <c r="H26" s="5">
        <f t="shared" si="3"/>
        <v>33</v>
      </c>
      <c r="I26" s="5">
        <v>200.0</v>
      </c>
      <c r="J26" s="5">
        <f t="shared" si="4"/>
        <v>20</v>
      </c>
      <c r="K26" s="5">
        <v>0.5</v>
      </c>
      <c r="L26" s="5">
        <f t="shared" si="5"/>
        <v>3</v>
      </c>
      <c r="M26" s="4">
        <f t="shared" si="6"/>
        <v>131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111</v>
      </c>
      <c r="B27" s="5">
        <v>30.0</v>
      </c>
      <c r="C27" s="8">
        <v>26.0</v>
      </c>
      <c r="D27" s="6">
        <f t="shared" si="1"/>
        <v>4</v>
      </c>
      <c r="E27" s="5">
        <v>725.0</v>
      </c>
      <c r="F27" s="5">
        <f t="shared" si="2"/>
        <v>72.5</v>
      </c>
      <c r="G27" s="5">
        <v>6.5</v>
      </c>
      <c r="H27" s="5">
        <f t="shared" si="3"/>
        <v>39</v>
      </c>
      <c r="I27" s="5">
        <v>150.0</v>
      </c>
      <c r="J27" s="5">
        <f t="shared" si="4"/>
        <v>15</v>
      </c>
      <c r="K27" s="5">
        <v>0.5</v>
      </c>
      <c r="L27" s="5">
        <f t="shared" si="5"/>
        <v>3</v>
      </c>
      <c r="M27" s="4">
        <f t="shared" si="6"/>
        <v>129.5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112</v>
      </c>
      <c r="B28" s="5">
        <v>20.0</v>
      </c>
      <c r="C28" s="8">
        <v>27.0</v>
      </c>
      <c r="D28" s="6">
        <f t="shared" si="1"/>
        <v>-7</v>
      </c>
      <c r="E28" s="5">
        <v>725.0</v>
      </c>
      <c r="F28" s="5">
        <f t="shared" si="2"/>
        <v>72.5</v>
      </c>
      <c r="G28" s="5">
        <v>3.5</v>
      </c>
      <c r="H28" s="5">
        <f t="shared" si="3"/>
        <v>21</v>
      </c>
      <c r="I28" s="5">
        <v>250.0</v>
      </c>
      <c r="J28" s="5">
        <f t="shared" si="4"/>
        <v>25</v>
      </c>
      <c r="K28" s="5">
        <v>1.5</v>
      </c>
      <c r="L28" s="5">
        <f t="shared" si="5"/>
        <v>9</v>
      </c>
      <c r="M28" s="4">
        <f t="shared" si="6"/>
        <v>127.5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113</v>
      </c>
      <c r="B29" s="5">
        <v>27.0</v>
      </c>
      <c r="C29" s="8">
        <v>28.0</v>
      </c>
      <c r="D29" s="6">
        <f t="shared" si="1"/>
        <v>-1</v>
      </c>
      <c r="E29" s="5">
        <v>725.0</v>
      </c>
      <c r="F29" s="5">
        <f t="shared" si="2"/>
        <v>72.5</v>
      </c>
      <c r="G29" s="5">
        <v>4.5</v>
      </c>
      <c r="H29" s="5">
        <f t="shared" si="3"/>
        <v>27</v>
      </c>
      <c r="I29" s="5">
        <v>200.0</v>
      </c>
      <c r="J29" s="5">
        <f t="shared" si="4"/>
        <v>20</v>
      </c>
      <c r="K29" s="5">
        <v>0.5</v>
      </c>
      <c r="L29" s="5">
        <f t="shared" si="5"/>
        <v>3</v>
      </c>
      <c r="M29" s="4">
        <f t="shared" si="6"/>
        <v>122.5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114</v>
      </c>
      <c r="B30" s="5">
        <v>25.0</v>
      </c>
      <c r="C30" s="8">
        <v>29.0</v>
      </c>
      <c r="D30" s="6">
        <f t="shared" si="1"/>
        <v>-4</v>
      </c>
      <c r="E30" s="5">
        <v>675.0</v>
      </c>
      <c r="F30" s="5">
        <f t="shared" si="2"/>
        <v>67.5</v>
      </c>
      <c r="G30" s="5">
        <v>4.5</v>
      </c>
      <c r="H30" s="5">
        <f t="shared" si="3"/>
        <v>27</v>
      </c>
      <c r="I30" s="5">
        <v>250.0</v>
      </c>
      <c r="J30" s="5">
        <f t="shared" si="4"/>
        <v>25</v>
      </c>
      <c r="K30" s="5">
        <v>0.5</v>
      </c>
      <c r="L30" s="5">
        <f t="shared" si="5"/>
        <v>3</v>
      </c>
      <c r="M30" s="4">
        <f t="shared" si="6"/>
        <v>122.5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115</v>
      </c>
      <c r="B31" s="5">
        <v>31.0</v>
      </c>
      <c r="C31" s="8">
        <v>30.0</v>
      </c>
      <c r="D31" s="6">
        <f t="shared" si="1"/>
        <v>1</v>
      </c>
      <c r="E31" s="5">
        <v>725.0</v>
      </c>
      <c r="F31" s="5">
        <f t="shared" si="2"/>
        <v>72.5</v>
      </c>
      <c r="G31" s="5">
        <v>3.5</v>
      </c>
      <c r="H31" s="5">
        <f t="shared" si="3"/>
        <v>21</v>
      </c>
      <c r="I31" s="5">
        <v>200.0</v>
      </c>
      <c r="J31" s="5">
        <f t="shared" si="4"/>
        <v>20</v>
      </c>
      <c r="K31" s="5">
        <v>0.5</v>
      </c>
      <c r="L31" s="5">
        <f t="shared" si="5"/>
        <v>3</v>
      </c>
      <c r="M31" s="4">
        <f t="shared" si="6"/>
        <v>116.5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116</v>
      </c>
      <c r="B32" s="5">
        <v>37.0</v>
      </c>
      <c r="C32" s="8">
        <v>31.0</v>
      </c>
      <c r="D32" s="6">
        <f t="shared" si="1"/>
        <v>6</v>
      </c>
      <c r="E32" s="5">
        <v>625.0</v>
      </c>
      <c r="F32" s="5">
        <f t="shared" si="2"/>
        <v>62.5</v>
      </c>
      <c r="G32" s="5">
        <v>5.5</v>
      </c>
      <c r="H32" s="5">
        <f t="shared" si="3"/>
        <v>33</v>
      </c>
      <c r="I32" s="5">
        <v>150.0</v>
      </c>
      <c r="J32" s="5">
        <f t="shared" si="4"/>
        <v>15</v>
      </c>
      <c r="K32" s="5">
        <v>0.5</v>
      </c>
      <c r="L32" s="5">
        <f t="shared" si="5"/>
        <v>3</v>
      </c>
      <c r="M32" s="4">
        <f t="shared" si="6"/>
        <v>113.5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117</v>
      </c>
      <c r="B33" s="5">
        <v>34.0</v>
      </c>
      <c r="C33" s="8">
        <v>32.0</v>
      </c>
      <c r="D33" s="6">
        <f t="shared" si="1"/>
        <v>2</v>
      </c>
      <c r="E33" s="5">
        <v>600.0</v>
      </c>
      <c r="F33" s="5">
        <f t="shared" si="2"/>
        <v>60</v>
      </c>
      <c r="G33" s="5">
        <v>4.5</v>
      </c>
      <c r="H33" s="5">
        <f t="shared" si="3"/>
        <v>27</v>
      </c>
      <c r="I33" s="5">
        <v>200.0</v>
      </c>
      <c r="J33" s="5">
        <f t="shared" si="4"/>
        <v>20</v>
      </c>
      <c r="K33" s="5">
        <v>0.5</v>
      </c>
      <c r="L33" s="5">
        <f t="shared" si="5"/>
        <v>3</v>
      </c>
      <c r="M33" s="4">
        <f t="shared" si="6"/>
        <v>110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118</v>
      </c>
      <c r="B34" s="5">
        <v>35.0</v>
      </c>
      <c r="C34" s="8">
        <v>33.0</v>
      </c>
      <c r="D34" s="6">
        <f t="shared" si="1"/>
        <v>2</v>
      </c>
      <c r="E34" s="5">
        <v>550.0</v>
      </c>
      <c r="F34" s="5">
        <f t="shared" si="2"/>
        <v>55</v>
      </c>
      <c r="G34" s="5">
        <v>4.5</v>
      </c>
      <c r="H34" s="5">
        <f t="shared" si="3"/>
        <v>27</v>
      </c>
      <c r="I34" s="5">
        <v>250.0</v>
      </c>
      <c r="J34" s="5">
        <f t="shared" si="4"/>
        <v>25</v>
      </c>
      <c r="K34" s="5">
        <v>0.5</v>
      </c>
      <c r="L34" s="5">
        <f t="shared" si="5"/>
        <v>3</v>
      </c>
      <c r="M34" s="4">
        <f t="shared" si="6"/>
        <v>110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119</v>
      </c>
      <c r="B35" s="5">
        <v>29.0</v>
      </c>
      <c r="C35" s="8">
        <v>34.0</v>
      </c>
      <c r="D35" s="6">
        <f t="shared" si="1"/>
        <v>-5</v>
      </c>
      <c r="E35" s="5">
        <v>675.0</v>
      </c>
      <c r="F35" s="5">
        <f t="shared" si="2"/>
        <v>67.5</v>
      </c>
      <c r="G35" s="5">
        <v>4.5</v>
      </c>
      <c r="H35" s="5">
        <f t="shared" si="3"/>
        <v>27</v>
      </c>
      <c r="I35" s="5">
        <v>100.0</v>
      </c>
      <c r="J35" s="5">
        <f t="shared" si="4"/>
        <v>10</v>
      </c>
      <c r="K35" s="5">
        <v>0.5</v>
      </c>
      <c r="L35" s="5">
        <f t="shared" si="5"/>
        <v>3</v>
      </c>
      <c r="M35" s="4">
        <f t="shared" si="6"/>
        <v>107.5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120</v>
      </c>
      <c r="B36" s="5">
        <v>32.0</v>
      </c>
      <c r="C36" s="8">
        <v>35.0</v>
      </c>
      <c r="D36" s="6">
        <f t="shared" si="1"/>
        <v>-3</v>
      </c>
      <c r="E36" s="5">
        <v>525.0</v>
      </c>
      <c r="F36" s="5">
        <f t="shared" si="2"/>
        <v>52.5</v>
      </c>
      <c r="G36" s="5">
        <v>3.5</v>
      </c>
      <c r="H36" s="5">
        <f t="shared" si="3"/>
        <v>21</v>
      </c>
      <c r="I36" s="5">
        <v>300.0</v>
      </c>
      <c r="J36" s="5">
        <f t="shared" si="4"/>
        <v>30</v>
      </c>
      <c r="K36" s="5">
        <v>0.5</v>
      </c>
      <c r="L36" s="5">
        <f t="shared" si="5"/>
        <v>3</v>
      </c>
      <c r="M36" s="4">
        <f t="shared" si="6"/>
        <v>106.5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121</v>
      </c>
      <c r="B37" s="5">
        <v>33.0</v>
      </c>
      <c r="C37" s="8">
        <v>36.0</v>
      </c>
      <c r="D37" s="6">
        <f t="shared" si="1"/>
        <v>-3</v>
      </c>
      <c r="E37" s="5">
        <v>550.0</v>
      </c>
      <c r="F37" s="5">
        <f t="shared" si="2"/>
        <v>55</v>
      </c>
      <c r="G37" s="5">
        <v>4.5</v>
      </c>
      <c r="H37" s="5">
        <f t="shared" si="3"/>
        <v>27</v>
      </c>
      <c r="I37" s="5">
        <v>150.0</v>
      </c>
      <c r="J37" s="5">
        <f t="shared" si="4"/>
        <v>15</v>
      </c>
      <c r="K37" s="5">
        <v>0.5</v>
      </c>
      <c r="L37" s="5">
        <f t="shared" si="5"/>
        <v>3</v>
      </c>
      <c r="M37" s="4">
        <f t="shared" si="6"/>
        <v>100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122</v>
      </c>
      <c r="B38" s="5">
        <v>41.0</v>
      </c>
      <c r="C38" s="8">
        <v>37.0</v>
      </c>
      <c r="D38" s="6">
        <f t="shared" si="1"/>
        <v>4</v>
      </c>
      <c r="E38" s="5">
        <v>600.0</v>
      </c>
      <c r="F38" s="5">
        <f t="shared" si="2"/>
        <v>60</v>
      </c>
      <c r="G38" s="5">
        <v>4.5</v>
      </c>
      <c r="H38" s="5">
        <f t="shared" si="3"/>
        <v>27</v>
      </c>
      <c r="I38" s="5">
        <v>100.0</v>
      </c>
      <c r="J38" s="5">
        <f t="shared" si="4"/>
        <v>10</v>
      </c>
      <c r="K38" s="5">
        <v>0.5</v>
      </c>
      <c r="L38" s="5">
        <f t="shared" si="5"/>
        <v>3</v>
      </c>
      <c r="M38" s="4">
        <f t="shared" si="6"/>
        <v>100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123</v>
      </c>
      <c r="B39" s="5">
        <v>39.0</v>
      </c>
      <c r="C39" s="8">
        <v>38.0</v>
      </c>
      <c r="D39" s="6">
        <f t="shared" si="1"/>
        <v>1</v>
      </c>
      <c r="E39" s="5">
        <v>500.0</v>
      </c>
      <c r="F39" s="5">
        <f t="shared" si="2"/>
        <v>50</v>
      </c>
      <c r="G39" s="5">
        <v>4.5</v>
      </c>
      <c r="H39" s="5">
        <f t="shared" si="3"/>
        <v>27</v>
      </c>
      <c r="I39" s="5">
        <v>150.0</v>
      </c>
      <c r="J39" s="5">
        <f t="shared" si="4"/>
        <v>15</v>
      </c>
      <c r="K39" s="5">
        <v>0.5</v>
      </c>
      <c r="L39" s="5">
        <f t="shared" si="5"/>
        <v>3</v>
      </c>
      <c r="M39" s="4">
        <f t="shared" si="6"/>
        <v>95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124</v>
      </c>
      <c r="B40" s="5">
        <v>40.0</v>
      </c>
      <c r="C40" s="8">
        <v>39.0</v>
      </c>
      <c r="D40" s="6">
        <f t="shared" si="1"/>
        <v>1</v>
      </c>
      <c r="E40" s="5">
        <v>550.0</v>
      </c>
      <c r="F40" s="5">
        <f t="shared" si="2"/>
        <v>55</v>
      </c>
      <c r="G40" s="5">
        <v>2.5</v>
      </c>
      <c r="H40" s="5">
        <f t="shared" si="3"/>
        <v>15</v>
      </c>
      <c r="I40" s="5">
        <v>200.0</v>
      </c>
      <c r="J40" s="5">
        <f t="shared" si="4"/>
        <v>20</v>
      </c>
      <c r="K40" s="5">
        <v>0.5</v>
      </c>
      <c r="L40" s="5">
        <f t="shared" si="5"/>
        <v>3</v>
      </c>
      <c r="M40" s="4">
        <f t="shared" si="6"/>
        <v>93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125</v>
      </c>
      <c r="B41" s="5">
        <v>36.0</v>
      </c>
      <c r="C41" s="8">
        <v>40.0</v>
      </c>
      <c r="D41" s="6">
        <f t="shared" si="1"/>
        <v>-4</v>
      </c>
      <c r="E41" s="5">
        <v>600.0</v>
      </c>
      <c r="F41" s="5">
        <f t="shared" si="2"/>
        <v>60</v>
      </c>
      <c r="G41" s="5">
        <v>2.5</v>
      </c>
      <c r="H41" s="5">
        <f t="shared" si="3"/>
        <v>15</v>
      </c>
      <c r="I41" s="5">
        <v>150.0</v>
      </c>
      <c r="J41" s="5">
        <f t="shared" si="4"/>
        <v>15</v>
      </c>
      <c r="K41" s="5">
        <v>0.5</v>
      </c>
      <c r="L41" s="5">
        <f t="shared" si="5"/>
        <v>3</v>
      </c>
      <c r="M41" s="4">
        <f t="shared" si="6"/>
        <v>93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126</v>
      </c>
      <c r="B42" s="5">
        <v>54.0</v>
      </c>
      <c r="C42" s="8">
        <v>41.0</v>
      </c>
      <c r="D42" s="6">
        <f t="shared" si="1"/>
        <v>13</v>
      </c>
      <c r="E42" s="5">
        <v>575.0</v>
      </c>
      <c r="F42" s="5">
        <f t="shared" si="2"/>
        <v>57.5</v>
      </c>
      <c r="G42" s="5">
        <v>3.5</v>
      </c>
      <c r="H42" s="5">
        <f t="shared" si="3"/>
        <v>21</v>
      </c>
      <c r="I42" s="5">
        <v>100.0</v>
      </c>
      <c r="J42" s="5">
        <f t="shared" si="4"/>
        <v>10</v>
      </c>
      <c r="K42" s="5">
        <v>0.5</v>
      </c>
      <c r="L42" s="5">
        <f t="shared" si="5"/>
        <v>3</v>
      </c>
      <c r="M42" s="4">
        <f t="shared" si="6"/>
        <v>91.5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127</v>
      </c>
      <c r="B43" s="5">
        <v>43.0</v>
      </c>
      <c r="C43" s="8">
        <v>42.0</v>
      </c>
      <c r="D43" s="6">
        <f t="shared" si="1"/>
        <v>1</v>
      </c>
      <c r="E43" s="5">
        <v>675.0</v>
      </c>
      <c r="F43" s="5">
        <f t="shared" si="2"/>
        <v>67.5</v>
      </c>
      <c r="G43" s="5">
        <v>2.5</v>
      </c>
      <c r="H43" s="5">
        <f t="shared" si="3"/>
        <v>15</v>
      </c>
      <c r="I43" s="5">
        <v>50.0</v>
      </c>
      <c r="J43" s="5">
        <f t="shared" si="4"/>
        <v>5</v>
      </c>
      <c r="K43" s="5">
        <v>0.0</v>
      </c>
      <c r="L43" s="5">
        <f t="shared" si="5"/>
        <v>0</v>
      </c>
      <c r="M43" s="4">
        <f t="shared" si="6"/>
        <v>87.5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128</v>
      </c>
      <c r="B44" s="5">
        <v>38.0</v>
      </c>
      <c r="C44" s="8">
        <v>43.0</v>
      </c>
      <c r="D44" s="6">
        <f t="shared" si="1"/>
        <v>-5</v>
      </c>
      <c r="E44" s="5">
        <v>475.0</v>
      </c>
      <c r="F44" s="5">
        <f t="shared" si="2"/>
        <v>47.5</v>
      </c>
      <c r="G44" s="3"/>
      <c r="H44" s="5">
        <f t="shared" si="3"/>
        <v>0</v>
      </c>
      <c r="I44" s="5">
        <v>250.0</v>
      </c>
      <c r="J44" s="5">
        <f t="shared" si="4"/>
        <v>25</v>
      </c>
      <c r="K44" s="5">
        <v>1.5</v>
      </c>
      <c r="L44" s="5">
        <f t="shared" si="5"/>
        <v>9</v>
      </c>
      <c r="M44" s="4">
        <f t="shared" si="6"/>
        <v>81.5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129</v>
      </c>
      <c r="B45" s="5">
        <v>42.0</v>
      </c>
      <c r="C45" s="8">
        <v>44.0</v>
      </c>
      <c r="D45" s="6">
        <f t="shared" si="1"/>
        <v>-2</v>
      </c>
      <c r="E45" s="5">
        <v>425.0</v>
      </c>
      <c r="F45" s="5">
        <f t="shared" si="2"/>
        <v>42.5</v>
      </c>
      <c r="G45" s="5">
        <v>2.5</v>
      </c>
      <c r="H45" s="5">
        <f t="shared" si="3"/>
        <v>15</v>
      </c>
      <c r="I45" s="5">
        <v>200.0</v>
      </c>
      <c r="J45" s="5">
        <f t="shared" si="4"/>
        <v>20</v>
      </c>
      <c r="K45" s="5">
        <v>0.5</v>
      </c>
      <c r="L45" s="5">
        <f t="shared" si="5"/>
        <v>3</v>
      </c>
      <c r="M45" s="4">
        <f t="shared" si="6"/>
        <v>80.5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130</v>
      </c>
      <c r="B46" s="5">
        <v>44.0</v>
      </c>
      <c r="C46" s="8">
        <v>45.0</v>
      </c>
      <c r="D46" s="6">
        <f t="shared" si="1"/>
        <v>-1</v>
      </c>
      <c r="E46" s="5">
        <v>350.0</v>
      </c>
      <c r="F46" s="5">
        <f t="shared" si="2"/>
        <v>35</v>
      </c>
      <c r="G46" s="5">
        <v>2.5</v>
      </c>
      <c r="H46" s="5">
        <f t="shared" si="3"/>
        <v>15</v>
      </c>
      <c r="I46" s="5">
        <v>200.0</v>
      </c>
      <c r="J46" s="5">
        <f t="shared" si="4"/>
        <v>20</v>
      </c>
      <c r="K46" s="5">
        <v>0.5</v>
      </c>
      <c r="L46" s="5">
        <f t="shared" si="5"/>
        <v>3</v>
      </c>
      <c r="M46" s="4">
        <f t="shared" si="6"/>
        <v>73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131</v>
      </c>
      <c r="B47" s="5">
        <v>55.0</v>
      </c>
      <c r="C47" s="8">
        <v>46.0</v>
      </c>
      <c r="D47" s="6">
        <f t="shared" si="1"/>
        <v>9</v>
      </c>
      <c r="E47" s="5">
        <v>400.0</v>
      </c>
      <c r="F47" s="5">
        <f t="shared" si="2"/>
        <v>40</v>
      </c>
      <c r="G47" s="5">
        <v>2.5</v>
      </c>
      <c r="H47" s="5">
        <f t="shared" si="3"/>
        <v>15</v>
      </c>
      <c r="I47" s="5">
        <v>150.0</v>
      </c>
      <c r="J47" s="5">
        <f t="shared" si="4"/>
        <v>15</v>
      </c>
      <c r="K47" s="5">
        <v>0.5</v>
      </c>
      <c r="L47" s="5">
        <f t="shared" si="5"/>
        <v>3</v>
      </c>
      <c r="M47" s="4">
        <f t="shared" si="6"/>
        <v>73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132</v>
      </c>
      <c r="B48" s="5">
        <v>51.0</v>
      </c>
      <c r="C48" s="8">
        <v>47.0</v>
      </c>
      <c r="D48" s="6">
        <f t="shared" si="1"/>
        <v>4</v>
      </c>
      <c r="E48" s="5">
        <v>450.0</v>
      </c>
      <c r="F48" s="5">
        <f t="shared" si="2"/>
        <v>45</v>
      </c>
      <c r="G48" s="5">
        <v>2.5</v>
      </c>
      <c r="H48" s="5">
        <f t="shared" si="3"/>
        <v>15</v>
      </c>
      <c r="I48" s="5">
        <v>100.0</v>
      </c>
      <c r="J48" s="5">
        <f t="shared" si="4"/>
        <v>10</v>
      </c>
      <c r="K48" s="5">
        <v>0.5</v>
      </c>
      <c r="L48" s="5">
        <f t="shared" si="5"/>
        <v>3</v>
      </c>
      <c r="M48" s="4">
        <f t="shared" si="6"/>
        <v>73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133</v>
      </c>
      <c r="B49" s="5">
        <v>46.0</v>
      </c>
      <c r="C49" s="8">
        <v>48.0</v>
      </c>
      <c r="D49" s="6">
        <f t="shared" si="1"/>
        <v>-2</v>
      </c>
      <c r="E49" s="5">
        <v>400.0</v>
      </c>
      <c r="F49" s="5">
        <f t="shared" si="2"/>
        <v>40</v>
      </c>
      <c r="G49" s="5">
        <v>2.5</v>
      </c>
      <c r="H49" s="5">
        <f t="shared" si="3"/>
        <v>15</v>
      </c>
      <c r="I49" s="5">
        <v>150.0</v>
      </c>
      <c r="J49" s="5">
        <f t="shared" si="4"/>
        <v>15</v>
      </c>
      <c r="K49" s="5">
        <v>0.5</v>
      </c>
      <c r="L49" s="5">
        <f t="shared" si="5"/>
        <v>3</v>
      </c>
      <c r="M49" s="4">
        <f t="shared" si="6"/>
        <v>73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134</v>
      </c>
      <c r="B50" s="5">
        <v>59.0</v>
      </c>
      <c r="C50" s="8">
        <v>49.0</v>
      </c>
      <c r="D50" s="6">
        <f t="shared" si="1"/>
        <v>10</v>
      </c>
      <c r="E50" s="5">
        <v>350.0</v>
      </c>
      <c r="F50" s="5">
        <f t="shared" si="2"/>
        <v>35</v>
      </c>
      <c r="G50" s="5">
        <v>1.5</v>
      </c>
      <c r="H50" s="5">
        <f t="shared" si="3"/>
        <v>9</v>
      </c>
      <c r="I50" s="5">
        <v>150.0</v>
      </c>
      <c r="J50" s="5">
        <f t="shared" si="4"/>
        <v>15</v>
      </c>
      <c r="K50" s="5">
        <v>0.5</v>
      </c>
      <c r="L50" s="5">
        <f t="shared" si="5"/>
        <v>3</v>
      </c>
      <c r="M50" s="4">
        <f t="shared" si="6"/>
        <v>62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</sheetData>
  <autoFilter ref="$A$1:$AD$50">
    <sortState ref="A1:AD50">
      <sortCondition descending="1" ref="M1:M50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1" t="s">
        <v>69</v>
      </c>
      <c r="C1" s="11" t="s">
        <v>70</v>
      </c>
      <c r="D1" s="2" t="s">
        <v>3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1" t="s">
        <v>76</v>
      </c>
      <c r="K1" s="2" t="s">
        <v>77</v>
      </c>
      <c r="L1" s="11" t="s">
        <v>78</v>
      </c>
      <c r="M1" s="11" t="s">
        <v>79</v>
      </c>
      <c r="N1" s="10" t="s">
        <v>135</v>
      </c>
      <c r="O1" s="11" t="s">
        <v>68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6" t="s">
        <v>81</v>
      </c>
      <c r="B2" s="5">
        <v>1.0</v>
      </c>
      <c r="C2" s="8">
        <v>1.0</v>
      </c>
      <c r="D2" s="6">
        <f t="shared" ref="D2:D50" si="1">SUM(B2-C2)</f>
        <v>0</v>
      </c>
      <c r="E2" s="5">
        <v>1400.0</v>
      </c>
      <c r="F2" s="5">
        <f t="shared" ref="F2:F50" si="2">SUM(E2*0.1)</f>
        <v>140</v>
      </c>
      <c r="G2" s="5">
        <v>11.5</v>
      </c>
      <c r="H2" s="5">
        <f t="shared" ref="H2:H50" si="3">SUM(G2*6)</f>
        <v>69</v>
      </c>
      <c r="I2" s="5">
        <v>275.0</v>
      </c>
      <c r="J2" s="5">
        <f t="shared" ref="J2:J50" si="4">SUM(I2*0.1)</f>
        <v>27.5</v>
      </c>
      <c r="K2" s="5">
        <v>30.0</v>
      </c>
      <c r="L2" s="5">
        <f t="shared" ref="L2:L50" si="5">SUM(K2/2)</f>
        <v>15</v>
      </c>
      <c r="M2" s="5">
        <v>1.5</v>
      </c>
      <c r="N2" s="5">
        <f t="shared" ref="N2:N50" si="6">SUM(M2*6)</f>
        <v>9</v>
      </c>
      <c r="O2" s="4">
        <f t="shared" ref="O2:O50" si="7">SUM(F2+J2+H2+N2)</f>
        <v>245.5</v>
      </c>
      <c r="P2" s="3" t="s">
        <v>82</v>
      </c>
      <c r="Q2" s="4">
        <v>6.0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6" t="s">
        <v>83</v>
      </c>
      <c r="B3" s="5">
        <v>2.0</v>
      </c>
      <c r="C3" s="8">
        <v>2.0</v>
      </c>
      <c r="D3" s="6">
        <f t="shared" si="1"/>
        <v>0</v>
      </c>
      <c r="E3" s="5">
        <v>1200.0</v>
      </c>
      <c r="F3" s="5">
        <f t="shared" si="2"/>
        <v>120</v>
      </c>
      <c r="G3" s="5">
        <v>10.5</v>
      </c>
      <c r="H3" s="5">
        <f t="shared" si="3"/>
        <v>63</v>
      </c>
      <c r="I3" s="5">
        <v>425.0</v>
      </c>
      <c r="J3" s="5">
        <f t="shared" si="4"/>
        <v>42.5</v>
      </c>
      <c r="K3" s="5">
        <v>50.0</v>
      </c>
      <c r="L3" s="5">
        <f t="shared" si="5"/>
        <v>25</v>
      </c>
      <c r="M3" s="5">
        <v>2.5</v>
      </c>
      <c r="N3" s="5">
        <f t="shared" si="6"/>
        <v>15</v>
      </c>
      <c r="O3" s="4">
        <f t="shared" si="7"/>
        <v>240.5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6" t="s">
        <v>84</v>
      </c>
      <c r="B4" s="5">
        <v>3.0</v>
      </c>
      <c r="C4" s="8">
        <v>3.0</v>
      </c>
      <c r="D4" s="6">
        <f t="shared" si="1"/>
        <v>0</v>
      </c>
      <c r="E4" s="5">
        <v>1075.0</v>
      </c>
      <c r="F4" s="5">
        <f t="shared" si="2"/>
        <v>107.5</v>
      </c>
      <c r="G4" s="5">
        <v>10.5</v>
      </c>
      <c r="H4" s="5">
        <f t="shared" si="3"/>
        <v>63</v>
      </c>
      <c r="I4" s="5">
        <v>475.0</v>
      </c>
      <c r="J4" s="5">
        <f t="shared" si="4"/>
        <v>47.5</v>
      </c>
      <c r="K4" s="5">
        <v>50.0</v>
      </c>
      <c r="L4" s="5">
        <f t="shared" si="5"/>
        <v>25</v>
      </c>
      <c r="M4" s="5">
        <v>1.5</v>
      </c>
      <c r="N4" s="5">
        <f t="shared" si="6"/>
        <v>9</v>
      </c>
      <c r="O4" s="4">
        <f t="shared" si="7"/>
        <v>227</v>
      </c>
      <c r="P4" s="3" t="s">
        <v>85</v>
      </c>
      <c r="Q4" s="4">
        <v>1.0</v>
      </c>
      <c r="R4" s="3" t="s">
        <v>86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6" t="s">
        <v>87</v>
      </c>
      <c r="B5" s="5">
        <v>4.0</v>
      </c>
      <c r="C5" s="8">
        <v>4.0</v>
      </c>
      <c r="D5" s="6">
        <f t="shared" si="1"/>
        <v>0</v>
      </c>
      <c r="E5" s="5">
        <v>1325.0</v>
      </c>
      <c r="F5" s="5">
        <f t="shared" si="2"/>
        <v>132.5</v>
      </c>
      <c r="G5" s="5">
        <v>13.5</v>
      </c>
      <c r="H5" s="5">
        <f t="shared" si="3"/>
        <v>81</v>
      </c>
      <c r="I5" s="5">
        <v>100.0</v>
      </c>
      <c r="J5" s="5">
        <f t="shared" si="4"/>
        <v>10</v>
      </c>
      <c r="K5" s="5">
        <v>10.0</v>
      </c>
      <c r="L5" s="5">
        <f t="shared" si="5"/>
        <v>5</v>
      </c>
      <c r="M5" s="5">
        <v>0.5</v>
      </c>
      <c r="N5" s="5">
        <f t="shared" si="6"/>
        <v>3</v>
      </c>
      <c r="O5" s="4">
        <f t="shared" si="7"/>
        <v>226.5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6" t="s">
        <v>88</v>
      </c>
      <c r="B6" s="5">
        <v>6.0</v>
      </c>
      <c r="C6" s="8">
        <v>5.0</v>
      </c>
      <c r="D6" s="6">
        <f t="shared" si="1"/>
        <v>1</v>
      </c>
      <c r="E6" s="5">
        <v>950.0</v>
      </c>
      <c r="F6" s="5">
        <f t="shared" si="2"/>
        <v>95</v>
      </c>
      <c r="G6" s="5">
        <v>6.5</v>
      </c>
      <c r="H6" s="5">
        <f t="shared" si="3"/>
        <v>39</v>
      </c>
      <c r="I6" s="5">
        <v>499.5</v>
      </c>
      <c r="J6" s="5">
        <f t="shared" si="4"/>
        <v>49.95</v>
      </c>
      <c r="K6" s="5">
        <v>60.0</v>
      </c>
      <c r="L6" s="5">
        <f t="shared" si="5"/>
        <v>30</v>
      </c>
      <c r="M6" s="5">
        <v>3.5</v>
      </c>
      <c r="N6" s="5">
        <f t="shared" si="6"/>
        <v>21</v>
      </c>
      <c r="O6" s="4">
        <f t="shared" si="7"/>
        <v>204.95</v>
      </c>
      <c r="P6" s="3" t="s">
        <v>89</v>
      </c>
      <c r="Q6" s="4">
        <v>0.1</v>
      </c>
      <c r="R6" s="3" t="s">
        <v>19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6" t="s">
        <v>90</v>
      </c>
      <c r="B7" s="5">
        <v>7.0</v>
      </c>
      <c r="C7" s="8">
        <v>6.0</v>
      </c>
      <c r="D7" s="6">
        <f t="shared" si="1"/>
        <v>1</v>
      </c>
      <c r="E7" s="5">
        <v>875.0</v>
      </c>
      <c r="F7" s="5">
        <f t="shared" si="2"/>
        <v>87.5</v>
      </c>
      <c r="G7" s="5">
        <v>7.5</v>
      </c>
      <c r="H7" s="5">
        <f t="shared" si="3"/>
        <v>45</v>
      </c>
      <c r="I7" s="5">
        <v>500.0</v>
      </c>
      <c r="J7" s="5">
        <f t="shared" si="4"/>
        <v>50</v>
      </c>
      <c r="K7" s="5">
        <v>60.0</v>
      </c>
      <c r="L7" s="5">
        <f t="shared" si="5"/>
        <v>30</v>
      </c>
      <c r="M7" s="5">
        <v>2.5</v>
      </c>
      <c r="N7" s="5">
        <f t="shared" si="6"/>
        <v>15</v>
      </c>
      <c r="O7" s="4">
        <f t="shared" si="7"/>
        <v>197.5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6" t="s">
        <v>91</v>
      </c>
      <c r="B8" s="5">
        <v>11.0</v>
      </c>
      <c r="C8" s="8">
        <v>7.0</v>
      </c>
      <c r="D8" s="6">
        <f t="shared" si="1"/>
        <v>4</v>
      </c>
      <c r="E8" s="5">
        <v>1175.0</v>
      </c>
      <c r="F8" s="5">
        <f t="shared" si="2"/>
        <v>117.5</v>
      </c>
      <c r="G8" s="5">
        <v>9.5</v>
      </c>
      <c r="H8" s="5">
        <f t="shared" si="3"/>
        <v>57</v>
      </c>
      <c r="I8" s="5">
        <v>200.0</v>
      </c>
      <c r="J8" s="5">
        <f t="shared" si="4"/>
        <v>20</v>
      </c>
      <c r="K8" s="5">
        <v>25.0</v>
      </c>
      <c r="L8" s="5">
        <f t="shared" si="5"/>
        <v>12.5</v>
      </c>
      <c r="M8" s="5">
        <v>0.5</v>
      </c>
      <c r="N8" s="5">
        <f t="shared" si="6"/>
        <v>3</v>
      </c>
      <c r="O8" s="4">
        <f t="shared" si="7"/>
        <v>197.5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6" t="s">
        <v>92</v>
      </c>
      <c r="B9" s="5">
        <v>8.0</v>
      </c>
      <c r="C9" s="8">
        <v>8.0</v>
      </c>
      <c r="D9" s="6">
        <f t="shared" si="1"/>
        <v>0</v>
      </c>
      <c r="E9" s="5">
        <v>1050.0</v>
      </c>
      <c r="F9" s="5">
        <f t="shared" si="2"/>
        <v>105</v>
      </c>
      <c r="G9" s="5">
        <v>10.5</v>
      </c>
      <c r="H9" s="5">
        <f t="shared" si="3"/>
        <v>63</v>
      </c>
      <c r="I9" s="5">
        <v>250.0</v>
      </c>
      <c r="J9" s="5">
        <f t="shared" si="4"/>
        <v>25</v>
      </c>
      <c r="K9" s="5">
        <v>30.0</v>
      </c>
      <c r="L9" s="5">
        <f t="shared" si="5"/>
        <v>15</v>
      </c>
      <c r="M9" s="5">
        <v>0.5</v>
      </c>
      <c r="N9" s="5">
        <f t="shared" si="6"/>
        <v>3</v>
      </c>
      <c r="O9" s="4">
        <f t="shared" si="7"/>
        <v>196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6" t="s">
        <v>93</v>
      </c>
      <c r="B10" s="5">
        <v>5.0</v>
      </c>
      <c r="C10" s="8">
        <v>9.0</v>
      </c>
      <c r="D10" s="6">
        <f t="shared" si="1"/>
        <v>-4</v>
      </c>
      <c r="E10" s="5">
        <v>1075.0</v>
      </c>
      <c r="F10" s="5">
        <f t="shared" si="2"/>
        <v>107.5</v>
      </c>
      <c r="G10" s="5">
        <v>7.5</v>
      </c>
      <c r="H10" s="5">
        <f t="shared" si="3"/>
        <v>45</v>
      </c>
      <c r="I10" s="5">
        <v>300.0</v>
      </c>
      <c r="J10" s="5">
        <f t="shared" si="4"/>
        <v>30</v>
      </c>
      <c r="K10" s="5">
        <v>40.0</v>
      </c>
      <c r="L10" s="5">
        <f t="shared" si="5"/>
        <v>20</v>
      </c>
      <c r="M10" s="5">
        <v>1.5</v>
      </c>
      <c r="N10" s="5">
        <f t="shared" si="6"/>
        <v>9</v>
      </c>
      <c r="O10" s="4">
        <f t="shared" si="7"/>
        <v>191.5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6" t="s">
        <v>94</v>
      </c>
      <c r="B11" s="5">
        <v>9.0</v>
      </c>
      <c r="C11" s="8">
        <v>10.0</v>
      </c>
      <c r="D11" s="6">
        <f t="shared" si="1"/>
        <v>-1</v>
      </c>
      <c r="E11" s="5">
        <v>1000.0</v>
      </c>
      <c r="F11" s="5">
        <f t="shared" si="2"/>
        <v>100</v>
      </c>
      <c r="G11" s="5">
        <v>7.5</v>
      </c>
      <c r="H11" s="5">
        <f t="shared" si="3"/>
        <v>45</v>
      </c>
      <c r="I11" s="5">
        <v>349.0</v>
      </c>
      <c r="J11" s="5">
        <f t="shared" si="4"/>
        <v>34.9</v>
      </c>
      <c r="K11" s="5">
        <v>40.0</v>
      </c>
      <c r="L11" s="5">
        <f t="shared" si="5"/>
        <v>20</v>
      </c>
      <c r="M11" s="5">
        <v>1.5</v>
      </c>
      <c r="N11" s="5">
        <f t="shared" si="6"/>
        <v>9</v>
      </c>
      <c r="O11" s="4">
        <f t="shared" si="7"/>
        <v>188.9</v>
      </c>
      <c r="P11" s="3" t="s">
        <v>95</v>
      </c>
      <c r="Q11" s="4">
        <v>6.0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6" t="s">
        <v>96</v>
      </c>
      <c r="B12" s="5">
        <v>10.0</v>
      </c>
      <c r="C12" s="8">
        <v>11.0</v>
      </c>
      <c r="D12" s="6">
        <f t="shared" si="1"/>
        <v>-1</v>
      </c>
      <c r="E12" s="5">
        <v>1025.0</v>
      </c>
      <c r="F12" s="5">
        <f t="shared" si="2"/>
        <v>102.5</v>
      </c>
      <c r="G12" s="5">
        <v>10.5</v>
      </c>
      <c r="H12" s="5">
        <f t="shared" si="3"/>
        <v>63</v>
      </c>
      <c r="I12" s="5">
        <v>200.0</v>
      </c>
      <c r="J12" s="5">
        <f t="shared" si="4"/>
        <v>20</v>
      </c>
      <c r="K12" s="5">
        <v>30.0</v>
      </c>
      <c r="L12" s="5">
        <f t="shared" si="5"/>
        <v>15</v>
      </c>
      <c r="M12" s="5">
        <v>0.5</v>
      </c>
      <c r="N12" s="5">
        <f t="shared" si="6"/>
        <v>3</v>
      </c>
      <c r="O12" s="4">
        <f t="shared" si="7"/>
        <v>188.5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6" t="s">
        <v>97</v>
      </c>
      <c r="B13" s="5">
        <v>14.0</v>
      </c>
      <c r="C13" s="8">
        <v>12.0</v>
      </c>
      <c r="D13" s="6">
        <f t="shared" si="1"/>
        <v>2</v>
      </c>
      <c r="E13" s="5">
        <v>950.0</v>
      </c>
      <c r="F13" s="5">
        <f t="shared" si="2"/>
        <v>95</v>
      </c>
      <c r="G13" s="5">
        <v>9.5</v>
      </c>
      <c r="H13" s="5">
        <f t="shared" si="3"/>
        <v>57</v>
      </c>
      <c r="I13" s="5">
        <v>250.0</v>
      </c>
      <c r="J13" s="5">
        <f t="shared" si="4"/>
        <v>25</v>
      </c>
      <c r="K13" s="5">
        <v>34.0</v>
      </c>
      <c r="L13" s="5">
        <f t="shared" si="5"/>
        <v>17</v>
      </c>
      <c r="M13" s="5">
        <v>1.5</v>
      </c>
      <c r="N13" s="5">
        <f t="shared" si="6"/>
        <v>9</v>
      </c>
      <c r="O13" s="4">
        <f t="shared" si="7"/>
        <v>186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6" t="s">
        <v>98</v>
      </c>
      <c r="B14" s="5">
        <v>20.0</v>
      </c>
      <c r="C14" s="8">
        <v>13.0</v>
      </c>
      <c r="D14" s="6">
        <f t="shared" si="1"/>
        <v>7</v>
      </c>
      <c r="E14" s="5">
        <v>950.0</v>
      </c>
      <c r="F14" s="5">
        <f t="shared" si="2"/>
        <v>95</v>
      </c>
      <c r="G14" s="5">
        <v>10.5</v>
      </c>
      <c r="H14" s="5">
        <f t="shared" si="3"/>
        <v>63</v>
      </c>
      <c r="I14" s="5">
        <v>150.0</v>
      </c>
      <c r="J14" s="5">
        <f t="shared" si="4"/>
        <v>15</v>
      </c>
      <c r="K14" s="5">
        <v>25.0</v>
      </c>
      <c r="L14" s="5">
        <f t="shared" si="5"/>
        <v>12.5</v>
      </c>
      <c r="M14" s="5">
        <v>0.5</v>
      </c>
      <c r="N14" s="5">
        <f t="shared" si="6"/>
        <v>3</v>
      </c>
      <c r="O14" s="4">
        <f t="shared" si="7"/>
        <v>176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6" t="s">
        <v>99</v>
      </c>
      <c r="B15" s="5">
        <v>15.0</v>
      </c>
      <c r="C15" s="8">
        <v>14.0</v>
      </c>
      <c r="D15" s="6">
        <f t="shared" si="1"/>
        <v>1</v>
      </c>
      <c r="E15" s="5">
        <v>775.0</v>
      </c>
      <c r="F15" s="5">
        <f t="shared" si="2"/>
        <v>77.5</v>
      </c>
      <c r="G15" s="5">
        <v>5.5</v>
      </c>
      <c r="H15" s="5">
        <f t="shared" si="3"/>
        <v>33</v>
      </c>
      <c r="I15" s="5">
        <v>525.0</v>
      </c>
      <c r="J15" s="5">
        <f t="shared" si="4"/>
        <v>52.5</v>
      </c>
      <c r="K15" s="5">
        <v>50.0</v>
      </c>
      <c r="L15" s="5">
        <f t="shared" si="5"/>
        <v>25</v>
      </c>
      <c r="M15" s="5">
        <v>1.5</v>
      </c>
      <c r="N15" s="5">
        <f t="shared" si="6"/>
        <v>9</v>
      </c>
      <c r="O15" s="4">
        <f t="shared" si="7"/>
        <v>172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6" t="s">
        <v>100</v>
      </c>
      <c r="B16" s="5">
        <v>18.0</v>
      </c>
      <c r="C16" s="8">
        <v>15.0</v>
      </c>
      <c r="D16" s="6">
        <f t="shared" si="1"/>
        <v>3</v>
      </c>
      <c r="E16" s="5">
        <v>900.0</v>
      </c>
      <c r="F16" s="5">
        <f t="shared" si="2"/>
        <v>90</v>
      </c>
      <c r="G16" s="5">
        <v>7.5</v>
      </c>
      <c r="H16" s="5">
        <f t="shared" si="3"/>
        <v>45</v>
      </c>
      <c r="I16" s="5">
        <v>250.0</v>
      </c>
      <c r="J16" s="5">
        <f t="shared" si="4"/>
        <v>25</v>
      </c>
      <c r="K16" s="5">
        <v>30.0</v>
      </c>
      <c r="L16" s="5">
        <f t="shared" si="5"/>
        <v>15</v>
      </c>
      <c r="M16" s="5">
        <v>1.5</v>
      </c>
      <c r="N16" s="5">
        <f t="shared" si="6"/>
        <v>9</v>
      </c>
      <c r="O16" s="4">
        <f t="shared" si="7"/>
        <v>169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6" t="s">
        <v>101</v>
      </c>
      <c r="B17" s="5">
        <v>13.0</v>
      </c>
      <c r="C17" s="8">
        <v>16.0</v>
      </c>
      <c r="D17" s="6">
        <f t="shared" si="1"/>
        <v>-3</v>
      </c>
      <c r="E17" s="5">
        <v>900.0</v>
      </c>
      <c r="F17" s="5">
        <f t="shared" si="2"/>
        <v>90</v>
      </c>
      <c r="G17" s="5">
        <v>5.5</v>
      </c>
      <c r="H17" s="5">
        <f t="shared" si="3"/>
        <v>33</v>
      </c>
      <c r="I17" s="5">
        <v>399.0</v>
      </c>
      <c r="J17" s="5">
        <f t="shared" si="4"/>
        <v>39.9</v>
      </c>
      <c r="K17" s="5">
        <v>39.0</v>
      </c>
      <c r="L17" s="5">
        <f t="shared" si="5"/>
        <v>19.5</v>
      </c>
      <c r="M17" s="5">
        <v>0.5</v>
      </c>
      <c r="N17" s="5">
        <f t="shared" si="6"/>
        <v>3</v>
      </c>
      <c r="O17" s="4">
        <f t="shared" si="7"/>
        <v>165.9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6" t="s">
        <v>102</v>
      </c>
      <c r="B18" s="5">
        <v>16.0</v>
      </c>
      <c r="C18" s="8">
        <v>17.0</v>
      </c>
      <c r="D18" s="6">
        <f t="shared" si="1"/>
        <v>-1</v>
      </c>
      <c r="E18" s="5">
        <v>875.0</v>
      </c>
      <c r="F18" s="5">
        <f t="shared" si="2"/>
        <v>87.5</v>
      </c>
      <c r="G18" s="5">
        <v>6.5</v>
      </c>
      <c r="H18" s="5">
        <f t="shared" si="3"/>
        <v>39</v>
      </c>
      <c r="I18" s="5">
        <v>325.0</v>
      </c>
      <c r="J18" s="5">
        <f t="shared" si="4"/>
        <v>32.5</v>
      </c>
      <c r="K18" s="5">
        <v>29.0</v>
      </c>
      <c r="L18" s="5">
        <f t="shared" si="5"/>
        <v>14.5</v>
      </c>
      <c r="M18" s="5">
        <v>0.5</v>
      </c>
      <c r="N18" s="5">
        <f t="shared" si="6"/>
        <v>3</v>
      </c>
      <c r="O18" s="4">
        <f t="shared" si="7"/>
        <v>162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6" t="s">
        <v>103</v>
      </c>
      <c r="B19" s="5">
        <v>19.0</v>
      </c>
      <c r="C19" s="8">
        <v>18.0</v>
      </c>
      <c r="D19" s="6">
        <f t="shared" si="1"/>
        <v>1</v>
      </c>
      <c r="E19" s="5">
        <v>950.0</v>
      </c>
      <c r="F19" s="5">
        <f t="shared" si="2"/>
        <v>95</v>
      </c>
      <c r="G19" s="5">
        <v>6.5</v>
      </c>
      <c r="H19" s="5">
        <f t="shared" si="3"/>
        <v>39</v>
      </c>
      <c r="I19" s="5">
        <v>250.0</v>
      </c>
      <c r="J19" s="5">
        <f t="shared" si="4"/>
        <v>25</v>
      </c>
      <c r="K19" s="5">
        <v>30.0</v>
      </c>
      <c r="L19" s="5">
        <f t="shared" si="5"/>
        <v>15</v>
      </c>
      <c r="M19" s="5">
        <v>0.5</v>
      </c>
      <c r="N19" s="5">
        <f t="shared" si="6"/>
        <v>3</v>
      </c>
      <c r="O19" s="4">
        <f t="shared" si="7"/>
        <v>162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6" t="s">
        <v>104</v>
      </c>
      <c r="B20" s="5">
        <v>12.0</v>
      </c>
      <c r="C20" s="8">
        <v>19.0</v>
      </c>
      <c r="D20" s="6">
        <f t="shared" si="1"/>
        <v>-7</v>
      </c>
      <c r="E20" s="5">
        <v>875.0</v>
      </c>
      <c r="F20" s="5">
        <f t="shared" si="2"/>
        <v>87.5</v>
      </c>
      <c r="G20" s="5">
        <v>5.5</v>
      </c>
      <c r="H20" s="5">
        <f t="shared" si="3"/>
        <v>33</v>
      </c>
      <c r="I20" s="5">
        <v>300.0</v>
      </c>
      <c r="J20" s="5">
        <f t="shared" si="4"/>
        <v>30</v>
      </c>
      <c r="K20" s="5">
        <v>45.0</v>
      </c>
      <c r="L20" s="5">
        <f t="shared" si="5"/>
        <v>22.5</v>
      </c>
      <c r="M20" s="5">
        <v>1.5</v>
      </c>
      <c r="N20" s="5">
        <f t="shared" si="6"/>
        <v>9</v>
      </c>
      <c r="O20" s="4">
        <f t="shared" si="7"/>
        <v>159.5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6" t="s">
        <v>105</v>
      </c>
      <c r="B21" s="5">
        <v>17.0</v>
      </c>
      <c r="C21" s="8">
        <v>20.0</v>
      </c>
      <c r="D21" s="6">
        <f t="shared" si="1"/>
        <v>-3</v>
      </c>
      <c r="E21" s="5">
        <v>850.0</v>
      </c>
      <c r="F21" s="5">
        <f t="shared" si="2"/>
        <v>85</v>
      </c>
      <c r="G21" s="5">
        <v>6.5</v>
      </c>
      <c r="H21" s="5">
        <f t="shared" si="3"/>
        <v>39</v>
      </c>
      <c r="I21" s="5">
        <v>250.0</v>
      </c>
      <c r="J21" s="5">
        <f t="shared" si="4"/>
        <v>25</v>
      </c>
      <c r="K21" s="5">
        <v>35.0</v>
      </c>
      <c r="L21" s="5">
        <f t="shared" si="5"/>
        <v>17.5</v>
      </c>
      <c r="M21" s="5">
        <v>0.5</v>
      </c>
      <c r="N21" s="5">
        <f t="shared" si="6"/>
        <v>3</v>
      </c>
      <c r="O21" s="4">
        <f t="shared" si="7"/>
        <v>152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6" t="s">
        <v>106</v>
      </c>
      <c r="B22" s="5">
        <v>26.0</v>
      </c>
      <c r="C22" s="8">
        <v>21.0</v>
      </c>
      <c r="D22" s="6">
        <f t="shared" si="1"/>
        <v>5</v>
      </c>
      <c r="E22" s="5">
        <v>875.0</v>
      </c>
      <c r="F22" s="5">
        <f t="shared" si="2"/>
        <v>87.5</v>
      </c>
      <c r="G22" s="5">
        <v>5.5</v>
      </c>
      <c r="H22" s="5">
        <f t="shared" si="3"/>
        <v>33</v>
      </c>
      <c r="I22" s="5">
        <v>200.0</v>
      </c>
      <c r="J22" s="5">
        <f t="shared" si="4"/>
        <v>20</v>
      </c>
      <c r="K22" s="5">
        <v>25.0</v>
      </c>
      <c r="L22" s="5">
        <f t="shared" si="5"/>
        <v>12.5</v>
      </c>
      <c r="M22" s="5">
        <v>0.5</v>
      </c>
      <c r="N22" s="5">
        <f t="shared" si="6"/>
        <v>3</v>
      </c>
      <c r="O22" s="4">
        <f t="shared" si="7"/>
        <v>143.5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6" t="s">
        <v>107</v>
      </c>
      <c r="B23" s="5">
        <v>23.0</v>
      </c>
      <c r="C23" s="8">
        <v>22.0</v>
      </c>
      <c r="D23" s="6">
        <f t="shared" si="1"/>
        <v>1</v>
      </c>
      <c r="E23" s="5">
        <v>735.0</v>
      </c>
      <c r="F23" s="5">
        <f t="shared" si="2"/>
        <v>73.5</v>
      </c>
      <c r="G23" s="5">
        <v>8.5</v>
      </c>
      <c r="H23" s="5">
        <f t="shared" si="3"/>
        <v>51</v>
      </c>
      <c r="I23" s="5">
        <v>150.0</v>
      </c>
      <c r="J23" s="5">
        <f t="shared" si="4"/>
        <v>15</v>
      </c>
      <c r="K23" s="5">
        <v>20.0</v>
      </c>
      <c r="L23" s="5">
        <f t="shared" si="5"/>
        <v>10</v>
      </c>
      <c r="M23" s="5">
        <v>0.5</v>
      </c>
      <c r="N23" s="5">
        <f t="shared" si="6"/>
        <v>3</v>
      </c>
      <c r="O23" s="4">
        <f t="shared" si="7"/>
        <v>142.5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6" t="s">
        <v>108</v>
      </c>
      <c r="B24" s="5">
        <v>28.0</v>
      </c>
      <c r="C24" s="8">
        <v>23.0</v>
      </c>
      <c r="D24" s="6">
        <f t="shared" si="1"/>
        <v>5</v>
      </c>
      <c r="E24" s="5">
        <v>900.0</v>
      </c>
      <c r="F24" s="5">
        <f t="shared" si="2"/>
        <v>90</v>
      </c>
      <c r="G24" s="5">
        <v>5.5</v>
      </c>
      <c r="H24" s="5">
        <f t="shared" si="3"/>
        <v>33</v>
      </c>
      <c r="I24" s="5">
        <v>150.0</v>
      </c>
      <c r="J24" s="5">
        <f t="shared" si="4"/>
        <v>15</v>
      </c>
      <c r="K24" s="5">
        <v>25.0</v>
      </c>
      <c r="L24" s="5">
        <f t="shared" si="5"/>
        <v>12.5</v>
      </c>
      <c r="M24" s="5">
        <v>0.5</v>
      </c>
      <c r="N24" s="5">
        <f t="shared" si="6"/>
        <v>3</v>
      </c>
      <c r="O24" s="4">
        <f t="shared" si="7"/>
        <v>141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6" t="s">
        <v>109</v>
      </c>
      <c r="B25" s="5">
        <v>24.0</v>
      </c>
      <c r="C25" s="8">
        <v>24.0</v>
      </c>
      <c r="D25" s="6">
        <f t="shared" si="1"/>
        <v>0</v>
      </c>
      <c r="E25" s="5">
        <v>850.0</v>
      </c>
      <c r="F25" s="5">
        <f t="shared" si="2"/>
        <v>85</v>
      </c>
      <c r="G25" s="5">
        <v>4.5</v>
      </c>
      <c r="H25" s="5">
        <f t="shared" si="3"/>
        <v>27</v>
      </c>
      <c r="I25" s="5">
        <v>250.0</v>
      </c>
      <c r="J25" s="5">
        <f t="shared" si="4"/>
        <v>25</v>
      </c>
      <c r="K25" s="5">
        <v>30.0</v>
      </c>
      <c r="L25" s="5">
        <f t="shared" si="5"/>
        <v>15</v>
      </c>
      <c r="M25" s="5">
        <v>0.5</v>
      </c>
      <c r="N25" s="5">
        <f t="shared" si="6"/>
        <v>3</v>
      </c>
      <c r="O25" s="4">
        <f t="shared" si="7"/>
        <v>140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6" t="s">
        <v>110</v>
      </c>
      <c r="B26" s="5">
        <v>22.0</v>
      </c>
      <c r="C26" s="8">
        <v>25.0</v>
      </c>
      <c r="D26" s="6">
        <f t="shared" si="1"/>
        <v>-3</v>
      </c>
      <c r="E26" s="5">
        <v>750.0</v>
      </c>
      <c r="F26" s="5">
        <f t="shared" si="2"/>
        <v>75</v>
      </c>
      <c r="G26" s="5">
        <v>5.5</v>
      </c>
      <c r="H26" s="5">
        <f t="shared" si="3"/>
        <v>33</v>
      </c>
      <c r="I26" s="5">
        <v>200.0</v>
      </c>
      <c r="J26" s="5">
        <f t="shared" si="4"/>
        <v>20</v>
      </c>
      <c r="K26" s="5">
        <v>30.0</v>
      </c>
      <c r="L26" s="5">
        <f t="shared" si="5"/>
        <v>15</v>
      </c>
      <c r="M26" s="5">
        <v>0.5</v>
      </c>
      <c r="N26" s="5">
        <f t="shared" si="6"/>
        <v>3</v>
      </c>
      <c r="O26" s="4">
        <f t="shared" si="7"/>
        <v>131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6" t="s">
        <v>111</v>
      </c>
      <c r="B27" s="5">
        <v>30.0</v>
      </c>
      <c r="C27" s="8">
        <v>26.0</v>
      </c>
      <c r="D27" s="6">
        <f t="shared" si="1"/>
        <v>4</v>
      </c>
      <c r="E27" s="5">
        <v>725.0</v>
      </c>
      <c r="F27" s="5">
        <f t="shared" si="2"/>
        <v>72.5</v>
      </c>
      <c r="G27" s="5">
        <v>6.5</v>
      </c>
      <c r="H27" s="5">
        <f t="shared" si="3"/>
        <v>39</v>
      </c>
      <c r="I27" s="5">
        <v>150.0</v>
      </c>
      <c r="J27" s="5">
        <f t="shared" si="4"/>
        <v>15</v>
      </c>
      <c r="K27" s="5">
        <v>20.0</v>
      </c>
      <c r="L27" s="5">
        <f t="shared" si="5"/>
        <v>10</v>
      </c>
      <c r="M27" s="5">
        <v>0.5</v>
      </c>
      <c r="N27" s="5">
        <f t="shared" si="6"/>
        <v>3</v>
      </c>
      <c r="O27" s="4">
        <f t="shared" si="7"/>
        <v>129.5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6" t="s">
        <v>112</v>
      </c>
      <c r="B28" s="5">
        <v>20.0</v>
      </c>
      <c r="C28" s="8">
        <v>27.0</v>
      </c>
      <c r="D28" s="6">
        <f t="shared" si="1"/>
        <v>-7</v>
      </c>
      <c r="E28" s="5">
        <v>725.0</v>
      </c>
      <c r="F28" s="5">
        <f t="shared" si="2"/>
        <v>72.5</v>
      </c>
      <c r="G28" s="5">
        <v>3.5</v>
      </c>
      <c r="H28" s="5">
        <f t="shared" si="3"/>
        <v>21</v>
      </c>
      <c r="I28" s="5">
        <v>250.0</v>
      </c>
      <c r="J28" s="5">
        <f t="shared" si="4"/>
        <v>25</v>
      </c>
      <c r="K28" s="5">
        <v>30.0</v>
      </c>
      <c r="L28" s="5">
        <f t="shared" si="5"/>
        <v>15</v>
      </c>
      <c r="M28" s="5">
        <v>1.5</v>
      </c>
      <c r="N28" s="5">
        <f t="shared" si="6"/>
        <v>9</v>
      </c>
      <c r="O28" s="4">
        <f t="shared" si="7"/>
        <v>127.5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6" t="s">
        <v>113</v>
      </c>
      <c r="B29" s="5">
        <v>27.0</v>
      </c>
      <c r="C29" s="8">
        <v>28.0</v>
      </c>
      <c r="D29" s="6">
        <f t="shared" si="1"/>
        <v>-1</v>
      </c>
      <c r="E29" s="5">
        <v>725.0</v>
      </c>
      <c r="F29" s="5">
        <f t="shared" si="2"/>
        <v>72.5</v>
      </c>
      <c r="G29" s="5">
        <v>4.5</v>
      </c>
      <c r="H29" s="5">
        <f t="shared" si="3"/>
        <v>27</v>
      </c>
      <c r="I29" s="5">
        <v>200.0</v>
      </c>
      <c r="J29" s="5">
        <f t="shared" si="4"/>
        <v>20</v>
      </c>
      <c r="K29" s="5">
        <v>30.0</v>
      </c>
      <c r="L29" s="5">
        <f t="shared" si="5"/>
        <v>15</v>
      </c>
      <c r="M29" s="5">
        <v>0.5</v>
      </c>
      <c r="N29" s="5">
        <f t="shared" si="6"/>
        <v>3</v>
      </c>
      <c r="O29" s="4">
        <f t="shared" si="7"/>
        <v>122.5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6" t="s">
        <v>114</v>
      </c>
      <c r="B30" s="5">
        <v>25.0</v>
      </c>
      <c r="C30" s="8">
        <v>29.0</v>
      </c>
      <c r="D30" s="6">
        <f t="shared" si="1"/>
        <v>-4</v>
      </c>
      <c r="E30" s="5">
        <v>675.0</v>
      </c>
      <c r="F30" s="5">
        <f t="shared" si="2"/>
        <v>67.5</v>
      </c>
      <c r="G30" s="5">
        <v>4.5</v>
      </c>
      <c r="H30" s="5">
        <f t="shared" si="3"/>
        <v>27</v>
      </c>
      <c r="I30" s="5">
        <v>250.0</v>
      </c>
      <c r="J30" s="5">
        <f t="shared" si="4"/>
        <v>25</v>
      </c>
      <c r="K30" s="5">
        <v>35.0</v>
      </c>
      <c r="L30" s="5">
        <f t="shared" si="5"/>
        <v>17.5</v>
      </c>
      <c r="M30" s="5">
        <v>0.5</v>
      </c>
      <c r="N30" s="5">
        <f t="shared" si="6"/>
        <v>3</v>
      </c>
      <c r="O30" s="4">
        <f t="shared" si="7"/>
        <v>122.5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6" t="s">
        <v>115</v>
      </c>
      <c r="B31" s="5">
        <v>31.0</v>
      </c>
      <c r="C31" s="8">
        <v>30.0</v>
      </c>
      <c r="D31" s="6">
        <f t="shared" si="1"/>
        <v>1</v>
      </c>
      <c r="E31" s="5">
        <v>725.0</v>
      </c>
      <c r="F31" s="5">
        <f t="shared" si="2"/>
        <v>72.5</v>
      </c>
      <c r="G31" s="5">
        <v>3.5</v>
      </c>
      <c r="H31" s="5">
        <f t="shared" si="3"/>
        <v>21</v>
      </c>
      <c r="I31" s="5">
        <v>200.0</v>
      </c>
      <c r="J31" s="5">
        <f t="shared" si="4"/>
        <v>20</v>
      </c>
      <c r="K31" s="5">
        <v>30.0</v>
      </c>
      <c r="L31" s="5">
        <f t="shared" si="5"/>
        <v>15</v>
      </c>
      <c r="M31" s="5">
        <v>0.5</v>
      </c>
      <c r="N31" s="5">
        <f t="shared" si="6"/>
        <v>3</v>
      </c>
      <c r="O31" s="4">
        <f t="shared" si="7"/>
        <v>116.5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6" t="s">
        <v>116</v>
      </c>
      <c r="B32" s="5">
        <v>37.0</v>
      </c>
      <c r="C32" s="8">
        <v>31.0</v>
      </c>
      <c r="D32" s="6">
        <f t="shared" si="1"/>
        <v>6</v>
      </c>
      <c r="E32" s="5">
        <v>625.0</v>
      </c>
      <c r="F32" s="5">
        <f t="shared" si="2"/>
        <v>62.5</v>
      </c>
      <c r="G32" s="5">
        <v>5.5</v>
      </c>
      <c r="H32" s="5">
        <f t="shared" si="3"/>
        <v>33</v>
      </c>
      <c r="I32" s="5">
        <v>150.0</v>
      </c>
      <c r="J32" s="5">
        <f t="shared" si="4"/>
        <v>15</v>
      </c>
      <c r="K32" s="5">
        <v>25.0</v>
      </c>
      <c r="L32" s="5">
        <f t="shared" si="5"/>
        <v>12.5</v>
      </c>
      <c r="M32" s="5">
        <v>0.5</v>
      </c>
      <c r="N32" s="5">
        <f t="shared" si="6"/>
        <v>3</v>
      </c>
      <c r="O32" s="4">
        <f t="shared" si="7"/>
        <v>113.5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6" t="s">
        <v>117</v>
      </c>
      <c r="B33" s="5">
        <v>34.0</v>
      </c>
      <c r="C33" s="8">
        <v>32.0</v>
      </c>
      <c r="D33" s="6">
        <f t="shared" si="1"/>
        <v>2</v>
      </c>
      <c r="E33" s="5">
        <v>600.0</v>
      </c>
      <c r="F33" s="5">
        <f t="shared" si="2"/>
        <v>60</v>
      </c>
      <c r="G33" s="5">
        <v>4.5</v>
      </c>
      <c r="H33" s="5">
        <f t="shared" si="3"/>
        <v>27</v>
      </c>
      <c r="I33" s="5">
        <v>200.0</v>
      </c>
      <c r="J33" s="5">
        <f t="shared" si="4"/>
        <v>20</v>
      </c>
      <c r="K33" s="5">
        <v>30.0</v>
      </c>
      <c r="L33" s="5">
        <f t="shared" si="5"/>
        <v>15</v>
      </c>
      <c r="M33" s="5">
        <v>0.5</v>
      </c>
      <c r="N33" s="5">
        <f t="shared" si="6"/>
        <v>3</v>
      </c>
      <c r="O33" s="4">
        <f t="shared" si="7"/>
        <v>110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6" t="s">
        <v>118</v>
      </c>
      <c r="B34" s="5">
        <v>35.0</v>
      </c>
      <c r="C34" s="8">
        <v>33.0</v>
      </c>
      <c r="D34" s="6">
        <f t="shared" si="1"/>
        <v>2</v>
      </c>
      <c r="E34" s="5">
        <v>550.0</v>
      </c>
      <c r="F34" s="5">
        <f t="shared" si="2"/>
        <v>55</v>
      </c>
      <c r="G34" s="5">
        <v>4.5</v>
      </c>
      <c r="H34" s="5">
        <f t="shared" si="3"/>
        <v>27</v>
      </c>
      <c r="I34" s="5">
        <v>250.0</v>
      </c>
      <c r="J34" s="5">
        <f t="shared" si="4"/>
        <v>25</v>
      </c>
      <c r="K34" s="5">
        <v>35.0</v>
      </c>
      <c r="L34" s="5">
        <f t="shared" si="5"/>
        <v>17.5</v>
      </c>
      <c r="M34" s="5">
        <v>0.5</v>
      </c>
      <c r="N34" s="5">
        <f t="shared" si="6"/>
        <v>3</v>
      </c>
      <c r="O34" s="4">
        <f t="shared" si="7"/>
        <v>110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6" t="s">
        <v>119</v>
      </c>
      <c r="B35" s="5">
        <v>29.0</v>
      </c>
      <c r="C35" s="8">
        <v>34.0</v>
      </c>
      <c r="D35" s="6">
        <f t="shared" si="1"/>
        <v>-5</v>
      </c>
      <c r="E35" s="5">
        <v>675.0</v>
      </c>
      <c r="F35" s="5">
        <f t="shared" si="2"/>
        <v>67.5</v>
      </c>
      <c r="G35" s="5">
        <v>4.5</v>
      </c>
      <c r="H35" s="5">
        <f t="shared" si="3"/>
        <v>27</v>
      </c>
      <c r="I35" s="5">
        <v>100.0</v>
      </c>
      <c r="J35" s="5">
        <f t="shared" si="4"/>
        <v>10</v>
      </c>
      <c r="K35" s="5">
        <v>10.0</v>
      </c>
      <c r="L35" s="5">
        <f t="shared" si="5"/>
        <v>5</v>
      </c>
      <c r="M35" s="5">
        <v>0.5</v>
      </c>
      <c r="N35" s="5">
        <f t="shared" si="6"/>
        <v>3</v>
      </c>
      <c r="O35" s="4">
        <f t="shared" si="7"/>
        <v>107.5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6" t="s">
        <v>120</v>
      </c>
      <c r="B36" s="5">
        <v>32.0</v>
      </c>
      <c r="C36" s="8">
        <v>35.0</v>
      </c>
      <c r="D36" s="6">
        <f t="shared" si="1"/>
        <v>-3</v>
      </c>
      <c r="E36" s="5">
        <v>525.0</v>
      </c>
      <c r="F36" s="5">
        <f t="shared" si="2"/>
        <v>52.5</v>
      </c>
      <c r="G36" s="5">
        <v>3.5</v>
      </c>
      <c r="H36" s="5">
        <f t="shared" si="3"/>
        <v>21</v>
      </c>
      <c r="I36" s="5">
        <v>300.0</v>
      </c>
      <c r="J36" s="5">
        <f t="shared" si="4"/>
        <v>30</v>
      </c>
      <c r="K36" s="5">
        <v>40.0</v>
      </c>
      <c r="L36" s="5">
        <f t="shared" si="5"/>
        <v>20</v>
      </c>
      <c r="M36" s="5">
        <v>0.5</v>
      </c>
      <c r="N36" s="5">
        <f t="shared" si="6"/>
        <v>3</v>
      </c>
      <c r="O36" s="4">
        <f t="shared" si="7"/>
        <v>106.5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6" t="s">
        <v>121</v>
      </c>
      <c r="B37" s="5">
        <v>33.0</v>
      </c>
      <c r="C37" s="8">
        <v>36.0</v>
      </c>
      <c r="D37" s="6">
        <f t="shared" si="1"/>
        <v>-3</v>
      </c>
      <c r="E37" s="5">
        <v>550.0</v>
      </c>
      <c r="F37" s="5">
        <f t="shared" si="2"/>
        <v>55</v>
      </c>
      <c r="G37" s="5">
        <v>4.5</v>
      </c>
      <c r="H37" s="5">
        <f t="shared" si="3"/>
        <v>27</v>
      </c>
      <c r="I37" s="5">
        <v>150.0</v>
      </c>
      <c r="J37" s="5">
        <f t="shared" si="4"/>
        <v>15</v>
      </c>
      <c r="K37" s="5">
        <v>22.0</v>
      </c>
      <c r="L37" s="5">
        <f t="shared" si="5"/>
        <v>11</v>
      </c>
      <c r="M37" s="5">
        <v>0.5</v>
      </c>
      <c r="N37" s="5">
        <f t="shared" si="6"/>
        <v>3</v>
      </c>
      <c r="O37" s="4">
        <f t="shared" si="7"/>
        <v>100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6" t="s">
        <v>122</v>
      </c>
      <c r="B38" s="5">
        <v>41.0</v>
      </c>
      <c r="C38" s="8">
        <v>37.0</v>
      </c>
      <c r="D38" s="6">
        <f t="shared" si="1"/>
        <v>4</v>
      </c>
      <c r="E38" s="5">
        <v>600.0</v>
      </c>
      <c r="F38" s="5">
        <f t="shared" si="2"/>
        <v>60</v>
      </c>
      <c r="G38" s="5">
        <v>4.5</v>
      </c>
      <c r="H38" s="5">
        <f t="shared" si="3"/>
        <v>27</v>
      </c>
      <c r="I38" s="5">
        <v>100.0</v>
      </c>
      <c r="J38" s="5">
        <f t="shared" si="4"/>
        <v>10</v>
      </c>
      <c r="K38" s="5">
        <v>20.0</v>
      </c>
      <c r="L38" s="5">
        <f t="shared" si="5"/>
        <v>10</v>
      </c>
      <c r="M38" s="5">
        <v>0.5</v>
      </c>
      <c r="N38" s="5">
        <f t="shared" si="6"/>
        <v>3</v>
      </c>
      <c r="O38" s="4">
        <f t="shared" si="7"/>
        <v>100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6" t="s">
        <v>123</v>
      </c>
      <c r="B39" s="5">
        <v>39.0</v>
      </c>
      <c r="C39" s="8">
        <v>38.0</v>
      </c>
      <c r="D39" s="6">
        <f t="shared" si="1"/>
        <v>1</v>
      </c>
      <c r="E39" s="5">
        <v>500.0</v>
      </c>
      <c r="F39" s="5">
        <f t="shared" si="2"/>
        <v>50</v>
      </c>
      <c r="G39" s="5">
        <v>4.5</v>
      </c>
      <c r="H39" s="5">
        <f t="shared" si="3"/>
        <v>27</v>
      </c>
      <c r="I39" s="5">
        <v>150.0</v>
      </c>
      <c r="J39" s="5">
        <f t="shared" si="4"/>
        <v>15</v>
      </c>
      <c r="K39" s="5">
        <v>20.0</v>
      </c>
      <c r="L39" s="5">
        <f t="shared" si="5"/>
        <v>10</v>
      </c>
      <c r="M39" s="5">
        <v>0.5</v>
      </c>
      <c r="N39" s="5">
        <f t="shared" si="6"/>
        <v>3</v>
      </c>
      <c r="O39" s="4">
        <f t="shared" si="7"/>
        <v>95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6" t="s">
        <v>124</v>
      </c>
      <c r="B40" s="5">
        <v>40.0</v>
      </c>
      <c r="C40" s="8">
        <v>39.0</v>
      </c>
      <c r="D40" s="6">
        <f t="shared" si="1"/>
        <v>1</v>
      </c>
      <c r="E40" s="5">
        <v>550.0</v>
      </c>
      <c r="F40" s="5">
        <f t="shared" si="2"/>
        <v>55</v>
      </c>
      <c r="G40" s="5">
        <v>2.5</v>
      </c>
      <c r="H40" s="5">
        <f t="shared" si="3"/>
        <v>15</v>
      </c>
      <c r="I40" s="5">
        <v>200.0</v>
      </c>
      <c r="J40" s="5">
        <f t="shared" si="4"/>
        <v>20</v>
      </c>
      <c r="K40" s="5">
        <v>30.0</v>
      </c>
      <c r="L40" s="5">
        <f t="shared" si="5"/>
        <v>15</v>
      </c>
      <c r="M40" s="5">
        <v>0.5</v>
      </c>
      <c r="N40" s="5">
        <f t="shared" si="6"/>
        <v>3</v>
      </c>
      <c r="O40" s="4">
        <f t="shared" si="7"/>
        <v>93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6" t="s">
        <v>125</v>
      </c>
      <c r="B41" s="5">
        <v>36.0</v>
      </c>
      <c r="C41" s="8">
        <v>40.0</v>
      </c>
      <c r="D41" s="6">
        <f t="shared" si="1"/>
        <v>-4</v>
      </c>
      <c r="E41" s="5">
        <v>600.0</v>
      </c>
      <c r="F41" s="5">
        <f t="shared" si="2"/>
        <v>60</v>
      </c>
      <c r="G41" s="5">
        <v>2.5</v>
      </c>
      <c r="H41" s="5">
        <f t="shared" si="3"/>
        <v>15</v>
      </c>
      <c r="I41" s="5">
        <v>150.0</v>
      </c>
      <c r="J41" s="5">
        <f t="shared" si="4"/>
        <v>15</v>
      </c>
      <c r="K41" s="5">
        <v>20.0</v>
      </c>
      <c r="L41" s="5">
        <f t="shared" si="5"/>
        <v>10</v>
      </c>
      <c r="M41" s="5">
        <v>0.5</v>
      </c>
      <c r="N41" s="5">
        <f t="shared" si="6"/>
        <v>3</v>
      </c>
      <c r="O41" s="4">
        <f t="shared" si="7"/>
        <v>93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6" t="s">
        <v>126</v>
      </c>
      <c r="B42" s="5">
        <v>54.0</v>
      </c>
      <c r="C42" s="8">
        <v>41.0</v>
      </c>
      <c r="D42" s="6">
        <f t="shared" si="1"/>
        <v>13</v>
      </c>
      <c r="E42" s="5">
        <v>575.0</v>
      </c>
      <c r="F42" s="5">
        <f t="shared" si="2"/>
        <v>57.5</v>
      </c>
      <c r="G42" s="5">
        <v>3.5</v>
      </c>
      <c r="H42" s="5">
        <f t="shared" si="3"/>
        <v>21</v>
      </c>
      <c r="I42" s="5">
        <v>100.0</v>
      </c>
      <c r="J42" s="5">
        <f t="shared" si="4"/>
        <v>10</v>
      </c>
      <c r="K42" s="5">
        <v>20.0</v>
      </c>
      <c r="L42" s="5">
        <f t="shared" si="5"/>
        <v>10</v>
      </c>
      <c r="M42" s="5">
        <v>0.5</v>
      </c>
      <c r="N42" s="5">
        <f t="shared" si="6"/>
        <v>3</v>
      </c>
      <c r="O42" s="4">
        <f t="shared" si="7"/>
        <v>91.5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6" t="s">
        <v>127</v>
      </c>
      <c r="B43" s="5">
        <v>43.0</v>
      </c>
      <c r="C43" s="8">
        <v>42.0</v>
      </c>
      <c r="D43" s="6">
        <f t="shared" si="1"/>
        <v>1</v>
      </c>
      <c r="E43" s="5">
        <v>675.0</v>
      </c>
      <c r="F43" s="5">
        <f t="shared" si="2"/>
        <v>67.5</v>
      </c>
      <c r="G43" s="5">
        <v>2.5</v>
      </c>
      <c r="H43" s="5">
        <f t="shared" si="3"/>
        <v>15</v>
      </c>
      <c r="I43" s="5">
        <v>50.0</v>
      </c>
      <c r="J43" s="5">
        <f t="shared" si="4"/>
        <v>5</v>
      </c>
      <c r="K43" s="5">
        <v>10.0</v>
      </c>
      <c r="L43" s="5">
        <f t="shared" si="5"/>
        <v>5</v>
      </c>
      <c r="M43" s="5">
        <v>0.0</v>
      </c>
      <c r="N43" s="5">
        <f t="shared" si="6"/>
        <v>0</v>
      </c>
      <c r="O43" s="4">
        <f t="shared" si="7"/>
        <v>87.5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6" t="s">
        <v>128</v>
      </c>
      <c r="B44" s="5">
        <v>38.0</v>
      </c>
      <c r="C44" s="8">
        <v>43.0</v>
      </c>
      <c r="D44" s="6">
        <f t="shared" si="1"/>
        <v>-5</v>
      </c>
      <c r="E44" s="5">
        <v>475.0</v>
      </c>
      <c r="F44" s="5">
        <f t="shared" si="2"/>
        <v>47.5</v>
      </c>
      <c r="G44" s="3"/>
      <c r="H44" s="5">
        <f t="shared" si="3"/>
        <v>0</v>
      </c>
      <c r="I44" s="5">
        <v>250.0</v>
      </c>
      <c r="J44" s="5">
        <f t="shared" si="4"/>
        <v>25</v>
      </c>
      <c r="K44" s="5">
        <v>35.0</v>
      </c>
      <c r="L44" s="5">
        <f t="shared" si="5"/>
        <v>17.5</v>
      </c>
      <c r="M44" s="5">
        <v>1.5</v>
      </c>
      <c r="N44" s="5">
        <f t="shared" si="6"/>
        <v>9</v>
      </c>
      <c r="O44" s="4">
        <f t="shared" si="7"/>
        <v>81.5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6" t="s">
        <v>129</v>
      </c>
      <c r="B45" s="5">
        <v>42.0</v>
      </c>
      <c r="C45" s="8">
        <v>44.0</v>
      </c>
      <c r="D45" s="6">
        <f t="shared" si="1"/>
        <v>-2</v>
      </c>
      <c r="E45" s="5">
        <v>425.0</v>
      </c>
      <c r="F45" s="5">
        <f t="shared" si="2"/>
        <v>42.5</v>
      </c>
      <c r="G45" s="5">
        <v>2.5</v>
      </c>
      <c r="H45" s="5">
        <f t="shared" si="3"/>
        <v>15</v>
      </c>
      <c r="I45" s="5">
        <v>200.0</v>
      </c>
      <c r="J45" s="5">
        <f t="shared" si="4"/>
        <v>20</v>
      </c>
      <c r="K45" s="5">
        <v>30.0</v>
      </c>
      <c r="L45" s="5">
        <f t="shared" si="5"/>
        <v>15</v>
      </c>
      <c r="M45" s="5">
        <v>0.5</v>
      </c>
      <c r="N45" s="5">
        <f t="shared" si="6"/>
        <v>3</v>
      </c>
      <c r="O45" s="4">
        <f t="shared" si="7"/>
        <v>80.5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6" t="s">
        <v>130</v>
      </c>
      <c r="B46" s="5">
        <v>44.0</v>
      </c>
      <c r="C46" s="8">
        <v>45.0</v>
      </c>
      <c r="D46" s="6">
        <f t="shared" si="1"/>
        <v>-1</v>
      </c>
      <c r="E46" s="5">
        <v>350.0</v>
      </c>
      <c r="F46" s="5">
        <f t="shared" si="2"/>
        <v>35</v>
      </c>
      <c r="G46" s="5">
        <v>2.5</v>
      </c>
      <c r="H46" s="5">
        <f t="shared" si="3"/>
        <v>15</v>
      </c>
      <c r="I46" s="5">
        <v>200.0</v>
      </c>
      <c r="J46" s="5">
        <f t="shared" si="4"/>
        <v>20</v>
      </c>
      <c r="K46" s="5">
        <v>25.0</v>
      </c>
      <c r="L46" s="5">
        <f t="shared" si="5"/>
        <v>12.5</v>
      </c>
      <c r="M46" s="5">
        <v>0.5</v>
      </c>
      <c r="N46" s="5">
        <f t="shared" si="6"/>
        <v>3</v>
      </c>
      <c r="O46" s="4">
        <f t="shared" si="7"/>
        <v>73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6" t="s">
        <v>131</v>
      </c>
      <c r="B47" s="5">
        <v>55.0</v>
      </c>
      <c r="C47" s="8">
        <v>46.0</v>
      </c>
      <c r="D47" s="6">
        <f t="shared" si="1"/>
        <v>9</v>
      </c>
      <c r="E47" s="5">
        <v>400.0</v>
      </c>
      <c r="F47" s="5">
        <f t="shared" si="2"/>
        <v>40</v>
      </c>
      <c r="G47" s="5">
        <v>2.5</v>
      </c>
      <c r="H47" s="5">
        <f t="shared" si="3"/>
        <v>15</v>
      </c>
      <c r="I47" s="5">
        <v>150.0</v>
      </c>
      <c r="J47" s="5">
        <f t="shared" si="4"/>
        <v>15</v>
      </c>
      <c r="K47" s="5">
        <v>20.0</v>
      </c>
      <c r="L47" s="5">
        <f t="shared" si="5"/>
        <v>10</v>
      </c>
      <c r="M47" s="5">
        <v>0.5</v>
      </c>
      <c r="N47" s="5">
        <f t="shared" si="6"/>
        <v>3</v>
      </c>
      <c r="O47" s="4">
        <f t="shared" si="7"/>
        <v>73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6" t="s">
        <v>132</v>
      </c>
      <c r="B48" s="5">
        <v>51.0</v>
      </c>
      <c r="C48" s="8">
        <v>47.0</v>
      </c>
      <c r="D48" s="6">
        <f t="shared" si="1"/>
        <v>4</v>
      </c>
      <c r="E48" s="5">
        <v>450.0</v>
      </c>
      <c r="F48" s="5">
        <f t="shared" si="2"/>
        <v>45</v>
      </c>
      <c r="G48" s="5">
        <v>2.5</v>
      </c>
      <c r="H48" s="5">
        <f t="shared" si="3"/>
        <v>15</v>
      </c>
      <c r="I48" s="5">
        <v>100.0</v>
      </c>
      <c r="J48" s="5">
        <f t="shared" si="4"/>
        <v>10</v>
      </c>
      <c r="K48" s="5">
        <v>10.0</v>
      </c>
      <c r="L48" s="5">
        <f t="shared" si="5"/>
        <v>5</v>
      </c>
      <c r="M48" s="5">
        <v>0.5</v>
      </c>
      <c r="N48" s="5">
        <f t="shared" si="6"/>
        <v>3</v>
      </c>
      <c r="O48" s="4">
        <f t="shared" si="7"/>
        <v>73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6" t="s">
        <v>133</v>
      </c>
      <c r="B49" s="5">
        <v>46.0</v>
      </c>
      <c r="C49" s="8">
        <v>48.0</v>
      </c>
      <c r="D49" s="6">
        <f t="shared" si="1"/>
        <v>-2</v>
      </c>
      <c r="E49" s="5">
        <v>400.0</v>
      </c>
      <c r="F49" s="5">
        <f t="shared" si="2"/>
        <v>40</v>
      </c>
      <c r="G49" s="5">
        <v>2.5</v>
      </c>
      <c r="H49" s="5">
        <f t="shared" si="3"/>
        <v>15</v>
      </c>
      <c r="I49" s="5">
        <v>150.0</v>
      </c>
      <c r="J49" s="5">
        <f t="shared" si="4"/>
        <v>15</v>
      </c>
      <c r="K49" s="5">
        <v>20.0</v>
      </c>
      <c r="L49" s="5">
        <f t="shared" si="5"/>
        <v>10</v>
      </c>
      <c r="M49" s="5">
        <v>0.5</v>
      </c>
      <c r="N49" s="5">
        <f t="shared" si="6"/>
        <v>3</v>
      </c>
      <c r="O49" s="4">
        <f t="shared" si="7"/>
        <v>73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6" t="s">
        <v>134</v>
      </c>
      <c r="B50" s="5">
        <v>59.0</v>
      </c>
      <c r="C50" s="8">
        <v>49.0</v>
      </c>
      <c r="D50" s="6">
        <f t="shared" si="1"/>
        <v>10</v>
      </c>
      <c r="E50" s="5">
        <v>350.0</v>
      </c>
      <c r="F50" s="5">
        <f t="shared" si="2"/>
        <v>35</v>
      </c>
      <c r="G50" s="5">
        <v>1.5</v>
      </c>
      <c r="H50" s="5">
        <f t="shared" si="3"/>
        <v>9</v>
      </c>
      <c r="I50" s="5">
        <v>150.0</v>
      </c>
      <c r="J50" s="5">
        <f t="shared" si="4"/>
        <v>15</v>
      </c>
      <c r="K50" s="5">
        <v>25.0</v>
      </c>
      <c r="L50" s="5">
        <f t="shared" si="5"/>
        <v>12.5</v>
      </c>
      <c r="M50" s="5">
        <v>0.5</v>
      </c>
      <c r="N50" s="5">
        <f t="shared" si="6"/>
        <v>3</v>
      </c>
      <c r="O50" s="4">
        <f t="shared" si="7"/>
        <v>62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autoFilter ref="$A$1:$AF$5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1" t="s">
        <v>136</v>
      </c>
      <c r="C1" s="11" t="s">
        <v>137</v>
      </c>
      <c r="D1" s="2" t="s">
        <v>138</v>
      </c>
      <c r="E1" s="11" t="s">
        <v>75</v>
      </c>
      <c r="F1" s="11" t="s">
        <v>76</v>
      </c>
      <c r="G1" s="2" t="s">
        <v>77</v>
      </c>
      <c r="H1" s="11" t="s">
        <v>139</v>
      </c>
      <c r="I1" s="11" t="s">
        <v>79</v>
      </c>
      <c r="J1" s="11" t="s">
        <v>140</v>
      </c>
      <c r="K1" s="11" t="s">
        <v>68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6" t="s">
        <v>141</v>
      </c>
      <c r="B2" s="5">
        <v>1.0</v>
      </c>
      <c r="C2" s="5">
        <v>1.0</v>
      </c>
      <c r="D2" s="6">
        <f t="shared" ref="D2:D65" si="1">SUM(B2-C2)</f>
        <v>0</v>
      </c>
      <c r="E2" s="5">
        <v>1250.0</v>
      </c>
      <c r="F2" s="5">
        <f t="shared" ref="F2:F65" si="2">SUM(E2/10)</f>
        <v>125</v>
      </c>
      <c r="G2" s="5">
        <v>112.0</v>
      </c>
      <c r="H2" s="5">
        <v>112.0</v>
      </c>
      <c r="I2" s="5">
        <v>9.5</v>
      </c>
      <c r="J2" s="5">
        <f t="shared" ref="J2:J65" si="3">SUM(I2*6)</f>
        <v>57</v>
      </c>
      <c r="K2" s="5">
        <f t="shared" ref="K2:K65" si="4">SUM(F2+H2+J2)</f>
        <v>294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142</v>
      </c>
      <c r="B3" s="5">
        <v>2.0</v>
      </c>
      <c r="C3" s="5">
        <v>2.0</v>
      </c>
      <c r="D3" s="6">
        <f t="shared" si="1"/>
        <v>0</v>
      </c>
      <c r="E3" s="5">
        <v>1200.0</v>
      </c>
      <c r="F3" s="5">
        <f t="shared" si="2"/>
        <v>120</v>
      </c>
      <c r="G3" s="5">
        <v>99.0</v>
      </c>
      <c r="H3" s="5">
        <v>99.0</v>
      </c>
      <c r="I3" s="5">
        <v>9.5</v>
      </c>
      <c r="J3" s="5">
        <f t="shared" si="3"/>
        <v>57</v>
      </c>
      <c r="K3" s="5">
        <f t="shared" si="4"/>
        <v>276</v>
      </c>
      <c r="L3" s="3"/>
      <c r="M3" s="3" t="s">
        <v>143</v>
      </c>
      <c r="N3" s="4">
        <v>0.1</v>
      </c>
      <c r="O3" s="3" t="s">
        <v>19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144</v>
      </c>
      <c r="B4" s="5">
        <v>3.0</v>
      </c>
      <c r="C4" s="5">
        <v>3.0</v>
      </c>
      <c r="D4" s="6">
        <f t="shared" si="1"/>
        <v>0</v>
      </c>
      <c r="E4" s="5">
        <v>1150.0</v>
      </c>
      <c r="F4" s="5">
        <f t="shared" si="2"/>
        <v>115</v>
      </c>
      <c r="G4" s="5">
        <v>104.0</v>
      </c>
      <c r="H4" s="5">
        <v>104.0</v>
      </c>
      <c r="I4" s="5">
        <v>6.5</v>
      </c>
      <c r="J4" s="5">
        <f t="shared" si="3"/>
        <v>39</v>
      </c>
      <c r="K4" s="5">
        <f t="shared" si="4"/>
        <v>258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145</v>
      </c>
      <c r="B5" s="5">
        <v>5.0</v>
      </c>
      <c r="C5" s="5">
        <v>4.0</v>
      </c>
      <c r="D5" s="6">
        <f t="shared" si="1"/>
        <v>1</v>
      </c>
      <c r="E5" s="5">
        <v>1000.0</v>
      </c>
      <c r="F5" s="5">
        <f t="shared" si="2"/>
        <v>100</v>
      </c>
      <c r="G5" s="5">
        <v>103.0</v>
      </c>
      <c r="H5" s="5">
        <v>103.0</v>
      </c>
      <c r="I5" s="5">
        <v>8.5</v>
      </c>
      <c r="J5" s="5">
        <f t="shared" si="3"/>
        <v>51</v>
      </c>
      <c r="K5" s="5">
        <f t="shared" si="4"/>
        <v>254</v>
      </c>
      <c r="L5" s="3"/>
      <c r="M5" s="3" t="s">
        <v>146</v>
      </c>
      <c r="N5" s="4">
        <f>1</f>
        <v>1</v>
      </c>
      <c r="O5" s="3" t="s">
        <v>147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148</v>
      </c>
      <c r="B6" s="5">
        <v>4.0</v>
      </c>
      <c r="C6" s="5">
        <v>5.0</v>
      </c>
      <c r="D6" s="6">
        <f t="shared" si="1"/>
        <v>-1</v>
      </c>
      <c r="E6" s="5">
        <v>1175.0</v>
      </c>
      <c r="F6" s="5">
        <f t="shared" si="2"/>
        <v>117.5</v>
      </c>
      <c r="G6" s="5">
        <v>97.0</v>
      </c>
      <c r="H6" s="5">
        <v>97.0</v>
      </c>
      <c r="I6" s="5">
        <v>5.5</v>
      </c>
      <c r="J6" s="5">
        <f t="shared" si="3"/>
        <v>33</v>
      </c>
      <c r="K6" s="5">
        <f t="shared" si="4"/>
        <v>247.5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149</v>
      </c>
      <c r="B7" s="5">
        <v>6.0</v>
      </c>
      <c r="C7" s="5">
        <v>6.0</v>
      </c>
      <c r="D7" s="6">
        <f t="shared" si="1"/>
        <v>0</v>
      </c>
      <c r="E7" s="5">
        <v>1050.0</v>
      </c>
      <c r="F7" s="5">
        <f t="shared" si="2"/>
        <v>105</v>
      </c>
      <c r="G7" s="5">
        <v>100.0</v>
      </c>
      <c r="H7" s="5">
        <v>100.0</v>
      </c>
      <c r="I7" s="5">
        <v>6.5</v>
      </c>
      <c r="J7" s="5">
        <f t="shared" si="3"/>
        <v>39</v>
      </c>
      <c r="K7" s="5">
        <f t="shared" si="4"/>
        <v>244</v>
      </c>
      <c r="L7" s="3"/>
      <c r="M7" s="3" t="s">
        <v>150</v>
      </c>
      <c r="N7" s="4">
        <v>6.0</v>
      </c>
      <c r="O7" s="3" t="s">
        <v>151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152</v>
      </c>
      <c r="B8" s="5">
        <v>7.0</v>
      </c>
      <c r="C8" s="5">
        <v>7.0</v>
      </c>
      <c r="D8" s="6">
        <f t="shared" si="1"/>
        <v>0</v>
      </c>
      <c r="E8" s="5">
        <v>1125.0</v>
      </c>
      <c r="F8" s="5">
        <f t="shared" si="2"/>
        <v>112.5</v>
      </c>
      <c r="G8" s="5">
        <v>92.0</v>
      </c>
      <c r="H8" s="5">
        <v>92.0</v>
      </c>
      <c r="I8" s="5">
        <v>6.5</v>
      </c>
      <c r="J8" s="5">
        <f t="shared" si="3"/>
        <v>39</v>
      </c>
      <c r="K8" s="5">
        <f t="shared" si="4"/>
        <v>243.5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153</v>
      </c>
      <c r="B9" s="5">
        <v>8.0</v>
      </c>
      <c r="C9" s="5">
        <v>8.0</v>
      </c>
      <c r="D9" s="6">
        <f t="shared" si="1"/>
        <v>0</v>
      </c>
      <c r="E9" s="5">
        <v>1100.0</v>
      </c>
      <c r="F9" s="5">
        <f t="shared" si="2"/>
        <v>110</v>
      </c>
      <c r="G9" s="5">
        <v>89.0</v>
      </c>
      <c r="H9" s="5">
        <v>89.0</v>
      </c>
      <c r="I9" s="5">
        <v>6.5</v>
      </c>
      <c r="J9" s="5">
        <f t="shared" si="3"/>
        <v>39</v>
      </c>
      <c r="K9" s="5">
        <f t="shared" si="4"/>
        <v>238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154</v>
      </c>
      <c r="B10" s="5">
        <v>9.0</v>
      </c>
      <c r="C10" s="5">
        <v>9.0</v>
      </c>
      <c r="D10" s="6">
        <f t="shared" si="1"/>
        <v>0</v>
      </c>
      <c r="E10" s="5">
        <v>1000.0</v>
      </c>
      <c r="F10" s="5">
        <f t="shared" si="2"/>
        <v>100</v>
      </c>
      <c r="G10" s="5">
        <v>90.0</v>
      </c>
      <c r="H10" s="5">
        <v>90.0</v>
      </c>
      <c r="I10" s="5">
        <v>6.5</v>
      </c>
      <c r="J10" s="5">
        <f t="shared" si="3"/>
        <v>39</v>
      </c>
      <c r="K10" s="5">
        <f t="shared" si="4"/>
        <v>229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155</v>
      </c>
      <c r="B11" s="5">
        <v>12.0</v>
      </c>
      <c r="C11" s="5">
        <v>10.0</v>
      </c>
      <c r="D11" s="6">
        <f t="shared" si="1"/>
        <v>2</v>
      </c>
      <c r="E11" s="5">
        <v>950.0</v>
      </c>
      <c r="F11" s="5">
        <f t="shared" si="2"/>
        <v>95</v>
      </c>
      <c r="G11" s="5">
        <v>88.0</v>
      </c>
      <c r="H11" s="5">
        <v>88.0</v>
      </c>
      <c r="I11" s="5">
        <v>7.5</v>
      </c>
      <c r="J11" s="5">
        <f t="shared" si="3"/>
        <v>45</v>
      </c>
      <c r="K11" s="5">
        <f t="shared" si="4"/>
        <v>228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156</v>
      </c>
      <c r="B12" s="5">
        <v>22.0</v>
      </c>
      <c r="C12" s="5">
        <v>11.0</v>
      </c>
      <c r="D12" s="6">
        <f t="shared" si="1"/>
        <v>11</v>
      </c>
      <c r="E12" s="5">
        <v>1025.0</v>
      </c>
      <c r="F12" s="5">
        <f t="shared" si="2"/>
        <v>102.5</v>
      </c>
      <c r="G12" s="5">
        <v>80.0</v>
      </c>
      <c r="H12" s="5">
        <v>80.0</v>
      </c>
      <c r="I12" s="5">
        <v>6.5</v>
      </c>
      <c r="J12" s="5">
        <f t="shared" si="3"/>
        <v>39</v>
      </c>
      <c r="K12" s="5">
        <f t="shared" si="4"/>
        <v>221.5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157</v>
      </c>
      <c r="B13" s="5">
        <v>16.0</v>
      </c>
      <c r="C13" s="5">
        <v>12.0</v>
      </c>
      <c r="D13" s="6">
        <f t="shared" si="1"/>
        <v>4</v>
      </c>
      <c r="E13" s="5">
        <v>900.0</v>
      </c>
      <c r="F13" s="5">
        <f t="shared" si="2"/>
        <v>90</v>
      </c>
      <c r="G13" s="5">
        <v>79.0</v>
      </c>
      <c r="H13" s="5">
        <v>79.0</v>
      </c>
      <c r="I13" s="5">
        <v>8.5</v>
      </c>
      <c r="J13" s="5">
        <f t="shared" si="3"/>
        <v>51</v>
      </c>
      <c r="K13" s="5">
        <f t="shared" si="4"/>
        <v>220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158</v>
      </c>
      <c r="B14" s="5">
        <v>10.0</v>
      </c>
      <c r="C14" s="5">
        <v>13.0</v>
      </c>
      <c r="D14" s="6">
        <f t="shared" si="1"/>
        <v>-3</v>
      </c>
      <c r="E14" s="5">
        <v>1000.0</v>
      </c>
      <c r="F14" s="5">
        <f t="shared" si="2"/>
        <v>100</v>
      </c>
      <c r="G14" s="5">
        <v>80.0</v>
      </c>
      <c r="H14" s="5">
        <v>80.0</v>
      </c>
      <c r="I14" s="5">
        <v>6.5</v>
      </c>
      <c r="J14" s="5">
        <f t="shared" si="3"/>
        <v>39</v>
      </c>
      <c r="K14" s="5">
        <f t="shared" si="4"/>
        <v>219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159</v>
      </c>
      <c r="B15" s="5">
        <v>11.0</v>
      </c>
      <c r="C15" s="5">
        <v>14.0</v>
      </c>
      <c r="D15" s="6">
        <f t="shared" si="1"/>
        <v>-3</v>
      </c>
      <c r="E15" s="5">
        <v>950.0</v>
      </c>
      <c r="F15" s="5">
        <f t="shared" si="2"/>
        <v>95</v>
      </c>
      <c r="G15" s="5">
        <v>88.0</v>
      </c>
      <c r="H15" s="5">
        <v>88.0</v>
      </c>
      <c r="I15" s="5">
        <v>5.5</v>
      </c>
      <c r="J15" s="5">
        <f t="shared" si="3"/>
        <v>33</v>
      </c>
      <c r="K15" s="5">
        <f t="shared" si="4"/>
        <v>216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160</v>
      </c>
      <c r="B16" s="5">
        <v>15.0</v>
      </c>
      <c r="C16" s="5">
        <v>15.0</v>
      </c>
      <c r="D16" s="6">
        <f t="shared" si="1"/>
        <v>0</v>
      </c>
      <c r="E16" s="5">
        <v>975.0</v>
      </c>
      <c r="F16" s="5">
        <f t="shared" si="2"/>
        <v>97.5</v>
      </c>
      <c r="G16" s="5">
        <v>79.0</v>
      </c>
      <c r="H16" s="5">
        <v>79.0</v>
      </c>
      <c r="I16" s="5">
        <v>6.5</v>
      </c>
      <c r="J16" s="5">
        <f t="shared" si="3"/>
        <v>39</v>
      </c>
      <c r="K16" s="5">
        <f t="shared" si="4"/>
        <v>215.5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161</v>
      </c>
      <c r="B17" s="5">
        <v>14.0</v>
      </c>
      <c r="C17" s="5">
        <v>16.0</v>
      </c>
      <c r="D17" s="6">
        <f t="shared" si="1"/>
        <v>-2</v>
      </c>
      <c r="E17" s="5">
        <v>925.0</v>
      </c>
      <c r="F17" s="5">
        <f t="shared" si="2"/>
        <v>92.5</v>
      </c>
      <c r="G17" s="5">
        <v>85.0</v>
      </c>
      <c r="H17" s="5">
        <v>85.0</v>
      </c>
      <c r="I17" s="5">
        <v>5.5</v>
      </c>
      <c r="J17" s="5">
        <f t="shared" si="3"/>
        <v>33</v>
      </c>
      <c r="K17" s="5">
        <f t="shared" si="4"/>
        <v>210.5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162</v>
      </c>
      <c r="B18" s="5">
        <v>21.0</v>
      </c>
      <c r="C18" s="5">
        <v>17.0</v>
      </c>
      <c r="D18" s="6">
        <f t="shared" si="1"/>
        <v>4</v>
      </c>
      <c r="E18" s="5">
        <v>925.0</v>
      </c>
      <c r="F18" s="5">
        <f t="shared" si="2"/>
        <v>92.5</v>
      </c>
      <c r="G18" s="5">
        <v>70.0</v>
      </c>
      <c r="H18" s="5">
        <v>70.0</v>
      </c>
      <c r="I18" s="5">
        <v>7.5</v>
      </c>
      <c r="J18" s="5">
        <f t="shared" si="3"/>
        <v>45</v>
      </c>
      <c r="K18" s="5">
        <f t="shared" si="4"/>
        <v>207.5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163</v>
      </c>
      <c r="B19" s="5">
        <v>13.0</v>
      </c>
      <c r="C19" s="5">
        <v>18.0</v>
      </c>
      <c r="D19" s="6">
        <f t="shared" si="1"/>
        <v>-5</v>
      </c>
      <c r="E19" s="5">
        <v>900.0</v>
      </c>
      <c r="F19" s="5">
        <f t="shared" si="2"/>
        <v>90</v>
      </c>
      <c r="G19" s="5">
        <v>77.0</v>
      </c>
      <c r="H19" s="5">
        <v>77.0</v>
      </c>
      <c r="I19" s="5">
        <v>6.5</v>
      </c>
      <c r="J19" s="5">
        <f t="shared" si="3"/>
        <v>39</v>
      </c>
      <c r="K19" s="5">
        <f t="shared" si="4"/>
        <v>206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164</v>
      </c>
      <c r="B20" s="5">
        <v>17.0</v>
      </c>
      <c r="C20" s="5">
        <v>19.0</v>
      </c>
      <c r="D20" s="6">
        <f t="shared" si="1"/>
        <v>-2</v>
      </c>
      <c r="E20" s="5">
        <v>900.0</v>
      </c>
      <c r="F20" s="5">
        <f t="shared" si="2"/>
        <v>90</v>
      </c>
      <c r="G20" s="5">
        <v>75.0</v>
      </c>
      <c r="H20" s="5">
        <v>75.0</v>
      </c>
      <c r="I20" s="5">
        <v>6.5</v>
      </c>
      <c r="J20" s="5">
        <f t="shared" si="3"/>
        <v>39</v>
      </c>
      <c r="K20" s="5">
        <f t="shared" si="4"/>
        <v>204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165</v>
      </c>
      <c r="B21" s="5">
        <v>19.0</v>
      </c>
      <c r="C21" s="5">
        <v>20.0</v>
      </c>
      <c r="D21" s="6">
        <f t="shared" si="1"/>
        <v>-1</v>
      </c>
      <c r="E21" s="5">
        <v>875.0</v>
      </c>
      <c r="F21" s="5">
        <f t="shared" si="2"/>
        <v>87.5</v>
      </c>
      <c r="G21" s="5">
        <v>70.0</v>
      </c>
      <c r="H21" s="5">
        <v>70.0</v>
      </c>
      <c r="I21" s="5">
        <v>7.5</v>
      </c>
      <c r="J21" s="5">
        <f t="shared" si="3"/>
        <v>45</v>
      </c>
      <c r="K21" s="5">
        <f t="shared" si="4"/>
        <v>202.5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166</v>
      </c>
      <c r="B22" s="5">
        <v>20.0</v>
      </c>
      <c r="C22" s="5">
        <v>21.0</v>
      </c>
      <c r="D22" s="6">
        <f t="shared" si="1"/>
        <v>-1</v>
      </c>
      <c r="E22" s="5">
        <v>925.0</v>
      </c>
      <c r="F22" s="5">
        <f t="shared" si="2"/>
        <v>92.5</v>
      </c>
      <c r="G22" s="5">
        <v>77.0</v>
      </c>
      <c r="H22" s="5">
        <v>77.0</v>
      </c>
      <c r="I22" s="5">
        <v>5.5</v>
      </c>
      <c r="J22" s="5">
        <f t="shared" si="3"/>
        <v>33</v>
      </c>
      <c r="K22" s="5">
        <f t="shared" si="4"/>
        <v>202.5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167</v>
      </c>
      <c r="B23" s="5">
        <v>18.0</v>
      </c>
      <c r="C23" s="5">
        <v>22.0</v>
      </c>
      <c r="D23" s="6">
        <f t="shared" si="1"/>
        <v>-4</v>
      </c>
      <c r="E23" s="5">
        <v>925.0</v>
      </c>
      <c r="F23" s="5">
        <f t="shared" si="2"/>
        <v>92.5</v>
      </c>
      <c r="G23" s="5">
        <v>80.0</v>
      </c>
      <c r="H23" s="5">
        <v>80.0</v>
      </c>
      <c r="I23" s="5">
        <v>4.5</v>
      </c>
      <c r="J23" s="5">
        <f t="shared" si="3"/>
        <v>27</v>
      </c>
      <c r="K23" s="5">
        <f t="shared" si="4"/>
        <v>199.5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168</v>
      </c>
      <c r="B24" s="5">
        <v>25.0</v>
      </c>
      <c r="C24" s="5">
        <v>23.0</v>
      </c>
      <c r="D24" s="6">
        <f t="shared" si="1"/>
        <v>2</v>
      </c>
      <c r="E24" s="5">
        <v>900.0</v>
      </c>
      <c r="F24" s="5">
        <f t="shared" si="2"/>
        <v>90</v>
      </c>
      <c r="G24" s="5">
        <v>70.0</v>
      </c>
      <c r="H24" s="5">
        <v>70.0</v>
      </c>
      <c r="I24" s="5">
        <v>6.5</v>
      </c>
      <c r="J24" s="5">
        <f t="shared" si="3"/>
        <v>39</v>
      </c>
      <c r="K24" s="5">
        <f t="shared" si="4"/>
        <v>199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169</v>
      </c>
      <c r="B25" s="5">
        <v>24.0</v>
      </c>
      <c r="C25" s="5">
        <v>24.0</v>
      </c>
      <c r="D25" s="6">
        <f t="shared" si="1"/>
        <v>0</v>
      </c>
      <c r="E25" s="5">
        <v>850.0</v>
      </c>
      <c r="F25" s="5">
        <f t="shared" si="2"/>
        <v>85</v>
      </c>
      <c r="G25" s="5">
        <v>70.0</v>
      </c>
      <c r="H25" s="5">
        <v>70.0</v>
      </c>
      <c r="I25" s="5">
        <v>6.5</v>
      </c>
      <c r="J25" s="5">
        <f t="shared" si="3"/>
        <v>39</v>
      </c>
      <c r="K25" s="5">
        <f t="shared" si="4"/>
        <v>194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170</v>
      </c>
      <c r="B26" s="5">
        <v>30.0</v>
      </c>
      <c r="C26" s="5">
        <v>25.0</v>
      </c>
      <c r="D26" s="6">
        <f t="shared" si="1"/>
        <v>5</v>
      </c>
      <c r="E26" s="5">
        <v>900.0</v>
      </c>
      <c r="F26" s="5">
        <f t="shared" si="2"/>
        <v>90</v>
      </c>
      <c r="G26" s="5">
        <v>70.0</v>
      </c>
      <c r="H26" s="5">
        <v>70.0</v>
      </c>
      <c r="I26" s="5">
        <v>5.5</v>
      </c>
      <c r="J26" s="5">
        <f t="shared" si="3"/>
        <v>33</v>
      </c>
      <c r="K26" s="5">
        <f t="shared" si="4"/>
        <v>193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171</v>
      </c>
      <c r="B27" s="5">
        <v>26.0</v>
      </c>
      <c r="C27" s="5">
        <v>26.0</v>
      </c>
      <c r="D27" s="6">
        <f t="shared" si="1"/>
        <v>0</v>
      </c>
      <c r="E27" s="5">
        <v>900.0</v>
      </c>
      <c r="F27" s="5">
        <f t="shared" si="2"/>
        <v>90</v>
      </c>
      <c r="G27" s="5">
        <v>70.0</v>
      </c>
      <c r="H27" s="5">
        <v>70.0</v>
      </c>
      <c r="I27" s="5">
        <v>4.5</v>
      </c>
      <c r="J27" s="5">
        <f t="shared" si="3"/>
        <v>27</v>
      </c>
      <c r="K27" s="5">
        <f t="shared" si="4"/>
        <v>187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172</v>
      </c>
      <c r="B28" s="5">
        <v>23.0</v>
      </c>
      <c r="C28" s="5">
        <v>27.0</v>
      </c>
      <c r="D28" s="6">
        <f t="shared" si="1"/>
        <v>-4</v>
      </c>
      <c r="E28" s="5">
        <v>775.0</v>
      </c>
      <c r="F28" s="5">
        <f t="shared" si="2"/>
        <v>77.5</v>
      </c>
      <c r="G28" s="5">
        <v>75.0</v>
      </c>
      <c r="H28" s="5">
        <v>75.0</v>
      </c>
      <c r="I28" s="5">
        <v>5.5</v>
      </c>
      <c r="J28" s="5">
        <f t="shared" si="3"/>
        <v>33</v>
      </c>
      <c r="K28" s="5">
        <f t="shared" si="4"/>
        <v>185.5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173</v>
      </c>
      <c r="B29" s="5">
        <v>43.0</v>
      </c>
      <c r="C29" s="5">
        <v>28.0</v>
      </c>
      <c r="D29" s="6">
        <f t="shared" si="1"/>
        <v>15</v>
      </c>
      <c r="E29" s="5">
        <v>850.0</v>
      </c>
      <c r="F29" s="5">
        <f t="shared" si="2"/>
        <v>85</v>
      </c>
      <c r="G29" s="5">
        <v>65.0</v>
      </c>
      <c r="H29" s="5">
        <v>65.0</v>
      </c>
      <c r="I29" s="5">
        <v>5.5</v>
      </c>
      <c r="J29" s="5">
        <f t="shared" si="3"/>
        <v>33</v>
      </c>
      <c r="K29" s="5">
        <f t="shared" si="4"/>
        <v>183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174</v>
      </c>
      <c r="B30" s="5">
        <v>32.0</v>
      </c>
      <c r="C30" s="5">
        <v>29.0</v>
      </c>
      <c r="D30" s="6">
        <f t="shared" si="1"/>
        <v>3</v>
      </c>
      <c r="E30" s="5">
        <v>725.0</v>
      </c>
      <c r="F30" s="5">
        <f t="shared" si="2"/>
        <v>72.5</v>
      </c>
      <c r="G30" s="5">
        <v>70.0</v>
      </c>
      <c r="H30" s="5">
        <v>70.0</v>
      </c>
      <c r="I30" s="5">
        <v>6.5</v>
      </c>
      <c r="J30" s="5">
        <f t="shared" si="3"/>
        <v>39</v>
      </c>
      <c r="K30" s="5">
        <f t="shared" si="4"/>
        <v>181.5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175</v>
      </c>
      <c r="B31" s="5">
        <v>33.0</v>
      </c>
      <c r="C31" s="5">
        <v>30.0</v>
      </c>
      <c r="D31" s="6">
        <f t="shared" si="1"/>
        <v>3</v>
      </c>
      <c r="E31" s="5">
        <v>900.0</v>
      </c>
      <c r="F31" s="5">
        <f t="shared" si="2"/>
        <v>90</v>
      </c>
      <c r="G31" s="5">
        <v>70.0</v>
      </c>
      <c r="H31" s="5">
        <v>70.0</v>
      </c>
      <c r="I31" s="5">
        <v>3.5</v>
      </c>
      <c r="J31" s="5">
        <f t="shared" si="3"/>
        <v>21</v>
      </c>
      <c r="K31" s="5">
        <f t="shared" si="4"/>
        <v>181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176</v>
      </c>
      <c r="B32" s="5">
        <v>39.0</v>
      </c>
      <c r="C32" s="5">
        <v>31.0</v>
      </c>
      <c r="D32" s="6">
        <f t="shared" si="1"/>
        <v>8</v>
      </c>
      <c r="E32" s="5">
        <v>775.0</v>
      </c>
      <c r="F32" s="5">
        <f t="shared" si="2"/>
        <v>77.5</v>
      </c>
      <c r="G32" s="5">
        <v>75.0</v>
      </c>
      <c r="H32" s="5">
        <v>75.0</v>
      </c>
      <c r="I32" s="5">
        <v>4.5</v>
      </c>
      <c r="J32" s="5">
        <f t="shared" si="3"/>
        <v>27</v>
      </c>
      <c r="K32" s="5">
        <f t="shared" si="4"/>
        <v>179.5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177</v>
      </c>
      <c r="B33" s="5">
        <v>34.0</v>
      </c>
      <c r="C33" s="5">
        <v>32.0</v>
      </c>
      <c r="D33" s="6">
        <f t="shared" si="1"/>
        <v>2</v>
      </c>
      <c r="E33" s="5">
        <v>725.0</v>
      </c>
      <c r="F33" s="5">
        <f t="shared" si="2"/>
        <v>72.5</v>
      </c>
      <c r="G33" s="5">
        <v>60.0</v>
      </c>
      <c r="H33" s="5">
        <v>60.0</v>
      </c>
      <c r="I33" s="5">
        <v>7.5</v>
      </c>
      <c r="J33" s="5">
        <f t="shared" si="3"/>
        <v>45</v>
      </c>
      <c r="K33" s="5">
        <f t="shared" si="4"/>
        <v>177.5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178</v>
      </c>
      <c r="B34" s="5">
        <v>27.0</v>
      </c>
      <c r="C34" s="5">
        <v>33.0</v>
      </c>
      <c r="D34" s="6">
        <f t="shared" si="1"/>
        <v>-6</v>
      </c>
      <c r="E34" s="5">
        <v>750.0</v>
      </c>
      <c r="F34" s="5">
        <f t="shared" si="2"/>
        <v>75</v>
      </c>
      <c r="G34" s="5">
        <v>75.0</v>
      </c>
      <c r="H34" s="5">
        <v>75.0</v>
      </c>
      <c r="I34" s="5">
        <v>4.5</v>
      </c>
      <c r="J34" s="5">
        <f t="shared" si="3"/>
        <v>27</v>
      </c>
      <c r="K34" s="5">
        <f t="shared" si="4"/>
        <v>177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179</v>
      </c>
      <c r="B35" s="5">
        <v>28.0</v>
      </c>
      <c r="C35" s="5">
        <v>34.0</v>
      </c>
      <c r="D35" s="6">
        <f t="shared" si="1"/>
        <v>-6</v>
      </c>
      <c r="E35" s="5">
        <v>850.0</v>
      </c>
      <c r="F35" s="5">
        <f t="shared" si="2"/>
        <v>85</v>
      </c>
      <c r="G35" s="5">
        <v>59.0</v>
      </c>
      <c r="H35" s="5">
        <v>59.0</v>
      </c>
      <c r="I35" s="5">
        <v>5.5</v>
      </c>
      <c r="J35" s="5">
        <f t="shared" si="3"/>
        <v>33</v>
      </c>
      <c r="K35" s="5">
        <f t="shared" si="4"/>
        <v>177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180</v>
      </c>
      <c r="B36" s="5">
        <v>38.0</v>
      </c>
      <c r="C36" s="5">
        <v>35.0</v>
      </c>
      <c r="D36" s="6">
        <f t="shared" si="1"/>
        <v>3</v>
      </c>
      <c r="E36" s="5">
        <v>850.0</v>
      </c>
      <c r="F36" s="5">
        <f t="shared" si="2"/>
        <v>85</v>
      </c>
      <c r="G36" s="5">
        <v>70.0</v>
      </c>
      <c r="H36" s="5">
        <v>70.0</v>
      </c>
      <c r="I36" s="5">
        <v>3.5</v>
      </c>
      <c r="J36" s="5">
        <f t="shared" si="3"/>
        <v>21</v>
      </c>
      <c r="K36" s="5">
        <f t="shared" si="4"/>
        <v>176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181</v>
      </c>
      <c r="B37" s="5">
        <v>37.0</v>
      </c>
      <c r="C37" s="5">
        <v>36.0</v>
      </c>
      <c r="D37" s="6">
        <f t="shared" si="1"/>
        <v>1</v>
      </c>
      <c r="E37" s="5">
        <v>775.0</v>
      </c>
      <c r="F37" s="5">
        <f t="shared" si="2"/>
        <v>77.5</v>
      </c>
      <c r="G37" s="5">
        <v>65.0</v>
      </c>
      <c r="H37" s="5">
        <v>65.0</v>
      </c>
      <c r="I37" s="5">
        <v>5.5</v>
      </c>
      <c r="J37" s="5">
        <f t="shared" si="3"/>
        <v>33</v>
      </c>
      <c r="K37" s="5">
        <f t="shared" si="4"/>
        <v>175.5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182</v>
      </c>
      <c r="B38" s="5">
        <v>29.0</v>
      </c>
      <c r="C38" s="5">
        <v>37.0</v>
      </c>
      <c r="D38" s="6">
        <f t="shared" si="1"/>
        <v>-8</v>
      </c>
      <c r="E38" s="5">
        <v>800.0</v>
      </c>
      <c r="F38" s="5">
        <f t="shared" si="2"/>
        <v>80</v>
      </c>
      <c r="G38" s="5">
        <v>65.0</v>
      </c>
      <c r="H38" s="5">
        <v>65.0</v>
      </c>
      <c r="I38" s="5">
        <v>4.5</v>
      </c>
      <c r="J38" s="5">
        <f t="shared" si="3"/>
        <v>27</v>
      </c>
      <c r="K38" s="5">
        <f t="shared" si="4"/>
        <v>172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183</v>
      </c>
      <c r="B39" s="5">
        <v>40.0</v>
      </c>
      <c r="C39" s="5">
        <v>38.0</v>
      </c>
      <c r="D39" s="6">
        <f t="shared" si="1"/>
        <v>2</v>
      </c>
      <c r="E39" s="5">
        <v>725.0</v>
      </c>
      <c r="F39" s="5">
        <f t="shared" si="2"/>
        <v>72.5</v>
      </c>
      <c r="G39" s="5">
        <v>70.0</v>
      </c>
      <c r="H39" s="5">
        <v>70.0</v>
      </c>
      <c r="I39" s="5">
        <v>4.5</v>
      </c>
      <c r="J39" s="5">
        <f t="shared" si="3"/>
        <v>27</v>
      </c>
      <c r="K39" s="5">
        <f t="shared" si="4"/>
        <v>169.5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184</v>
      </c>
      <c r="B40" s="5">
        <v>45.0</v>
      </c>
      <c r="C40" s="5">
        <v>39.0</v>
      </c>
      <c r="D40" s="6">
        <f t="shared" si="1"/>
        <v>6</v>
      </c>
      <c r="E40" s="5">
        <v>750.0</v>
      </c>
      <c r="F40" s="5">
        <f t="shared" si="2"/>
        <v>75</v>
      </c>
      <c r="G40" s="5">
        <v>70.0</v>
      </c>
      <c r="H40" s="5">
        <v>70.0</v>
      </c>
      <c r="I40" s="5">
        <v>3.5</v>
      </c>
      <c r="J40" s="5">
        <f t="shared" si="3"/>
        <v>21</v>
      </c>
      <c r="K40" s="5">
        <f t="shared" si="4"/>
        <v>166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185</v>
      </c>
      <c r="B41" s="5">
        <v>31.0</v>
      </c>
      <c r="C41" s="5">
        <v>40.0</v>
      </c>
      <c r="D41" s="6">
        <f t="shared" si="1"/>
        <v>-9</v>
      </c>
      <c r="E41" s="5">
        <v>725.0</v>
      </c>
      <c r="F41" s="5">
        <f t="shared" si="2"/>
        <v>72.5</v>
      </c>
      <c r="G41" s="5">
        <v>65.0</v>
      </c>
      <c r="H41" s="5">
        <v>65.0</v>
      </c>
      <c r="I41" s="5">
        <v>4.5</v>
      </c>
      <c r="J41" s="5">
        <f t="shared" si="3"/>
        <v>27</v>
      </c>
      <c r="K41" s="5">
        <f t="shared" si="4"/>
        <v>164.5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186</v>
      </c>
      <c r="B42" s="5">
        <v>41.0</v>
      </c>
      <c r="C42" s="5">
        <v>41.0</v>
      </c>
      <c r="D42" s="6">
        <f t="shared" si="1"/>
        <v>0</v>
      </c>
      <c r="E42" s="5">
        <v>675.0</v>
      </c>
      <c r="F42" s="5">
        <f t="shared" si="2"/>
        <v>67.5</v>
      </c>
      <c r="G42" s="5">
        <v>64.0</v>
      </c>
      <c r="H42" s="5">
        <v>64.0</v>
      </c>
      <c r="I42" s="5">
        <v>5.5</v>
      </c>
      <c r="J42" s="5">
        <f t="shared" si="3"/>
        <v>33</v>
      </c>
      <c r="K42" s="5">
        <f t="shared" si="4"/>
        <v>164.5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187</v>
      </c>
      <c r="B43" s="5">
        <v>36.0</v>
      </c>
      <c r="C43" s="5">
        <v>42.0</v>
      </c>
      <c r="D43" s="6">
        <f t="shared" si="1"/>
        <v>-6</v>
      </c>
      <c r="E43" s="5">
        <v>825.0</v>
      </c>
      <c r="F43" s="5">
        <f t="shared" si="2"/>
        <v>82.5</v>
      </c>
      <c r="G43" s="5">
        <v>60.0</v>
      </c>
      <c r="H43" s="5">
        <v>60.0</v>
      </c>
      <c r="I43" s="5">
        <v>3.5</v>
      </c>
      <c r="J43" s="5">
        <f t="shared" si="3"/>
        <v>21</v>
      </c>
      <c r="K43" s="5">
        <f t="shared" si="4"/>
        <v>163.5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188</v>
      </c>
      <c r="B44" s="5">
        <v>46.0</v>
      </c>
      <c r="C44" s="5">
        <v>43.0</v>
      </c>
      <c r="D44" s="6">
        <f t="shared" si="1"/>
        <v>3</v>
      </c>
      <c r="E44" s="5">
        <v>750.0</v>
      </c>
      <c r="F44" s="5">
        <f t="shared" si="2"/>
        <v>75</v>
      </c>
      <c r="G44" s="5">
        <v>65.0</v>
      </c>
      <c r="H44" s="5">
        <v>65.0</v>
      </c>
      <c r="I44" s="5">
        <v>3.5</v>
      </c>
      <c r="J44" s="5">
        <f t="shared" si="3"/>
        <v>21</v>
      </c>
      <c r="K44" s="5">
        <f t="shared" si="4"/>
        <v>161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189</v>
      </c>
      <c r="B45" s="5">
        <v>52.0</v>
      </c>
      <c r="C45" s="5">
        <v>44.0</v>
      </c>
      <c r="D45" s="6">
        <f t="shared" si="1"/>
        <v>8</v>
      </c>
      <c r="E45" s="5">
        <v>750.0</v>
      </c>
      <c r="F45" s="5">
        <f t="shared" si="2"/>
        <v>75</v>
      </c>
      <c r="G45" s="5">
        <v>55.0</v>
      </c>
      <c r="H45" s="5">
        <v>55.0</v>
      </c>
      <c r="I45" s="5">
        <v>4.5</v>
      </c>
      <c r="J45" s="5">
        <f t="shared" si="3"/>
        <v>27</v>
      </c>
      <c r="K45" s="5">
        <f t="shared" si="4"/>
        <v>157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190</v>
      </c>
      <c r="B46" s="5">
        <v>48.0</v>
      </c>
      <c r="C46" s="5">
        <v>45.0</v>
      </c>
      <c r="D46" s="6">
        <f t="shared" si="1"/>
        <v>3</v>
      </c>
      <c r="E46" s="5">
        <v>750.0</v>
      </c>
      <c r="F46" s="5">
        <f t="shared" si="2"/>
        <v>75</v>
      </c>
      <c r="G46" s="5">
        <v>60.0</v>
      </c>
      <c r="H46" s="5">
        <v>60.0</v>
      </c>
      <c r="I46" s="5">
        <v>3.5</v>
      </c>
      <c r="J46" s="5">
        <f t="shared" si="3"/>
        <v>21</v>
      </c>
      <c r="K46" s="5">
        <f t="shared" si="4"/>
        <v>156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191</v>
      </c>
      <c r="B47" s="5">
        <v>50.0</v>
      </c>
      <c r="C47" s="5">
        <v>46.0</v>
      </c>
      <c r="D47" s="6">
        <f t="shared" si="1"/>
        <v>4</v>
      </c>
      <c r="E47" s="5">
        <v>650.0</v>
      </c>
      <c r="F47" s="5">
        <f t="shared" si="2"/>
        <v>65</v>
      </c>
      <c r="G47" s="5">
        <v>55.0</v>
      </c>
      <c r="H47" s="5">
        <v>55.0</v>
      </c>
      <c r="I47" s="5">
        <v>5.5</v>
      </c>
      <c r="J47" s="5">
        <f t="shared" si="3"/>
        <v>33</v>
      </c>
      <c r="K47" s="5">
        <f t="shared" si="4"/>
        <v>153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192</v>
      </c>
      <c r="B48" s="5">
        <v>58.0</v>
      </c>
      <c r="C48" s="5">
        <v>47.0</v>
      </c>
      <c r="D48" s="6">
        <f t="shared" si="1"/>
        <v>11</v>
      </c>
      <c r="E48" s="5">
        <v>700.0</v>
      </c>
      <c r="F48" s="5">
        <f t="shared" si="2"/>
        <v>70</v>
      </c>
      <c r="G48" s="5">
        <v>55.0</v>
      </c>
      <c r="H48" s="5">
        <v>55.0</v>
      </c>
      <c r="I48" s="5">
        <v>4.5</v>
      </c>
      <c r="J48" s="5">
        <f t="shared" si="3"/>
        <v>27</v>
      </c>
      <c r="K48" s="5">
        <f t="shared" si="4"/>
        <v>152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193</v>
      </c>
      <c r="B49" s="5">
        <v>47.0</v>
      </c>
      <c r="C49" s="5">
        <v>48.0</v>
      </c>
      <c r="D49" s="6">
        <f t="shared" si="1"/>
        <v>-1</v>
      </c>
      <c r="E49" s="5">
        <v>650.0</v>
      </c>
      <c r="F49" s="5">
        <f t="shared" si="2"/>
        <v>65</v>
      </c>
      <c r="G49" s="5">
        <v>59.0</v>
      </c>
      <c r="H49" s="5">
        <v>59.0</v>
      </c>
      <c r="I49" s="5">
        <v>4.5</v>
      </c>
      <c r="J49" s="5">
        <f t="shared" si="3"/>
        <v>27</v>
      </c>
      <c r="K49" s="5">
        <f t="shared" si="4"/>
        <v>151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194</v>
      </c>
      <c r="B50" s="5">
        <v>51.0</v>
      </c>
      <c r="C50" s="5">
        <v>49.0</v>
      </c>
      <c r="D50" s="6">
        <f t="shared" si="1"/>
        <v>2</v>
      </c>
      <c r="E50" s="5">
        <v>650.0</v>
      </c>
      <c r="F50" s="5">
        <f t="shared" si="2"/>
        <v>65</v>
      </c>
      <c r="G50" s="5">
        <v>65.0</v>
      </c>
      <c r="H50" s="5">
        <v>65.0</v>
      </c>
      <c r="I50" s="5">
        <v>3.5</v>
      </c>
      <c r="J50" s="5">
        <f t="shared" si="3"/>
        <v>21</v>
      </c>
      <c r="K50" s="5">
        <f t="shared" si="4"/>
        <v>151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195</v>
      </c>
      <c r="B51" s="5">
        <v>49.0</v>
      </c>
      <c r="C51" s="5">
        <v>50.0</v>
      </c>
      <c r="D51" s="6">
        <f t="shared" si="1"/>
        <v>-1</v>
      </c>
      <c r="E51" s="5">
        <v>675.0</v>
      </c>
      <c r="F51" s="5">
        <f t="shared" si="2"/>
        <v>67.5</v>
      </c>
      <c r="G51" s="5">
        <v>55.0</v>
      </c>
      <c r="H51" s="5">
        <v>55.0</v>
      </c>
      <c r="I51" s="5">
        <v>4.5</v>
      </c>
      <c r="J51" s="5">
        <f t="shared" si="3"/>
        <v>27</v>
      </c>
      <c r="K51" s="5">
        <f t="shared" si="4"/>
        <v>149.5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196</v>
      </c>
      <c r="B52" s="5">
        <v>42.0</v>
      </c>
      <c r="C52" s="5">
        <v>51.0</v>
      </c>
      <c r="D52" s="6">
        <f t="shared" si="1"/>
        <v>-9</v>
      </c>
      <c r="E52" s="5">
        <v>650.0</v>
      </c>
      <c r="F52" s="5">
        <f t="shared" si="2"/>
        <v>65</v>
      </c>
      <c r="G52" s="5">
        <v>55.0</v>
      </c>
      <c r="H52" s="5">
        <v>55.0</v>
      </c>
      <c r="I52" s="5">
        <v>4.5</v>
      </c>
      <c r="J52" s="5">
        <f t="shared" si="3"/>
        <v>27</v>
      </c>
      <c r="K52" s="5">
        <f t="shared" si="4"/>
        <v>147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197</v>
      </c>
      <c r="B53" s="5">
        <v>35.0</v>
      </c>
      <c r="C53" s="5">
        <v>52.0</v>
      </c>
      <c r="D53" s="6">
        <f t="shared" si="1"/>
        <v>-17</v>
      </c>
      <c r="E53" s="5">
        <v>650.0</v>
      </c>
      <c r="F53" s="5">
        <f t="shared" si="2"/>
        <v>65</v>
      </c>
      <c r="G53" s="5">
        <v>60.0</v>
      </c>
      <c r="H53" s="5">
        <v>60.0</v>
      </c>
      <c r="I53" s="5">
        <v>3.5</v>
      </c>
      <c r="J53" s="5">
        <f t="shared" si="3"/>
        <v>21</v>
      </c>
      <c r="K53" s="5">
        <f t="shared" si="4"/>
        <v>146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198</v>
      </c>
      <c r="B54" s="5">
        <v>75.0</v>
      </c>
      <c r="C54" s="5">
        <v>53.0</v>
      </c>
      <c r="D54" s="6">
        <f t="shared" si="1"/>
        <v>22</v>
      </c>
      <c r="E54" s="5">
        <v>650.0</v>
      </c>
      <c r="F54" s="5">
        <f t="shared" si="2"/>
        <v>65</v>
      </c>
      <c r="G54" s="5">
        <v>50.0</v>
      </c>
      <c r="H54" s="5">
        <v>50.0</v>
      </c>
      <c r="I54" s="5">
        <v>4.5</v>
      </c>
      <c r="J54" s="5">
        <f t="shared" si="3"/>
        <v>27</v>
      </c>
      <c r="K54" s="5">
        <f t="shared" si="4"/>
        <v>142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199</v>
      </c>
      <c r="B55" s="5">
        <v>44.0</v>
      </c>
      <c r="C55" s="5">
        <v>54.0</v>
      </c>
      <c r="D55" s="6">
        <f t="shared" si="1"/>
        <v>-10</v>
      </c>
      <c r="E55" s="5">
        <v>700.0</v>
      </c>
      <c r="F55" s="5">
        <f t="shared" si="2"/>
        <v>70</v>
      </c>
      <c r="G55" s="5">
        <v>50.0</v>
      </c>
      <c r="H55" s="5">
        <v>50.0</v>
      </c>
      <c r="I55" s="5">
        <v>3.5</v>
      </c>
      <c r="J55" s="5">
        <f t="shared" si="3"/>
        <v>21</v>
      </c>
      <c r="K55" s="5">
        <f t="shared" si="4"/>
        <v>141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200</v>
      </c>
      <c r="B56" s="5">
        <v>52.0</v>
      </c>
      <c r="C56" s="5">
        <v>55.0</v>
      </c>
      <c r="D56" s="6">
        <f t="shared" si="1"/>
        <v>-3</v>
      </c>
      <c r="E56" s="5">
        <v>550.0</v>
      </c>
      <c r="F56" s="5">
        <f t="shared" si="2"/>
        <v>55</v>
      </c>
      <c r="G56" s="5">
        <v>55.0</v>
      </c>
      <c r="H56" s="5">
        <v>55.0</v>
      </c>
      <c r="I56" s="5">
        <v>4.5</v>
      </c>
      <c r="J56" s="5">
        <f t="shared" si="3"/>
        <v>27</v>
      </c>
      <c r="K56" s="5">
        <f t="shared" si="4"/>
        <v>137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201</v>
      </c>
      <c r="B57" s="5">
        <v>56.0</v>
      </c>
      <c r="C57" s="5">
        <v>56.0</v>
      </c>
      <c r="D57" s="6">
        <f t="shared" si="1"/>
        <v>0</v>
      </c>
      <c r="E57" s="5">
        <v>550.0</v>
      </c>
      <c r="F57" s="5">
        <f t="shared" si="2"/>
        <v>55</v>
      </c>
      <c r="G57" s="5">
        <v>59.0</v>
      </c>
      <c r="H57" s="5">
        <v>59.0</v>
      </c>
      <c r="I57" s="5">
        <v>3.5</v>
      </c>
      <c r="J57" s="5">
        <f t="shared" si="3"/>
        <v>21</v>
      </c>
      <c r="K57" s="5">
        <f t="shared" si="4"/>
        <v>135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202</v>
      </c>
      <c r="B58" s="5">
        <v>54.0</v>
      </c>
      <c r="C58" s="5">
        <v>57.0</v>
      </c>
      <c r="D58" s="6">
        <f t="shared" si="1"/>
        <v>-3</v>
      </c>
      <c r="E58" s="5">
        <v>575.0</v>
      </c>
      <c r="F58" s="5">
        <f t="shared" si="2"/>
        <v>57.5</v>
      </c>
      <c r="G58" s="5">
        <v>55.0</v>
      </c>
      <c r="H58" s="5">
        <v>55.0</v>
      </c>
      <c r="I58" s="5">
        <v>3.5</v>
      </c>
      <c r="J58" s="5">
        <f t="shared" si="3"/>
        <v>21</v>
      </c>
      <c r="K58" s="5">
        <f t="shared" si="4"/>
        <v>133.5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203</v>
      </c>
      <c r="B59" s="5">
        <v>66.0</v>
      </c>
      <c r="C59" s="5">
        <v>59.0</v>
      </c>
      <c r="D59" s="6">
        <f t="shared" si="1"/>
        <v>7</v>
      </c>
      <c r="E59" s="5">
        <v>600.0</v>
      </c>
      <c r="F59" s="5">
        <f t="shared" si="2"/>
        <v>60</v>
      </c>
      <c r="G59" s="5">
        <v>50.0</v>
      </c>
      <c r="H59" s="5">
        <v>50.0</v>
      </c>
      <c r="I59" s="5">
        <v>3.5</v>
      </c>
      <c r="J59" s="5">
        <f t="shared" si="3"/>
        <v>21</v>
      </c>
      <c r="K59" s="5">
        <f t="shared" si="4"/>
        <v>131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204</v>
      </c>
      <c r="B60" s="5">
        <v>73.0</v>
      </c>
      <c r="C60" s="5">
        <v>61.0</v>
      </c>
      <c r="D60" s="6">
        <f t="shared" si="1"/>
        <v>12</v>
      </c>
      <c r="E60" s="5">
        <v>575.0</v>
      </c>
      <c r="F60" s="5">
        <f t="shared" si="2"/>
        <v>57.5</v>
      </c>
      <c r="G60" s="5">
        <v>40.0</v>
      </c>
      <c r="H60" s="5">
        <v>40.0</v>
      </c>
      <c r="I60" s="5">
        <v>4.5</v>
      </c>
      <c r="J60" s="5">
        <f t="shared" si="3"/>
        <v>27</v>
      </c>
      <c r="K60" s="5">
        <f t="shared" si="4"/>
        <v>124.5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205</v>
      </c>
      <c r="B61" s="5">
        <v>60.0</v>
      </c>
      <c r="C61" s="5">
        <v>62.0</v>
      </c>
      <c r="D61" s="6">
        <f t="shared" si="1"/>
        <v>-2</v>
      </c>
      <c r="E61" s="5">
        <v>675.0</v>
      </c>
      <c r="F61" s="5">
        <f t="shared" si="2"/>
        <v>67.5</v>
      </c>
      <c r="G61" s="5">
        <v>40.0</v>
      </c>
      <c r="H61" s="5">
        <v>40.0</v>
      </c>
      <c r="I61" s="5">
        <v>2.5</v>
      </c>
      <c r="J61" s="5">
        <f t="shared" si="3"/>
        <v>15</v>
      </c>
      <c r="K61" s="5">
        <f t="shared" si="4"/>
        <v>122.5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206</v>
      </c>
      <c r="B62" s="5">
        <v>55.0</v>
      </c>
      <c r="C62" s="5">
        <v>63.0</v>
      </c>
      <c r="D62" s="6">
        <f t="shared" si="1"/>
        <v>-8</v>
      </c>
      <c r="E62" s="5">
        <v>525.0</v>
      </c>
      <c r="F62" s="5">
        <f t="shared" si="2"/>
        <v>52.5</v>
      </c>
      <c r="G62" s="5">
        <v>45.0</v>
      </c>
      <c r="H62" s="5">
        <v>45.0</v>
      </c>
      <c r="I62" s="5">
        <v>3.5</v>
      </c>
      <c r="J62" s="5">
        <f t="shared" si="3"/>
        <v>21</v>
      </c>
      <c r="K62" s="5">
        <f t="shared" si="4"/>
        <v>118.5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207</v>
      </c>
      <c r="B63" s="5">
        <v>80.0</v>
      </c>
      <c r="C63" s="5">
        <v>64.0</v>
      </c>
      <c r="D63" s="6">
        <f t="shared" si="1"/>
        <v>16</v>
      </c>
      <c r="E63" s="5">
        <v>525.0</v>
      </c>
      <c r="F63" s="5">
        <f t="shared" si="2"/>
        <v>52.5</v>
      </c>
      <c r="G63" s="5">
        <v>40.0</v>
      </c>
      <c r="H63" s="5">
        <v>40.0</v>
      </c>
      <c r="I63" s="5">
        <v>2.5</v>
      </c>
      <c r="J63" s="5">
        <f t="shared" si="3"/>
        <v>15</v>
      </c>
      <c r="K63" s="5">
        <f t="shared" si="4"/>
        <v>107.5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208</v>
      </c>
      <c r="B64" s="5">
        <v>81.0</v>
      </c>
      <c r="C64" s="5">
        <v>65.0</v>
      </c>
      <c r="D64" s="6">
        <f t="shared" si="1"/>
        <v>16</v>
      </c>
      <c r="E64" s="5">
        <v>500.0</v>
      </c>
      <c r="F64" s="5">
        <f t="shared" si="2"/>
        <v>50</v>
      </c>
      <c r="G64" s="5">
        <v>35.0</v>
      </c>
      <c r="H64" s="5">
        <v>35.0</v>
      </c>
      <c r="I64" s="5">
        <v>2.5</v>
      </c>
      <c r="J64" s="5">
        <f t="shared" si="3"/>
        <v>15</v>
      </c>
      <c r="K64" s="5">
        <f t="shared" si="4"/>
        <v>100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209</v>
      </c>
      <c r="B65" s="5">
        <v>71.0</v>
      </c>
      <c r="C65" s="5">
        <v>66.0</v>
      </c>
      <c r="D65" s="6">
        <f t="shared" si="1"/>
        <v>5</v>
      </c>
      <c r="E65" s="5">
        <v>425.0</v>
      </c>
      <c r="F65" s="5">
        <f t="shared" si="2"/>
        <v>42.5</v>
      </c>
      <c r="G65" s="5">
        <v>35.0</v>
      </c>
      <c r="H65" s="5">
        <v>35.0</v>
      </c>
      <c r="I65" s="5">
        <v>3.5</v>
      </c>
      <c r="J65" s="5">
        <f t="shared" si="3"/>
        <v>21</v>
      </c>
      <c r="K65" s="5">
        <f t="shared" si="4"/>
        <v>98.5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1" t="s">
        <v>136</v>
      </c>
      <c r="C1" s="11" t="s">
        <v>137</v>
      </c>
      <c r="D1" s="2" t="s">
        <v>138</v>
      </c>
      <c r="E1" s="11" t="s">
        <v>75</v>
      </c>
      <c r="F1" s="11" t="s">
        <v>76</v>
      </c>
      <c r="G1" s="2" t="s">
        <v>77</v>
      </c>
      <c r="H1" s="11" t="s">
        <v>139</v>
      </c>
      <c r="I1" s="11" t="s">
        <v>79</v>
      </c>
      <c r="J1" s="11" t="s">
        <v>140</v>
      </c>
      <c r="K1" s="11" t="s">
        <v>68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6" t="s">
        <v>141</v>
      </c>
      <c r="B2" s="5">
        <v>1.0</v>
      </c>
      <c r="C2" s="12">
        <v>1.0</v>
      </c>
      <c r="D2" s="13">
        <f t="shared" ref="D2:D67" si="1">SUM(B2-C2)</f>
        <v>0</v>
      </c>
      <c r="E2" s="5">
        <v>1250.0</v>
      </c>
      <c r="F2" s="5">
        <f t="shared" ref="F2:F67" si="2">SUM(E2/10)</f>
        <v>125</v>
      </c>
      <c r="G2" s="5">
        <v>112.0</v>
      </c>
      <c r="H2" s="5">
        <f t="shared" ref="H2:H67" si="3">SUM(G2/2)</f>
        <v>56</v>
      </c>
      <c r="I2" s="5">
        <v>9.5</v>
      </c>
      <c r="J2" s="5">
        <f t="shared" ref="J2:J67" si="4">SUM(I2*6)</f>
        <v>57</v>
      </c>
      <c r="K2" s="5">
        <f t="shared" ref="K2:K67" si="5">SUM(F2+H2+J2)</f>
        <v>238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142</v>
      </c>
      <c r="B3" s="5">
        <v>2.0</v>
      </c>
      <c r="C3" s="12">
        <v>2.0</v>
      </c>
      <c r="D3" s="13">
        <f t="shared" si="1"/>
        <v>0</v>
      </c>
      <c r="E3" s="5">
        <v>1200.0</v>
      </c>
      <c r="F3" s="5">
        <f t="shared" si="2"/>
        <v>120</v>
      </c>
      <c r="G3" s="5">
        <v>99.0</v>
      </c>
      <c r="H3" s="5">
        <f t="shared" si="3"/>
        <v>49.5</v>
      </c>
      <c r="I3" s="5">
        <v>9.5</v>
      </c>
      <c r="J3" s="5">
        <f t="shared" si="4"/>
        <v>57</v>
      </c>
      <c r="K3" s="5">
        <f t="shared" si="5"/>
        <v>226.5</v>
      </c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144</v>
      </c>
      <c r="B4" s="5">
        <v>3.0</v>
      </c>
      <c r="C4" s="12">
        <v>3.0</v>
      </c>
      <c r="D4" s="13">
        <f t="shared" si="1"/>
        <v>0</v>
      </c>
      <c r="E4" s="5">
        <v>1150.0</v>
      </c>
      <c r="F4" s="5">
        <f t="shared" si="2"/>
        <v>115</v>
      </c>
      <c r="G4" s="5">
        <v>104.0</v>
      </c>
      <c r="H4" s="5">
        <f t="shared" si="3"/>
        <v>52</v>
      </c>
      <c r="I4" s="5">
        <v>6.5</v>
      </c>
      <c r="J4" s="5">
        <f t="shared" si="4"/>
        <v>39</v>
      </c>
      <c r="K4" s="5">
        <f t="shared" si="5"/>
        <v>206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145</v>
      </c>
      <c r="B5" s="5">
        <v>5.0</v>
      </c>
      <c r="C5" s="12">
        <v>4.0</v>
      </c>
      <c r="D5" s="13">
        <f t="shared" si="1"/>
        <v>1</v>
      </c>
      <c r="E5" s="5">
        <v>1000.0</v>
      </c>
      <c r="F5" s="5">
        <f t="shared" si="2"/>
        <v>100</v>
      </c>
      <c r="G5" s="5">
        <v>103.0</v>
      </c>
      <c r="H5" s="5">
        <f t="shared" si="3"/>
        <v>51.5</v>
      </c>
      <c r="I5" s="5">
        <v>8.5</v>
      </c>
      <c r="J5" s="5">
        <f t="shared" si="4"/>
        <v>51</v>
      </c>
      <c r="K5" s="5">
        <f t="shared" si="5"/>
        <v>202.5</v>
      </c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148</v>
      </c>
      <c r="B6" s="5">
        <v>4.0</v>
      </c>
      <c r="C6" s="12">
        <v>5.0</v>
      </c>
      <c r="D6" s="13">
        <f t="shared" si="1"/>
        <v>-1</v>
      </c>
      <c r="E6" s="5">
        <v>1175.0</v>
      </c>
      <c r="F6" s="5">
        <f t="shared" si="2"/>
        <v>117.5</v>
      </c>
      <c r="G6" s="5">
        <v>97.0</v>
      </c>
      <c r="H6" s="5">
        <f t="shared" si="3"/>
        <v>48.5</v>
      </c>
      <c r="I6" s="5">
        <v>5.5</v>
      </c>
      <c r="J6" s="5">
        <f t="shared" si="4"/>
        <v>33</v>
      </c>
      <c r="K6" s="5">
        <f t="shared" si="5"/>
        <v>199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152</v>
      </c>
      <c r="B7" s="5">
        <v>7.0</v>
      </c>
      <c r="C7" s="12">
        <v>6.0</v>
      </c>
      <c r="D7" s="13">
        <f t="shared" si="1"/>
        <v>1</v>
      </c>
      <c r="E7" s="5">
        <v>1125.0</v>
      </c>
      <c r="F7" s="5">
        <f t="shared" si="2"/>
        <v>112.5</v>
      </c>
      <c r="G7" s="5">
        <v>92.0</v>
      </c>
      <c r="H7" s="5">
        <f t="shared" si="3"/>
        <v>46</v>
      </c>
      <c r="I7" s="5">
        <v>6.5</v>
      </c>
      <c r="J7" s="5">
        <f t="shared" si="4"/>
        <v>39</v>
      </c>
      <c r="K7" s="5">
        <f t="shared" si="5"/>
        <v>197.5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149</v>
      </c>
      <c r="B8" s="5">
        <v>6.0</v>
      </c>
      <c r="C8" s="12">
        <v>7.0</v>
      </c>
      <c r="D8" s="13">
        <f t="shared" si="1"/>
        <v>-1</v>
      </c>
      <c r="E8" s="5">
        <v>1050.0</v>
      </c>
      <c r="F8" s="5">
        <f t="shared" si="2"/>
        <v>105</v>
      </c>
      <c r="G8" s="5">
        <v>100.0</v>
      </c>
      <c r="H8" s="5">
        <f t="shared" si="3"/>
        <v>50</v>
      </c>
      <c r="I8" s="5">
        <v>6.5</v>
      </c>
      <c r="J8" s="5">
        <f t="shared" si="4"/>
        <v>39</v>
      </c>
      <c r="K8" s="5">
        <f t="shared" si="5"/>
        <v>194</v>
      </c>
      <c r="L8" s="3"/>
      <c r="M8" s="3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153</v>
      </c>
      <c r="B9" s="5">
        <v>8.0</v>
      </c>
      <c r="C9" s="12">
        <v>8.0</v>
      </c>
      <c r="D9" s="13">
        <f t="shared" si="1"/>
        <v>0</v>
      </c>
      <c r="E9" s="5">
        <v>1100.0</v>
      </c>
      <c r="F9" s="5">
        <f t="shared" si="2"/>
        <v>110</v>
      </c>
      <c r="G9" s="5">
        <v>89.0</v>
      </c>
      <c r="H9" s="5">
        <f t="shared" si="3"/>
        <v>44.5</v>
      </c>
      <c r="I9" s="5">
        <v>6.5</v>
      </c>
      <c r="J9" s="5">
        <f t="shared" si="4"/>
        <v>39</v>
      </c>
      <c r="K9" s="5">
        <f t="shared" si="5"/>
        <v>193.5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154</v>
      </c>
      <c r="B10" s="5">
        <v>9.0</v>
      </c>
      <c r="C10" s="12">
        <v>9.0</v>
      </c>
      <c r="D10" s="13">
        <f t="shared" si="1"/>
        <v>0</v>
      </c>
      <c r="E10" s="5">
        <v>1000.0</v>
      </c>
      <c r="F10" s="5">
        <f t="shared" si="2"/>
        <v>100</v>
      </c>
      <c r="G10" s="5">
        <v>90.0</v>
      </c>
      <c r="H10" s="5">
        <f t="shared" si="3"/>
        <v>45</v>
      </c>
      <c r="I10" s="5">
        <v>6.5</v>
      </c>
      <c r="J10" s="5">
        <f t="shared" si="4"/>
        <v>39</v>
      </c>
      <c r="K10" s="5">
        <f t="shared" si="5"/>
        <v>184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155</v>
      </c>
      <c r="B11" s="5">
        <v>12.0</v>
      </c>
      <c r="C11" s="12">
        <v>10.0</v>
      </c>
      <c r="D11" s="13">
        <f t="shared" si="1"/>
        <v>2</v>
      </c>
      <c r="E11" s="5">
        <v>950.0</v>
      </c>
      <c r="F11" s="5">
        <f t="shared" si="2"/>
        <v>95</v>
      </c>
      <c r="G11" s="5">
        <v>88.0</v>
      </c>
      <c r="H11" s="5">
        <f t="shared" si="3"/>
        <v>44</v>
      </c>
      <c r="I11" s="5">
        <v>7.5</v>
      </c>
      <c r="J11" s="5">
        <f t="shared" si="4"/>
        <v>45</v>
      </c>
      <c r="K11" s="5">
        <f t="shared" si="5"/>
        <v>184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156</v>
      </c>
      <c r="B12" s="5">
        <v>22.0</v>
      </c>
      <c r="C12" s="12">
        <v>11.0</v>
      </c>
      <c r="D12" s="13">
        <f t="shared" si="1"/>
        <v>11</v>
      </c>
      <c r="E12" s="5">
        <v>1025.0</v>
      </c>
      <c r="F12" s="5">
        <f t="shared" si="2"/>
        <v>102.5</v>
      </c>
      <c r="G12" s="5">
        <v>80.0</v>
      </c>
      <c r="H12" s="5">
        <f t="shared" si="3"/>
        <v>40</v>
      </c>
      <c r="I12" s="5">
        <v>6.5</v>
      </c>
      <c r="J12" s="5">
        <f t="shared" si="4"/>
        <v>39</v>
      </c>
      <c r="K12" s="5">
        <f t="shared" si="5"/>
        <v>181.5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157</v>
      </c>
      <c r="B13" s="5">
        <v>16.0</v>
      </c>
      <c r="C13" s="12">
        <v>12.0</v>
      </c>
      <c r="D13" s="13">
        <f t="shared" si="1"/>
        <v>4</v>
      </c>
      <c r="E13" s="5">
        <v>900.0</v>
      </c>
      <c r="F13" s="5">
        <f t="shared" si="2"/>
        <v>90</v>
      </c>
      <c r="G13" s="5">
        <v>79.0</v>
      </c>
      <c r="H13" s="5">
        <f t="shared" si="3"/>
        <v>39.5</v>
      </c>
      <c r="I13" s="5">
        <v>8.5</v>
      </c>
      <c r="J13" s="5">
        <f t="shared" si="4"/>
        <v>51</v>
      </c>
      <c r="K13" s="5">
        <f t="shared" si="5"/>
        <v>180.5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158</v>
      </c>
      <c r="B14" s="5">
        <v>10.0</v>
      </c>
      <c r="C14" s="12">
        <v>13.0</v>
      </c>
      <c r="D14" s="13">
        <f t="shared" si="1"/>
        <v>-3</v>
      </c>
      <c r="E14" s="5">
        <v>1000.0</v>
      </c>
      <c r="F14" s="5">
        <f t="shared" si="2"/>
        <v>100</v>
      </c>
      <c r="G14" s="5">
        <v>80.0</v>
      </c>
      <c r="H14" s="5">
        <f t="shared" si="3"/>
        <v>40</v>
      </c>
      <c r="I14" s="5">
        <v>6.5</v>
      </c>
      <c r="J14" s="5">
        <f t="shared" si="4"/>
        <v>39</v>
      </c>
      <c r="K14" s="5">
        <f t="shared" si="5"/>
        <v>179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160</v>
      </c>
      <c r="B15" s="5">
        <v>15.0</v>
      </c>
      <c r="C15" s="12">
        <v>14.0</v>
      </c>
      <c r="D15" s="13">
        <f t="shared" si="1"/>
        <v>1</v>
      </c>
      <c r="E15" s="5">
        <v>975.0</v>
      </c>
      <c r="F15" s="5">
        <f t="shared" si="2"/>
        <v>97.5</v>
      </c>
      <c r="G15" s="5">
        <v>79.0</v>
      </c>
      <c r="H15" s="5">
        <f t="shared" si="3"/>
        <v>39.5</v>
      </c>
      <c r="I15" s="5">
        <v>6.5</v>
      </c>
      <c r="J15" s="5">
        <f t="shared" si="4"/>
        <v>39</v>
      </c>
      <c r="K15" s="5">
        <f t="shared" si="5"/>
        <v>176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162</v>
      </c>
      <c r="B16" s="5">
        <v>21.0</v>
      </c>
      <c r="C16" s="12">
        <v>15.0</v>
      </c>
      <c r="D16" s="13">
        <f t="shared" si="1"/>
        <v>6</v>
      </c>
      <c r="E16" s="5">
        <v>925.0</v>
      </c>
      <c r="F16" s="5">
        <f t="shared" si="2"/>
        <v>92.5</v>
      </c>
      <c r="G16" s="5">
        <v>70.0</v>
      </c>
      <c r="H16" s="5">
        <f t="shared" si="3"/>
        <v>35</v>
      </c>
      <c r="I16" s="5">
        <v>7.5</v>
      </c>
      <c r="J16" s="5">
        <f t="shared" si="4"/>
        <v>45</v>
      </c>
      <c r="K16" s="5">
        <f t="shared" si="5"/>
        <v>172.5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159</v>
      </c>
      <c r="B17" s="5">
        <v>11.0</v>
      </c>
      <c r="C17" s="12">
        <v>16.0</v>
      </c>
      <c r="D17" s="13">
        <f t="shared" si="1"/>
        <v>-5</v>
      </c>
      <c r="E17" s="5">
        <v>950.0</v>
      </c>
      <c r="F17" s="5">
        <f t="shared" si="2"/>
        <v>95</v>
      </c>
      <c r="G17" s="5">
        <v>88.0</v>
      </c>
      <c r="H17" s="5">
        <f t="shared" si="3"/>
        <v>44</v>
      </c>
      <c r="I17" s="5">
        <v>5.5</v>
      </c>
      <c r="J17" s="5">
        <f t="shared" si="4"/>
        <v>33</v>
      </c>
      <c r="K17" s="5">
        <f t="shared" si="5"/>
        <v>172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161</v>
      </c>
      <c r="B18" s="5">
        <v>14.0</v>
      </c>
      <c r="C18" s="12">
        <v>17.0</v>
      </c>
      <c r="D18" s="13">
        <f t="shared" si="1"/>
        <v>-3</v>
      </c>
      <c r="E18" s="5">
        <v>925.0</v>
      </c>
      <c r="F18" s="5">
        <f t="shared" si="2"/>
        <v>92.5</v>
      </c>
      <c r="G18" s="5">
        <v>85.0</v>
      </c>
      <c r="H18" s="5">
        <f t="shared" si="3"/>
        <v>42.5</v>
      </c>
      <c r="I18" s="5">
        <v>5.5</v>
      </c>
      <c r="J18" s="5">
        <f t="shared" si="4"/>
        <v>33</v>
      </c>
      <c r="K18" s="5">
        <f t="shared" si="5"/>
        <v>168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163</v>
      </c>
      <c r="B19" s="5">
        <v>13.0</v>
      </c>
      <c r="C19" s="12">
        <v>18.0</v>
      </c>
      <c r="D19" s="13">
        <f t="shared" si="1"/>
        <v>-5</v>
      </c>
      <c r="E19" s="5">
        <v>900.0</v>
      </c>
      <c r="F19" s="5">
        <f t="shared" si="2"/>
        <v>90</v>
      </c>
      <c r="G19" s="5">
        <v>77.0</v>
      </c>
      <c r="H19" s="5">
        <f t="shared" si="3"/>
        <v>38.5</v>
      </c>
      <c r="I19" s="5">
        <v>6.5</v>
      </c>
      <c r="J19" s="5">
        <f t="shared" si="4"/>
        <v>39</v>
      </c>
      <c r="K19" s="5">
        <f t="shared" si="5"/>
        <v>167.5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165</v>
      </c>
      <c r="B20" s="5">
        <v>19.0</v>
      </c>
      <c r="C20" s="12">
        <v>19.0</v>
      </c>
      <c r="D20" s="13">
        <f t="shared" si="1"/>
        <v>0</v>
      </c>
      <c r="E20" s="5">
        <v>875.0</v>
      </c>
      <c r="F20" s="5">
        <f t="shared" si="2"/>
        <v>87.5</v>
      </c>
      <c r="G20" s="5">
        <v>70.0</v>
      </c>
      <c r="H20" s="5">
        <f t="shared" si="3"/>
        <v>35</v>
      </c>
      <c r="I20" s="5">
        <v>7.5</v>
      </c>
      <c r="J20" s="5">
        <f t="shared" si="4"/>
        <v>45</v>
      </c>
      <c r="K20" s="5">
        <f t="shared" si="5"/>
        <v>167.5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164</v>
      </c>
      <c r="B21" s="5">
        <v>17.0</v>
      </c>
      <c r="C21" s="12">
        <v>20.0</v>
      </c>
      <c r="D21" s="13">
        <f t="shared" si="1"/>
        <v>-3</v>
      </c>
      <c r="E21" s="5">
        <v>900.0</v>
      </c>
      <c r="F21" s="5">
        <f t="shared" si="2"/>
        <v>90</v>
      </c>
      <c r="G21" s="5">
        <v>75.0</v>
      </c>
      <c r="H21" s="5">
        <f t="shared" si="3"/>
        <v>37.5</v>
      </c>
      <c r="I21" s="5">
        <v>6.5</v>
      </c>
      <c r="J21" s="5">
        <f t="shared" si="4"/>
        <v>39</v>
      </c>
      <c r="K21" s="5">
        <f t="shared" si="5"/>
        <v>166.5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166</v>
      </c>
      <c r="B22" s="5">
        <v>20.0</v>
      </c>
      <c r="C22" s="12">
        <v>21.0</v>
      </c>
      <c r="D22" s="13">
        <f t="shared" si="1"/>
        <v>-1</v>
      </c>
      <c r="E22" s="5">
        <v>925.0</v>
      </c>
      <c r="F22" s="5">
        <f t="shared" si="2"/>
        <v>92.5</v>
      </c>
      <c r="G22" s="5">
        <v>77.0</v>
      </c>
      <c r="H22" s="5">
        <f t="shared" si="3"/>
        <v>38.5</v>
      </c>
      <c r="I22" s="5">
        <v>5.5</v>
      </c>
      <c r="J22" s="5">
        <f t="shared" si="4"/>
        <v>33</v>
      </c>
      <c r="K22" s="5">
        <f t="shared" si="5"/>
        <v>164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168</v>
      </c>
      <c r="B23" s="5">
        <v>25.0</v>
      </c>
      <c r="C23" s="12">
        <v>22.0</v>
      </c>
      <c r="D23" s="13">
        <f t="shared" si="1"/>
        <v>3</v>
      </c>
      <c r="E23" s="5">
        <v>900.0</v>
      </c>
      <c r="F23" s="5">
        <f t="shared" si="2"/>
        <v>90</v>
      </c>
      <c r="G23" s="5">
        <v>70.0</v>
      </c>
      <c r="H23" s="5">
        <f t="shared" si="3"/>
        <v>35</v>
      </c>
      <c r="I23" s="5">
        <v>6.5</v>
      </c>
      <c r="J23" s="5">
        <f t="shared" si="4"/>
        <v>39</v>
      </c>
      <c r="K23" s="5">
        <f t="shared" si="5"/>
        <v>164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167</v>
      </c>
      <c r="B24" s="5">
        <v>18.0</v>
      </c>
      <c r="C24" s="12">
        <v>23.0</v>
      </c>
      <c r="D24" s="13">
        <f t="shared" si="1"/>
        <v>-5</v>
      </c>
      <c r="E24" s="5">
        <v>925.0</v>
      </c>
      <c r="F24" s="5">
        <f t="shared" si="2"/>
        <v>92.5</v>
      </c>
      <c r="G24" s="5">
        <v>80.0</v>
      </c>
      <c r="H24" s="5">
        <f t="shared" si="3"/>
        <v>40</v>
      </c>
      <c r="I24" s="5">
        <v>4.5</v>
      </c>
      <c r="J24" s="5">
        <f t="shared" si="4"/>
        <v>27</v>
      </c>
      <c r="K24" s="5">
        <f t="shared" si="5"/>
        <v>159.5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169</v>
      </c>
      <c r="B25" s="5">
        <v>24.0</v>
      </c>
      <c r="C25" s="12">
        <v>24.0</v>
      </c>
      <c r="D25" s="13">
        <f t="shared" si="1"/>
        <v>0</v>
      </c>
      <c r="E25" s="5">
        <v>850.0</v>
      </c>
      <c r="F25" s="5">
        <f t="shared" si="2"/>
        <v>85</v>
      </c>
      <c r="G25" s="5">
        <v>70.0</v>
      </c>
      <c r="H25" s="5">
        <f t="shared" si="3"/>
        <v>35</v>
      </c>
      <c r="I25" s="5">
        <v>6.5</v>
      </c>
      <c r="J25" s="5">
        <f t="shared" si="4"/>
        <v>39</v>
      </c>
      <c r="K25" s="5">
        <f t="shared" si="5"/>
        <v>159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170</v>
      </c>
      <c r="B26" s="5">
        <v>30.0</v>
      </c>
      <c r="C26" s="12">
        <v>25.0</v>
      </c>
      <c r="D26" s="13">
        <f t="shared" si="1"/>
        <v>5</v>
      </c>
      <c r="E26" s="5">
        <v>900.0</v>
      </c>
      <c r="F26" s="5">
        <f t="shared" si="2"/>
        <v>90</v>
      </c>
      <c r="G26" s="5">
        <v>70.0</v>
      </c>
      <c r="H26" s="5">
        <f t="shared" si="3"/>
        <v>35</v>
      </c>
      <c r="I26" s="5">
        <v>5.5</v>
      </c>
      <c r="J26" s="5">
        <f t="shared" si="4"/>
        <v>33</v>
      </c>
      <c r="K26" s="5">
        <f t="shared" si="5"/>
        <v>158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171</v>
      </c>
      <c r="B27" s="5">
        <v>26.0</v>
      </c>
      <c r="C27" s="12">
        <v>26.0</v>
      </c>
      <c r="D27" s="13">
        <f t="shared" si="1"/>
        <v>0</v>
      </c>
      <c r="E27" s="5">
        <v>900.0</v>
      </c>
      <c r="F27" s="5">
        <f t="shared" si="2"/>
        <v>90</v>
      </c>
      <c r="G27" s="5">
        <v>70.0</v>
      </c>
      <c r="H27" s="5">
        <f t="shared" si="3"/>
        <v>35</v>
      </c>
      <c r="I27" s="5">
        <v>4.5</v>
      </c>
      <c r="J27" s="5">
        <f t="shared" si="4"/>
        <v>27</v>
      </c>
      <c r="K27" s="5">
        <f t="shared" si="5"/>
        <v>152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173</v>
      </c>
      <c r="B28" s="5">
        <v>43.0</v>
      </c>
      <c r="C28" s="12">
        <v>27.0</v>
      </c>
      <c r="D28" s="13">
        <f t="shared" si="1"/>
        <v>16</v>
      </c>
      <c r="E28" s="5">
        <v>850.0</v>
      </c>
      <c r="F28" s="5">
        <f t="shared" si="2"/>
        <v>85</v>
      </c>
      <c r="G28" s="5">
        <v>65.0</v>
      </c>
      <c r="H28" s="5">
        <f t="shared" si="3"/>
        <v>32.5</v>
      </c>
      <c r="I28" s="5">
        <v>5.5</v>
      </c>
      <c r="J28" s="5">
        <f t="shared" si="4"/>
        <v>33</v>
      </c>
      <c r="K28" s="5">
        <f t="shared" si="5"/>
        <v>150.5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172</v>
      </c>
      <c r="B29" s="5">
        <v>23.0</v>
      </c>
      <c r="C29" s="12">
        <v>28.0</v>
      </c>
      <c r="D29" s="13">
        <f t="shared" si="1"/>
        <v>-5</v>
      </c>
      <c r="E29" s="5">
        <v>775.0</v>
      </c>
      <c r="F29" s="5">
        <f t="shared" si="2"/>
        <v>77.5</v>
      </c>
      <c r="G29" s="5">
        <v>75.0</v>
      </c>
      <c r="H29" s="5">
        <f t="shared" si="3"/>
        <v>37.5</v>
      </c>
      <c r="I29" s="5">
        <v>5.5</v>
      </c>
      <c r="J29" s="5">
        <f t="shared" si="4"/>
        <v>33</v>
      </c>
      <c r="K29" s="5">
        <f t="shared" si="5"/>
        <v>148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177</v>
      </c>
      <c r="B30" s="5">
        <v>34.0</v>
      </c>
      <c r="C30" s="12">
        <v>29.0</v>
      </c>
      <c r="D30" s="13">
        <f t="shared" si="1"/>
        <v>5</v>
      </c>
      <c r="E30" s="5">
        <v>725.0</v>
      </c>
      <c r="F30" s="5">
        <f t="shared" si="2"/>
        <v>72.5</v>
      </c>
      <c r="G30" s="5">
        <v>60.0</v>
      </c>
      <c r="H30" s="5">
        <f t="shared" si="3"/>
        <v>30</v>
      </c>
      <c r="I30" s="5">
        <v>7.5</v>
      </c>
      <c r="J30" s="5">
        <f t="shared" si="4"/>
        <v>45</v>
      </c>
      <c r="K30" s="5">
        <f t="shared" si="5"/>
        <v>147.5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179</v>
      </c>
      <c r="B31" s="5">
        <v>28.0</v>
      </c>
      <c r="C31" s="12">
        <v>30.0</v>
      </c>
      <c r="D31" s="13">
        <f t="shared" si="1"/>
        <v>-2</v>
      </c>
      <c r="E31" s="5">
        <v>850.0</v>
      </c>
      <c r="F31" s="5">
        <f t="shared" si="2"/>
        <v>85</v>
      </c>
      <c r="G31" s="5">
        <v>59.0</v>
      </c>
      <c r="H31" s="5">
        <f t="shared" si="3"/>
        <v>29.5</v>
      </c>
      <c r="I31" s="5">
        <v>5.5</v>
      </c>
      <c r="J31" s="5">
        <f t="shared" si="4"/>
        <v>33</v>
      </c>
      <c r="K31" s="5">
        <f t="shared" si="5"/>
        <v>147.5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174</v>
      </c>
      <c r="B32" s="5">
        <v>32.0</v>
      </c>
      <c r="C32" s="12">
        <v>31.0</v>
      </c>
      <c r="D32" s="13">
        <f t="shared" si="1"/>
        <v>1</v>
      </c>
      <c r="E32" s="5">
        <v>725.0</v>
      </c>
      <c r="F32" s="5">
        <f t="shared" si="2"/>
        <v>72.5</v>
      </c>
      <c r="G32" s="5">
        <v>70.0</v>
      </c>
      <c r="H32" s="5">
        <f t="shared" si="3"/>
        <v>35</v>
      </c>
      <c r="I32" s="5">
        <v>6.5</v>
      </c>
      <c r="J32" s="5">
        <f t="shared" si="4"/>
        <v>39</v>
      </c>
      <c r="K32" s="5">
        <f t="shared" si="5"/>
        <v>146.5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175</v>
      </c>
      <c r="B33" s="5">
        <v>33.0</v>
      </c>
      <c r="C33" s="12">
        <v>32.0</v>
      </c>
      <c r="D33" s="13">
        <f t="shared" si="1"/>
        <v>1</v>
      </c>
      <c r="E33" s="5">
        <v>900.0</v>
      </c>
      <c r="F33" s="5">
        <f t="shared" si="2"/>
        <v>90</v>
      </c>
      <c r="G33" s="5">
        <v>70.0</v>
      </c>
      <c r="H33" s="5">
        <f t="shared" si="3"/>
        <v>35</v>
      </c>
      <c r="I33" s="5">
        <v>3.5</v>
      </c>
      <c r="J33" s="5">
        <f t="shared" si="4"/>
        <v>21</v>
      </c>
      <c r="K33" s="5">
        <f t="shared" si="5"/>
        <v>146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181</v>
      </c>
      <c r="B34" s="5">
        <v>37.0</v>
      </c>
      <c r="C34" s="12">
        <v>33.0</v>
      </c>
      <c r="D34" s="13">
        <f t="shared" si="1"/>
        <v>4</v>
      </c>
      <c r="E34" s="5">
        <v>775.0</v>
      </c>
      <c r="F34" s="5">
        <f t="shared" si="2"/>
        <v>77.5</v>
      </c>
      <c r="G34" s="5">
        <v>65.0</v>
      </c>
      <c r="H34" s="5">
        <f t="shared" si="3"/>
        <v>32.5</v>
      </c>
      <c r="I34" s="5">
        <v>5.5</v>
      </c>
      <c r="J34" s="5">
        <f t="shared" si="4"/>
        <v>33</v>
      </c>
      <c r="K34" s="5">
        <f t="shared" si="5"/>
        <v>143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176</v>
      </c>
      <c r="B35" s="5">
        <v>39.0</v>
      </c>
      <c r="C35" s="12">
        <v>34.0</v>
      </c>
      <c r="D35" s="13">
        <f t="shared" si="1"/>
        <v>5</v>
      </c>
      <c r="E35" s="5">
        <v>775.0</v>
      </c>
      <c r="F35" s="5">
        <f t="shared" si="2"/>
        <v>77.5</v>
      </c>
      <c r="G35" s="5">
        <v>75.0</v>
      </c>
      <c r="H35" s="5">
        <f t="shared" si="3"/>
        <v>37.5</v>
      </c>
      <c r="I35" s="5">
        <v>4.5</v>
      </c>
      <c r="J35" s="5">
        <f t="shared" si="4"/>
        <v>27</v>
      </c>
      <c r="K35" s="5">
        <f t="shared" si="5"/>
        <v>142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180</v>
      </c>
      <c r="B36" s="5">
        <v>38.0</v>
      </c>
      <c r="C36" s="12">
        <v>35.0</v>
      </c>
      <c r="D36" s="13">
        <f t="shared" si="1"/>
        <v>3</v>
      </c>
      <c r="E36" s="5">
        <v>850.0</v>
      </c>
      <c r="F36" s="5">
        <f t="shared" si="2"/>
        <v>85</v>
      </c>
      <c r="G36" s="5">
        <v>70.0</v>
      </c>
      <c r="H36" s="5">
        <f t="shared" si="3"/>
        <v>35</v>
      </c>
      <c r="I36" s="5">
        <v>3.5</v>
      </c>
      <c r="J36" s="5">
        <f t="shared" si="4"/>
        <v>21</v>
      </c>
      <c r="K36" s="5">
        <f t="shared" si="5"/>
        <v>141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178</v>
      </c>
      <c r="B37" s="5">
        <v>27.0</v>
      </c>
      <c r="C37" s="12">
        <v>36.0</v>
      </c>
      <c r="D37" s="13">
        <f t="shared" si="1"/>
        <v>-9</v>
      </c>
      <c r="E37" s="5">
        <v>750.0</v>
      </c>
      <c r="F37" s="5">
        <f t="shared" si="2"/>
        <v>75</v>
      </c>
      <c r="G37" s="5">
        <v>75.0</v>
      </c>
      <c r="H37" s="5">
        <f t="shared" si="3"/>
        <v>37.5</v>
      </c>
      <c r="I37" s="5">
        <v>4.5</v>
      </c>
      <c r="J37" s="5">
        <f t="shared" si="4"/>
        <v>27</v>
      </c>
      <c r="K37" s="5">
        <f t="shared" si="5"/>
        <v>139.5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182</v>
      </c>
      <c r="B38" s="5">
        <v>29.0</v>
      </c>
      <c r="C38" s="12">
        <v>37.0</v>
      </c>
      <c r="D38" s="13">
        <f t="shared" si="1"/>
        <v>-8</v>
      </c>
      <c r="E38" s="5">
        <v>800.0</v>
      </c>
      <c r="F38" s="5">
        <f t="shared" si="2"/>
        <v>80</v>
      </c>
      <c r="G38" s="5">
        <v>65.0</v>
      </c>
      <c r="H38" s="5">
        <f t="shared" si="3"/>
        <v>32.5</v>
      </c>
      <c r="I38" s="5">
        <v>4.5</v>
      </c>
      <c r="J38" s="5">
        <f t="shared" si="4"/>
        <v>27</v>
      </c>
      <c r="K38" s="5">
        <f t="shared" si="5"/>
        <v>139.5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183</v>
      </c>
      <c r="B39" s="5">
        <v>40.0</v>
      </c>
      <c r="C39" s="12">
        <v>38.0</v>
      </c>
      <c r="D39" s="13">
        <f t="shared" si="1"/>
        <v>2</v>
      </c>
      <c r="E39" s="5">
        <v>725.0</v>
      </c>
      <c r="F39" s="5">
        <f t="shared" si="2"/>
        <v>72.5</v>
      </c>
      <c r="G39" s="5">
        <v>70.0</v>
      </c>
      <c r="H39" s="5">
        <f t="shared" si="3"/>
        <v>35</v>
      </c>
      <c r="I39" s="5">
        <v>4.5</v>
      </c>
      <c r="J39" s="5">
        <f t="shared" si="4"/>
        <v>27</v>
      </c>
      <c r="K39" s="5">
        <f t="shared" si="5"/>
        <v>134.5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187</v>
      </c>
      <c r="B40" s="5">
        <v>36.0</v>
      </c>
      <c r="C40" s="12">
        <v>39.0</v>
      </c>
      <c r="D40" s="13">
        <f t="shared" si="1"/>
        <v>-3</v>
      </c>
      <c r="E40" s="5">
        <v>825.0</v>
      </c>
      <c r="F40" s="5">
        <f t="shared" si="2"/>
        <v>82.5</v>
      </c>
      <c r="G40" s="5">
        <v>60.0</v>
      </c>
      <c r="H40" s="5">
        <f t="shared" si="3"/>
        <v>30</v>
      </c>
      <c r="I40" s="5">
        <v>3.5</v>
      </c>
      <c r="J40" s="5">
        <f t="shared" si="4"/>
        <v>21</v>
      </c>
      <c r="K40" s="5">
        <f t="shared" si="5"/>
        <v>133.5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186</v>
      </c>
      <c r="B41" s="5">
        <v>41.0</v>
      </c>
      <c r="C41" s="12">
        <v>40.0</v>
      </c>
      <c r="D41" s="13">
        <f t="shared" si="1"/>
        <v>1</v>
      </c>
      <c r="E41" s="5">
        <v>675.0</v>
      </c>
      <c r="F41" s="5">
        <f t="shared" si="2"/>
        <v>67.5</v>
      </c>
      <c r="G41" s="5">
        <v>64.0</v>
      </c>
      <c r="H41" s="5">
        <f t="shared" si="3"/>
        <v>32</v>
      </c>
      <c r="I41" s="5">
        <v>5.5</v>
      </c>
      <c r="J41" s="5">
        <f t="shared" si="4"/>
        <v>33</v>
      </c>
      <c r="K41" s="5">
        <f t="shared" si="5"/>
        <v>132.5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185</v>
      </c>
      <c r="B42" s="5">
        <v>31.0</v>
      </c>
      <c r="C42" s="12">
        <v>41.0</v>
      </c>
      <c r="D42" s="13">
        <f t="shared" si="1"/>
        <v>-10</v>
      </c>
      <c r="E42" s="5">
        <v>725.0</v>
      </c>
      <c r="F42" s="5">
        <f t="shared" si="2"/>
        <v>72.5</v>
      </c>
      <c r="G42" s="5">
        <v>65.0</v>
      </c>
      <c r="H42" s="5">
        <f t="shared" si="3"/>
        <v>32.5</v>
      </c>
      <c r="I42" s="5">
        <v>4.5</v>
      </c>
      <c r="J42" s="5">
        <f t="shared" si="4"/>
        <v>27</v>
      </c>
      <c r="K42" s="5">
        <f t="shared" si="5"/>
        <v>132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184</v>
      </c>
      <c r="B43" s="5">
        <v>45.0</v>
      </c>
      <c r="C43" s="12">
        <v>42.0</v>
      </c>
      <c r="D43" s="13">
        <f t="shared" si="1"/>
        <v>3</v>
      </c>
      <c r="E43" s="5">
        <v>750.0</v>
      </c>
      <c r="F43" s="5">
        <f t="shared" si="2"/>
        <v>75</v>
      </c>
      <c r="G43" s="5">
        <v>70.0</v>
      </c>
      <c r="H43" s="5">
        <f t="shared" si="3"/>
        <v>35</v>
      </c>
      <c r="I43" s="5">
        <v>3.5</v>
      </c>
      <c r="J43" s="5">
        <f t="shared" si="4"/>
        <v>21</v>
      </c>
      <c r="K43" s="5">
        <f t="shared" si="5"/>
        <v>131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189</v>
      </c>
      <c r="B44" s="5">
        <v>52.0</v>
      </c>
      <c r="C44" s="12">
        <v>43.0</v>
      </c>
      <c r="D44" s="13">
        <f t="shared" si="1"/>
        <v>9</v>
      </c>
      <c r="E44" s="5">
        <v>750.0</v>
      </c>
      <c r="F44" s="5">
        <f t="shared" si="2"/>
        <v>75</v>
      </c>
      <c r="G44" s="5">
        <v>55.0</v>
      </c>
      <c r="H44" s="5">
        <f t="shared" si="3"/>
        <v>27.5</v>
      </c>
      <c r="I44" s="5">
        <v>4.5</v>
      </c>
      <c r="J44" s="5">
        <f t="shared" si="4"/>
        <v>27</v>
      </c>
      <c r="K44" s="5">
        <f t="shared" si="5"/>
        <v>129.5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188</v>
      </c>
      <c r="B45" s="5">
        <v>46.0</v>
      </c>
      <c r="C45" s="12">
        <v>44.0</v>
      </c>
      <c r="D45" s="13">
        <f t="shared" si="1"/>
        <v>2</v>
      </c>
      <c r="E45" s="5">
        <v>750.0</v>
      </c>
      <c r="F45" s="5">
        <f t="shared" si="2"/>
        <v>75</v>
      </c>
      <c r="G45" s="5">
        <v>65.0</v>
      </c>
      <c r="H45" s="5">
        <f t="shared" si="3"/>
        <v>32.5</v>
      </c>
      <c r="I45" s="5">
        <v>3.5</v>
      </c>
      <c r="J45" s="5">
        <f t="shared" si="4"/>
        <v>21</v>
      </c>
      <c r="K45" s="5">
        <f t="shared" si="5"/>
        <v>128.5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190</v>
      </c>
      <c r="B46" s="5">
        <v>48.0</v>
      </c>
      <c r="C46" s="12">
        <v>45.0</v>
      </c>
      <c r="D46" s="13">
        <f t="shared" si="1"/>
        <v>3</v>
      </c>
      <c r="E46" s="5">
        <v>750.0</v>
      </c>
      <c r="F46" s="5">
        <f t="shared" si="2"/>
        <v>75</v>
      </c>
      <c r="G46" s="5">
        <v>60.0</v>
      </c>
      <c r="H46" s="5">
        <f t="shared" si="3"/>
        <v>30</v>
      </c>
      <c r="I46" s="5">
        <v>3.5</v>
      </c>
      <c r="J46" s="5">
        <f t="shared" si="4"/>
        <v>21</v>
      </c>
      <c r="K46" s="5">
        <f t="shared" si="5"/>
        <v>126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191</v>
      </c>
      <c r="B47" s="5">
        <v>50.0</v>
      </c>
      <c r="C47" s="12">
        <v>46.0</v>
      </c>
      <c r="D47" s="13">
        <f t="shared" si="1"/>
        <v>4</v>
      </c>
      <c r="E47" s="5">
        <v>650.0</v>
      </c>
      <c r="F47" s="5">
        <f t="shared" si="2"/>
        <v>65</v>
      </c>
      <c r="G47" s="5">
        <v>55.0</v>
      </c>
      <c r="H47" s="5">
        <f t="shared" si="3"/>
        <v>27.5</v>
      </c>
      <c r="I47" s="5">
        <v>5.5</v>
      </c>
      <c r="J47" s="5">
        <f t="shared" si="4"/>
        <v>33</v>
      </c>
      <c r="K47" s="5">
        <f t="shared" si="5"/>
        <v>125.5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192</v>
      </c>
      <c r="B48" s="5">
        <v>58.0</v>
      </c>
      <c r="C48" s="12">
        <v>47.0</v>
      </c>
      <c r="D48" s="13">
        <f t="shared" si="1"/>
        <v>11</v>
      </c>
      <c r="E48" s="5">
        <v>700.0</v>
      </c>
      <c r="F48" s="5">
        <f t="shared" si="2"/>
        <v>70</v>
      </c>
      <c r="G48" s="5">
        <v>55.0</v>
      </c>
      <c r="H48" s="5">
        <f t="shared" si="3"/>
        <v>27.5</v>
      </c>
      <c r="I48" s="5">
        <v>4.5</v>
      </c>
      <c r="J48" s="5">
        <f t="shared" si="4"/>
        <v>27</v>
      </c>
      <c r="K48" s="5">
        <f t="shared" si="5"/>
        <v>124.5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195</v>
      </c>
      <c r="B49" s="5">
        <v>49.0</v>
      </c>
      <c r="C49" s="12">
        <v>48.0</v>
      </c>
      <c r="D49" s="13">
        <f t="shared" si="1"/>
        <v>1</v>
      </c>
      <c r="E49" s="5">
        <v>675.0</v>
      </c>
      <c r="F49" s="5">
        <f t="shared" si="2"/>
        <v>67.5</v>
      </c>
      <c r="G49" s="5">
        <v>55.0</v>
      </c>
      <c r="H49" s="5">
        <f t="shared" si="3"/>
        <v>27.5</v>
      </c>
      <c r="I49" s="5">
        <v>4.5</v>
      </c>
      <c r="J49" s="5">
        <f t="shared" si="4"/>
        <v>27</v>
      </c>
      <c r="K49" s="5">
        <f t="shared" si="5"/>
        <v>122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193</v>
      </c>
      <c r="B50" s="5">
        <v>47.0</v>
      </c>
      <c r="C50" s="12">
        <v>49.0</v>
      </c>
      <c r="D50" s="13">
        <f t="shared" si="1"/>
        <v>-2</v>
      </c>
      <c r="E50" s="5">
        <v>650.0</v>
      </c>
      <c r="F50" s="5">
        <f t="shared" si="2"/>
        <v>65</v>
      </c>
      <c r="G50" s="5">
        <v>59.0</v>
      </c>
      <c r="H50" s="5">
        <f t="shared" si="3"/>
        <v>29.5</v>
      </c>
      <c r="I50" s="5">
        <v>4.5</v>
      </c>
      <c r="J50" s="5">
        <f t="shared" si="4"/>
        <v>27</v>
      </c>
      <c r="K50" s="5">
        <f t="shared" si="5"/>
        <v>121.5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196</v>
      </c>
      <c r="B51" s="5">
        <v>42.0</v>
      </c>
      <c r="C51" s="12">
        <v>50.0</v>
      </c>
      <c r="D51" s="13">
        <f t="shared" si="1"/>
        <v>-8</v>
      </c>
      <c r="E51" s="5">
        <v>650.0</v>
      </c>
      <c r="F51" s="5">
        <f t="shared" si="2"/>
        <v>65</v>
      </c>
      <c r="G51" s="5">
        <v>55.0</v>
      </c>
      <c r="H51" s="5">
        <f t="shared" si="3"/>
        <v>27.5</v>
      </c>
      <c r="I51" s="5">
        <v>4.5</v>
      </c>
      <c r="J51" s="5">
        <f t="shared" si="4"/>
        <v>27</v>
      </c>
      <c r="K51" s="5">
        <f t="shared" si="5"/>
        <v>119.5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194</v>
      </c>
      <c r="B52" s="5">
        <v>51.0</v>
      </c>
      <c r="C52" s="12">
        <v>51.0</v>
      </c>
      <c r="D52" s="13">
        <f t="shared" si="1"/>
        <v>0</v>
      </c>
      <c r="E52" s="5">
        <v>650.0</v>
      </c>
      <c r="F52" s="5">
        <f t="shared" si="2"/>
        <v>65</v>
      </c>
      <c r="G52" s="5">
        <v>65.0</v>
      </c>
      <c r="H52" s="5">
        <f t="shared" si="3"/>
        <v>32.5</v>
      </c>
      <c r="I52" s="5">
        <v>3.5</v>
      </c>
      <c r="J52" s="5">
        <f t="shared" si="4"/>
        <v>21</v>
      </c>
      <c r="K52" s="5">
        <f t="shared" si="5"/>
        <v>118.5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198</v>
      </c>
      <c r="B53" s="5">
        <v>75.0</v>
      </c>
      <c r="C53" s="12">
        <v>52.0</v>
      </c>
      <c r="D53" s="13">
        <f t="shared" si="1"/>
        <v>23</v>
      </c>
      <c r="E53" s="5">
        <v>650.0</v>
      </c>
      <c r="F53" s="5">
        <f t="shared" si="2"/>
        <v>65</v>
      </c>
      <c r="G53" s="5">
        <v>50.0</v>
      </c>
      <c r="H53" s="5">
        <f t="shared" si="3"/>
        <v>25</v>
      </c>
      <c r="I53" s="5">
        <v>4.5</v>
      </c>
      <c r="J53" s="5">
        <f t="shared" si="4"/>
        <v>27</v>
      </c>
      <c r="K53" s="5">
        <f t="shared" si="5"/>
        <v>117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197</v>
      </c>
      <c r="B54" s="5">
        <v>35.0</v>
      </c>
      <c r="C54" s="12">
        <v>53.0</v>
      </c>
      <c r="D54" s="13">
        <f t="shared" si="1"/>
        <v>-18</v>
      </c>
      <c r="E54" s="5">
        <v>650.0</v>
      </c>
      <c r="F54" s="5">
        <f t="shared" si="2"/>
        <v>65</v>
      </c>
      <c r="G54" s="5">
        <v>60.0</v>
      </c>
      <c r="H54" s="5">
        <f t="shared" si="3"/>
        <v>30</v>
      </c>
      <c r="I54" s="5">
        <v>3.5</v>
      </c>
      <c r="J54" s="5">
        <f t="shared" si="4"/>
        <v>21</v>
      </c>
      <c r="K54" s="5">
        <f t="shared" si="5"/>
        <v>116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199</v>
      </c>
      <c r="B55" s="5">
        <v>44.0</v>
      </c>
      <c r="C55" s="12">
        <v>54.0</v>
      </c>
      <c r="D55" s="13">
        <f t="shared" si="1"/>
        <v>-10</v>
      </c>
      <c r="E55" s="5">
        <v>700.0</v>
      </c>
      <c r="F55" s="5">
        <f t="shared" si="2"/>
        <v>70</v>
      </c>
      <c r="G55" s="5">
        <v>50.0</v>
      </c>
      <c r="H55" s="5">
        <f t="shared" si="3"/>
        <v>25</v>
      </c>
      <c r="I55" s="5">
        <v>3.5</v>
      </c>
      <c r="J55" s="5">
        <f t="shared" si="4"/>
        <v>21</v>
      </c>
      <c r="K55" s="5">
        <f t="shared" si="5"/>
        <v>116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200</v>
      </c>
      <c r="B56" s="5">
        <v>52.0</v>
      </c>
      <c r="C56" s="12">
        <v>55.0</v>
      </c>
      <c r="D56" s="13">
        <f t="shared" si="1"/>
        <v>-3</v>
      </c>
      <c r="E56" s="5">
        <v>550.0</v>
      </c>
      <c r="F56" s="5">
        <f t="shared" si="2"/>
        <v>55</v>
      </c>
      <c r="G56" s="5">
        <v>55.0</v>
      </c>
      <c r="H56" s="5">
        <f t="shared" si="3"/>
        <v>27.5</v>
      </c>
      <c r="I56" s="5">
        <v>4.5</v>
      </c>
      <c r="J56" s="5">
        <f t="shared" si="4"/>
        <v>27</v>
      </c>
      <c r="K56" s="5">
        <f t="shared" si="5"/>
        <v>109.5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202</v>
      </c>
      <c r="B57" s="5">
        <v>54.0</v>
      </c>
      <c r="C57" s="12">
        <v>56.0</v>
      </c>
      <c r="D57" s="13">
        <f t="shared" si="1"/>
        <v>-2</v>
      </c>
      <c r="E57" s="5">
        <v>575.0</v>
      </c>
      <c r="F57" s="5">
        <f t="shared" si="2"/>
        <v>57.5</v>
      </c>
      <c r="G57" s="5">
        <v>55.0</v>
      </c>
      <c r="H57" s="5">
        <f t="shared" si="3"/>
        <v>27.5</v>
      </c>
      <c r="I57" s="5">
        <v>3.5</v>
      </c>
      <c r="J57" s="5">
        <f t="shared" si="4"/>
        <v>21</v>
      </c>
      <c r="K57" s="5">
        <f t="shared" si="5"/>
        <v>106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210</v>
      </c>
      <c r="B58" s="3"/>
      <c r="C58" s="12">
        <v>57.0</v>
      </c>
      <c r="D58" s="13">
        <f t="shared" si="1"/>
        <v>-57</v>
      </c>
      <c r="E58" s="5">
        <v>575.0</v>
      </c>
      <c r="F58" s="5">
        <f t="shared" si="2"/>
        <v>57.5</v>
      </c>
      <c r="G58" s="5">
        <v>55.0</v>
      </c>
      <c r="H58" s="5">
        <f t="shared" si="3"/>
        <v>27.5</v>
      </c>
      <c r="I58" s="5">
        <v>3.5</v>
      </c>
      <c r="J58" s="5">
        <f t="shared" si="4"/>
        <v>21</v>
      </c>
      <c r="K58" s="5">
        <f t="shared" si="5"/>
        <v>106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203</v>
      </c>
      <c r="B59" s="5">
        <v>66.0</v>
      </c>
      <c r="C59" s="12">
        <v>58.0</v>
      </c>
      <c r="D59" s="13">
        <f t="shared" si="1"/>
        <v>8</v>
      </c>
      <c r="E59" s="5">
        <v>600.0</v>
      </c>
      <c r="F59" s="5">
        <f t="shared" si="2"/>
        <v>60</v>
      </c>
      <c r="G59" s="5">
        <v>50.0</v>
      </c>
      <c r="H59" s="5">
        <f t="shared" si="3"/>
        <v>25</v>
      </c>
      <c r="I59" s="5">
        <v>3.5</v>
      </c>
      <c r="J59" s="5">
        <f t="shared" si="4"/>
        <v>21</v>
      </c>
      <c r="K59" s="5">
        <f t="shared" si="5"/>
        <v>106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201</v>
      </c>
      <c r="B60" s="5">
        <v>56.0</v>
      </c>
      <c r="C60" s="12">
        <v>59.0</v>
      </c>
      <c r="D60" s="13">
        <f t="shared" si="1"/>
        <v>-3</v>
      </c>
      <c r="E60" s="5">
        <v>550.0</v>
      </c>
      <c r="F60" s="5">
        <f t="shared" si="2"/>
        <v>55</v>
      </c>
      <c r="G60" s="5">
        <v>59.0</v>
      </c>
      <c r="H60" s="5">
        <f t="shared" si="3"/>
        <v>29.5</v>
      </c>
      <c r="I60" s="5">
        <v>3.5</v>
      </c>
      <c r="J60" s="5">
        <f t="shared" si="4"/>
        <v>21</v>
      </c>
      <c r="K60" s="5">
        <f t="shared" si="5"/>
        <v>105.5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211</v>
      </c>
      <c r="B61" s="3"/>
      <c r="C61" s="12">
        <v>60.0</v>
      </c>
      <c r="D61" s="13">
        <f t="shared" si="1"/>
        <v>-60</v>
      </c>
      <c r="E61" s="5">
        <v>525.0</v>
      </c>
      <c r="F61" s="5">
        <f t="shared" si="2"/>
        <v>52.5</v>
      </c>
      <c r="G61" s="5">
        <v>50.0</v>
      </c>
      <c r="H61" s="5">
        <f t="shared" si="3"/>
        <v>25</v>
      </c>
      <c r="I61" s="5">
        <v>4.5</v>
      </c>
      <c r="J61" s="5">
        <f t="shared" si="4"/>
        <v>27</v>
      </c>
      <c r="K61" s="5">
        <f t="shared" si="5"/>
        <v>104.5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204</v>
      </c>
      <c r="B62" s="5">
        <v>73.0</v>
      </c>
      <c r="C62" s="12">
        <v>61.0</v>
      </c>
      <c r="D62" s="13">
        <f t="shared" si="1"/>
        <v>12</v>
      </c>
      <c r="E62" s="5">
        <v>575.0</v>
      </c>
      <c r="F62" s="5">
        <f t="shared" si="2"/>
        <v>57.5</v>
      </c>
      <c r="G62" s="5">
        <v>40.0</v>
      </c>
      <c r="H62" s="5">
        <f t="shared" si="3"/>
        <v>20</v>
      </c>
      <c r="I62" s="5">
        <v>4.5</v>
      </c>
      <c r="J62" s="5">
        <f t="shared" si="4"/>
        <v>27</v>
      </c>
      <c r="K62" s="5">
        <f t="shared" si="5"/>
        <v>104.5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205</v>
      </c>
      <c r="B63" s="5">
        <v>60.0</v>
      </c>
      <c r="C63" s="12">
        <v>62.0</v>
      </c>
      <c r="D63" s="13">
        <f t="shared" si="1"/>
        <v>-2</v>
      </c>
      <c r="E63" s="5">
        <v>675.0</v>
      </c>
      <c r="F63" s="5">
        <f t="shared" si="2"/>
        <v>67.5</v>
      </c>
      <c r="G63" s="5">
        <v>40.0</v>
      </c>
      <c r="H63" s="5">
        <f t="shared" si="3"/>
        <v>20</v>
      </c>
      <c r="I63" s="5">
        <v>2.5</v>
      </c>
      <c r="J63" s="5">
        <f t="shared" si="4"/>
        <v>15</v>
      </c>
      <c r="K63" s="5">
        <f t="shared" si="5"/>
        <v>102.5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206</v>
      </c>
      <c r="B64" s="5">
        <v>55.0</v>
      </c>
      <c r="C64" s="12">
        <v>63.0</v>
      </c>
      <c r="D64" s="13">
        <f t="shared" si="1"/>
        <v>-8</v>
      </c>
      <c r="E64" s="5">
        <v>525.0</v>
      </c>
      <c r="F64" s="5">
        <f t="shared" si="2"/>
        <v>52.5</v>
      </c>
      <c r="G64" s="5">
        <v>45.0</v>
      </c>
      <c r="H64" s="5">
        <f t="shared" si="3"/>
        <v>22.5</v>
      </c>
      <c r="I64" s="5">
        <v>3.5</v>
      </c>
      <c r="J64" s="5">
        <f t="shared" si="4"/>
        <v>21</v>
      </c>
      <c r="K64" s="5">
        <f t="shared" si="5"/>
        <v>96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207</v>
      </c>
      <c r="B65" s="5">
        <v>80.0</v>
      </c>
      <c r="C65" s="12">
        <v>64.0</v>
      </c>
      <c r="D65" s="13">
        <f t="shared" si="1"/>
        <v>16</v>
      </c>
      <c r="E65" s="5">
        <v>525.0</v>
      </c>
      <c r="F65" s="5">
        <f t="shared" si="2"/>
        <v>52.5</v>
      </c>
      <c r="G65" s="5">
        <v>40.0</v>
      </c>
      <c r="H65" s="5">
        <f t="shared" si="3"/>
        <v>20</v>
      </c>
      <c r="I65" s="5">
        <v>2.5</v>
      </c>
      <c r="J65" s="5">
        <f t="shared" si="4"/>
        <v>15</v>
      </c>
      <c r="K65" s="5">
        <f t="shared" si="5"/>
        <v>87.5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 t="s">
        <v>208</v>
      </c>
      <c r="B66" s="5">
        <v>81.0</v>
      </c>
      <c r="C66" s="12">
        <v>65.0</v>
      </c>
      <c r="D66" s="13">
        <f t="shared" si="1"/>
        <v>16</v>
      </c>
      <c r="E66" s="5">
        <v>500.0</v>
      </c>
      <c r="F66" s="5">
        <f t="shared" si="2"/>
        <v>50</v>
      </c>
      <c r="G66" s="5">
        <v>35.0</v>
      </c>
      <c r="H66" s="5">
        <f t="shared" si="3"/>
        <v>17.5</v>
      </c>
      <c r="I66" s="5">
        <v>2.5</v>
      </c>
      <c r="J66" s="5">
        <f t="shared" si="4"/>
        <v>15</v>
      </c>
      <c r="K66" s="5">
        <f t="shared" si="5"/>
        <v>82.5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 t="s">
        <v>209</v>
      </c>
      <c r="B67" s="5">
        <v>71.0</v>
      </c>
      <c r="C67" s="12">
        <v>66.0</v>
      </c>
      <c r="D67" s="13">
        <f t="shared" si="1"/>
        <v>5</v>
      </c>
      <c r="E67" s="5">
        <v>425.0</v>
      </c>
      <c r="F67" s="5">
        <f t="shared" si="2"/>
        <v>42.5</v>
      </c>
      <c r="G67" s="5">
        <v>35.0</v>
      </c>
      <c r="H67" s="5">
        <f t="shared" si="3"/>
        <v>17.5</v>
      </c>
      <c r="I67" s="5">
        <v>3.5</v>
      </c>
      <c r="J67" s="5">
        <f t="shared" si="4"/>
        <v>21</v>
      </c>
      <c r="K67" s="5">
        <f t="shared" si="5"/>
        <v>81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autoFilter ref="$A$1:$AD$67">
    <sortState ref="A1:AD67">
      <sortCondition descending="1" ref="K1:K67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1" t="s">
        <v>136</v>
      </c>
      <c r="C1" s="11" t="s">
        <v>137</v>
      </c>
      <c r="D1" s="2" t="s">
        <v>138</v>
      </c>
      <c r="E1" s="11" t="s">
        <v>75</v>
      </c>
      <c r="F1" s="11" t="s">
        <v>76</v>
      </c>
      <c r="G1" s="11" t="s">
        <v>79</v>
      </c>
      <c r="H1" s="11" t="s">
        <v>140</v>
      </c>
      <c r="I1" s="11" t="s">
        <v>68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6" t="s">
        <v>141</v>
      </c>
      <c r="B2" s="5">
        <v>1.0</v>
      </c>
      <c r="C2" s="5">
        <v>1.0</v>
      </c>
      <c r="D2" s="6">
        <f t="shared" ref="D2:D67" si="1">SUM(B2-C2)</f>
        <v>0</v>
      </c>
      <c r="E2" s="5">
        <v>1250.0</v>
      </c>
      <c r="F2" s="5">
        <f t="shared" ref="F2:F67" si="2">SUM(E2/10)</f>
        <v>125</v>
      </c>
      <c r="G2" s="5">
        <v>9.5</v>
      </c>
      <c r="H2" s="5">
        <f t="shared" ref="H2:H67" si="3">SUM(G2*6)</f>
        <v>57</v>
      </c>
      <c r="I2" s="5">
        <f t="shared" ref="I2:I67" si="4">SUM(H2+F2)</f>
        <v>182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 t="s">
        <v>142</v>
      </c>
      <c r="B3" s="5">
        <v>2.0</v>
      </c>
      <c r="C3" s="5">
        <v>2.0</v>
      </c>
      <c r="D3" s="6">
        <f t="shared" si="1"/>
        <v>0</v>
      </c>
      <c r="E3" s="5">
        <v>1200.0</v>
      </c>
      <c r="F3" s="5">
        <f t="shared" si="2"/>
        <v>120</v>
      </c>
      <c r="G3" s="5">
        <v>9.5</v>
      </c>
      <c r="H3" s="5">
        <f t="shared" si="3"/>
        <v>57</v>
      </c>
      <c r="I3" s="5">
        <f t="shared" si="4"/>
        <v>177</v>
      </c>
      <c r="J3" s="3"/>
      <c r="K3" s="3" t="s">
        <v>143</v>
      </c>
      <c r="L3" s="4">
        <v>0.1</v>
      </c>
      <c r="M3" s="3" t="s">
        <v>19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 t="s">
        <v>144</v>
      </c>
      <c r="B4" s="5">
        <v>3.0</v>
      </c>
      <c r="C4" s="5">
        <v>3.0</v>
      </c>
      <c r="D4" s="6">
        <f t="shared" si="1"/>
        <v>0</v>
      </c>
      <c r="E4" s="5">
        <v>1150.0</v>
      </c>
      <c r="F4" s="5">
        <f t="shared" si="2"/>
        <v>115</v>
      </c>
      <c r="G4" s="5">
        <v>6.5</v>
      </c>
      <c r="H4" s="5">
        <f t="shared" si="3"/>
        <v>39</v>
      </c>
      <c r="I4" s="5">
        <f t="shared" si="4"/>
        <v>154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152</v>
      </c>
      <c r="B5" s="5">
        <v>7.0</v>
      </c>
      <c r="C5" s="5">
        <v>7.0</v>
      </c>
      <c r="D5" s="6">
        <f t="shared" si="1"/>
        <v>0</v>
      </c>
      <c r="E5" s="5">
        <v>1125.0</v>
      </c>
      <c r="F5" s="5">
        <f t="shared" si="2"/>
        <v>112.5</v>
      </c>
      <c r="G5" s="5">
        <v>6.5</v>
      </c>
      <c r="H5" s="5">
        <f t="shared" si="3"/>
        <v>39</v>
      </c>
      <c r="I5" s="5">
        <f t="shared" si="4"/>
        <v>151.5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145</v>
      </c>
      <c r="B6" s="5">
        <v>5.0</v>
      </c>
      <c r="C6" s="5">
        <v>4.0</v>
      </c>
      <c r="D6" s="6">
        <f t="shared" si="1"/>
        <v>1</v>
      </c>
      <c r="E6" s="5">
        <v>1000.0</v>
      </c>
      <c r="F6" s="5">
        <f t="shared" si="2"/>
        <v>100</v>
      </c>
      <c r="G6" s="5">
        <v>8.5</v>
      </c>
      <c r="H6" s="5">
        <f t="shared" si="3"/>
        <v>51</v>
      </c>
      <c r="I6" s="5">
        <f t="shared" si="4"/>
        <v>151</v>
      </c>
      <c r="J6" s="3"/>
      <c r="K6" s="3" t="s">
        <v>146</v>
      </c>
      <c r="L6" s="4">
        <f>1</f>
        <v>1</v>
      </c>
      <c r="M6" s="3" t="s">
        <v>147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148</v>
      </c>
      <c r="B7" s="5">
        <v>4.0</v>
      </c>
      <c r="C7" s="5">
        <v>5.0</v>
      </c>
      <c r="D7" s="6">
        <f t="shared" si="1"/>
        <v>-1</v>
      </c>
      <c r="E7" s="5">
        <v>1175.0</v>
      </c>
      <c r="F7" s="5">
        <f t="shared" si="2"/>
        <v>117.5</v>
      </c>
      <c r="G7" s="5">
        <v>5.5</v>
      </c>
      <c r="H7" s="5">
        <f t="shared" si="3"/>
        <v>33</v>
      </c>
      <c r="I7" s="5">
        <f t="shared" si="4"/>
        <v>150.5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6" t="s">
        <v>153</v>
      </c>
      <c r="B8" s="5">
        <v>8.0</v>
      </c>
      <c r="C8" s="5">
        <v>8.0</v>
      </c>
      <c r="D8" s="6">
        <f t="shared" si="1"/>
        <v>0</v>
      </c>
      <c r="E8" s="5">
        <v>1100.0</v>
      </c>
      <c r="F8" s="5">
        <f t="shared" si="2"/>
        <v>110</v>
      </c>
      <c r="G8" s="5">
        <v>6.5</v>
      </c>
      <c r="H8" s="5">
        <f t="shared" si="3"/>
        <v>39</v>
      </c>
      <c r="I8" s="5">
        <f t="shared" si="4"/>
        <v>149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149</v>
      </c>
      <c r="B9" s="5">
        <v>6.0</v>
      </c>
      <c r="C9" s="5">
        <v>6.0</v>
      </c>
      <c r="D9" s="6">
        <f t="shared" si="1"/>
        <v>0</v>
      </c>
      <c r="E9" s="5">
        <v>1050.0</v>
      </c>
      <c r="F9" s="5">
        <f t="shared" si="2"/>
        <v>105</v>
      </c>
      <c r="G9" s="5">
        <v>6.5</v>
      </c>
      <c r="H9" s="5">
        <f t="shared" si="3"/>
        <v>39</v>
      </c>
      <c r="I9" s="5">
        <f t="shared" si="4"/>
        <v>144</v>
      </c>
      <c r="J9" s="3"/>
      <c r="K9" s="3" t="s">
        <v>150</v>
      </c>
      <c r="L9" s="4">
        <v>6.0</v>
      </c>
      <c r="M9" s="3" t="s">
        <v>151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156</v>
      </c>
      <c r="B10" s="5">
        <v>22.0</v>
      </c>
      <c r="C10" s="5">
        <v>11.0</v>
      </c>
      <c r="D10" s="6">
        <f t="shared" si="1"/>
        <v>11</v>
      </c>
      <c r="E10" s="5">
        <v>1025.0</v>
      </c>
      <c r="F10" s="5">
        <f t="shared" si="2"/>
        <v>102.5</v>
      </c>
      <c r="G10" s="5">
        <v>6.5</v>
      </c>
      <c r="H10" s="5">
        <f t="shared" si="3"/>
        <v>39</v>
      </c>
      <c r="I10" s="5">
        <f t="shared" si="4"/>
        <v>141.5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157</v>
      </c>
      <c r="B11" s="5">
        <v>16.0</v>
      </c>
      <c r="C11" s="5">
        <v>12.0</v>
      </c>
      <c r="D11" s="6">
        <f t="shared" si="1"/>
        <v>4</v>
      </c>
      <c r="E11" s="5">
        <v>900.0</v>
      </c>
      <c r="F11" s="5">
        <f t="shared" si="2"/>
        <v>90</v>
      </c>
      <c r="G11" s="5">
        <v>8.5</v>
      </c>
      <c r="H11" s="5">
        <f t="shared" si="3"/>
        <v>51</v>
      </c>
      <c r="I11" s="5">
        <f t="shared" si="4"/>
        <v>141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155</v>
      </c>
      <c r="B12" s="5">
        <v>12.0</v>
      </c>
      <c r="C12" s="5">
        <v>10.0</v>
      </c>
      <c r="D12" s="6">
        <f t="shared" si="1"/>
        <v>2</v>
      </c>
      <c r="E12" s="5">
        <v>950.0</v>
      </c>
      <c r="F12" s="5">
        <f t="shared" si="2"/>
        <v>95</v>
      </c>
      <c r="G12" s="5">
        <v>7.5</v>
      </c>
      <c r="H12" s="5">
        <f t="shared" si="3"/>
        <v>45</v>
      </c>
      <c r="I12" s="5">
        <f t="shared" si="4"/>
        <v>140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154</v>
      </c>
      <c r="B13" s="5">
        <v>9.0</v>
      </c>
      <c r="C13" s="5">
        <v>9.0</v>
      </c>
      <c r="D13" s="6">
        <f t="shared" si="1"/>
        <v>0</v>
      </c>
      <c r="E13" s="5">
        <v>1000.0</v>
      </c>
      <c r="F13" s="5">
        <f t="shared" si="2"/>
        <v>100</v>
      </c>
      <c r="G13" s="5">
        <v>6.5</v>
      </c>
      <c r="H13" s="5">
        <f t="shared" si="3"/>
        <v>39</v>
      </c>
      <c r="I13" s="5">
        <f t="shared" si="4"/>
        <v>139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158</v>
      </c>
      <c r="B14" s="5">
        <v>10.0</v>
      </c>
      <c r="C14" s="5">
        <v>13.0</v>
      </c>
      <c r="D14" s="6">
        <f t="shared" si="1"/>
        <v>-3</v>
      </c>
      <c r="E14" s="5">
        <v>1000.0</v>
      </c>
      <c r="F14" s="5">
        <f t="shared" si="2"/>
        <v>100</v>
      </c>
      <c r="G14" s="5">
        <v>6.5</v>
      </c>
      <c r="H14" s="5">
        <f t="shared" si="3"/>
        <v>39</v>
      </c>
      <c r="I14" s="5">
        <f t="shared" si="4"/>
        <v>139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162</v>
      </c>
      <c r="B15" s="5">
        <v>21.0</v>
      </c>
      <c r="C15" s="5">
        <v>17.0</v>
      </c>
      <c r="D15" s="6">
        <f t="shared" si="1"/>
        <v>4</v>
      </c>
      <c r="E15" s="5">
        <v>925.0</v>
      </c>
      <c r="F15" s="5">
        <f t="shared" si="2"/>
        <v>92.5</v>
      </c>
      <c r="G15" s="5">
        <v>7.5</v>
      </c>
      <c r="H15" s="5">
        <f t="shared" si="3"/>
        <v>45</v>
      </c>
      <c r="I15" s="5">
        <f t="shared" si="4"/>
        <v>137.5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160</v>
      </c>
      <c r="B16" s="5">
        <v>15.0</v>
      </c>
      <c r="C16" s="5">
        <v>15.0</v>
      </c>
      <c r="D16" s="6">
        <f t="shared" si="1"/>
        <v>0</v>
      </c>
      <c r="E16" s="5">
        <v>975.0</v>
      </c>
      <c r="F16" s="5">
        <f t="shared" si="2"/>
        <v>97.5</v>
      </c>
      <c r="G16" s="5">
        <v>6.5</v>
      </c>
      <c r="H16" s="5">
        <f t="shared" si="3"/>
        <v>39</v>
      </c>
      <c r="I16" s="5">
        <f t="shared" si="4"/>
        <v>136.5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165</v>
      </c>
      <c r="B17" s="5">
        <v>19.0</v>
      </c>
      <c r="C17" s="5">
        <v>20.0</v>
      </c>
      <c r="D17" s="6">
        <f t="shared" si="1"/>
        <v>-1</v>
      </c>
      <c r="E17" s="5">
        <v>875.0</v>
      </c>
      <c r="F17" s="5">
        <f t="shared" si="2"/>
        <v>87.5</v>
      </c>
      <c r="G17" s="5">
        <v>7.5</v>
      </c>
      <c r="H17" s="5">
        <f t="shared" si="3"/>
        <v>45</v>
      </c>
      <c r="I17" s="5">
        <f t="shared" si="4"/>
        <v>132.5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163</v>
      </c>
      <c r="B18" s="5">
        <v>13.0</v>
      </c>
      <c r="C18" s="5">
        <v>18.0</v>
      </c>
      <c r="D18" s="6">
        <f t="shared" si="1"/>
        <v>-5</v>
      </c>
      <c r="E18" s="5">
        <v>900.0</v>
      </c>
      <c r="F18" s="5">
        <f t="shared" si="2"/>
        <v>90</v>
      </c>
      <c r="G18" s="5">
        <v>6.5</v>
      </c>
      <c r="H18" s="5">
        <f t="shared" si="3"/>
        <v>39</v>
      </c>
      <c r="I18" s="5">
        <f t="shared" si="4"/>
        <v>129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164</v>
      </c>
      <c r="B19" s="5">
        <v>17.0</v>
      </c>
      <c r="C19" s="5">
        <v>19.0</v>
      </c>
      <c r="D19" s="6">
        <f t="shared" si="1"/>
        <v>-2</v>
      </c>
      <c r="E19" s="5">
        <v>900.0</v>
      </c>
      <c r="F19" s="5">
        <f t="shared" si="2"/>
        <v>90</v>
      </c>
      <c r="G19" s="5">
        <v>6.5</v>
      </c>
      <c r="H19" s="5">
        <f t="shared" si="3"/>
        <v>39</v>
      </c>
      <c r="I19" s="5">
        <f t="shared" si="4"/>
        <v>129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168</v>
      </c>
      <c r="B20" s="5">
        <v>25.0</v>
      </c>
      <c r="C20" s="5">
        <v>23.0</v>
      </c>
      <c r="D20" s="6">
        <f t="shared" si="1"/>
        <v>2</v>
      </c>
      <c r="E20" s="5">
        <v>900.0</v>
      </c>
      <c r="F20" s="5">
        <f t="shared" si="2"/>
        <v>90</v>
      </c>
      <c r="G20" s="5">
        <v>6.5</v>
      </c>
      <c r="H20" s="5">
        <f t="shared" si="3"/>
        <v>39</v>
      </c>
      <c r="I20" s="5">
        <f t="shared" si="4"/>
        <v>129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159</v>
      </c>
      <c r="B21" s="5">
        <v>11.0</v>
      </c>
      <c r="C21" s="5">
        <v>14.0</v>
      </c>
      <c r="D21" s="6">
        <f t="shared" si="1"/>
        <v>-3</v>
      </c>
      <c r="E21" s="5">
        <v>950.0</v>
      </c>
      <c r="F21" s="5">
        <f t="shared" si="2"/>
        <v>95</v>
      </c>
      <c r="G21" s="5">
        <v>5.5</v>
      </c>
      <c r="H21" s="5">
        <f t="shared" si="3"/>
        <v>33</v>
      </c>
      <c r="I21" s="5">
        <f t="shared" si="4"/>
        <v>128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6" t="s">
        <v>161</v>
      </c>
      <c r="B22" s="5">
        <v>14.0</v>
      </c>
      <c r="C22" s="5">
        <v>16.0</v>
      </c>
      <c r="D22" s="6">
        <f t="shared" si="1"/>
        <v>-2</v>
      </c>
      <c r="E22" s="5">
        <v>925.0</v>
      </c>
      <c r="F22" s="5">
        <f t="shared" si="2"/>
        <v>92.5</v>
      </c>
      <c r="G22" s="5">
        <v>5.5</v>
      </c>
      <c r="H22" s="5">
        <f t="shared" si="3"/>
        <v>33</v>
      </c>
      <c r="I22" s="5">
        <f t="shared" si="4"/>
        <v>125.5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6" t="s">
        <v>166</v>
      </c>
      <c r="B23" s="5">
        <v>20.0</v>
      </c>
      <c r="C23" s="5">
        <v>21.0</v>
      </c>
      <c r="D23" s="6">
        <f t="shared" si="1"/>
        <v>-1</v>
      </c>
      <c r="E23" s="5">
        <v>925.0</v>
      </c>
      <c r="F23" s="5">
        <f t="shared" si="2"/>
        <v>92.5</v>
      </c>
      <c r="G23" s="5">
        <v>5.5</v>
      </c>
      <c r="H23" s="5">
        <f t="shared" si="3"/>
        <v>33</v>
      </c>
      <c r="I23" s="5">
        <f t="shared" si="4"/>
        <v>125.5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6" t="s">
        <v>169</v>
      </c>
      <c r="B24" s="5">
        <v>24.0</v>
      </c>
      <c r="C24" s="5">
        <v>24.0</v>
      </c>
      <c r="D24" s="6">
        <f t="shared" si="1"/>
        <v>0</v>
      </c>
      <c r="E24" s="5">
        <v>850.0</v>
      </c>
      <c r="F24" s="5">
        <f t="shared" si="2"/>
        <v>85</v>
      </c>
      <c r="G24" s="5">
        <v>6.5</v>
      </c>
      <c r="H24" s="5">
        <f t="shared" si="3"/>
        <v>39</v>
      </c>
      <c r="I24" s="5">
        <f t="shared" si="4"/>
        <v>124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6" t="s">
        <v>170</v>
      </c>
      <c r="B25" s="5">
        <v>30.0</v>
      </c>
      <c r="C25" s="5">
        <v>25.0</v>
      </c>
      <c r="D25" s="6">
        <f t="shared" si="1"/>
        <v>5</v>
      </c>
      <c r="E25" s="5">
        <v>900.0</v>
      </c>
      <c r="F25" s="5">
        <f t="shared" si="2"/>
        <v>90</v>
      </c>
      <c r="G25" s="5">
        <v>5.5</v>
      </c>
      <c r="H25" s="5">
        <f t="shared" si="3"/>
        <v>33</v>
      </c>
      <c r="I25" s="5">
        <f t="shared" si="4"/>
        <v>123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6" t="s">
        <v>167</v>
      </c>
      <c r="B26" s="5">
        <v>18.0</v>
      </c>
      <c r="C26" s="5">
        <v>22.0</v>
      </c>
      <c r="D26" s="6">
        <f t="shared" si="1"/>
        <v>-4</v>
      </c>
      <c r="E26" s="5">
        <v>925.0</v>
      </c>
      <c r="F26" s="5">
        <f t="shared" si="2"/>
        <v>92.5</v>
      </c>
      <c r="G26" s="5">
        <v>4.5</v>
      </c>
      <c r="H26" s="5">
        <f t="shared" si="3"/>
        <v>27</v>
      </c>
      <c r="I26" s="5">
        <f t="shared" si="4"/>
        <v>119.5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6" t="s">
        <v>173</v>
      </c>
      <c r="B27" s="5">
        <v>43.0</v>
      </c>
      <c r="C27" s="5">
        <v>28.0</v>
      </c>
      <c r="D27" s="6">
        <f t="shared" si="1"/>
        <v>15</v>
      </c>
      <c r="E27" s="5">
        <v>850.0</v>
      </c>
      <c r="F27" s="5">
        <f t="shared" si="2"/>
        <v>85</v>
      </c>
      <c r="G27" s="5">
        <v>5.5</v>
      </c>
      <c r="H27" s="5">
        <f t="shared" si="3"/>
        <v>33</v>
      </c>
      <c r="I27" s="5">
        <f t="shared" si="4"/>
        <v>118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6" t="s">
        <v>179</v>
      </c>
      <c r="B28" s="5">
        <v>28.0</v>
      </c>
      <c r="C28" s="5">
        <v>34.0</v>
      </c>
      <c r="D28" s="6">
        <f t="shared" si="1"/>
        <v>-6</v>
      </c>
      <c r="E28" s="5">
        <v>850.0</v>
      </c>
      <c r="F28" s="5">
        <f t="shared" si="2"/>
        <v>85</v>
      </c>
      <c r="G28" s="5">
        <v>5.5</v>
      </c>
      <c r="H28" s="5">
        <f t="shared" si="3"/>
        <v>33</v>
      </c>
      <c r="I28" s="5">
        <f t="shared" si="4"/>
        <v>118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6" t="s">
        <v>177</v>
      </c>
      <c r="B29" s="5">
        <v>34.0</v>
      </c>
      <c r="C29" s="5">
        <v>32.0</v>
      </c>
      <c r="D29" s="6">
        <f t="shared" si="1"/>
        <v>2</v>
      </c>
      <c r="E29" s="5">
        <v>725.0</v>
      </c>
      <c r="F29" s="5">
        <f t="shared" si="2"/>
        <v>72.5</v>
      </c>
      <c r="G29" s="5">
        <v>7.5</v>
      </c>
      <c r="H29" s="5">
        <f t="shared" si="3"/>
        <v>45</v>
      </c>
      <c r="I29" s="5">
        <f t="shared" si="4"/>
        <v>117.5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6" t="s">
        <v>171</v>
      </c>
      <c r="B30" s="5">
        <v>26.0</v>
      </c>
      <c r="C30" s="5">
        <v>26.0</v>
      </c>
      <c r="D30" s="6">
        <f t="shared" si="1"/>
        <v>0</v>
      </c>
      <c r="E30" s="5">
        <v>900.0</v>
      </c>
      <c r="F30" s="5">
        <f t="shared" si="2"/>
        <v>90</v>
      </c>
      <c r="G30" s="5">
        <v>4.5</v>
      </c>
      <c r="H30" s="5">
        <f t="shared" si="3"/>
        <v>27</v>
      </c>
      <c r="I30" s="5">
        <f t="shared" si="4"/>
        <v>117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6" t="s">
        <v>174</v>
      </c>
      <c r="B31" s="5">
        <v>32.0</v>
      </c>
      <c r="C31" s="5">
        <v>29.0</v>
      </c>
      <c r="D31" s="6">
        <f t="shared" si="1"/>
        <v>3</v>
      </c>
      <c r="E31" s="5">
        <v>725.0</v>
      </c>
      <c r="F31" s="5">
        <f t="shared" si="2"/>
        <v>72.5</v>
      </c>
      <c r="G31" s="5">
        <v>6.5</v>
      </c>
      <c r="H31" s="5">
        <f t="shared" si="3"/>
        <v>39</v>
      </c>
      <c r="I31" s="5">
        <f t="shared" si="4"/>
        <v>111.5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6" t="s">
        <v>175</v>
      </c>
      <c r="B32" s="5">
        <v>33.0</v>
      </c>
      <c r="C32" s="5">
        <v>30.0</v>
      </c>
      <c r="D32" s="6">
        <f t="shared" si="1"/>
        <v>3</v>
      </c>
      <c r="E32" s="5">
        <v>900.0</v>
      </c>
      <c r="F32" s="5">
        <f t="shared" si="2"/>
        <v>90</v>
      </c>
      <c r="G32" s="5">
        <v>3.5</v>
      </c>
      <c r="H32" s="5">
        <f t="shared" si="3"/>
        <v>21</v>
      </c>
      <c r="I32" s="5">
        <f t="shared" si="4"/>
        <v>111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6" t="s">
        <v>172</v>
      </c>
      <c r="B33" s="5">
        <v>23.0</v>
      </c>
      <c r="C33" s="5">
        <v>27.0</v>
      </c>
      <c r="D33" s="6">
        <f t="shared" si="1"/>
        <v>-4</v>
      </c>
      <c r="E33" s="5">
        <v>775.0</v>
      </c>
      <c r="F33" s="5">
        <f t="shared" si="2"/>
        <v>77.5</v>
      </c>
      <c r="G33" s="5">
        <v>5.5</v>
      </c>
      <c r="H33" s="5">
        <f t="shared" si="3"/>
        <v>33</v>
      </c>
      <c r="I33" s="5">
        <f t="shared" si="4"/>
        <v>110.5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6" t="s">
        <v>181</v>
      </c>
      <c r="B34" s="5">
        <v>37.0</v>
      </c>
      <c r="C34" s="5">
        <v>36.0</v>
      </c>
      <c r="D34" s="6">
        <f t="shared" si="1"/>
        <v>1</v>
      </c>
      <c r="E34" s="5">
        <v>775.0</v>
      </c>
      <c r="F34" s="5">
        <f t="shared" si="2"/>
        <v>77.5</v>
      </c>
      <c r="G34" s="5">
        <v>5.5</v>
      </c>
      <c r="H34" s="5">
        <f t="shared" si="3"/>
        <v>33</v>
      </c>
      <c r="I34" s="5">
        <f t="shared" si="4"/>
        <v>110.5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6" t="s">
        <v>182</v>
      </c>
      <c r="B35" s="5">
        <v>29.0</v>
      </c>
      <c r="C35" s="5">
        <v>37.0</v>
      </c>
      <c r="D35" s="6">
        <f t="shared" si="1"/>
        <v>-8</v>
      </c>
      <c r="E35" s="5">
        <v>800.0</v>
      </c>
      <c r="F35" s="5">
        <f t="shared" si="2"/>
        <v>80</v>
      </c>
      <c r="G35" s="5">
        <v>4.5</v>
      </c>
      <c r="H35" s="5">
        <f t="shared" si="3"/>
        <v>27</v>
      </c>
      <c r="I35" s="5">
        <f t="shared" si="4"/>
        <v>107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6" t="s">
        <v>180</v>
      </c>
      <c r="B36" s="5">
        <v>38.0</v>
      </c>
      <c r="C36" s="5">
        <v>35.0</v>
      </c>
      <c r="D36" s="6">
        <f t="shared" si="1"/>
        <v>3</v>
      </c>
      <c r="E36" s="5">
        <v>850.0</v>
      </c>
      <c r="F36" s="5">
        <f t="shared" si="2"/>
        <v>85</v>
      </c>
      <c r="G36" s="5">
        <v>3.5</v>
      </c>
      <c r="H36" s="5">
        <f t="shared" si="3"/>
        <v>21</v>
      </c>
      <c r="I36" s="5">
        <f t="shared" si="4"/>
        <v>106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6" t="s">
        <v>176</v>
      </c>
      <c r="B37" s="5">
        <v>39.0</v>
      </c>
      <c r="C37" s="5">
        <v>31.0</v>
      </c>
      <c r="D37" s="6">
        <f t="shared" si="1"/>
        <v>8</v>
      </c>
      <c r="E37" s="5">
        <v>775.0</v>
      </c>
      <c r="F37" s="5">
        <f t="shared" si="2"/>
        <v>77.5</v>
      </c>
      <c r="G37" s="5">
        <v>4.5</v>
      </c>
      <c r="H37" s="5">
        <f t="shared" si="3"/>
        <v>27</v>
      </c>
      <c r="I37" s="5">
        <f t="shared" si="4"/>
        <v>104.5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6" t="s">
        <v>187</v>
      </c>
      <c r="B38" s="5">
        <v>36.0</v>
      </c>
      <c r="C38" s="5">
        <v>42.0</v>
      </c>
      <c r="D38" s="6">
        <f t="shared" si="1"/>
        <v>-6</v>
      </c>
      <c r="E38" s="5">
        <v>825.0</v>
      </c>
      <c r="F38" s="5">
        <f t="shared" si="2"/>
        <v>82.5</v>
      </c>
      <c r="G38" s="5">
        <v>3.5</v>
      </c>
      <c r="H38" s="5">
        <f t="shared" si="3"/>
        <v>21</v>
      </c>
      <c r="I38" s="5">
        <f t="shared" si="4"/>
        <v>103.5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6" t="s">
        <v>178</v>
      </c>
      <c r="B39" s="5">
        <v>27.0</v>
      </c>
      <c r="C39" s="5">
        <v>33.0</v>
      </c>
      <c r="D39" s="6">
        <f t="shared" si="1"/>
        <v>-6</v>
      </c>
      <c r="E39" s="5">
        <v>750.0</v>
      </c>
      <c r="F39" s="5">
        <f t="shared" si="2"/>
        <v>75</v>
      </c>
      <c r="G39" s="5">
        <v>4.5</v>
      </c>
      <c r="H39" s="5">
        <f t="shared" si="3"/>
        <v>27</v>
      </c>
      <c r="I39" s="5">
        <f t="shared" si="4"/>
        <v>102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6" t="s">
        <v>189</v>
      </c>
      <c r="B40" s="5">
        <v>52.0</v>
      </c>
      <c r="C40" s="5">
        <v>44.0</v>
      </c>
      <c r="D40" s="6">
        <f t="shared" si="1"/>
        <v>8</v>
      </c>
      <c r="E40" s="5">
        <v>750.0</v>
      </c>
      <c r="F40" s="5">
        <f t="shared" si="2"/>
        <v>75</v>
      </c>
      <c r="G40" s="5">
        <v>4.5</v>
      </c>
      <c r="H40" s="5">
        <f t="shared" si="3"/>
        <v>27</v>
      </c>
      <c r="I40" s="5">
        <f t="shared" si="4"/>
        <v>102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6" t="s">
        <v>186</v>
      </c>
      <c r="B41" s="5">
        <v>41.0</v>
      </c>
      <c r="C41" s="5">
        <v>41.0</v>
      </c>
      <c r="D41" s="6">
        <f t="shared" si="1"/>
        <v>0</v>
      </c>
      <c r="E41" s="5">
        <v>675.0</v>
      </c>
      <c r="F41" s="5">
        <f t="shared" si="2"/>
        <v>67.5</v>
      </c>
      <c r="G41" s="5">
        <v>5.5</v>
      </c>
      <c r="H41" s="5">
        <f t="shared" si="3"/>
        <v>33</v>
      </c>
      <c r="I41" s="5">
        <f t="shared" si="4"/>
        <v>100.5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6" t="s">
        <v>183</v>
      </c>
      <c r="B42" s="5">
        <v>40.0</v>
      </c>
      <c r="C42" s="5">
        <v>38.0</v>
      </c>
      <c r="D42" s="6">
        <f t="shared" si="1"/>
        <v>2</v>
      </c>
      <c r="E42" s="5">
        <v>725.0</v>
      </c>
      <c r="F42" s="5">
        <f t="shared" si="2"/>
        <v>72.5</v>
      </c>
      <c r="G42" s="5">
        <v>4.5</v>
      </c>
      <c r="H42" s="5">
        <f t="shared" si="3"/>
        <v>27</v>
      </c>
      <c r="I42" s="5">
        <f t="shared" si="4"/>
        <v>99.5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6" t="s">
        <v>185</v>
      </c>
      <c r="B43" s="5">
        <v>31.0</v>
      </c>
      <c r="C43" s="5">
        <v>40.0</v>
      </c>
      <c r="D43" s="6">
        <f t="shared" si="1"/>
        <v>-9</v>
      </c>
      <c r="E43" s="5">
        <v>725.0</v>
      </c>
      <c r="F43" s="5">
        <f t="shared" si="2"/>
        <v>72.5</v>
      </c>
      <c r="G43" s="5">
        <v>4.5</v>
      </c>
      <c r="H43" s="5">
        <f t="shared" si="3"/>
        <v>27</v>
      </c>
      <c r="I43" s="5">
        <f t="shared" si="4"/>
        <v>99.5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6" t="s">
        <v>191</v>
      </c>
      <c r="B44" s="5">
        <v>50.0</v>
      </c>
      <c r="C44" s="5">
        <v>46.0</v>
      </c>
      <c r="D44" s="6">
        <f t="shared" si="1"/>
        <v>4</v>
      </c>
      <c r="E44" s="5">
        <v>650.0</v>
      </c>
      <c r="F44" s="5">
        <f t="shared" si="2"/>
        <v>65</v>
      </c>
      <c r="G44" s="5">
        <v>5.5</v>
      </c>
      <c r="H44" s="5">
        <f t="shared" si="3"/>
        <v>33</v>
      </c>
      <c r="I44" s="5">
        <f t="shared" si="4"/>
        <v>98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6" t="s">
        <v>192</v>
      </c>
      <c r="B45" s="5">
        <v>58.0</v>
      </c>
      <c r="C45" s="5">
        <v>47.0</v>
      </c>
      <c r="D45" s="6">
        <f t="shared" si="1"/>
        <v>11</v>
      </c>
      <c r="E45" s="5">
        <v>700.0</v>
      </c>
      <c r="F45" s="5">
        <f t="shared" si="2"/>
        <v>70</v>
      </c>
      <c r="G45" s="5">
        <v>4.5</v>
      </c>
      <c r="H45" s="5">
        <f t="shared" si="3"/>
        <v>27</v>
      </c>
      <c r="I45" s="5">
        <f t="shared" si="4"/>
        <v>97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6" t="s">
        <v>184</v>
      </c>
      <c r="B46" s="5">
        <v>45.0</v>
      </c>
      <c r="C46" s="5">
        <v>39.0</v>
      </c>
      <c r="D46" s="6">
        <f t="shared" si="1"/>
        <v>6</v>
      </c>
      <c r="E46" s="5">
        <v>750.0</v>
      </c>
      <c r="F46" s="5">
        <f t="shared" si="2"/>
        <v>75</v>
      </c>
      <c r="G46" s="5">
        <v>3.5</v>
      </c>
      <c r="H46" s="5">
        <f t="shared" si="3"/>
        <v>21</v>
      </c>
      <c r="I46" s="5">
        <f t="shared" si="4"/>
        <v>96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6" t="s">
        <v>188</v>
      </c>
      <c r="B47" s="5">
        <v>46.0</v>
      </c>
      <c r="C47" s="5">
        <v>43.0</v>
      </c>
      <c r="D47" s="6">
        <f t="shared" si="1"/>
        <v>3</v>
      </c>
      <c r="E47" s="5">
        <v>750.0</v>
      </c>
      <c r="F47" s="5">
        <f t="shared" si="2"/>
        <v>75</v>
      </c>
      <c r="G47" s="5">
        <v>3.5</v>
      </c>
      <c r="H47" s="5">
        <f t="shared" si="3"/>
        <v>21</v>
      </c>
      <c r="I47" s="5">
        <f t="shared" si="4"/>
        <v>96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6" t="s">
        <v>190</v>
      </c>
      <c r="B48" s="5">
        <v>48.0</v>
      </c>
      <c r="C48" s="5">
        <v>45.0</v>
      </c>
      <c r="D48" s="6">
        <f t="shared" si="1"/>
        <v>3</v>
      </c>
      <c r="E48" s="5">
        <v>750.0</v>
      </c>
      <c r="F48" s="5">
        <f t="shared" si="2"/>
        <v>75</v>
      </c>
      <c r="G48" s="5">
        <v>3.5</v>
      </c>
      <c r="H48" s="5">
        <f t="shared" si="3"/>
        <v>21</v>
      </c>
      <c r="I48" s="5">
        <f t="shared" si="4"/>
        <v>96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6" t="s">
        <v>195</v>
      </c>
      <c r="B49" s="5">
        <v>49.0</v>
      </c>
      <c r="C49" s="5">
        <v>50.0</v>
      </c>
      <c r="D49" s="6">
        <f t="shared" si="1"/>
        <v>-1</v>
      </c>
      <c r="E49" s="5">
        <v>675.0</v>
      </c>
      <c r="F49" s="5">
        <f t="shared" si="2"/>
        <v>67.5</v>
      </c>
      <c r="G49" s="5">
        <v>4.5</v>
      </c>
      <c r="H49" s="5">
        <f t="shared" si="3"/>
        <v>27</v>
      </c>
      <c r="I49" s="5">
        <f t="shared" si="4"/>
        <v>94.5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6" t="s">
        <v>193</v>
      </c>
      <c r="B50" s="5">
        <v>47.0</v>
      </c>
      <c r="C50" s="5">
        <v>48.0</v>
      </c>
      <c r="D50" s="6">
        <f t="shared" si="1"/>
        <v>-1</v>
      </c>
      <c r="E50" s="5">
        <v>650.0</v>
      </c>
      <c r="F50" s="5">
        <f t="shared" si="2"/>
        <v>65</v>
      </c>
      <c r="G50" s="5">
        <v>4.5</v>
      </c>
      <c r="H50" s="5">
        <f t="shared" si="3"/>
        <v>27</v>
      </c>
      <c r="I50" s="5">
        <f t="shared" si="4"/>
        <v>92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6" t="s">
        <v>196</v>
      </c>
      <c r="B51" s="5">
        <v>42.0</v>
      </c>
      <c r="C51" s="5">
        <v>51.0</v>
      </c>
      <c r="D51" s="6">
        <f t="shared" si="1"/>
        <v>-9</v>
      </c>
      <c r="E51" s="5">
        <v>650.0</v>
      </c>
      <c r="F51" s="5">
        <f t="shared" si="2"/>
        <v>65</v>
      </c>
      <c r="G51" s="5">
        <v>4.5</v>
      </c>
      <c r="H51" s="5">
        <f t="shared" si="3"/>
        <v>27</v>
      </c>
      <c r="I51" s="5">
        <f t="shared" si="4"/>
        <v>92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6" t="s">
        <v>198</v>
      </c>
      <c r="B52" s="5">
        <v>75.0</v>
      </c>
      <c r="C52" s="5">
        <v>53.0</v>
      </c>
      <c r="D52" s="6">
        <f t="shared" si="1"/>
        <v>22</v>
      </c>
      <c r="E52" s="5">
        <v>650.0</v>
      </c>
      <c r="F52" s="5">
        <f t="shared" si="2"/>
        <v>65</v>
      </c>
      <c r="G52" s="5">
        <v>4.5</v>
      </c>
      <c r="H52" s="5">
        <f t="shared" si="3"/>
        <v>27</v>
      </c>
      <c r="I52" s="5">
        <f t="shared" si="4"/>
        <v>92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6" t="s">
        <v>199</v>
      </c>
      <c r="B53" s="5">
        <v>44.0</v>
      </c>
      <c r="C53" s="5">
        <v>54.0</v>
      </c>
      <c r="D53" s="6">
        <f t="shared" si="1"/>
        <v>-10</v>
      </c>
      <c r="E53" s="5">
        <v>700.0</v>
      </c>
      <c r="F53" s="5">
        <f t="shared" si="2"/>
        <v>70</v>
      </c>
      <c r="G53" s="5">
        <v>3.5</v>
      </c>
      <c r="H53" s="5">
        <f t="shared" si="3"/>
        <v>21</v>
      </c>
      <c r="I53" s="5">
        <f t="shared" si="4"/>
        <v>91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6" t="s">
        <v>194</v>
      </c>
      <c r="B54" s="5">
        <v>51.0</v>
      </c>
      <c r="C54" s="5">
        <v>49.0</v>
      </c>
      <c r="D54" s="6">
        <f t="shared" si="1"/>
        <v>2</v>
      </c>
      <c r="E54" s="5">
        <v>650.0</v>
      </c>
      <c r="F54" s="5">
        <f t="shared" si="2"/>
        <v>65</v>
      </c>
      <c r="G54" s="5">
        <v>3.5</v>
      </c>
      <c r="H54" s="5">
        <f t="shared" si="3"/>
        <v>21</v>
      </c>
      <c r="I54" s="5">
        <f t="shared" si="4"/>
        <v>86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6" t="s">
        <v>197</v>
      </c>
      <c r="B55" s="5">
        <v>35.0</v>
      </c>
      <c r="C55" s="5">
        <v>52.0</v>
      </c>
      <c r="D55" s="6">
        <f t="shared" si="1"/>
        <v>-17</v>
      </c>
      <c r="E55" s="5">
        <v>650.0</v>
      </c>
      <c r="F55" s="5">
        <f t="shared" si="2"/>
        <v>65</v>
      </c>
      <c r="G55" s="5">
        <v>3.5</v>
      </c>
      <c r="H55" s="5">
        <f t="shared" si="3"/>
        <v>21</v>
      </c>
      <c r="I55" s="5">
        <f t="shared" si="4"/>
        <v>86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6" t="s">
        <v>204</v>
      </c>
      <c r="B56" s="5">
        <v>73.0</v>
      </c>
      <c r="C56" s="5">
        <v>61.0</v>
      </c>
      <c r="D56" s="6">
        <f t="shared" si="1"/>
        <v>12</v>
      </c>
      <c r="E56" s="5">
        <v>575.0</v>
      </c>
      <c r="F56" s="5">
        <f t="shared" si="2"/>
        <v>57.5</v>
      </c>
      <c r="G56" s="5">
        <v>4.5</v>
      </c>
      <c r="H56" s="5">
        <f t="shared" si="3"/>
        <v>27</v>
      </c>
      <c r="I56" s="5">
        <f t="shared" si="4"/>
        <v>84.5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6" t="s">
        <v>205</v>
      </c>
      <c r="B57" s="5">
        <v>60.0</v>
      </c>
      <c r="C57" s="5">
        <v>62.0</v>
      </c>
      <c r="D57" s="6">
        <f t="shared" si="1"/>
        <v>-2</v>
      </c>
      <c r="E57" s="5">
        <v>675.0</v>
      </c>
      <c r="F57" s="5">
        <f t="shared" si="2"/>
        <v>67.5</v>
      </c>
      <c r="G57" s="5">
        <v>2.5</v>
      </c>
      <c r="H57" s="5">
        <f t="shared" si="3"/>
        <v>15</v>
      </c>
      <c r="I57" s="5">
        <f t="shared" si="4"/>
        <v>82.5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6" t="s">
        <v>200</v>
      </c>
      <c r="B58" s="5">
        <v>52.0</v>
      </c>
      <c r="C58" s="5">
        <v>55.0</v>
      </c>
      <c r="D58" s="6">
        <f t="shared" si="1"/>
        <v>-3</v>
      </c>
      <c r="E58" s="5">
        <v>550.0</v>
      </c>
      <c r="F58" s="5">
        <f t="shared" si="2"/>
        <v>55</v>
      </c>
      <c r="G58" s="5">
        <v>4.5</v>
      </c>
      <c r="H58" s="5">
        <f t="shared" si="3"/>
        <v>27</v>
      </c>
      <c r="I58" s="5">
        <f t="shared" si="4"/>
        <v>82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6" t="s">
        <v>203</v>
      </c>
      <c r="B59" s="5">
        <v>66.0</v>
      </c>
      <c r="C59" s="5">
        <v>59.0</v>
      </c>
      <c r="D59" s="6">
        <f t="shared" si="1"/>
        <v>7</v>
      </c>
      <c r="E59" s="5">
        <v>600.0</v>
      </c>
      <c r="F59" s="5">
        <f t="shared" si="2"/>
        <v>60</v>
      </c>
      <c r="G59" s="5">
        <v>3.5</v>
      </c>
      <c r="H59" s="5">
        <f t="shared" si="3"/>
        <v>21</v>
      </c>
      <c r="I59" s="5">
        <f t="shared" si="4"/>
        <v>81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6" t="s">
        <v>211</v>
      </c>
      <c r="B60" s="3"/>
      <c r="C60" s="5">
        <v>60.0</v>
      </c>
      <c r="D60" s="6">
        <f t="shared" si="1"/>
        <v>-60</v>
      </c>
      <c r="E60" s="5">
        <v>525.0</v>
      </c>
      <c r="F60" s="5">
        <f t="shared" si="2"/>
        <v>52.5</v>
      </c>
      <c r="G60" s="5">
        <v>4.5</v>
      </c>
      <c r="H60" s="5">
        <f t="shared" si="3"/>
        <v>27</v>
      </c>
      <c r="I60" s="5">
        <f t="shared" si="4"/>
        <v>79.5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6" t="s">
        <v>202</v>
      </c>
      <c r="B61" s="5">
        <v>54.0</v>
      </c>
      <c r="C61" s="5">
        <v>57.0</v>
      </c>
      <c r="D61" s="6">
        <f t="shared" si="1"/>
        <v>-3</v>
      </c>
      <c r="E61" s="5">
        <v>575.0</v>
      </c>
      <c r="F61" s="5">
        <f t="shared" si="2"/>
        <v>57.5</v>
      </c>
      <c r="G61" s="5">
        <v>3.5</v>
      </c>
      <c r="H61" s="5">
        <f t="shared" si="3"/>
        <v>21</v>
      </c>
      <c r="I61" s="5">
        <f t="shared" si="4"/>
        <v>78.5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6" t="s">
        <v>210</v>
      </c>
      <c r="B62" s="3"/>
      <c r="C62" s="5">
        <v>58.0</v>
      </c>
      <c r="D62" s="6">
        <f t="shared" si="1"/>
        <v>-58</v>
      </c>
      <c r="E62" s="5">
        <v>575.0</v>
      </c>
      <c r="F62" s="5">
        <f t="shared" si="2"/>
        <v>57.5</v>
      </c>
      <c r="G62" s="5">
        <v>3.5</v>
      </c>
      <c r="H62" s="5">
        <f t="shared" si="3"/>
        <v>21</v>
      </c>
      <c r="I62" s="5">
        <f t="shared" si="4"/>
        <v>78.5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6" t="s">
        <v>201</v>
      </c>
      <c r="B63" s="5">
        <v>56.0</v>
      </c>
      <c r="C63" s="5">
        <v>56.0</v>
      </c>
      <c r="D63" s="6">
        <f t="shared" si="1"/>
        <v>0</v>
      </c>
      <c r="E63" s="5">
        <v>550.0</v>
      </c>
      <c r="F63" s="5">
        <f t="shared" si="2"/>
        <v>55</v>
      </c>
      <c r="G63" s="5">
        <v>3.5</v>
      </c>
      <c r="H63" s="5">
        <f t="shared" si="3"/>
        <v>21</v>
      </c>
      <c r="I63" s="5">
        <f t="shared" si="4"/>
        <v>76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6" t="s">
        <v>206</v>
      </c>
      <c r="B64" s="5">
        <v>55.0</v>
      </c>
      <c r="C64" s="5">
        <v>63.0</v>
      </c>
      <c r="D64" s="6">
        <f t="shared" si="1"/>
        <v>-8</v>
      </c>
      <c r="E64" s="5">
        <v>525.0</v>
      </c>
      <c r="F64" s="5">
        <f t="shared" si="2"/>
        <v>52.5</v>
      </c>
      <c r="G64" s="5">
        <v>3.5</v>
      </c>
      <c r="H64" s="5">
        <f t="shared" si="3"/>
        <v>21</v>
      </c>
      <c r="I64" s="5">
        <f t="shared" si="4"/>
        <v>73.5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6" t="s">
        <v>207</v>
      </c>
      <c r="B65" s="5">
        <v>80.0</v>
      </c>
      <c r="C65" s="5">
        <v>64.0</v>
      </c>
      <c r="D65" s="6">
        <f t="shared" si="1"/>
        <v>16</v>
      </c>
      <c r="E65" s="5">
        <v>525.0</v>
      </c>
      <c r="F65" s="5">
        <f t="shared" si="2"/>
        <v>52.5</v>
      </c>
      <c r="G65" s="5">
        <v>2.5</v>
      </c>
      <c r="H65" s="5">
        <f t="shared" si="3"/>
        <v>15</v>
      </c>
      <c r="I65" s="5">
        <f t="shared" si="4"/>
        <v>67.5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6" t="s">
        <v>208</v>
      </c>
      <c r="B66" s="5">
        <v>81.0</v>
      </c>
      <c r="C66" s="5">
        <v>65.0</v>
      </c>
      <c r="D66" s="6">
        <f t="shared" si="1"/>
        <v>16</v>
      </c>
      <c r="E66" s="5">
        <v>500.0</v>
      </c>
      <c r="F66" s="5">
        <f t="shared" si="2"/>
        <v>50</v>
      </c>
      <c r="G66" s="5">
        <v>2.5</v>
      </c>
      <c r="H66" s="5">
        <f t="shared" si="3"/>
        <v>15</v>
      </c>
      <c r="I66" s="5">
        <f t="shared" si="4"/>
        <v>65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6" t="s">
        <v>209</v>
      </c>
      <c r="B67" s="5">
        <v>71.0</v>
      </c>
      <c r="C67" s="5">
        <v>66.0</v>
      </c>
      <c r="D67" s="6">
        <f t="shared" si="1"/>
        <v>5</v>
      </c>
      <c r="E67" s="5">
        <v>425.0</v>
      </c>
      <c r="F67" s="5">
        <f t="shared" si="2"/>
        <v>42.5</v>
      </c>
      <c r="G67" s="5">
        <v>3.5</v>
      </c>
      <c r="H67" s="5">
        <f t="shared" si="3"/>
        <v>21</v>
      </c>
      <c r="I67" s="5">
        <f t="shared" si="4"/>
        <v>63.5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</sheetData>
  <autoFilter ref="$A$1:$AB$67">
    <sortState ref="A1:AB67">
      <sortCondition descending="1" ref="I1:I67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212</v>
      </c>
      <c r="C1" s="10" t="s">
        <v>70</v>
      </c>
      <c r="D1" s="1" t="s">
        <v>3</v>
      </c>
      <c r="E1" s="10" t="s">
        <v>75</v>
      </c>
      <c r="F1" s="10" t="s">
        <v>213</v>
      </c>
      <c r="G1" s="10" t="s">
        <v>79</v>
      </c>
      <c r="H1" s="10" t="s">
        <v>135</v>
      </c>
      <c r="I1" s="1" t="s">
        <v>77</v>
      </c>
      <c r="J1" s="10" t="s">
        <v>214</v>
      </c>
      <c r="K1" s="1" t="s">
        <v>215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3" t="s">
        <v>216</v>
      </c>
      <c r="B2" s="4">
        <v>1.0</v>
      </c>
      <c r="C2" s="4">
        <v>1.0</v>
      </c>
      <c r="D2" s="3">
        <f t="shared" ref="D2:D34" si="1">SUM(B2-C2)</f>
        <v>0</v>
      </c>
      <c r="E2" s="4">
        <v>1000.0</v>
      </c>
      <c r="F2" s="4">
        <f t="shared" ref="F2:F34" si="2">SUM(E2*0.1)</f>
        <v>100</v>
      </c>
      <c r="G2" s="4">
        <v>4.5</v>
      </c>
      <c r="H2" s="4">
        <f t="shared" ref="H2:H34" si="3">SUM(G2*6)</f>
        <v>27</v>
      </c>
      <c r="I2" s="4">
        <v>90.0</v>
      </c>
      <c r="J2" s="4">
        <f t="shared" ref="J2:J34" si="4">SUM(I2*1)</f>
        <v>90</v>
      </c>
      <c r="K2" s="4">
        <f t="shared" ref="K2:K34" si="5">SUM(F2+H2+J2)</f>
        <v>217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 t="s">
        <v>217</v>
      </c>
      <c r="B3" s="4">
        <v>2.0</v>
      </c>
      <c r="C3" s="4">
        <v>2.0</v>
      </c>
      <c r="D3" s="3">
        <f t="shared" si="1"/>
        <v>0</v>
      </c>
      <c r="E3" s="4">
        <v>875.0</v>
      </c>
      <c r="F3" s="4">
        <f t="shared" si="2"/>
        <v>87.5</v>
      </c>
      <c r="G3" s="4">
        <v>4.5</v>
      </c>
      <c r="H3" s="4">
        <f t="shared" si="3"/>
        <v>27</v>
      </c>
      <c r="I3" s="4">
        <v>90.0</v>
      </c>
      <c r="J3" s="4">
        <f t="shared" si="4"/>
        <v>90</v>
      </c>
      <c r="K3" s="4">
        <f t="shared" si="5"/>
        <v>204.5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" t="s">
        <v>218</v>
      </c>
      <c r="B4" s="4">
        <v>3.0</v>
      </c>
      <c r="C4" s="4">
        <v>3.0</v>
      </c>
      <c r="D4" s="3">
        <f t="shared" si="1"/>
        <v>0</v>
      </c>
      <c r="E4" s="4">
        <v>875.0</v>
      </c>
      <c r="F4" s="4">
        <f t="shared" si="2"/>
        <v>87.5</v>
      </c>
      <c r="G4" s="4">
        <v>6.5</v>
      </c>
      <c r="H4" s="4">
        <f t="shared" si="3"/>
        <v>39</v>
      </c>
      <c r="I4" s="4">
        <v>65.0</v>
      </c>
      <c r="J4" s="4">
        <f t="shared" si="4"/>
        <v>65</v>
      </c>
      <c r="K4" s="4">
        <f t="shared" si="5"/>
        <v>191.5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 t="s">
        <v>219</v>
      </c>
      <c r="B5" s="4">
        <v>4.0</v>
      </c>
      <c r="C5" s="4">
        <v>4.0</v>
      </c>
      <c r="D5" s="3">
        <f t="shared" si="1"/>
        <v>0</v>
      </c>
      <c r="E5" s="4">
        <v>650.0</v>
      </c>
      <c r="F5" s="4">
        <f t="shared" si="2"/>
        <v>65</v>
      </c>
      <c r="G5" s="4">
        <v>6.5</v>
      </c>
      <c r="H5" s="4">
        <f t="shared" si="3"/>
        <v>39</v>
      </c>
      <c r="I5" s="4">
        <v>65.0</v>
      </c>
      <c r="J5" s="4">
        <f t="shared" si="4"/>
        <v>65</v>
      </c>
      <c r="K5" s="4">
        <f t="shared" si="5"/>
        <v>169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 t="s">
        <v>220</v>
      </c>
      <c r="B6" s="4">
        <v>9.0</v>
      </c>
      <c r="C6" s="4">
        <v>5.0</v>
      </c>
      <c r="D6" s="3">
        <f t="shared" si="1"/>
        <v>4</v>
      </c>
      <c r="E6" s="4">
        <v>675.0</v>
      </c>
      <c r="F6" s="4">
        <f t="shared" si="2"/>
        <v>67.5</v>
      </c>
      <c r="G6" s="4">
        <v>5.5</v>
      </c>
      <c r="H6" s="4">
        <f t="shared" si="3"/>
        <v>33</v>
      </c>
      <c r="I6" s="4">
        <v>60.0</v>
      </c>
      <c r="J6" s="4">
        <f t="shared" si="4"/>
        <v>60</v>
      </c>
      <c r="K6" s="4">
        <f t="shared" si="5"/>
        <v>160.5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 t="s">
        <v>221</v>
      </c>
      <c r="B7" s="4">
        <v>5.0</v>
      </c>
      <c r="C7" s="4">
        <v>6.0</v>
      </c>
      <c r="D7" s="3">
        <f t="shared" si="1"/>
        <v>-1</v>
      </c>
      <c r="E7" s="4">
        <v>650.0</v>
      </c>
      <c r="F7" s="4">
        <f t="shared" si="2"/>
        <v>65</v>
      </c>
      <c r="G7" s="4">
        <v>4.5</v>
      </c>
      <c r="H7" s="4">
        <f t="shared" si="3"/>
        <v>27</v>
      </c>
      <c r="I7" s="4">
        <v>65.0</v>
      </c>
      <c r="J7" s="4">
        <f t="shared" si="4"/>
        <v>65</v>
      </c>
      <c r="K7" s="4">
        <f t="shared" si="5"/>
        <v>157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 t="s">
        <v>222</v>
      </c>
      <c r="B8" s="4">
        <v>6.0</v>
      </c>
      <c r="C8" s="4">
        <v>7.0</v>
      </c>
      <c r="D8" s="3">
        <f t="shared" si="1"/>
        <v>-1</v>
      </c>
      <c r="E8" s="4">
        <v>700.0</v>
      </c>
      <c r="F8" s="4">
        <f t="shared" si="2"/>
        <v>70</v>
      </c>
      <c r="G8" s="4">
        <v>3.5</v>
      </c>
      <c r="H8" s="4">
        <f t="shared" si="3"/>
        <v>21</v>
      </c>
      <c r="I8" s="4">
        <v>65.0</v>
      </c>
      <c r="J8" s="4">
        <f t="shared" si="4"/>
        <v>65</v>
      </c>
      <c r="K8" s="4">
        <f t="shared" si="5"/>
        <v>156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 t="s">
        <v>223</v>
      </c>
      <c r="B9" s="4">
        <v>11.0</v>
      </c>
      <c r="C9" s="4">
        <v>8.0</v>
      </c>
      <c r="D9" s="3">
        <f t="shared" si="1"/>
        <v>3</v>
      </c>
      <c r="E9" s="4">
        <v>675.0</v>
      </c>
      <c r="F9" s="4">
        <f t="shared" si="2"/>
        <v>67.5</v>
      </c>
      <c r="G9" s="4">
        <v>4.5</v>
      </c>
      <c r="H9" s="4">
        <f t="shared" si="3"/>
        <v>27</v>
      </c>
      <c r="I9" s="4">
        <v>55.0</v>
      </c>
      <c r="J9" s="4">
        <f t="shared" si="4"/>
        <v>55</v>
      </c>
      <c r="K9" s="4">
        <f t="shared" si="5"/>
        <v>149.5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 t="s">
        <v>224</v>
      </c>
      <c r="B10" s="4">
        <v>12.0</v>
      </c>
      <c r="C10" s="4">
        <v>9.0</v>
      </c>
      <c r="D10" s="3">
        <f t="shared" si="1"/>
        <v>3</v>
      </c>
      <c r="E10" s="4">
        <v>600.0</v>
      </c>
      <c r="F10" s="4">
        <f t="shared" si="2"/>
        <v>60</v>
      </c>
      <c r="G10" s="4">
        <v>4.5</v>
      </c>
      <c r="H10" s="4">
        <f t="shared" si="3"/>
        <v>27</v>
      </c>
      <c r="I10" s="4">
        <v>55.0</v>
      </c>
      <c r="J10" s="4">
        <f t="shared" si="4"/>
        <v>55</v>
      </c>
      <c r="K10" s="4">
        <f t="shared" si="5"/>
        <v>142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 t="s">
        <v>225</v>
      </c>
      <c r="B11" s="4">
        <v>7.0</v>
      </c>
      <c r="C11" s="4">
        <v>10.0</v>
      </c>
      <c r="D11" s="3">
        <f t="shared" si="1"/>
        <v>-3</v>
      </c>
      <c r="E11" s="4">
        <v>550.0</v>
      </c>
      <c r="F11" s="4">
        <f t="shared" si="2"/>
        <v>55</v>
      </c>
      <c r="G11" s="4">
        <v>5.5</v>
      </c>
      <c r="H11" s="4">
        <f t="shared" si="3"/>
        <v>33</v>
      </c>
      <c r="I11" s="4">
        <v>50.0</v>
      </c>
      <c r="J11" s="4">
        <f t="shared" si="4"/>
        <v>50</v>
      </c>
      <c r="K11" s="4">
        <f t="shared" si="5"/>
        <v>138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 t="s">
        <v>226</v>
      </c>
      <c r="B12" s="4">
        <v>10.0</v>
      </c>
      <c r="C12" s="4">
        <v>11.0</v>
      </c>
      <c r="D12" s="3">
        <f t="shared" si="1"/>
        <v>-1</v>
      </c>
      <c r="E12" s="4">
        <v>550.0</v>
      </c>
      <c r="F12" s="4">
        <f t="shared" si="2"/>
        <v>55</v>
      </c>
      <c r="G12" s="4">
        <v>3.5</v>
      </c>
      <c r="H12" s="4">
        <f t="shared" si="3"/>
        <v>21</v>
      </c>
      <c r="I12" s="4">
        <v>60.0</v>
      </c>
      <c r="J12" s="4">
        <f t="shared" si="4"/>
        <v>60</v>
      </c>
      <c r="K12" s="4">
        <f t="shared" si="5"/>
        <v>136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 t="s">
        <v>227</v>
      </c>
      <c r="B13" s="4">
        <v>16.0</v>
      </c>
      <c r="C13" s="4">
        <v>12.0</v>
      </c>
      <c r="D13" s="3">
        <f t="shared" si="1"/>
        <v>4</v>
      </c>
      <c r="E13" s="4">
        <v>525.0</v>
      </c>
      <c r="F13" s="4">
        <f t="shared" si="2"/>
        <v>52.5</v>
      </c>
      <c r="G13" s="4">
        <v>3.5</v>
      </c>
      <c r="H13" s="4">
        <f t="shared" si="3"/>
        <v>21</v>
      </c>
      <c r="I13" s="4">
        <v>60.0</v>
      </c>
      <c r="J13" s="4">
        <f t="shared" si="4"/>
        <v>60</v>
      </c>
      <c r="K13" s="4">
        <f t="shared" si="5"/>
        <v>133.5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 t="s">
        <v>228</v>
      </c>
      <c r="B14" s="4">
        <v>14.0</v>
      </c>
      <c r="C14" s="4">
        <v>13.0</v>
      </c>
      <c r="D14" s="3">
        <f t="shared" si="1"/>
        <v>1</v>
      </c>
      <c r="E14" s="4">
        <v>575.0</v>
      </c>
      <c r="F14" s="4">
        <f t="shared" si="2"/>
        <v>57.5</v>
      </c>
      <c r="G14" s="4">
        <v>3.5</v>
      </c>
      <c r="H14" s="4">
        <f t="shared" si="3"/>
        <v>21</v>
      </c>
      <c r="I14" s="4">
        <v>50.0</v>
      </c>
      <c r="J14" s="4">
        <f t="shared" si="4"/>
        <v>50</v>
      </c>
      <c r="K14" s="4">
        <f t="shared" si="5"/>
        <v>128.5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 t="s">
        <v>229</v>
      </c>
      <c r="B15" s="4">
        <v>13.0</v>
      </c>
      <c r="C15" s="4">
        <v>14.0</v>
      </c>
      <c r="D15" s="3">
        <f t="shared" si="1"/>
        <v>-1</v>
      </c>
      <c r="E15" s="4">
        <v>575.0</v>
      </c>
      <c r="F15" s="4">
        <f t="shared" si="2"/>
        <v>57.5</v>
      </c>
      <c r="G15" s="4">
        <v>3.5</v>
      </c>
      <c r="H15" s="4">
        <f t="shared" si="3"/>
        <v>21</v>
      </c>
      <c r="I15" s="4">
        <v>50.0</v>
      </c>
      <c r="J15" s="4">
        <f t="shared" si="4"/>
        <v>50</v>
      </c>
      <c r="K15" s="4">
        <f t="shared" si="5"/>
        <v>128.5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 t="s">
        <v>230</v>
      </c>
      <c r="B16" s="4">
        <v>20.0</v>
      </c>
      <c r="C16" s="4">
        <v>15.0</v>
      </c>
      <c r="D16" s="3">
        <f t="shared" si="1"/>
        <v>5</v>
      </c>
      <c r="E16" s="4">
        <v>575.0</v>
      </c>
      <c r="F16" s="4">
        <f t="shared" si="2"/>
        <v>57.5</v>
      </c>
      <c r="G16" s="4">
        <v>3.5</v>
      </c>
      <c r="H16" s="4">
        <f t="shared" si="3"/>
        <v>21</v>
      </c>
      <c r="I16" s="4">
        <v>50.0</v>
      </c>
      <c r="J16" s="4">
        <f t="shared" si="4"/>
        <v>50</v>
      </c>
      <c r="K16" s="4">
        <f t="shared" si="5"/>
        <v>128.5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 t="s">
        <v>231</v>
      </c>
      <c r="B17" s="4">
        <v>17.0</v>
      </c>
      <c r="C17" s="4">
        <v>16.0</v>
      </c>
      <c r="D17" s="3">
        <f t="shared" si="1"/>
        <v>1</v>
      </c>
      <c r="E17" s="4">
        <v>500.0</v>
      </c>
      <c r="F17" s="4">
        <f t="shared" si="2"/>
        <v>50</v>
      </c>
      <c r="G17" s="4">
        <v>4.5</v>
      </c>
      <c r="H17" s="4">
        <f t="shared" si="3"/>
        <v>27</v>
      </c>
      <c r="I17" s="4">
        <v>50.0</v>
      </c>
      <c r="J17" s="4">
        <f t="shared" si="4"/>
        <v>50</v>
      </c>
      <c r="K17" s="4">
        <f t="shared" si="5"/>
        <v>127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 t="s">
        <v>232</v>
      </c>
      <c r="B18" s="4">
        <v>15.0</v>
      </c>
      <c r="C18" s="4">
        <v>17.0</v>
      </c>
      <c r="D18" s="3">
        <f t="shared" si="1"/>
        <v>-2</v>
      </c>
      <c r="E18" s="4">
        <v>550.0</v>
      </c>
      <c r="F18" s="4">
        <f t="shared" si="2"/>
        <v>55</v>
      </c>
      <c r="G18" s="4">
        <v>3.5</v>
      </c>
      <c r="H18" s="4">
        <f t="shared" si="3"/>
        <v>21</v>
      </c>
      <c r="I18" s="4">
        <v>50.0</v>
      </c>
      <c r="J18" s="4">
        <f t="shared" si="4"/>
        <v>50</v>
      </c>
      <c r="K18" s="4">
        <f t="shared" si="5"/>
        <v>126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 t="s">
        <v>233</v>
      </c>
      <c r="B19" s="4">
        <v>18.0</v>
      </c>
      <c r="C19" s="4">
        <v>18.0</v>
      </c>
      <c r="D19" s="3">
        <f t="shared" si="1"/>
        <v>0</v>
      </c>
      <c r="E19" s="4">
        <v>500.0</v>
      </c>
      <c r="F19" s="4">
        <f t="shared" si="2"/>
        <v>50</v>
      </c>
      <c r="G19" s="4">
        <v>2.5</v>
      </c>
      <c r="H19" s="4">
        <f t="shared" si="3"/>
        <v>15</v>
      </c>
      <c r="I19" s="4">
        <v>50.0</v>
      </c>
      <c r="J19" s="4">
        <f t="shared" si="4"/>
        <v>50</v>
      </c>
      <c r="K19" s="4">
        <f t="shared" si="5"/>
        <v>115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 t="s">
        <v>234</v>
      </c>
      <c r="B20" s="4">
        <v>8.0</v>
      </c>
      <c r="C20" s="4">
        <v>19.0</v>
      </c>
      <c r="D20" s="3">
        <f t="shared" si="1"/>
        <v>-11</v>
      </c>
      <c r="E20" s="4">
        <v>575.0</v>
      </c>
      <c r="F20" s="4">
        <f t="shared" si="2"/>
        <v>57.5</v>
      </c>
      <c r="G20" s="4">
        <v>2.5</v>
      </c>
      <c r="H20" s="4">
        <f t="shared" si="3"/>
        <v>15</v>
      </c>
      <c r="I20" s="4">
        <v>40.0</v>
      </c>
      <c r="J20" s="4">
        <f t="shared" si="4"/>
        <v>40</v>
      </c>
      <c r="K20" s="4">
        <f t="shared" si="5"/>
        <v>112.5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 t="s">
        <v>235</v>
      </c>
      <c r="B21" s="4">
        <v>27.0</v>
      </c>
      <c r="C21" s="4">
        <v>20.0</v>
      </c>
      <c r="D21" s="3">
        <f t="shared" si="1"/>
        <v>7</v>
      </c>
      <c r="E21" s="4">
        <v>475.0</v>
      </c>
      <c r="F21" s="4">
        <f t="shared" si="2"/>
        <v>47.5</v>
      </c>
      <c r="G21" s="4">
        <v>3.5</v>
      </c>
      <c r="H21" s="4">
        <f t="shared" si="3"/>
        <v>21</v>
      </c>
      <c r="I21" s="4">
        <v>40.0</v>
      </c>
      <c r="J21" s="4">
        <f t="shared" si="4"/>
        <v>40</v>
      </c>
      <c r="K21" s="4">
        <f t="shared" si="5"/>
        <v>108.5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 t="s">
        <v>236</v>
      </c>
      <c r="B22" s="4">
        <v>26.0</v>
      </c>
      <c r="C22" s="4">
        <v>21.0</v>
      </c>
      <c r="D22" s="3">
        <f t="shared" si="1"/>
        <v>5</v>
      </c>
      <c r="E22" s="4">
        <v>400.0</v>
      </c>
      <c r="F22" s="4">
        <f t="shared" si="2"/>
        <v>40</v>
      </c>
      <c r="G22" s="4">
        <v>2.5</v>
      </c>
      <c r="H22" s="4">
        <f t="shared" si="3"/>
        <v>15</v>
      </c>
      <c r="I22" s="4">
        <v>50.0</v>
      </c>
      <c r="J22" s="4">
        <f t="shared" si="4"/>
        <v>50</v>
      </c>
      <c r="K22" s="4">
        <f t="shared" si="5"/>
        <v>105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 t="s">
        <v>237</v>
      </c>
      <c r="B23" s="4">
        <v>29.0</v>
      </c>
      <c r="C23" s="4">
        <v>22.0</v>
      </c>
      <c r="D23" s="3">
        <f t="shared" si="1"/>
        <v>7</v>
      </c>
      <c r="E23" s="4">
        <v>450.0</v>
      </c>
      <c r="F23" s="4">
        <f t="shared" si="2"/>
        <v>45</v>
      </c>
      <c r="G23" s="4">
        <v>2.5</v>
      </c>
      <c r="H23" s="4">
        <f t="shared" si="3"/>
        <v>15</v>
      </c>
      <c r="I23" s="4">
        <v>45.0</v>
      </c>
      <c r="J23" s="4">
        <f t="shared" si="4"/>
        <v>45</v>
      </c>
      <c r="K23" s="4">
        <f t="shared" si="5"/>
        <v>105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 t="s">
        <v>238</v>
      </c>
      <c r="B24" s="4">
        <v>25.0</v>
      </c>
      <c r="C24" s="4">
        <v>23.0</v>
      </c>
      <c r="D24" s="3">
        <f t="shared" si="1"/>
        <v>2</v>
      </c>
      <c r="E24" s="4">
        <v>450.0</v>
      </c>
      <c r="F24" s="4">
        <f t="shared" si="2"/>
        <v>45</v>
      </c>
      <c r="G24" s="4">
        <v>2.5</v>
      </c>
      <c r="H24" s="4">
        <f t="shared" si="3"/>
        <v>15</v>
      </c>
      <c r="I24" s="4">
        <v>45.0</v>
      </c>
      <c r="J24" s="4">
        <f t="shared" si="4"/>
        <v>45</v>
      </c>
      <c r="K24" s="4">
        <f t="shared" si="5"/>
        <v>105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 t="s">
        <v>239</v>
      </c>
      <c r="B25" s="4">
        <v>22.0</v>
      </c>
      <c r="C25" s="4">
        <v>24.0</v>
      </c>
      <c r="D25" s="3">
        <f t="shared" si="1"/>
        <v>-2</v>
      </c>
      <c r="E25" s="4">
        <v>425.0</v>
      </c>
      <c r="F25" s="4">
        <f t="shared" si="2"/>
        <v>42.5</v>
      </c>
      <c r="G25" s="4">
        <v>2.5</v>
      </c>
      <c r="H25" s="4">
        <f t="shared" si="3"/>
        <v>15</v>
      </c>
      <c r="I25" s="4">
        <v>45.0</v>
      </c>
      <c r="J25" s="4">
        <f t="shared" si="4"/>
        <v>45</v>
      </c>
      <c r="K25" s="4">
        <f t="shared" si="5"/>
        <v>102.5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 t="s">
        <v>240</v>
      </c>
      <c r="B26" s="4">
        <v>28.0</v>
      </c>
      <c r="C26" s="4">
        <v>25.0</v>
      </c>
      <c r="D26" s="3">
        <f t="shared" si="1"/>
        <v>3</v>
      </c>
      <c r="E26" s="4">
        <v>475.0</v>
      </c>
      <c r="F26" s="4">
        <f t="shared" si="2"/>
        <v>47.5</v>
      </c>
      <c r="G26" s="4">
        <v>2.5</v>
      </c>
      <c r="H26" s="4">
        <f t="shared" si="3"/>
        <v>15</v>
      </c>
      <c r="I26" s="4">
        <v>40.0</v>
      </c>
      <c r="J26" s="4">
        <f t="shared" si="4"/>
        <v>40</v>
      </c>
      <c r="K26" s="4">
        <f t="shared" si="5"/>
        <v>102.5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 t="s">
        <v>241</v>
      </c>
      <c r="B27" s="4">
        <v>19.0</v>
      </c>
      <c r="C27" s="4">
        <v>26.0</v>
      </c>
      <c r="D27" s="3">
        <f t="shared" si="1"/>
        <v>-7</v>
      </c>
      <c r="E27" s="4">
        <v>450.0</v>
      </c>
      <c r="F27" s="4">
        <f t="shared" si="2"/>
        <v>45</v>
      </c>
      <c r="G27" s="4">
        <v>3.5</v>
      </c>
      <c r="H27" s="4">
        <f t="shared" si="3"/>
        <v>21</v>
      </c>
      <c r="I27" s="4">
        <v>35.0</v>
      </c>
      <c r="J27" s="4">
        <f t="shared" si="4"/>
        <v>35</v>
      </c>
      <c r="K27" s="4">
        <f t="shared" si="5"/>
        <v>101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 t="s">
        <v>242</v>
      </c>
      <c r="B28" s="4">
        <v>23.0</v>
      </c>
      <c r="C28" s="4">
        <v>27.0</v>
      </c>
      <c r="D28" s="3">
        <f t="shared" si="1"/>
        <v>-4</v>
      </c>
      <c r="E28" s="4">
        <v>550.0</v>
      </c>
      <c r="F28" s="4">
        <f t="shared" si="2"/>
        <v>55</v>
      </c>
      <c r="G28" s="4">
        <v>2.5</v>
      </c>
      <c r="H28" s="4">
        <f t="shared" si="3"/>
        <v>15</v>
      </c>
      <c r="I28" s="4">
        <v>30.0</v>
      </c>
      <c r="J28" s="4">
        <f t="shared" si="4"/>
        <v>30</v>
      </c>
      <c r="K28" s="4">
        <f t="shared" si="5"/>
        <v>100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 t="s">
        <v>243</v>
      </c>
      <c r="B29" s="4">
        <v>21.0</v>
      </c>
      <c r="C29" s="4">
        <v>28.0</v>
      </c>
      <c r="D29" s="3">
        <f t="shared" si="1"/>
        <v>-7</v>
      </c>
      <c r="E29" s="4">
        <v>450.0</v>
      </c>
      <c r="F29" s="4">
        <f t="shared" si="2"/>
        <v>45</v>
      </c>
      <c r="G29" s="4">
        <v>2.5</v>
      </c>
      <c r="H29" s="4">
        <f t="shared" si="3"/>
        <v>15</v>
      </c>
      <c r="I29" s="4">
        <v>40.0</v>
      </c>
      <c r="J29" s="4">
        <f t="shared" si="4"/>
        <v>40</v>
      </c>
      <c r="K29" s="4">
        <f t="shared" si="5"/>
        <v>100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 t="s">
        <v>244</v>
      </c>
      <c r="B30" s="4">
        <v>24.0</v>
      </c>
      <c r="C30" s="4">
        <v>29.0</v>
      </c>
      <c r="D30" s="3">
        <f t="shared" si="1"/>
        <v>-5</v>
      </c>
      <c r="E30" s="4">
        <v>450.0</v>
      </c>
      <c r="F30" s="4">
        <f t="shared" si="2"/>
        <v>45</v>
      </c>
      <c r="G30" s="4">
        <v>2.5</v>
      </c>
      <c r="H30" s="4">
        <f t="shared" si="3"/>
        <v>15</v>
      </c>
      <c r="I30" s="4">
        <v>40.0</v>
      </c>
      <c r="J30" s="4">
        <f t="shared" si="4"/>
        <v>40</v>
      </c>
      <c r="K30" s="4">
        <f t="shared" si="5"/>
        <v>100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 t="s">
        <v>245</v>
      </c>
      <c r="B31" s="4">
        <v>32.0</v>
      </c>
      <c r="C31" s="4">
        <v>30.0</v>
      </c>
      <c r="D31" s="3">
        <f t="shared" si="1"/>
        <v>2</v>
      </c>
      <c r="E31" s="4">
        <v>400.0</v>
      </c>
      <c r="F31" s="4">
        <f t="shared" si="2"/>
        <v>40</v>
      </c>
      <c r="G31" s="4">
        <v>2.5</v>
      </c>
      <c r="H31" s="4">
        <f t="shared" si="3"/>
        <v>15</v>
      </c>
      <c r="I31" s="4">
        <v>40.0</v>
      </c>
      <c r="J31" s="4">
        <f t="shared" si="4"/>
        <v>40</v>
      </c>
      <c r="K31" s="4">
        <f t="shared" si="5"/>
        <v>95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 t="s">
        <v>246</v>
      </c>
      <c r="B32" s="4">
        <v>33.0</v>
      </c>
      <c r="C32" s="4">
        <v>31.0</v>
      </c>
      <c r="D32" s="3">
        <f t="shared" si="1"/>
        <v>2</v>
      </c>
      <c r="E32" s="4">
        <v>400.0</v>
      </c>
      <c r="F32" s="4">
        <f t="shared" si="2"/>
        <v>40</v>
      </c>
      <c r="G32" s="4">
        <v>2.5</v>
      </c>
      <c r="H32" s="4">
        <f t="shared" si="3"/>
        <v>15</v>
      </c>
      <c r="I32" s="4">
        <v>40.0</v>
      </c>
      <c r="J32" s="4">
        <f t="shared" si="4"/>
        <v>40</v>
      </c>
      <c r="K32" s="4">
        <f t="shared" si="5"/>
        <v>95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 t="s">
        <v>247</v>
      </c>
      <c r="B33" s="4">
        <v>34.0</v>
      </c>
      <c r="C33" s="4">
        <v>32.0</v>
      </c>
      <c r="D33" s="3">
        <f t="shared" si="1"/>
        <v>2</v>
      </c>
      <c r="E33" s="4">
        <v>400.0</v>
      </c>
      <c r="F33" s="4">
        <f t="shared" si="2"/>
        <v>40</v>
      </c>
      <c r="G33" s="4">
        <v>2.5</v>
      </c>
      <c r="H33" s="4">
        <f t="shared" si="3"/>
        <v>15</v>
      </c>
      <c r="I33" s="4">
        <v>40.0</v>
      </c>
      <c r="J33" s="4">
        <f t="shared" si="4"/>
        <v>40</v>
      </c>
      <c r="K33" s="4">
        <f t="shared" si="5"/>
        <v>95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 t="s">
        <v>248</v>
      </c>
      <c r="B34" s="4">
        <v>31.0</v>
      </c>
      <c r="C34" s="4">
        <v>33.0</v>
      </c>
      <c r="D34" s="3">
        <f t="shared" si="1"/>
        <v>-2</v>
      </c>
      <c r="E34" s="4">
        <v>200.0</v>
      </c>
      <c r="F34" s="4">
        <f t="shared" si="2"/>
        <v>20</v>
      </c>
      <c r="G34" s="4">
        <v>1.5</v>
      </c>
      <c r="H34" s="4">
        <f t="shared" si="3"/>
        <v>9</v>
      </c>
      <c r="I34" s="4">
        <v>20.0</v>
      </c>
      <c r="J34" s="4">
        <f t="shared" si="4"/>
        <v>20</v>
      </c>
      <c r="K34" s="4">
        <f t="shared" si="5"/>
        <v>49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autoFilter ref="$A$1:$AC$34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212</v>
      </c>
      <c r="C1" s="10" t="s">
        <v>70</v>
      </c>
      <c r="D1" s="1" t="s">
        <v>3</v>
      </c>
      <c r="E1" s="10" t="s">
        <v>75</v>
      </c>
      <c r="F1" s="10" t="s">
        <v>213</v>
      </c>
      <c r="G1" s="10" t="s">
        <v>79</v>
      </c>
      <c r="H1" s="10" t="s">
        <v>135</v>
      </c>
      <c r="I1" s="1" t="s">
        <v>215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216</v>
      </c>
      <c r="B2" s="4">
        <v>1.0</v>
      </c>
      <c r="C2" s="14">
        <v>1.0</v>
      </c>
      <c r="D2" s="3">
        <f t="shared" ref="D2:D34" si="1">SUM(B2-C2)</f>
        <v>0</v>
      </c>
      <c r="E2" s="4">
        <v>1000.0</v>
      </c>
      <c r="F2" s="4">
        <f t="shared" ref="F2:F34" si="2">SUM(E2*0.1)</f>
        <v>100</v>
      </c>
      <c r="G2" s="4">
        <v>4.5</v>
      </c>
      <c r="H2" s="4">
        <f t="shared" ref="H2:H34" si="3">SUM(G2*6)</f>
        <v>27</v>
      </c>
      <c r="I2" s="4">
        <f t="shared" ref="I2:I34" si="4">SUM(H2+F2)</f>
        <v>127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217</v>
      </c>
      <c r="B3" s="4">
        <v>2.0</v>
      </c>
      <c r="C3" s="14">
        <v>2.0</v>
      </c>
      <c r="D3" s="3">
        <f t="shared" si="1"/>
        <v>0</v>
      </c>
      <c r="E3" s="4">
        <v>875.0</v>
      </c>
      <c r="F3" s="4">
        <f t="shared" si="2"/>
        <v>87.5</v>
      </c>
      <c r="G3" s="4">
        <v>4.5</v>
      </c>
      <c r="H3" s="4">
        <f t="shared" si="3"/>
        <v>27</v>
      </c>
      <c r="I3" s="4">
        <f t="shared" si="4"/>
        <v>114.5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218</v>
      </c>
      <c r="B4" s="4">
        <v>3.0</v>
      </c>
      <c r="C4" s="14">
        <v>3.0</v>
      </c>
      <c r="D4" s="3">
        <f t="shared" si="1"/>
        <v>0</v>
      </c>
      <c r="E4" s="4">
        <v>875.0</v>
      </c>
      <c r="F4" s="4">
        <f t="shared" si="2"/>
        <v>87.5</v>
      </c>
      <c r="G4" s="4">
        <v>6.5</v>
      </c>
      <c r="H4" s="4">
        <f t="shared" si="3"/>
        <v>39</v>
      </c>
      <c r="I4" s="4">
        <f t="shared" si="4"/>
        <v>126.5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219</v>
      </c>
      <c r="B5" s="4">
        <v>4.0</v>
      </c>
      <c r="C5" s="14">
        <v>4.0</v>
      </c>
      <c r="D5" s="3">
        <f t="shared" si="1"/>
        <v>0</v>
      </c>
      <c r="E5" s="4">
        <v>650.0</v>
      </c>
      <c r="F5" s="4">
        <f t="shared" si="2"/>
        <v>65</v>
      </c>
      <c r="G5" s="4">
        <v>6.5</v>
      </c>
      <c r="H5" s="4">
        <f t="shared" si="3"/>
        <v>39</v>
      </c>
      <c r="I5" s="4">
        <f t="shared" si="4"/>
        <v>104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220</v>
      </c>
      <c r="B6" s="4">
        <v>9.0</v>
      </c>
      <c r="C6" s="14">
        <v>5.0</v>
      </c>
      <c r="D6" s="3">
        <f t="shared" si="1"/>
        <v>4</v>
      </c>
      <c r="E6" s="4">
        <v>675.0</v>
      </c>
      <c r="F6" s="4">
        <f t="shared" si="2"/>
        <v>67.5</v>
      </c>
      <c r="G6" s="4">
        <v>5.5</v>
      </c>
      <c r="H6" s="4">
        <f t="shared" si="3"/>
        <v>33</v>
      </c>
      <c r="I6" s="4">
        <f t="shared" si="4"/>
        <v>100.5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221</v>
      </c>
      <c r="B7" s="4">
        <v>5.0</v>
      </c>
      <c r="C7" s="14">
        <v>6.0</v>
      </c>
      <c r="D7" s="3">
        <f t="shared" si="1"/>
        <v>-1</v>
      </c>
      <c r="E7" s="4">
        <v>650.0</v>
      </c>
      <c r="F7" s="4">
        <f t="shared" si="2"/>
        <v>65</v>
      </c>
      <c r="G7" s="4">
        <v>4.5</v>
      </c>
      <c r="H7" s="4">
        <f t="shared" si="3"/>
        <v>27</v>
      </c>
      <c r="I7" s="4">
        <f t="shared" si="4"/>
        <v>92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222</v>
      </c>
      <c r="B8" s="4">
        <v>6.0</v>
      </c>
      <c r="C8" s="14">
        <v>7.0</v>
      </c>
      <c r="D8" s="3">
        <f t="shared" si="1"/>
        <v>-1</v>
      </c>
      <c r="E8" s="4">
        <v>700.0</v>
      </c>
      <c r="F8" s="4">
        <f t="shared" si="2"/>
        <v>70</v>
      </c>
      <c r="G8" s="4">
        <v>3.5</v>
      </c>
      <c r="H8" s="4">
        <f t="shared" si="3"/>
        <v>21</v>
      </c>
      <c r="I8" s="4">
        <f t="shared" si="4"/>
        <v>91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223</v>
      </c>
      <c r="B9" s="4">
        <v>11.0</v>
      </c>
      <c r="C9" s="14">
        <v>8.0</v>
      </c>
      <c r="D9" s="3">
        <f t="shared" si="1"/>
        <v>3</v>
      </c>
      <c r="E9" s="4">
        <v>675.0</v>
      </c>
      <c r="F9" s="4">
        <f t="shared" si="2"/>
        <v>67.5</v>
      </c>
      <c r="G9" s="4">
        <v>4.5</v>
      </c>
      <c r="H9" s="4">
        <f t="shared" si="3"/>
        <v>27</v>
      </c>
      <c r="I9" s="4">
        <f t="shared" si="4"/>
        <v>94.5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224</v>
      </c>
      <c r="B10" s="4">
        <v>12.0</v>
      </c>
      <c r="C10" s="14">
        <v>9.0</v>
      </c>
      <c r="D10" s="3">
        <f t="shared" si="1"/>
        <v>3</v>
      </c>
      <c r="E10" s="4">
        <v>600.0</v>
      </c>
      <c r="F10" s="4">
        <f t="shared" si="2"/>
        <v>60</v>
      </c>
      <c r="G10" s="4">
        <v>4.5</v>
      </c>
      <c r="H10" s="4">
        <f t="shared" si="3"/>
        <v>27</v>
      </c>
      <c r="I10" s="4">
        <f t="shared" si="4"/>
        <v>87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225</v>
      </c>
      <c r="B11" s="4">
        <v>7.0</v>
      </c>
      <c r="C11" s="14">
        <v>10.0</v>
      </c>
      <c r="D11" s="3">
        <f t="shared" si="1"/>
        <v>-3</v>
      </c>
      <c r="E11" s="4">
        <v>550.0</v>
      </c>
      <c r="F11" s="4">
        <f t="shared" si="2"/>
        <v>55</v>
      </c>
      <c r="G11" s="4">
        <v>5.5</v>
      </c>
      <c r="H11" s="4">
        <f t="shared" si="3"/>
        <v>33</v>
      </c>
      <c r="I11" s="4">
        <f t="shared" si="4"/>
        <v>88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">
        <v>226</v>
      </c>
      <c r="B12" s="4">
        <v>10.0</v>
      </c>
      <c r="C12" s="14">
        <v>11.0</v>
      </c>
      <c r="D12" s="3">
        <f t="shared" si="1"/>
        <v>-1</v>
      </c>
      <c r="E12" s="4">
        <v>550.0</v>
      </c>
      <c r="F12" s="4">
        <f t="shared" si="2"/>
        <v>55</v>
      </c>
      <c r="G12" s="4">
        <v>3.5</v>
      </c>
      <c r="H12" s="4">
        <f t="shared" si="3"/>
        <v>21</v>
      </c>
      <c r="I12" s="4">
        <f t="shared" si="4"/>
        <v>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227</v>
      </c>
      <c r="B13" s="4">
        <v>16.0</v>
      </c>
      <c r="C13" s="14">
        <v>12.0</v>
      </c>
      <c r="D13" s="3">
        <f t="shared" si="1"/>
        <v>4</v>
      </c>
      <c r="E13" s="4">
        <v>525.0</v>
      </c>
      <c r="F13" s="4">
        <f t="shared" si="2"/>
        <v>52.5</v>
      </c>
      <c r="G13" s="4">
        <v>3.5</v>
      </c>
      <c r="H13" s="4">
        <f t="shared" si="3"/>
        <v>21</v>
      </c>
      <c r="I13" s="4">
        <f t="shared" si="4"/>
        <v>73.5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228</v>
      </c>
      <c r="B14" s="4">
        <v>14.0</v>
      </c>
      <c r="C14" s="14">
        <v>13.0</v>
      </c>
      <c r="D14" s="3">
        <f t="shared" si="1"/>
        <v>1</v>
      </c>
      <c r="E14" s="4">
        <v>575.0</v>
      </c>
      <c r="F14" s="4">
        <f t="shared" si="2"/>
        <v>57.5</v>
      </c>
      <c r="G14" s="4">
        <v>3.5</v>
      </c>
      <c r="H14" s="4">
        <f t="shared" si="3"/>
        <v>21</v>
      </c>
      <c r="I14" s="4">
        <f t="shared" si="4"/>
        <v>78.5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229</v>
      </c>
      <c r="B15" s="4">
        <v>13.0</v>
      </c>
      <c r="C15" s="14">
        <v>14.0</v>
      </c>
      <c r="D15" s="3">
        <f t="shared" si="1"/>
        <v>-1</v>
      </c>
      <c r="E15" s="4">
        <v>575.0</v>
      </c>
      <c r="F15" s="4">
        <f t="shared" si="2"/>
        <v>57.5</v>
      </c>
      <c r="G15" s="4">
        <v>3.5</v>
      </c>
      <c r="H15" s="4">
        <f t="shared" si="3"/>
        <v>21</v>
      </c>
      <c r="I15" s="4">
        <f t="shared" si="4"/>
        <v>78.5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230</v>
      </c>
      <c r="B16" s="4">
        <v>20.0</v>
      </c>
      <c r="C16" s="14">
        <v>15.0</v>
      </c>
      <c r="D16" s="3">
        <f t="shared" si="1"/>
        <v>5</v>
      </c>
      <c r="E16" s="4">
        <v>575.0</v>
      </c>
      <c r="F16" s="4">
        <f t="shared" si="2"/>
        <v>57.5</v>
      </c>
      <c r="G16" s="4">
        <v>3.5</v>
      </c>
      <c r="H16" s="4">
        <f t="shared" si="3"/>
        <v>21</v>
      </c>
      <c r="I16" s="4">
        <f t="shared" si="4"/>
        <v>78.5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231</v>
      </c>
      <c r="B17" s="4">
        <v>17.0</v>
      </c>
      <c r="C17" s="14">
        <v>16.0</v>
      </c>
      <c r="D17" s="3">
        <f t="shared" si="1"/>
        <v>1</v>
      </c>
      <c r="E17" s="4">
        <v>500.0</v>
      </c>
      <c r="F17" s="4">
        <f t="shared" si="2"/>
        <v>50</v>
      </c>
      <c r="G17" s="4">
        <v>4.5</v>
      </c>
      <c r="H17" s="4">
        <f t="shared" si="3"/>
        <v>27</v>
      </c>
      <c r="I17" s="4">
        <f t="shared" si="4"/>
        <v>77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232</v>
      </c>
      <c r="B18" s="4">
        <v>15.0</v>
      </c>
      <c r="C18" s="14">
        <v>17.0</v>
      </c>
      <c r="D18" s="3">
        <f t="shared" si="1"/>
        <v>-2</v>
      </c>
      <c r="E18" s="4">
        <v>550.0</v>
      </c>
      <c r="F18" s="4">
        <f t="shared" si="2"/>
        <v>55</v>
      </c>
      <c r="G18" s="4">
        <v>3.5</v>
      </c>
      <c r="H18" s="4">
        <f t="shared" si="3"/>
        <v>21</v>
      </c>
      <c r="I18" s="4">
        <f t="shared" si="4"/>
        <v>76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 t="s">
        <v>233</v>
      </c>
      <c r="B19" s="4">
        <v>18.0</v>
      </c>
      <c r="C19" s="14">
        <v>18.0</v>
      </c>
      <c r="D19" s="3">
        <f t="shared" si="1"/>
        <v>0</v>
      </c>
      <c r="E19" s="4">
        <v>500.0</v>
      </c>
      <c r="F19" s="4">
        <f t="shared" si="2"/>
        <v>50</v>
      </c>
      <c r="G19" s="4">
        <v>2.5</v>
      </c>
      <c r="H19" s="4">
        <f t="shared" si="3"/>
        <v>15</v>
      </c>
      <c r="I19" s="4">
        <f t="shared" si="4"/>
        <v>65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234</v>
      </c>
      <c r="B20" s="4">
        <v>8.0</v>
      </c>
      <c r="C20" s="14">
        <v>19.0</v>
      </c>
      <c r="D20" s="3">
        <f t="shared" si="1"/>
        <v>-11</v>
      </c>
      <c r="E20" s="4">
        <v>575.0</v>
      </c>
      <c r="F20" s="4">
        <f t="shared" si="2"/>
        <v>57.5</v>
      </c>
      <c r="G20" s="4">
        <v>2.5</v>
      </c>
      <c r="H20" s="4">
        <f t="shared" si="3"/>
        <v>15</v>
      </c>
      <c r="I20" s="4">
        <f t="shared" si="4"/>
        <v>72.5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235</v>
      </c>
      <c r="B21" s="4">
        <v>27.0</v>
      </c>
      <c r="C21" s="14">
        <v>20.0</v>
      </c>
      <c r="D21" s="3">
        <f t="shared" si="1"/>
        <v>7</v>
      </c>
      <c r="E21" s="4">
        <v>475.0</v>
      </c>
      <c r="F21" s="4">
        <f t="shared" si="2"/>
        <v>47.5</v>
      </c>
      <c r="G21" s="4">
        <v>3.5</v>
      </c>
      <c r="H21" s="4">
        <f t="shared" si="3"/>
        <v>21</v>
      </c>
      <c r="I21" s="4">
        <f t="shared" si="4"/>
        <v>68.5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236</v>
      </c>
      <c r="B22" s="4">
        <v>26.0</v>
      </c>
      <c r="C22" s="14">
        <v>21.0</v>
      </c>
      <c r="D22" s="3">
        <f t="shared" si="1"/>
        <v>5</v>
      </c>
      <c r="E22" s="4">
        <v>400.0</v>
      </c>
      <c r="F22" s="4">
        <f t="shared" si="2"/>
        <v>40</v>
      </c>
      <c r="G22" s="4">
        <v>2.5</v>
      </c>
      <c r="H22" s="4">
        <f t="shared" si="3"/>
        <v>15</v>
      </c>
      <c r="I22" s="4">
        <f t="shared" si="4"/>
        <v>55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237</v>
      </c>
      <c r="B23" s="4">
        <v>29.0</v>
      </c>
      <c r="C23" s="14">
        <v>22.0</v>
      </c>
      <c r="D23" s="3">
        <f t="shared" si="1"/>
        <v>7</v>
      </c>
      <c r="E23" s="4">
        <v>450.0</v>
      </c>
      <c r="F23" s="4">
        <f t="shared" si="2"/>
        <v>45</v>
      </c>
      <c r="G23" s="4">
        <v>2.5</v>
      </c>
      <c r="H23" s="4">
        <f t="shared" si="3"/>
        <v>15</v>
      </c>
      <c r="I23" s="4">
        <f t="shared" si="4"/>
        <v>60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238</v>
      </c>
      <c r="B24" s="4">
        <v>25.0</v>
      </c>
      <c r="C24" s="14">
        <v>23.0</v>
      </c>
      <c r="D24" s="3">
        <f t="shared" si="1"/>
        <v>2</v>
      </c>
      <c r="E24" s="4">
        <v>450.0</v>
      </c>
      <c r="F24" s="4">
        <f t="shared" si="2"/>
        <v>45</v>
      </c>
      <c r="G24" s="4">
        <v>2.5</v>
      </c>
      <c r="H24" s="4">
        <f t="shared" si="3"/>
        <v>15</v>
      </c>
      <c r="I24" s="4">
        <f t="shared" si="4"/>
        <v>60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239</v>
      </c>
      <c r="B25" s="4">
        <v>22.0</v>
      </c>
      <c r="C25" s="14">
        <v>24.0</v>
      </c>
      <c r="D25" s="3">
        <f t="shared" si="1"/>
        <v>-2</v>
      </c>
      <c r="E25" s="4">
        <v>425.0</v>
      </c>
      <c r="F25" s="4">
        <f t="shared" si="2"/>
        <v>42.5</v>
      </c>
      <c r="G25" s="4">
        <v>2.5</v>
      </c>
      <c r="H25" s="4">
        <f t="shared" si="3"/>
        <v>15</v>
      </c>
      <c r="I25" s="4">
        <f t="shared" si="4"/>
        <v>57.5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240</v>
      </c>
      <c r="B26" s="4">
        <v>28.0</v>
      </c>
      <c r="C26" s="14">
        <v>25.0</v>
      </c>
      <c r="D26" s="3">
        <f t="shared" si="1"/>
        <v>3</v>
      </c>
      <c r="E26" s="4">
        <v>475.0</v>
      </c>
      <c r="F26" s="4">
        <f t="shared" si="2"/>
        <v>47.5</v>
      </c>
      <c r="G26" s="4">
        <v>2.5</v>
      </c>
      <c r="H26" s="4">
        <f t="shared" si="3"/>
        <v>15</v>
      </c>
      <c r="I26" s="4">
        <f t="shared" si="4"/>
        <v>62.5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 t="s">
        <v>241</v>
      </c>
      <c r="B27" s="4">
        <v>19.0</v>
      </c>
      <c r="C27" s="14">
        <v>26.0</v>
      </c>
      <c r="D27" s="3">
        <f t="shared" si="1"/>
        <v>-7</v>
      </c>
      <c r="E27" s="4">
        <v>450.0</v>
      </c>
      <c r="F27" s="4">
        <f t="shared" si="2"/>
        <v>45</v>
      </c>
      <c r="G27" s="4">
        <v>3.5</v>
      </c>
      <c r="H27" s="4">
        <f t="shared" si="3"/>
        <v>21</v>
      </c>
      <c r="I27" s="4">
        <f t="shared" si="4"/>
        <v>66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 t="s">
        <v>242</v>
      </c>
      <c r="B28" s="4">
        <v>23.0</v>
      </c>
      <c r="C28" s="14">
        <v>27.0</v>
      </c>
      <c r="D28" s="3">
        <f t="shared" si="1"/>
        <v>-4</v>
      </c>
      <c r="E28" s="4">
        <v>550.0</v>
      </c>
      <c r="F28" s="4">
        <f t="shared" si="2"/>
        <v>55</v>
      </c>
      <c r="G28" s="4">
        <v>2.5</v>
      </c>
      <c r="H28" s="4">
        <f t="shared" si="3"/>
        <v>15</v>
      </c>
      <c r="I28" s="4">
        <f t="shared" si="4"/>
        <v>70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 t="s">
        <v>243</v>
      </c>
      <c r="B29" s="4">
        <v>21.0</v>
      </c>
      <c r="C29" s="14">
        <v>28.0</v>
      </c>
      <c r="D29" s="3">
        <f t="shared" si="1"/>
        <v>-7</v>
      </c>
      <c r="E29" s="4">
        <v>450.0</v>
      </c>
      <c r="F29" s="4">
        <f t="shared" si="2"/>
        <v>45</v>
      </c>
      <c r="G29" s="4">
        <v>2.5</v>
      </c>
      <c r="H29" s="4">
        <f t="shared" si="3"/>
        <v>15</v>
      </c>
      <c r="I29" s="4">
        <f t="shared" si="4"/>
        <v>60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 t="s">
        <v>244</v>
      </c>
      <c r="B30" s="4">
        <v>24.0</v>
      </c>
      <c r="C30" s="14">
        <v>29.0</v>
      </c>
      <c r="D30" s="3">
        <f t="shared" si="1"/>
        <v>-5</v>
      </c>
      <c r="E30" s="4">
        <v>450.0</v>
      </c>
      <c r="F30" s="4">
        <f t="shared" si="2"/>
        <v>45</v>
      </c>
      <c r="G30" s="4">
        <v>2.5</v>
      </c>
      <c r="H30" s="4">
        <f t="shared" si="3"/>
        <v>15</v>
      </c>
      <c r="I30" s="4">
        <f t="shared" si="4"/>
        <v>60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245</v>
      </c>
      <c r="B31" s="4">
        <v>32.0</v>
      </c>
      <c r="C31" s="14">
        <v>30.0</v>
      </c>
      <c r="D31" s="3">
        <f t="shared" si="1"/>
        <v>2</v>
      </c>
      <c r="E31" s="4">
        <v>400.0</v>
      </c>
      <c r="F31" s="4">
        <f t="shared" si="2"/>
        <v>40</v>
      </c>
      <c r="G31" s="4">
        <v>2.5</v>
      </c>
      <c r="H31" s="4">
        <f t="shared" si="3"/>
        <v>15</v>
      </c>
      <c r="I31" s="4">
        <f t="shared" si="4"/>
        <v>55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246</v>
      </c>
      <c r="B32" s="4">
        <v>33.0</v>
      </c>
      <c r="C32" s="14">
        <v>31.0</v>
      </c>
      <c r="D32" s="3">
        <f t="shared" si="1"/>
        <v>2</v>
      </c>
      <c r="E32" s="4">
        <v>400.0</v>
      </c>
      <c r="F32" s="4">
        <f t="shared" si="2"/>
        <v>40</v>
      </c>
      <c r="G32" s="4">
        <v>2.5</v>
      </c>
      <c r="H32" s="4">
        <f t="shared" si="3"/>
        <v>15</v>
      </c>
      <c r="I32" s="4">
        <f t="shared" si="4"/>
        <v>55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 t="s">
        <v>247</v>
      </c>
      <c r="B33" s="4">
        <v>34.0</v>
      </c>
      <c r="C33" s="14">
        <v>32.0</v>
      </c>
      <c r="D33" s="3">
        <f t="shared" si="1"/>
        <v>2</v>
      </c>
      <c r="E33" s="4">
        <v>400.0</v>
      </c>
      <c r="F33" s="4">
        <f t="shared" si="2"/>
        <v>40</v>
      </c>
      <c r="G33" s="4">
        <v>2.5</v>
      </c>
      <c r="H33" s="4">
        <f t="shared" si="3"/>
        <v>15</v>
      </c>
      <c r="I33" s="4">
        <f t="shared" si="4"/>
        <v>55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 t="s">
        <v>248</v>
      </c>
      <c r="B34" s="4">
        <v>31.0</v>
      </c>
      <c r="C34" s="14">
        <v>33.0</v>
      </c>
      <c r="D34" s="3">
        <f t="shared" si="1"/>
        <v>-2</v>
      </c>
      <c r="E34" s="4">
        <v>200.0</v>
      </c>
      <c r="F34" s="4">
        <f t="shared" si="2"/>
        <v>20</v>
      </c>
      <c r="G34" s="4">
        <v>1.5</v>
      </c>
      <c r="H34" s="4">
        <f t="shared" si="3"/>
        <v>9</v>
      </c>
      <c r="I34" s="4">
        <f t="shared" si="4"/>
        <v>29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autoFilter ref="$A$1:$AA$3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212</v>
      </c>
      <c r="C1" s="10" t="s">
        <v>70</v>
      </c>
      <c r="D1" s="1" t="s">
        <v>3</v>
      </c>
      <c r="E1" s="10" t="s">
        <v>75</v>
      </c>
      <c r="F1" s="10" t="s">
        <v>213</v>
      </c>
      <c r="G1" s="10" t="s">
        <v>79</v>
      </c>
      <c r="H1" s="10" t="s">
        <v>135</v>
      </c>
      <c r="I1" s="1" t="s">
        <v>77</v>
      </c>
      <c r="J1" s="10" t="s">
        <v>214</v>
      </c>
      <c r="K1" s="1" t="s">
        <v>215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3" t="s">
        <v>216</v>
      </c>
      <c r="B2" s="4">
        <v>1.0</v>
      </c>
      <c r="C2" s="14">
        <v>1.0</v>
      </c>
      <c r="D2" s="3">
        <f t="shared" ref="D2:D34" si="1">SUM(B2-C2)</f>
        <v>0</v>
      </c>
      <c r="E2" s="4">
        <v>1000.0</v>
      </c>
      <c r="F2" s="4">
        <f t="shared" ref="F2:F34" si="2">SUM(E2*0.1)</f>
        <v>100</v>
      </c>
      <c r="G2" s="4">
        <v>4.5</v>
      </c>
      <c r="H2" s="4">
        <f t="shared" ref="H2:H34" si="3">SUM(G2*6)</f>
        <v>27</v>
      </c>
      <c r="I2" s="4">
        <v>90.0</v>
      </c>
      <c r="J2" s="4">
        <f t="shared" ref="J2:J34" si="4">SUM(I2/2)</f>
        <v>45</v>
      </c>
      <c r="K2" s="4">
        <f t="shared" ref="K2:K34" si="5">SUM(F2+H2+J2)</f>
        <v>172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 t="s">
        <v>217</v>
      </c>
      <c r="B3" s="4">
        <v>2.0</v>
      </c>
      <c r="C3" s="14">
        <v>2.0</v>
      </c>
      <c r="D3" s="3">
        <f t="shared" si="1"/>
        <v>0</v>
      </c>
      <c r="E3" s="4">
        <v>875.0</v>
      </c>
      <c r="F3" s="4">
        <f t="shared" si="2"/>
        <v>87.5</v>
      </c>
      <c r="G3" s="4">
        <v>4.5</v>
      </c>
      <c r="H3" s="4">
        <f t="shared" si="3"/>
        <v>27</v>
      </c>
      <c r="I3" s="4">
        <v>90.0</v>
      </c>
      <c r="J3" s="4">
        <f t="shared" si="4"/>
        <v>45</v>
      </c>
      <c r="K3" s="4">
        <f t="shared" si="5"/>
        <v>159.5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" t="s">
        <v>218</v>
      </c>
      <c r="B4" s="4">
        <v>3.0</v>
      </c>
      <c r="C4" s="14">
        <v>3.0</v>
      </c>
      <c r="D4" s="3">
        <f t="shared" si="1"/>
        <v>0</v>
      </c>
      <c r="E4" s="4">
        <v>875.0</v>
      </c>
      <c r="F4" s="4">
        <f t="shared" si="2"/>
        <v>87.5</v>
      </c>
      <c r="G4" s="4">
        <v>6.5</v>
      </c>
      <c r="H4" s="4">
        <f t="shared" si="3"/>
        <v>39</v>
      </c>
      <c r="I4" s="4">
        <v>65.0</v>
      </c>
      <c r="J4" s="4">
        <f t="shared" si="4"/>
        <v>32.5</v>
      </c>
      <c r="K4" s="4">
        <f t="shared" si="5"/>
        <v>159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 t="s">
        <v>219</v>
      </c>
      <c r="B5" s="4">
        <v>4.0</v>
      </c>
      <c r="C5" s="14">
        <v>4.0</v>
      </c>
      <c r="D5" s="3">
        <f t="shared" si="1"/>
        <v>0</v>
      </c>
      <c r="E5" s="4">
        <v>650.0</v>
      </c>
      <c r="F5" s="4">
        <f t="shared" si="2"/>
        <v>65</v>
      </c>
      <c r="G5" s="4">
        <v>6.5</v>
      </c>
      <c r="H5" s="4">
        <f t="shared" si="3"/>
        <v>39</v>
      </c>
      <c r="I5" s="4">
        <v>65.0</v>
      </c>
      <c r="J5" s="4">
        <f t="shared" si="4"/>
        <v>32.5</v>
      </c>
      <c r="K5" s="4">
        <f t="shared" si="5"/>
        <v>136.5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 t="s">
        <v>220</v>
      </c>
      <c r="B6" s="4">
        <v>9.0</v>
      </c>
      <c r="C6" s="14">
        <v>5.0</v>
      </c>
      <c r="D6" s="3">
        <f t="shared" si="1"/>
        <v>4</v>
      </c>
      <c r="E6" s="4">
        <v>675.0</v>
      </c>
      <c r="F6" s="4">
        <f t="shared" si="2"/>
        <v>67.5</v>
      </c>
      <c r="G6" s="4">
        <v>5.5</v>
      </c>
      <c r="H6" s="4">
        <f t="shared" si="3"/>
        <v>33</v>
      </c>
      <c r="I6" s="4">
        <v>60.0</v>
      </c>
      <c r="J6" s="4">
        <f t="shared" si="4"/>
        <v>30</v>
      </c>
      <c r="K6" s="4">
        <f t="shared" si="5"/>
        <v>130.5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 t="s">
        <v>221</v>
      </c>
      <c r="B7" s="4">
        <v>5.0</v>
      </c>
      <c r="C7" s="14">
        <v>6.0</v>
      </c>
      <c r="D7" s="3">
        <f t="shared" si="1"/>
        <v>-1</v>
      </c>
      <c r="E7" s="4">
        <v>650.0</v>
      </c>
      <c r="F7" s="4">
        <f t="shared" si="2"/>
        <v>65</v>
      </c>
      <c r="G7" s="4">
        <v>4.5</v>
      </c>
      <c r="H7" s="4">
        <f t="shared" si="3"/>
        <v>27</v>
      </c>
      <c r="I7" s="4">
        <v>65.0</v>
      </c>
      <c r="J7" s="4">
        <f t="shared" si="4"/>
        <v>32.5</v>
      </c>
      <c r="K7" s="4">
        <f t="shared" si="5"/>
        <v>124.5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 t="s">
        <v>222</v>
      </c>
      <c r="B8" s="4">
        <v>6.0</v>
      </c>
      <c r="C8" s="14">
        <v>7.0</v>
      </c>
      <c r="D8" s="3">
        <f t="shared" si="1"/>
        <v>-1</v>
      </c>
      <c r="E8" s="4">
        <v>700.0</v>
      </c>
      <c r="F8" s="4">
        <f t="shared" si="2"/>
        <v>70</v>
      </c>
      <c r="G8" s="4">
        <v>3.5</v>
      </c>
      <c r="H8" s="4">
        <f t="shared" si="3"/>
        <v>21</v>
      </c>
      <c r="I8" s="4">
        <v>65.0</v>
      </c>
      <c r="J8" s="4">
        <f t="shared" si="4"/>
        <v>32.5</v>
      </c>
      <c r="K8" s="4">
        <f t="shared" si="5"/>
        <v>123.5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 t="s">
        <v>223</v>
      </c>
      <c r="B9" s="4">
        <v>11.0</v>
      </c>
      <c r="C9" s="14">
        <v>8.0</v>
      </c>
      <c r="D9" s="3">
        <f t="shared" si="1"/>
        <v>3</v>
      </c>
      <c r="E9" s="4">
        <v>675.0</v>
      </c>
      <c r="F9" s="4">
        <f t="shared" si="2"/>
        <v>67.5</v>
      </c>
      <c r="G9" s="4">
        <v>4.5</v>
      </c>
      <c r="H9" s="4">
        <f t="shared" si="3"/>
        <v>27</v>
      </c>
      <c r="I9" s="4">
        <v>55.0</v>
      </c>
      <c r="J9" s="4">
        <f t="shared" si="4"/>
        <v>27.5</v>
      </c>
      <c r="K9" s="4">
        <f t="shared" si="5"/>
        <v>122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 t="s">
        <v>224</v>
      </c>
      <c r="B10" s="4">
        <v>12.0</v>
      </c>
      <c r="C10" s="14">
        <v>9.0</v>
      </c>
      <c r="D10" s="3">
        <f t="shared" si="1"/>
        <v>3</v>
      </c>
      <c r="E10" s="4">
        <v>600.0</v>
      </c>
      <c r="F10" s="4">
        <f t="shared" si="2"/>
        <v>60</v>
      </c>
      <c r="G10" s="4">
        <v>4.5</v>
      </c>
      <c r="H10" s="4">
        <f t="shared" si="3"/>
        <v>27</v>
      </c>
      <c r="I10" s="4">
        <v>55.0</v>
      </c>
      <c r="J10" s="4">
        <f t="shared" si="4"/>
        <v>27.5</v>
      </c>
      <c r="K10" s="4">
        <f t="shared" si="5"/>
        <v>114.5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 t="s">
        <v>225</v>
      </c>
      <c r="B11" s="4">
        <v>7.0</v>
      </c>
      <c r="C11" s="14">
        <v>10.0</v>
      </c>
      <c r="D11" s="3">
        <f t="shared" si="1"/>
        <v>-3</v>
      </c>
      <c r="E11" s="4">
        <v>550.0</v>
      </c>
      <c r="F11" s="4">
        <f t="shared" si="2"/>
        <v>55</v>
      </c>
      <c r="G11" s="4">
        <v>5.5</v>
      </c>
      <c r="H11" s="4">
        <f t="shared" si="3"/>
        <v>33</v>
      </c>
      <c r="I11" s="4">
        <v>50.0</v>
      </c>
      <c r="J11" s="4">
        <f t="shared" si="4"/>
        <v>25</v>
      </c>
      <c r="K11" s="4">
        <f t="shared" si="5"/>
        <v>113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 t="s">
        <v>226</v>
      </c>
      <c r="B12" s="4">
        <v>10.0</v>
      </c>
      <c r="C12" s="14">
        <v>11.0</v>
      </c>
      <c r="D12" s="3">
        <f t="shared" si="1"/>
        <v>-1</v>
      </c>
      <c r="E12" s="4">
        <v>550.0</v>
      </c>
      <c r="F12" s="4">
        <f t="shared" si="2"/>
        <v>55</v>
      </c>
      <c r="G12" s="4">
        <v>3.5</v>
      </c>
      <c r="H12" s="4">
        <f t="shared" si="3"/>
        <v>21</v>
      </c>
      <c r="I12" s="4">
        <v>60.0</v>
      </c>
      <c r="J12" s="4">
        <f t="shared" si="4"/>
        <v>30</v>
      </c>
      <c r="K12" s="4">
        <f t="shared" si="5"/>
        <v>106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 t="s">
        <v>227</v>
      </c>
      <c r="B13" s="4">
        <v>16.0</v>
      </c>
      <c r="C13" s="14">
        <v>12.0</v>
      </c>
      <c r="D13" s="3">
        <f t="shared" si="1"/>
        <v>4</v>
      </c>
      <c r="E13" s="4">
        <v>525.0</v>
      </c>
      <c r="F13" s="4">
        <f t="shared" si="2"/>
        <v>52.5</v>
      </c>
      <c r="G13" s="4">
        <v>3.5</v>
      </c>
      <c r="H13" s="4">
        <f t="shared" si="3"/>
        <v>21</v>
      </c>
      <c r="I13" s="4">
        <v>60.0</v>
      </c>
      <c r="J13" s="4">
        <f t="shared" si="4"/>
        <v>30</v>
      </c>
      <c r="K13" s="4">
        <f t="shared" si="5"/>
        <v>103.5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 t="s">
        <v>228</v>
      </c>
      <c r="B14" s="4">
        <v>14.0</v>
      </c>
      <c r="C14" s="14">
        <v>13.0</v>
      </c>
      <c r="D14" s="3">
        <f t="shared" si="1"/>
        <v>1</v>
      </c>
      <c r="E14" s="4">
        <v>575.0</v>
      </c>
      <c r="F14" s="4">
        <f t="shared" si="2"/>
        <v>57.5</v>
      </c>
      <c r="G14" s="4">
        <v>3.5</v>
      </c>
      <c r="H14" s="4">
        <f t="shared" si="3"/>
        <v>21</v>
      </c>
      <c r="I14" s="4">
        <v>50.0</v>
      </c>
      <c r="J14" s="4">
        <f t="shared" si="4"/>
        <v>25</v>
      </c>
      <c r="K14" s="4">
        <f t="shared" si="5"/>
        <v>103.5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 t="s">
        <v>229</v>
      </c>
      <c r="B15" s="4">
        <v>13.0</v>
      </c>
      <c r="C15" s="14">
        <v>14.0</v>
      </c>
      <c r="D15" s="3">
        <f t="shared" si="1"/>
        <v>-1</v>
      </c>
      <c r="E15" s="4">
        <v>575.0</v>
      </c>
      <c r="F15" s="4">
        <f t="shared" si="2"/>
        <v>57.5</v>
      </c>
      <c r="G15" s="4">
        <v>3.5</v>
      </c>
      <c r="H15" s="4">
        <f t="shared" si="3"/>
        <v>21</v>
      </c>
      <c r="I15" s="4">
        <v>50.0</v>
      </c>
      <c r="J15" s="4">
        <f t="shared" si="4"/>
        <v>25</v>
      </c>
      <c r="K15" s="4">
        <f t="shared" si="5"/>
        <v>103.5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 t="s">
        <v>230</v>
      </c>
      <c r="B16" s="4">
        <v>20.0</v>
      </c>
      <c r="C16" s="14">
        <v>15.0</v>
      </c>
      <c r="D16" s="3">
        <f t="shared" si="1"/>
        <v>5</v>
      </c>
      <c r="E16" s="4">
        <v>575.0</v>
      </c>
      <c r="F16" s="4">
        <f t="shared" si="2"/>
        <v>57.5</v>
      </c>
      <c r="G16" s="4">
        <v>3.5</v>
      </c>
      <c r="H16" s="4">
        <f t="shared" si="3"/>
        <v>21</v>
      </c>
      <c r="I16" s="4">
        <v>50.0</v>
      </c>
      <c r="J16" s="4">
        <f t="shared" si="4"/>
        <v>25</v>
      </c>
      <c r="K16" s="4">
        <f t="shared" si="5"/>
        <v>103.5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 t="s">
        <v>231</v>
      </c>
      <c r="B17" s="4">
        <v>17.0</v>
      </c>
      <c r="C17" s="14">
        <v>16.0</v>
      </c>
      <c r="D17" s="3">
        <f t="shared" si="1"/>
        <v>1</v>
      </c>
      <c r="E17" s="4">
        <v>500.0</v>
      </c>
      <c r="F17" s="4">
        <f t="shared" si="2"/>
        <v>50</v>
      </c>
      <c r="G17" s="4">
        <v>4.5</v>
      </c>
      <c r="H17" s="4">
        <f t="shared" si="3"/>
        <v>27</v>
      </c>
      <c r="I17" s="4">
        <v>50.0</v>
      </c>
      <c r="J17" s="4">
        <f t="shared" si="4"/>
        <v>25</v>
      </c>
      <c r="K17" s="4">
        <f t="shared" si="5"/>
        <v>102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 t="s">
        <v>232</v>
      </c>
      <c r="B18" s="4">
        <v>15.0</v>
      </c>
      <c r="C18" s="14">
        <v>17.0</v>
      </c>
      <c r="D18" s="3">
        <f t="shared" si="1"/>
        <v>-2</v>
      </c>
      <c r="E18" s="4">
        <v>550.0</v>
      </c>
      <c r="F18" s="4">
        <f t="shared" si="2"/>
        <v>55</v>
      </c>
      <c r="G18" s="4">
        <v>3.5</v>
      </c>
      <c r="H18" s="4">
        <f t="shared" si="3"/>
        <v>21</v>
      </c>
      <c r="I18" s="4">
        <v>50.0</v>
      </c>
      <c r="J18" s="4">
        <f t="shared" si="4"/>
        <v>25</v>
      </c>
      <c r="K18" s="4">
        <f t="shared" si="5"/>
        <v>101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 t="s">
        <v>233</v>
      </c>
      <c r="B19" s="4">
        <v>18.0</v>
      </c>
      <c r="C19" s="14">
        <v>18.0</v>
      </c>
      <c r="D19" s="3">
        <f t="shared" si="1"/>
        <v>0</v>
      </c>
      <c r="E19" s="4">
        <v>500.0</v>
      </c>
      <c r="F19" s="4">
        <f t="shared" si="2"/>
        <v>50</v>
      </c>
      <c r="G19" s="4">
        <v>2.5</v>
      </c>
      <c r="H19" s="4">
        <f t="shared" si="3"/>
        <v>15</v>
      </c>
      <c r="I19" s="4">
        <v>50.0</v>
      </c>
      <c r="J19" s="4">
        <f t="shared" si="4"/>
        <v>25</v>
      </c>
      <c r="K19" s="4">
        <f t="shared" si="5"/>
        <v>90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 t="s">
        <v>234</v>
      </c>
      <c r="B20" s="4">
        <v>8.0</v>
      </c>
      <c r="C20" s="14">
        <v>19.0</v>
      </c>
      <c r="D20" s="3">
        <f t="shared" si="1"/>
        <v>-11</v>
      </c>
      <c r="E20" s="4">
        <v>575.0</v>
      </c>
      <c r="F20" s="4">
        <f t="shared" si="2"/>
        <v>57.5</v>
      </c>
      <c r="G20" s="4">
        <v>2.5</v>
      </c>
      <c r="H20" s="4">
        <f t="shared" si="3"/>
        <v>15</v>
      </c>
      <c r="I20" s="4">
        <v>40.0</v>
      </c>
      <c r="J20" s="4">
        <f t="shared" si="4"/>
        <v>20</v>
      </c>
      <c r="K20" s="4">
        <f t="shared" si="5"/>
        <v>92.5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 t="s">
        <v>235</v>
      </c>
      <c r="B21" s="4">
        <v>27.0</v>
      </c>
      <c r="C21" s="14">
        <v>20.0</v>
      </c>
      <c r="D21" s="3">
        <f t="shared" si="1"/>
        <v>7</v>
      </c>
      <c r="E21" s="4">
        <v>475.0</v>
      </c>
      <c r="F21" s="4">
        <f t="shared" si="2"/>
        <v>47.5</v>
      </c>
      <c r="G21" s="4">
        <v>3.5</v>
      </c>
      <c r="H21" s="4">
        <f t="shared" si="3"/>
        <v>21</v>
      </c>
      <c r="I21" s="4">
        <v>40.0</v>
      </c>
      <c r="J21" s="4">
        <f t="shared" si="4"/>
        <v>20</v>
      </c>
      <c r="K21" s="4">
        <f t="shared" si="5"/>
        <v>88.5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 t="s">
        <v>236</v>
      </c>
      <c r="B22" s="4">
        <v>26.0</v>
      </c>
      <c r="C22" s="14">
        <v>21.0</v>
      </c>
      <c r="D22" s="3">
        <f t="shared" si="1"/>
        <v>5</v>
      </c>
      <c r="E22" s="4">
        <v>400.0</v>
      </c>
      <c r="F22" s="4">
        <f t="shared" si="2"/>
        <v>40</v>
      </c>
      <c r="G22" s="4">
        <v>2.5</v>
      </c>
      <c r="H22" s="4">
        <f t="shared" si="3"/>
        <v>15</v>
      </c>
      <c r="I22" s="4">
        <v>50.0</v>
      </c>
      <c r="J22" s="4">
        <f t="shared" si="4"/>
        <v>25</v>
      </c>
      <c r="K22" s="4">
        <f t="shared" si="5"/>
        <v>80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 t="s">
        <v>237</v>
      </c>
      <c r="B23" s="4">
        <v>29.0</v>
      </c>
      <c r="C23" s="14">
        <v>22.0</v>
      </c>
      <c r="D23" s="3">
        <f t="shared" si="1"/>
        <v>7</v>
      </c>
      <c r="E23" s="4">
        <v>450.0</v>
      </c>
      <c r="F23" s="4">
        <f t="shared" si="2"/>
        <v>45</v>
      </c>
      <c r="G23" s="4">
        <v>2.5</v>
      </c>
      <c r="H23" s="4">
        <f t="shared" si="3"/>
        <v>15</v>
      </c>
      <c r="I23" s="4">
        <v>45.0</v>
      </c>
      <c r="J23" s="4">
        <f t="shared" si="4"/>
        <v>22.5</v>
      </c>
      <c r="K23" s="4">
        <f t="shared" si="5"/>
        <v>82.5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 t="s">
        <v>238</v>
      </c>
      <c r="B24" s="4">
        <v>25.0</v>
      </c>
      <c r="C24" s="14">
        <v>23.0</v>
      </c>
      <c r="D24" s="3">
        <f t="shared" si="1"/>
        <v>2</v>
      </c>
      <c r="E24" s="4">
        <v>450.0</v>
      </c>
      <c r="F24" s="4">
        <f t="shared" si="2"/>
        <v>45</v>
      </c>
      <c r="G24" s="4">
        <v>2.5</v>
      </c>
      <c r="H24" s="4">
        <f t="shared" si="3"/>
        <v>15</v>
      </c>
      <c r="I24" s="4">
        <v>45.0</v>
      </c>
      <c r="J24" s="4">
        <f t="shared" si="4"/>
        <v>22.5</v>
      </c>
      <c r="K24" s="4">
        <f t="shared" si="5"/>
        <v>82.5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 t="s">
        <v>239</v>
      </c>
      <c r="B25" s="4">
        <v>22.0</v>
      </c>
      <c r="C25" s="14">
        <v>24.0</v>
      </c>
      <c r="D25" s="3">
        <f t="shared" si="1"/>
        <v>-2</v>
      </c>
      <c r="E25" s="4">
        <v>425.0</v>
      </c>
      <c r="F25" s="4">
        <f t="shared" si="2"/>
        <v>42.5</v>
      </c>
      <c r="G25" s="4">
        <v>2.5</v>
      </c>
      <c r="H25" s="4">
        <f t="shared" si="3"/>
        <v>15</v>
      </c>
      <c r="I25" s="4">
        <v>45.0</v>
      </c>
      <c r="J25" s="4">
        <f t="shared" si="4"/>
        <v>22.5</v>
      </c>
      <c r="K25" s="4">
        <f t="shared" si="5"/>
        <v>80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 t="s">
        <v>240</v>
      </c>
      <c r="B26" s="4">
        <v>28.0</v>
      </c>
      <c r="C26" s="14">
        <v>25.0</v>
      </c>
      <c r="D26" s="3">
        <f t="shared" si="1"/>
        <v>3</v>
      </c>
      <c r="E26" s="4">
        <v>475.0</v>
      </c>
      <c r="F26" s="4">
        <f t="shared" si="2"/>
        <v>47.5</v>
      </c>
      <c r="G26" s="4">
        <v>2.5</v>
      </c>
      <c r="H26" s="4">
        <f t="shared" si="3"/>
        <v>15</v>
      </c>
      <c r="I26" s="4">
        <v>40.0</v>
      </c>
      <c r="J26" s="4">
        <f t="shared" si="4"/>
        <v>20</v>
      </c>
      <c r="K26" s="4">
        <f t="shared" si="5"/>
        <v>82.5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 t="s">
        <v>241</v>
      </c>
      <c r="B27" s="4">
        <v>19.0</v>
      </c>
      <c r="C27" s="14">
        <v>26.0</v>
      </c>
      <c r="D27" s="3">
        <f t="shared" si="1"/>
        <v>-7</v>
      </c>
      <c r="E27" s="4">
        <v>450.0</v>
      </c>
      <c r="F27" s="4">
        <f t="shared" si="2"/>
        <v>45</v>
      </c>
      <c r="G27" s="4">
        <v>3.5</v>
      </c>
      <c r="H27" s="4">
        <f t="shared" si="3"/>
        <v>21</v>
      </c>
      <c r="I27" s="4">
        <v>35.0</v>
      </c>
      <c r="J27" s="4">
        <f t="shared" si="4"/>
        <v>17.5</v>
      </c>
      <c r="K27" s="4">
        <f t="shared" si="5"/>
        <v>83.5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 t="s">
        <v>242</v>
      </c>
      <c r="B28" s="4">
        <v>23.0</v>
      </c>
      <c r="C28" s="14">
        <v>27.0</v>
      </c>
      <c r="D28" s="3">
        <f t="shared" si="1"/>
        <v>-4</v>
      </c>
      <c r="E28" s="4">
        <v>550.0</v>
      </c>
      <c r="F28" s="4">
        <f t="shared" si="2"/>
        <v>55</v>
      </c>
      <c r="G28" s="4">
        <v>2.5</v>
      </c>
      <c r="H28" s="4">
        <f t="shared" si="3"/>
        <v>15</v>
      </c>
      <c r="I28" s="4">
        <v>30.0</v>
      </c>
      <c r="J28" s="4">
        <f t="shared" si="4"/>
        <v>15</v>
      </c>
      <c r="K28" s="4">
        <f t="shared" si="5"/>
        <v>85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 t="s">
        <v>243</v>
      </c>
      <c r="B29" s="4">
        <v>21.0</v>
      </c>
      <c r="C29" s="14">
        <v>28.0</v>
      </c>
      <c r="D29" s="3">
        <f t="shared" si="1"/>
        <v>-7</v>
      </c>
      <c r="E29" s="4">
        <v>450.0</v>
      </c>
      <c r="F29" s="4">
        <f t="shared" si="2"/>
        <v>45</v>
      </c>
      <c r="G29" s="4">
        <v>2.5</v>
      </c>
      <c r="H29" s="4">
        <f t="shared" si="3"/>
        <v>15</v>
      </c>
      <c r="I29" s="4">
        <v>40.0</v>
      </c>
      <c r="J29" s="4">
        <f t="shared" si="4"/>
        <v>20</v>
      </c>
      <c r="K29" s="4">
        <f t="shared" si="5"/>
        <v>80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 t="s">
        <v>244</v>
      </c>
      <c r="B30" s="4">
        <v>24.0</v>
      </c>
      <c r="C30" s="14">
        <v>29.0</v>
      </c>
      <c r="D30" s="3">
        <f t="shared" si="1"/>
        <v>-5</v>
      </c>
      <c r="E30" s="4">
        <v>450.0</v>
      </c>
      <c r="F30" s="4">
        <f t="shared" si="2"/>
        <v>45</v>
      </c>
      <c r="G30" s="4">
        <v>2.5</v>
      </c>
      <c r="H30" s="4">
        <f t="shared" si="3"/>
        <v>15</v>
      </c>
      <c r="I30" s="4">
        <v>40.0</v>
      </c>
      <c r="J30" s="4">
        <f t="shared" si="4"/>
        <v>20</v>
      </c>
      <c r="K30" s="4">
        <f t="shared" si="5"/>
        <v>80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 t="s">
        <v>245</v>
      </c>
      <c r="B31" s="4">
        <v>32.0</v>
      </c>
      <c r="C31" s="14">
        <v>30.0</v>
      </c>
      <c r="D31" s="3">
        <f t="shared" si="1"/>
        <v>2</v>
      </c>
      <c r="E31" s="4">
        <v>400.0</v>
      </c>
      <c r="F31" s="4">
        <f t="shared" si="2"/>
        <v>40</v>
      </c>
      <c r="G31" s="4">
        <v>2.5</v>
      </c>
      <c r="H31" s="4">
        <f t="shared" si="3"/>
        <v>15</v>
      </c>
      <c r="I31" s="4">
        <v>40.0</v>
      </c>
      <c r="J31" s="4">
        <f t="shared" si="4"/>
        <v>20</v>
      </c>
      <c r="K31" s="4">
        <f t="shared" si="5"/>
        <v>75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 t="s">
        <v>246</v>
      </c>
      <c r="B32" s="4">
        <v>33.0</v>
      </c>
      <c r="C32" s="14">
        <v>31.0</v>
      </c>
      <c r="D32" s="3">
        <f t="shared" si="1"/>
        <v>2</v>
      </c>
      <c r="E32" s="4">
        <v>400.0</v>
      </c>
      <c r="F32" s="4">
        <f t="shared" si="2"/>
        <v>40</v>
      </c>
      <c r="G32" s="4">
        <v>2.5</v>
      </c>
      <c r="H32" s="4">
        <f t="shared" si="3"/>
        <v>15</v>
      </c>
      <c r="I32" s="4">
        <v>40.0</v>
      </c>
      <c r="J32" s="4">
        <f t="shared" si="4"/>
        <v>20</v>
      </c>
      <c r="K32" s="4">
        <f t="shared" si="5"/>
        <v>75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 t="s">
        <v>247</v>
      </c>
      <c r="B33" s="4">
        <v>34.0</v>
      </c>
      <c r="C33" s="14">
        <v>32.0</v>
      </c>
      <c r="D33" s="3">
        <f t="shared" si="1"/>
        <v>2</v>
      </c>
      <c r="E33" s="4">
        <v>400.0</v>
      </c>
      <c r="F33" s="4">
        <f t="shared" si="2"/>
        <v>40</v>
      </c>
      <c r="G33" s="4">
        <v>2.5</v>
      </c>
      <c r="H33" s="4">
        <f t="shared" si="3"/>
        <v>15</v>
      </c>
      <c r="I33" s="4">
        <v>40.0</v>
      </c>
      <c r="J33" s="4">
        <f t="shared" si="4"/>
        <v>20</v>
      </c>
      <c r="K33" s="4">
        <f t="shared" si="5"/>
        <v>75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 t="s">
        <v>248</v>
      </c>
      <c r="B34" s="4">
        <v>31.0</v>
      </c>
      <c r="C34" s="14">
        <v>33.0</v>
      </c>
      <c r="D34" s="3">
        <f t="shared" si="1"/>
        <v>-2</v>
      </c>
      <c r="E34" s="4">
        <v>200.0</v>
      </c>
      <c r="F34" s="4">
        <f t="shared" si="2"/>
        <v>20</v>
      </c>
      <c r="G34" s="4">
        <v>1.5</v>
      </c>
      <c r="H34" s="4">
        <f t="shared" si="3"/>
        <v>9</v>
      </c>
      <c r="I34" s="4">
        <v>20.0</v>
      </c>
      <c r="J34" s="4">
        <f t="shared" si="4"/>
        <v>10</v>
      </c>
      <c r="K34" s="4">
        <f t="shared" si="5"/>
        <v>39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autoFilter ref="$A$1:$AC$34"/>
  <drawing r:id="rId1"/>
</worksheet>
</file>