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2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312F\"/>
    </mc:Choice>
  </mc:AlternateContent>
  <bookViews>
    <workbookView xWindow="120" yWindow="15" windowWidth="14220" windowHeight="8070" xr2:uid="{00000000-000D-0000-FFFF-FFFF00000000}"/>
  </bookViews>
  <sheets>
    <sheet name="Pricing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J37" i="1" l="1"/>
  <c r="J39" i="1"/>
  <c r="J41" i="1"/>
  <c r="J43" i="1"/>
  <c r="K38" i="1"/>
  <c r="K36" i="1"/>
  <c r="F37" i="1"/>
  <c r="F39" i="1"/>
  <c r="F41" i="1"/>
  <c r="G40" i="1"/>
  <c r="G38" i="1"/>
  <c r="G36" i="1"/>
  <c r="B37" i="1"/>
  <c r="B39" i="1"/>
  <c r="C40" i="1"/>
  <c r="C38" i="1"/>
  <c r="C36" i="1"/>
  <c r="B41" i="1"/>
  <c r="K42" i="1"/>
  <c r="K40" i="1"/>
  <c r="J23" i="1"/>
  <c r="J25" i="1"/>
  <c r="J27" i="1"/>
  <c r="K28" i="1"/>
  <c r="K26" i="1"/>
  <c r="K24" i="1"/>
  <c r="K22" i="1"/>
  <c r="F23" i="1"/>
  <c r="F25" i="1"/>
  <c r="G26" i="1"/>
  <c r="G24" i="1"/>
  <c r="G22" i="1"/>
  <c r="B23" i="1"/>
  <c r="B25" i="1"/>
  <c r="C26" i="1"/>
  <c r="C24" i="1"/>
  <c r="C22" i="1"/>
  <c r="J29" i="1"/>
  <c r="F27" i="1"/>
  <c r="B27" i="1"/>
</calcChain>
</file>

<file path=xl/sharedStrings.xml><?xml version="1.0" encoding="utf-8"?>
<sst xmlns="http://schemas.openxmlformats.org/spreadsheetml/2006/main" count="85" uniqueCount="32">
  <si>
    <t>C:/EDriveFiles/Spreadsheets/OVALPPricingWS</t>
  </si>
  <si>
    <t>Spreadsheet developed by Geoff Benson, ARE-NCSU, for educational purposes.</t>
  </si>
  <si>
    <t>Spreadsheet to develop prices or estimate costs at various levels in the food chain based on retail prices or production costs.</t>
  </si>
  <si>
    <r>
      <t xml:space="preserve">The </t>
    </r>
    <r>
      <rPr>
        <b/>
        <sz val="10"/>
        <rFont val="Arial"/>
        <family val="2"/>
      </rPr>
      <t>retail price</t>
    </r>
    <r>
      <rPr>
        <sz val="10"/>
        <rFont val="Arial"/>
      </rPr>
      <t xml:space="preserve"> approach can be used to derive the maximum warehouse cost (cost of production) based on prevailing retail prices.</t>
    </r>
  </si>
  <si>
    <t>This figure can be compared to production costs to determine the feasibility of a particular product or marketing strategy.</t>
  </si>
  <si>
    <t>Retail Price based examples are based on "From Kitchen to Table" by Stephen F. Hall, 3rd ed., publ. by Dearborn Trade/Kaplan,</t>
  </si>
  <si>
    <t>ISBN 1-57410-138-2</t>
  </si>
  <si>
    <r>
      <t xml:space="preserve">The </t>
    </r>
    <r>
      <rPr>
        <b/>
        <sz val="10"/>
        <rFont val="Arial"/>
        <family val="2"/>
      </rPr>
      <t>production cost</t>
    </r>
    <r>
      <rPr>
        <sz val="10"/>
        <rFont val="Arial"/>
      </rPr>
      <t xml:space="preserve"> approach can be used to project the minimum retail price from cost of production and marketing margins to </t>
    </r>
  </si>
  <si>
    <t xml:space="preserve">determine whether a product can be competitive at prevailing retail prices.  The actual price to a broker or distributor will be </t>
  </si>
  <si>
    <t>determined by market conditions.</t>
  </si>
  <si>
    <r>
      <t>Caution:</t>
    </r>
    <r>
      <rPr>
        <sz val="10"/>
        <rFont val="Arial"/>
      </rPr>
      <t xml:space="preserve"> This spreadsheet is designed for educational purposes only.  All users must accept full responsibility for any decisions </t>
    </r>
  </si>
  <si>
    <t xml:space="preserve">based in whole or in part on its use. </t>
  </si>
  <si>
    <t>Enter data in the highlighted cells.  Enter percentages as decimals.</t>
  </si>
  <si>
    <t>A.  Warehouse cost derived from Retail Price -- percentages are applied to the price at the next highest level in the chain</t>
  </si>
  <si>
    <t>Sales through a distributor</t>
  </si>
  <si>
    <t>Sales through a broker to retail</t>
  </si>
  <si>
    <t>Sales through a broker to a distributor</t>
  </si>
  <si>
    <t>Item</t>
  </si>
  <si>
    <t>Calc.</t>
  </si>
  <si>
    <t>$</t>
  </si>
  <si>
    <t>Retail Price</t>
  </si>
  <si>
    <t>Retailers margin</t>
  </si>
  <si>
    <t>= Price to retailer</t>
  </si>
  <si>
    <t>Distributors margin</t>
  </si>
  <si>
    <t>Brokers margin</t>
  </si>
  <si>
    <t>= Price to distributor</t>
  </si>
  <si>
    <t>= Price to broker</t>
  </si>
  <si>
    <t>Minimum Producers margin</t>
  </si>
  <si>
    <t>= Maximum warehouse cost</t>
  </si>
  <si>
    <t>B.  Retail price derived from Cost of Production -- markup percentages are applied to the cost or price at the previous level in the chain</t>
  </si>
  <si>
    <t>Cost of Production</t>
  </si>
  <si>
    <t>Min. Producers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</si>
</sst>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4" fontId="0" fillId="2" borderId="0" xfId="0" applyNumberFormat="1" applyFill="1" applyBorder="1" applyAlignment="1" applyProtection="1">
      <alignment horizontal="center"/>
      <protection locked="0"/>
    </xf>
    <xf numFmtId="9" fontId="0" fillId="2" borderId="0" xfId="0" applyNumberFormat="1" applyFill="1" applyBorder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3" fillId="0" borderId="0" xfId="0" applyFont="1" applyProtection="1"/>
    <xf numFmtId="0" fontId="0" fillId="2" borderId="0" xfId="0" applyFill="1" applyProtection="1"/>
    <xf numFmtId="0" fontId="0" fillId="0" borderId="1" xfId="0" applyBorder="1" applyProtection="1"/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3" xfId="0" applyBorder="1" applyProtection="1"/>
    <xf numFmtId="0" fontId="0" fillId="0" borderId="4" xfId="0" applyBorder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5" xfId="0" applyBorder="1" applyProtection="1"/>
    <xf numFmtId="164" fontId="0" fillId="0" borderId="5" xfId="0" applyNumberFormat="1" applyBorder="1" applyProtection="1"/>
    <xf numFmtId="0" fontId="0" fillId="0" borderId="4" xfId="0" quotePrefix="1" applyBorder="1" applyProtection="1"/>
    <xf numFmtId="164" fontId="0" fillId="0" borderId="0" xfId="0" applyNumberFormat="1" applyBorder="1" applyAlignment="1" applyProtection="1">
      <alignment horizontal="center"/>
    </xf>
    <xf numFmtId="2" fontId="0" fillId="0" borderId="5" xfId="0" applyNumberFormat="1" applyBorder="1" applyProtection="1"/>
    <xf numFmtId="0" fontId="0" fillId="0" borderId="6" xfId="0" quotePrefix="1" applyBorder="1" applyProtection="1"/>
    <xf numFmtId="164" fontId="0" fillId="0" borderId="7" xfId="0" applyNumberFormat="1" applyBorder="1" applyAlignment="1" applyProtection="1">
      <alignment horizontal="center"/>
    </xf>
    <xf numFmtId="2" fontId="0" fillId="0" borderId="8" xfId="0" applyNumberFormat="1" applyBorder="1" applyProtection="1"/>
    <xf numFmtId="164" fontId="0" fillId="0" borderId="0" xfId="0" applyNumberFormat="1" applyProtection="1"/>
    <xf numFmtId="9" fontId="0" fillId="0" borderId="0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2" fontId="0" fillId="0" borderId="7" xfId="0" applyNumberFormat="1" applyBorder="1" applyAlignment="1" applyProtection="1">
      <alignment horizontal="center"/>
    </xf>
    <xf numFmtId="2" fontId="0" fillId="0" borderId="7" xfId="0" applyNumberFormat="1" applyBorder="1" applyProtection="1"/>
    <xf numFmtId="0" fontId="0" fillId="0" borderId="6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4"/>
  <sheetViews>
    <sheetView tabSelected="1" topLeftCell="A8" zoomScale="75" zoomScaleNormal="100" zoomScaleSheetLayoutView="75" workbookViewId="0" xr3:uid="{AEA406A1-0E4B-5B11-9CD5-51D6E497D94C}">
      <selection activeCell="B21" sqref="B21"/>
    </sheetView>
  </sheetViews>
  <sheetFormatPr defaultRowHeight="12.75"/>
  <cols>
    <col min="1" max="1" width="24.140625" customWidth="1"/>
    <col min="2" max="2" width="7.5703125" customWidth="1"/>
    <col min="3" max="3" width="6.42578125" customWidth="1"/>
    <col min="4" max="4" width="2.42578125" customWidth="1"/>
    <col min="5" max="5" width="24.7109375" customWidth="1"/>
    <col min="6" max="7" width="7.140625" customWidth="1"/>
    <col min="8" max="8" width="2.140625" customWidth="1"/>
    <col min="9" max="9" width="25.28515625" customWidth="1"/>
    <col min="10" max="10" width="8.28515625" customWidth="1"/>
    <col min="11" max="11" width="6.5703125" customWidth="1"/>
  </cols>
  <sheetData>
    <row r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5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6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7" t="s">
        <v>12</v>
      </c>
      <c r="B15" s="7"/>
      <c r="C15" s="7"/>
      <c r="D15" s="7"/>
      <c r="E15" s="7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8" t="s">
        <v>14</v>
      </c>
      <c r="B18" s="9"/>
      <c r="C18" s="10"/>
      <c r="D18" s="4"/>
      <c r="E18" s="8" t="s">
        <v>15</v>
      </c>
      <c r="F18" s="9"/>
      <c r="G18" s="10"/>
      <c r="H18" s="4"/>
      <c r="I18" s="8" t="s">
        <v>16</v>
      </c>
      <c r="J18" s="9"/>
      <c r="K18" s="11"/>
    </row>
    <row r="19" spans="1:11">
      <c r="A19" s="12" t="s">
        <v>17</v>
      </c>
      <c r="B19" s="13"/>
      <c r="C19" s="14"/>
      <c r="D19" s="4"/>
      <c r="E19" s="12" t="s">
        <v>17</v>
      </c>
      <c r="F19" s="13"/>
      <c r="G19" s="14"/>
      <c r="H19" s="4"/>
      <c r="I19" s="12" t="s">
        <v>17</v>
      </c>
      <c r="J19" s="13"/>
      <c r="K19" s="15"/>
    </row>
    <row r="20" spans="1:11">
      <c r="A20" s="12"/>
      <c r="B20" s="13" t="s">
        <v>18</v>
      </c>
      <c r="C20" s="14" t="s">
        <v>19</v>
      </c>
      <c r="D20" s="4"/>
      <c r="E20" s="12"/>
      <c r="F20" s="13" t="s">
        <v>18</v>
      </c>
      <c r="G20" s="14" t="s">
        <v>19</v>
      </c>
      <c r="H20" s="4"/>
      <c r="I20" s="12"/>
      <c r="J20" s="13" t="s">
        <v>18</v>
      </c>
      <c r="K20" s="14" t="s">
        <v>19</v>
      </c>
    </row>
    <row r="21" spans="1:11">
      <c r="A21" s="12" t="s">
        <v>20</v>
      </c>
      <c r="B21" s="2">
        <v>6.25</v>
      </c>
      <c r="C21" s="15"/>
      <c r="D21" s="4"/>
      <c r="E21" s="12" t="s">
        <v>20</v>
      </c>
      <c r="F21" s="2">
        <v>6.25</v>
      </c>
      <c r="G21" s="15"/>
      <c r="H21" s="4"/>
      <c r="I21" s="12" t="s">
        <v>20</v>
      </c>
      <c r="J21" s="2">
        <v>6.25</v>
      </c>
      <c r="K21" s="15"/>
    </row>
    <row r="22" spans="1:11">
      <c r="A22" s="12" t="s">
        <v>21</v>
      </c>
      <c r="B22" s="3">
        <v>0.4</v>
      </c>
      <c r="C22" s="16">
        <f>B21*B22</f>
        <v>2.5</v>
      </c>
      <c r="D22" s="4"/>
      <c r="E22" s="12" t="s">
        <v>21</v>
      </c>
      <c r="F22" s="3">
        <v>0.4</v>
      </c>
      <c r="G22" s="16">
        <f>F21*F22</f>
        <v>2.5</v>
      </c>
      <c r="H22" s="4"/>
      <c r="I22" s="12" t="s">
        <v>21</v>
      </c>
      <c r="J22" s="3">
        <v>0.4</v>
      </c>
      <c r="K22" s="16">
        <f>J21*J22</f>
        <v>2.5</v>
      </c>
    </row>
    <row r="23" spans="1:11">
      <c r="A23" s="17" t="s">
        <v>22</v>
      </c>
      <c r="B23" s="18">
        <f>B21*(1-B22)</f>
        <v>3.75</v>
      </c>
      <c r="C23" s="19"/>
      <c r="D23" s="4"/>
      <c r="E23" s="17" t="s">
        <v>22</v>
      </c>
      <c r="F23" s="18">
        <f>F21*(1-F22)</f>
        <v>3.75</v>
      </c>
      <c r="G23" s="19"/>
      <c r="H23" s="4"/>
      <c r="I23" s="17" t="s">
        <v>22</v>
      </c>
      <c r="J23" s="18">
        <f>J21*(1-J22)</f>
        <v>3.75</v>
      </c>
      <c r="K23" s="19"/>
    </row>
    <row r="24" spans="1:11">
      <c r="A24" s="12" t="s">
        <v>23</v>
      </c>
      <c r="B24" s="3">
        <v>0.25</v>
      </c>
      <c r="C24" s="16">
        <f>B23*B24</f>
        <v>0.9375</v>
      </c>
      <c r="D24" s="4"/>
      <c r="E24" s="12" t="s">
        <v>24</v>
      </c>
      <c r="F24" s="3">
        <v>0.1</v>
      </c>
      <c r="G24" s="16">
        <f>F23*F24</f>
        <v>0.375</v>
      </c>
      <c r="H24" s="4"/>
      <c r="I24" s="12" t="s">
        <v>23</v>
      </c>
      <c r="J24" s="3">
        <v>0.4</v>
      </c>
      <c r="K24" s="16">
        <f>J23*J24</f>
        <v>1.5</v>
      </c>
    </row>
    <row r="25" spans="1:11">
      <c r="A25" s="17" t="s">
        <v>25</v>
      </c>
      <c r="B25" s="18">
        <f>B23*(1-B24)</f>
        <v>2.8125</v>
      </c>
      <c r="C25" s="19"/>
      <c r="D25" s="4"/>
      <c r="E25" s="17" t="s">
        <v>26</v>
      </c>
      <c r="F25" s="18">
        <f>F23*(1-F24)</f>
        <v>3.375</v>
      </c>
      <c r="G25" s="19"/>
      <c r="H25" s="4"/>
      <c r="I25" s="17" t="s">
        <v>25</v>
      </c>
      <c r="J25" s="18">
        <f>J23*(1-J24)</f>
        <v>2.25</v>
      </c>
      <c r="K25" s="19"/>
    </row>
    <row r="26" spans="1:11">
      <c r="A26" s="12" t="s">
        <v>27</v>
      </c>
      <c r="B26" s="3">
        <v>0.2</v>
      </c>
      <c r="C26" s="16">
        <f>B25*B26</f>
        <v>0.5625</v>
      </c>
      <c r="D26" s="4"/>
      <c r="E26" s="12" t="s">
        <v>27</v>
      </c>
      <c r="F26" s="3">
        <v>0.2</v>
      </c>
      <c r="G26" s="16">
        <f>F25*F26</f>
        <v>0.67500000000000004</v>
      </c>
      <c r="H26" s="4"/>
      <c r="I26" s="12" t="s">
        <v>24</v>
      </c>
      <c r="J26" s="3">
        <v>0.05</v>
      </c>
      <c r="K26" s="16">
        <f>J25*J26</f>
        <v>0.1125</v>
      </c>
    </row>
    <row r="27" spans="1:11">
      <c r="A27" s="20" t="s">
        <v>28</v>
      </c>
      <c r="B27" s="21">
        <f>B25*(1-B26)</f>
        <v>2.25</v>
      </c>
      <c r="C27" s="22"/>
      <c r="D27" s="4"/>
      <c r="E27" s="20" t="s">
        <v>28</v>
      </c>
      <c r="F27" s="21">
        <f>F25*(1-F26)</f>
        <v>2.7</v>
      </c>
      <c r="G27" s="22"/>
      <c r="H27" s="4"/>
      <c r="I27" s="17" t="s">
        <v>26</v>
      </c>
      <c r="J27" s="18">
        <f>J25*(1-J26)</f>
        <v>2.1374999999999997</v>
      </c>
      <c r="K27" s="15"/>
    </row>
    <row r="28" spans="1:11">
      <c r="A28" s="4"/>
      <c r="B28" s="4"/>
      <c r="C28" s="4"/>
      <c r="D28" s="4"/>
      <c r="E28" s="4"/>
      <c r="F28" s="4"/>
      <c r="G28" s="4"/>
      <c r="H28" s="4"/>
      <c r="I28" s="12" t="s">
        <v>27</v>
      </c>
      <c r="J28" s="3">
        <v>0.2</v>
      </c>
      <c r="K28" s="16">
        <f>J27*J28</f>
        <v>0.42749999999999999</v>
      </c>
    </row>
    <row r="29" spans="1:11">
      <c r="A29" s="4"/>
      <c r="B29" s="4"/>
      <c r="C29" s="4"/>
      <c r="D29" s="4"/>
      <c r="E29" s="4"/>
      <c r="F29" s="4"/>
      <c r="G29" s="4"/>
      <c r="H29" s="4"/>
      <c r="I29" s="20" t="s">
        <v>28</v>
      </c>
      <c r="J29" s="21">
        <f>J27*(1-J28)</f>
        <v>1.71</v>
      </c>
      <c r="K29" s="22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23"/>
    </row>
    <row r="31" spans="1:11">
      <c r="A31" s="4" t="s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8" t="s">
        <v>14</v>
      </c>
      <c r="B32" s="9"/>
      <c r="C32" s="10"/>
      <c r="D32" s="4"/>
      <c r="E32" s="8" t="s">
        <v>15</v>
      </c>
      <c r="F32" s="9"/>
      <c r="G32" s="10"/>
      <c r="H32" s="4"/>
      <c r="I32" s="8" t="s">
        <v>16</v>
      </c>
      <c r="J32" s="9"/>
      <c r="K32" s="11"/>
    </row>
    <row r="33" spans="1:11">
      <c r="A33" s="12" t="s">
        <v>17</v>
      </c>
      <c r="B33" s="13"/>
      <c r="C33" s="14"/>
      <c r="D33" s="4"/>
      <c r="E33" s="12" t="s">
        <v>17</v>
      </c>
      <c r="F33" s="13"/>
      <c r="G33" s="14"/>
      <c r="H33" s="4"/>
      <c r="I33" s="12" t="s">
        <v>17</v>
      </c>
      <c r="J33" s="13"/>
      <c r="K33" s="15"/>
    </row>
    <row r="34" spans="1:11">
      <c r="A34" s="12"/>
      <c r="B34" s="13" t="s">
        <v>18</v>
      </c>
      <c r="C34" s="14" t="s">
        <v>19</v>
      </c>
      <c r="D34" s="4"/>
      <c r="E34" s="12"/>
      <c r="F34" s="13" t="s">
        <v>18</v>
      </c>
      <c r="G34" s="14" t="s">
        <v>19</v>
      </c>
      <c r="H34" s="4"/>
      <c r="I34" s="12"/>
      <c r="J34" s="13" t="s">
        <v>18</v>
      </c>
      <c r="K34" s="14" t="s">
        <v>19</v>
      </c>
    </row>
    <row r="35" spans="1:11">
      <c r="A35" s="12" t="s">
        <v>30</v>
      </c>
      <c r="B35" s="2">
        <v>2.25</v>
      </c>
      <c r="C35" s="14"/>
      <c r="D35" s="4"/>
      <c r="E35" s="12" t="s">
        <v>30</v>
      </c>
      <c r="F35" s="2">
        <v>2.25</v>
      </c>
      <c r="G35" s="14"/>
      <c r="H35" s="4"/>
      <c r="I35" s="12" t="s">
        <v>30</v>
      </c>
      <c r="J35" s="2">
        <v>2.25</v>
      </c>
      <c r="K35" s="14"/>
    </row>
    <row r="36" spans="1:11">
      <c r="A36" s="12" t="s">
        <v>31</v>
      </c>
      <c r="B36" s="3">
        <v>0.2</v>
      </c>
      <c r="C36" s="16">
        <f>B35*B36</f>
        <v>0.45</v>
      </c>
      <c r="D36" s="4"/>
      <c r="E36" s="12" t="s">
        <v>31</v>
      </c>
      <c r="F36" s="3">
        <v>0.2</v>
      </c>
      <c r="G36" s="16">
        <f>F35*F36</f>
        <v>0.45</v>
      </c>
      <c r="H36" s="4"/>
      <c r="I36" s="12" t="s">
        <v>31</v>
      </c>
      <c r="J36" s="3">
        <v>0.2</v>
      </c>
      <c r="K36" s="16">
        <f>J35*J36</f>
        <v>0.45</v>
      </c>
    </row>
    <row r="37" spans="1:11">
      <c r="A37" s="17" t="s">
        <v>25</v>
      </c>
      <c r="B37" s="18">
        <f>B35*(1+B36)</f>
        <v>2.6999999999999997</v>
      </c>
      <c r="C37" s="19"/>
      <c r="D37" s="4"/>
      <c r="E37" s="17" t="s">
        <v>26</v>
      </c>
      <c r="F37" s="18">
        <f>F35*(1+F36)</f>
        <v>2.6999999999999997</v>
      </c>
      <c r="G37" s="19"/>
      <c r="H37" s="4"/>
      <c r="I37" s="17" t="s">
        <v>26</v>
      </c>
      <c r="J37" s="18">
        <f>J35*(1+J36)</f>
        <v>2.6999999999999997</v>
      </c>
      <c r="K37" s="19"/>
    </row>
    <row r="38" spans="1:11">
      <c r="A38" s="12" t="s">
        <v>23</v>
      </c>
      <c r="B38" s="3">
        <v>0.25</v>
      </c>
      <c r="C38" s="16">
        <f>B37*B38</f>
        <v>0.67499999999999993</v>
      </c>
      <c r="D38" s="4"/>
      <c r="E38" s="12" t="s">
        <v>24</v>
      </c>
      <c r="F38" s="3">
        <v>0.1</v>
      </c>
      <c r="G38" s="16">
        <f>F37*F38</f>
        <v>0.26999999999999996</v>
      </c>
      <c r="H38" s="4"/>
      <c r="I38" s="12" t="s">
        <v>24</v>
      </c>
      <c r="J38" s="3">
        <v>0.1</v>
      </c>
      <c r="K38" s="16">
        <f>J37*J38</f>
        <v>0.26999999999999996</v>
      </c>
    </row>
    <row r="39" spans="1:11">
      <c r="A39" s="17" t="s">
        <v>22</v>
      </c>
      <c r="B39" s="18">
        <f>B37*(1+B38)</f>
        <v>3.3749999999999996</v>
      </c>
      <c r="C39" s="19"/>
      <c r="D39" s="4"/>
      <c r="E39" s="17" t="s">
        <v>22</v>
      </c>
      <c r="F39" s="18">
        <f>F37*(1+F38)</f>
        <v>2.9699999999999998</v>
      </c>
      <c r="G39" s="19"/>
      <c r="H39" s="4"/>
      <c r="I39" s="17" t="s">
        <v>25</v>
      </c>
      <c r="J39" s="18">
        <f>J37*(1+J38)</f>
        <v>2.9699999999999998</v>
      </c>
      <c r="K39" s="15"/>
    </row>
    <row r="40" spans="1:11">
      <c r="A40" s="12" t="s">
        <v>21</v>
      </c>
      <c r="B40" s="3">
        <v>0.4</v>
      </c>
      <c r="C40" s="16">
        <f>B39*B40</f>
        <v>1.3499999999999999</v>
      </c>
      <c r="D40" s="4"/>
      <c r="E40" s="12" t="s">
        <v>21</v>
      </c>
      <c r="F40" s="3">
        <v>0.4</v>
      </c>
      <c r="G40" s="16">
        <f>F39*F40</f>
        <v>1.1879999999999999</v>
      </c>
      <c r="H40" s="4"/>
      <c r="I40" s="12" t="s">
        <v>23</v>
      </c>
      <c r="J40" s="3">
        <v>0.25</v>
      </c>
      <c r="K40" s="16">
        <f>J39*J40</f>
        <v>0.74249999999999994</v>
      </c>
    </row>
    <row r="41" spans="1:11">
      <c r="A41" s="12" t="s">
        <v>20</v>
      </c>
      <c r="B41" s="18">
        <f>B39*(1+B40)</f>
        <v>4.7249999999999988</v>
      </c>
      <c r="C41" s="19"/>
      <c r="D41" s="4"/>
      <c r="E41" s="12" t="s">
        <v>20</v>
      </c>
      <c r="F41" s="18">
        <f>F39*(1+F40)</f>
        <v>4.1579999999999995</v>
      </c>
      <c r="G41" s="19"/>
      <c r="H41" s="4"/>
      <c r="I41" s="17" t="s">
        <v>22</v>
      </c>
      <c r="J41" s="18">
        <f>J39*(1+J40)</f>
        <v>3.7124999999999995</v>
      </c>
      <c r="K41" s="19"/>
    </row>
    <row r="42" spans="1:11">
      <c r="A42" s="12"/>
      <c r="B42" s="24"/>
      <c r="C42" s="16"/>
      <c r="D42" s="4"/>
      <c r="E42" s="12"/>
      <c r="F42" s="25"/>
      <c r="G42" s="16"/>
      <c r="H42" s="4"/>
      <c r="I42" s="12" t="s">
        <v>21</v>
      </c>
      <c r="J42" s="3">
        <v>0.4</v>
      </c>
      <c r="K42" s="16">
        <f>J41*J42</f>
        <v>1.4849999999999999</v>
      </c>
    </row>
    <row r="43" spans="1:11">
      <c r="A43" s="20"/>
      <c r="B43" s="26"/>
      <c r="C43" s="22"/>
      <c r="D43" s="4"/>
      <c r="E43" s="20"/>
      <c r="F43" s="27"/>
      <c r="G43" s="22"/>
      <c r="H43" s="4"/>
      <c r="I43" s="28" t="s">
        <v>20</v>
      </c>
      <c r="J43" s="21">
        <f>J41*(1+J42)</f>
        <v>5.1974999999999989</v>
      </c>
      <c r="K43" s="22"/>
    </row>
    <row r="44" spans="1:11">
      <c r="K44" s="1"/>
    </row>
  </sheetData>
  <sheetProtection sheet="1" objects="1" scenarios="1" selectLockedCells="1"/>
  <phoneticPr fontId="1" type="noConversion"/>
  <pageMargins left="0.75" right="0.75" top="1" bottom="1" header="0.5" footer="0.5"/>
  <pageSetup scale="87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NCSU-ARE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Benson</dc:creator>
  <cp:keywords/>
  <dc:description/>
  <cp:lastModifiedBy>X</cp:lastModifiedBy>
  <cp:revision/>
  <dcterms:created xsi:type="dcterms:W3CDTF">2005-01-11T19:00:15Z</dcterms:created>
  <dcterms:modified xsi:type="dcterms:W3CDTF">2017-05-31T05:08:05Z</dcterms:modified>
  <cp:category/>
  <cp:contentStatus/>
</cp:coreProperties>
</file>