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fo\Desktop\CtM\Analysis-Articles\11-SocialSecurity\"/>
    </mc:Choice>
  </mc:AlternateContent>
  <xr:revisionPtr revIDLastSave="0" documentId="13_ncr:1_{2AB65023-972C-4444-9ABB-89DD4DABCD90}" xr6:coauthVersionLast="47" xr6:coauthVersionMax="47" xr10:uidLastSave="{00000000-0000-0000-0000-000000000000}"/>
  <bookViews>
    <workbookView xWindow="-98" yWindow="-98" windowWidth="22695" windowHeight="14595" tabRatio="815" activeTab="2" xr2:uid="{00000000-000D-0000-FFFF-FFFF00000000}"/>
  </bookViews>
  <sheets>
    <sheet name="SocialSecurity-Total" sheetId="50" r:id="rId1"/>
    <sheet name="SocialSecurity" sheetId="51" r:id="rId2"/>
    <sheet name="SocialSecurity_Pivot" sheetId="5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2" i="52" l="1"/>
  <c r="R32" i="52"/>
  <c r="P32" i="52"/>
  <c r="N32" i="52"/>
  <c r="K32" i="52"/>
  <c r="L32" i="52" s="1"/>
  <c r="J32" i="52"/>
  <c r="T31" i="52"/>
  <c r="R31" i="52"/>
  <c r="P31" i="52"/>
  <c r="N31" i="52"/>
  <c r="K31" i="52"/>
  <c r="L31" i="52" s="1"/>
  <c r="J31" i="52"/>
  <c r="T30" i="52"/>
  <c r="R30" i="52"/>
  <c r="P30" i="52"/>
  <c r="N30" i="52"/>
  <c r="K30" i="52"/>
  <c r="L30" i="52" s="1"/>
  <c r="J30" i="52"/>
  <c r="T29" i="52"/>
  <c r="R29" i="52"/>
  <c r="P29" i="52"/>
  <c r="N29" i="52"/>
  <c r="K29" i="52"/>
  <c r="L29" i="52" s="1"/>
  <c r="J29" i="52"/>
  <c r="T28" i="52"/>
  <c r="R28" i="52"/>
  <c r="P28" i="52"/>
  <c r="N28" i="52"/>
  <c r="K28" i="52"/>
  <c r="L28" i="52" s="1"/>
  <c r="J28" i="52"/>
  <c r="T27" i="52"/>
  <c r="R27" i="52"/>
  <c r="P27" i="52"/>
  <c r="N27" i="52"/>
  <c r="K27" i="52"/>
  <c r="L27" i="52" s="1"/>
  <c r="J27" i="52"/>
  <c r="T26" i="52"/>
  <c r="R26" i="52"/>
  <c r="P26" i="52"/>
  <c r="N26" i="52"/>
  <c r="L26" i="52"/>
  <c r="K26" i="52"/>
  <c r="J26" i="52"/>
  <c r="T25" i="52"/>
  <c r="R25" i="52"/>
  <c r="P25" i="52"/>
  <c r="N25" i="52"/>
  <c r="K25" i="52"/>
  <c r="L25" i="52" s="1"/>
  <c r="J25" i="52"/>
  <c r="T24" i="52"/>
  <c r="R24" i="52"/>
  <c r="P24" i="52"/>
  <c r="N24" i="52"/>
  <c r="K24" i="52"/>
  <c r="L24" i="52" s="1"/>
  <c r="J24" i="52"/>
  <c r="T23" i="52"/>
  <c r="R23" i="52"/>
  <c r="P23" i="52"/>
  <c r="N23" i="52"/>
  <c r="K23" i="52"/>
  <c r="L23" i="52" s="1"/>
  <c r="J23" i="52"/>
  <c r="T22" i="52"/>
  <c r="R22" i="52"/>
  <c r="P22" i="52"/>
  <c r="N22" i="52"/>
  <c r="L22" i="52"/>
  <c r="K22" i="52"/>
  <c r="J22" i="52"/>
  <c r="T21" i="52"/>
  <c r="R21" i="52"/>
  <c r="P21" i="52"/>
  <c r="N21" i="52"/>
  <c r="K21" i="52"/>
  <c r="L21" i="52" s="1"/>
  <c r="J21" i="52"/>
  <c r="T20" i="52"/>
  <c r="R20" i="52"/>
  <c r="P20" i="52"/>
  <c r="N20" i="52"/>
  <c r="K20" i="52"/>
  <c r="L20" i="52" s="1"/>
  <c r="J20" i="52"/>
  <c r="T19" i="52"/>
  <c r="R19" i="52"/>
  <c r="P19" i="52"/>
  <c r="N19" i="52"/>
  <c r="K19" i="52"/>
  <c r="L19" i="52" s="1"/>
  <c r="J19" i="52"/>
  <c r="T18" i="52"/>
  <c r="R18" i="52"/>
  <c r="P18" i="52"/>
  <c r="N18" i="52"/>
  <c r="L18" i="52"/>
  <c r="K18" i="52"/>
  <c r="J18" i="52"/>
  <c r="T17" i="52"/>
  <c r="R17" i="52"/>
  <c r="P17" i="52"/>
  <c r="N17" i="52"/>
  <c r="K17" i="52"/>
  <c r="L17" i="52" s="1"/>
  <c r="J17" i="52"/>
  <c r="T16" i="52"/>
  <c r="R16" i="52"/>
  <c r="P16" i="52"/>
  <c r="N16" i="52"/>
  <c r="K16" i="52"/>
  <c r="L16" i="52" s="1"/>
  <c r="J16" i="52"/>
  <c r="T15" i="52"/>
  <c r="R15" i="52"/>
  <c r="P15" i="52"/>
  <c r="N15" i="52"/>
  <c r="K15" i="52"/>
  <c r="L15" i="52" s="1"/>
  <c r="J15" i="52"/>
  <c r="T14" i="52"/>
  <c r="R14" i="52"/>
  <c r="P14" i="52"/>
  <c r="N14" i="52"/>
  <c r="L14" i="52"/>
  <c r="K14" i="52"/>
  <c r="J14" i="52"/>
  <c r="T13" i="52"/>
  <c r="R13" i="52"/>
  <c r="P13" i="52"/>
  <c r="N13" i="52"/>
  <c r="K13" i="52"/>
  <c r="L13" i="52" s="1"/>
  <c r="J13" i="52"/>
  <c r="T12" i="52"/>
  <c r="R12" i="52"/>
  <c r="P12" i="52"/>
  <c r="N12" i="52"/>
  <c r="K12" i="52"/>
  <c r="L12" i="52" s="1"/>
  <c r="J12" i="52"/>
  <c r="T11" i="52"/>
  <c r="R11" i="52"/>
  <c r="P11" i="52"/>
  <c r="N11" i="52"/>
  <c r="K11" i="52"/>
  <c r="L11" i="52" s="1"/>
  <c r="J11" i="52"/>
  <c r="T10" i="52"/>
  <c r="R10" i="52"/>
  <c r="P10" i="52"/>
  <c r="N10" i="52"/>
  <c r="L10" i="52"/>
  <c r="K10" i="52"/>
  <c r="J10" i="52"/>
  <c r="T9" i="52"/>
  <c r="R9" i="52"/>
  <c r="P9" i="52"/>
  <c r="N9" i="52"/>
  <c r="K9" i="52"/>
  <c r="L9" i="52" s="1"/>
  <c r="J9" i="52"/>
  <c r="T8" i="52"/>
  <c r="R8" i="52"/>
  <c r="P8" i="52"/>
  <c r="N8" i="52"/>
  <c r="K8" i="52"/>
  <c r="L8" i="52" s="1"/>
  <c r="J8" i="52"/>
  <c r="T7" i="52"/>
  <c r="R7" i="52"/>
  <c r="P7" i="52"/>
  <c r="N7" i="52"/>
  <c r="K7" i="52"/>
  <c r="L7" i="52" s="1"/>
  <c r="J7" i="52"/>
  <c r="T6" i="52"/>
  <c r="R6" i="52"/>
  <c r="P6" i="52"/>
  <c r="N6" i="52"/>
  <c r="L6" i="52"/>
  <c r="K6" i="52"/>
  <c r="J6" i="52"/>
  <c r="T5" i="52"/>
  <c r="R5" i="52"/>
  <c r="P5" i="52"/>
  <c r="N5" i="52"/>
  <c r="K5" i="52"/>
  <c r="L5" i="52" s="1"/>
  <c r="J5" i="52"/>
  <c r="T4" i="52"/>
  <c r="R4" i="52"/>
  <c r="P4" i="52"/>
  <c r="N4" i="52"/>
  <c r="K4" i="52"/>
  <c r="L4" i="52" s="1"/>
  <c r="J4" i="52"/>
  <c r="T3" i="52"/>
  <c r="R3" i="52"/>
  <c r="P3" i="52"/>
  <c r="N3" i="52"/>
  <c r="K3" i="52"/>
  <c r="L3" i="52" s="1"/>
  <c r="J3" i="52"/>
  <c r="T2" i="52"/>
  <c r="R2" i="52"/>
  <c r="P2" i="52"/>
  <c r="N2" i="52"/>
  <c r="L2" i="52"/>
  <c r="K2" i="52"/>
  <c r="J2" i="52"/>
  <c r="T32" i="51"/>
  <c r="R32" i="51"/>
  <c r="P32" i="51"/>
  <c r="N32" i="51"/>
  <c r="K32" i="51"/>
  <c r="L32" i="51" s="1"/>
  <c r="J32" i="51"/>
  <c r="T31" i="51"/>
  <c r="R31" i="51"/>
  <c r="P31" i="51"/>
  <c r="N31" i="51"/>
  <c r="K31" i="51"/>
  <c r="L31" i="51" s="1"/>
  <c r="J31" i="51"/>
  <c r="T30" i="51"/>
  <c r="R30" i="51"/>
  <c r="P30" i="51"/>
  <c r="N30" i="51"/>
  <c r="K30" i="51"/>
  <c r="L30" i="51" s="1"/>
  <c r="J30" i="51"/>
  <c r="T29" i="51"/>
  <c r="R29" i="51"/>
  <c r="P29" i="51"/>
  <c r="N29" i="51"/>
  <c r="L29" i="51"/>
  <c r="K29" i="51"/>
  <c r="J29" i="51"/>
  <c r="T28" i="51"/>
  <c r="R28" i="51"/>
  <c r="P28" i="51"/>
  <c r="N28" i="51"/>
  <c r="K28" i="51"/>
  <c r="L28" i="51" s="1"/>
  <c r="J28" i="51"/>
  <c r="T27" i="51"/>
  <c r="R27" i="51"/>
  <c r="P27" i="51"/>
  <c r="N27" i="51"/>
  <c r="K27" i="51"/>
  <c r="L27" i="51" s="1"/>
  <c r="J27" i="51"/>
  <c r="T26" i="51"/>
  <c r="R26" i="51"/>
  <c r="P26" i="51"/>
  <c r="N26" i="51"/>
  <c r="K26" i="51"/>
  <c r="L26" i="51" s="1"/>
  <c r="J26" i="51"/>
  <c r="T25" i="51"/>
  <c r="R25" i="51"/>
  <c r="P25" i="51"/>
  <c r="N25" i="51"/>
  <c r="K25" i="51"/>
  <c r="L25" i="51" s="1"/>
  <c r="J25" i="51"/>
  <c r="T24" i="51"/>
  <c r="R24" i="51"/>
  <c r="P24" i="51"/>
  <c r="N24" i="51"/>
  <c r="K24" i="51"/>
  <c r="L24" i="51" s="1"/>
  <c r="J24" i="51"/>
  <c r="T23" i="51"/>
  <c r="R23" i="51"/>
  <c r="P23" i="51"/>
  <c r="N23" i="51"/>
  <c r="K23" i="51"/>
  <c r="L23" i="51" s="1"/>
  <c r="J23" i="51"/>
  <c r="T22" i="51"/>
  <c r="R22" i="51"/>
  <c r="P22" i="51"/>
  <c r="N22" i="51"/>
  <c r="K22" i="51"/>
  <c r="L22" i="51" s="1"/>
  <c r="J22" i="51"/>
  <c r="T21" i="51"/>
  <c r="R21" i="51"/>
  <c r="P21" i="51"/>
  <c r="N21" i="51"/>
  <c r="L21" i="51"/>
  <c r="K21" i="51"/>
  <c r="J21" i="51"/>
  <c r="T20" i="51"/>
  <c r="R20" i="51"/>
  <c r="P20" i="51"/>
  <c r="N20" i="51"/>
  <c r="K20" i="51"/>
  <c r="L20" i="51" s="1"/>
  <c r="J20" i="51"/>
  <c r="T19" i="51"/>
  <c r="R19" i="51"/>
  <c r="P19" i="51"/>
  <c r="N19" i="51"/>
  <c r="K19" i="51"/>
  <c r="L19" i="51" s="1"/>
  <c r="J19" i="51"/>
  <c r="T18" i="51"/>
  <c r="R18" i="51"/>
  <c r="P18" i="51"/>
  <c r="N18" i="51"/>
  <c r="K18" i="51"/>
  <c r="L18" i="51" s="1"/>
  <c r="J18" i="51"/>
  <c r="T17" i="51"/>
  <c r="R17" i="51"/>
  <c r="P17" i="51"/>
  <c r="N17" i="51"/>
  <c r="K17" i="51"/>
  <c r="L17" i="51" s="1"/>
  <c r="J17" i="51"/>
  <c r="T16" i="51"/>
  <c r="R16" i="51"/>
  <c r="P16" i="51"/>
  <c r="N16" i="51"/>
  <c r="K16" i="51"/>
  <c r="L16" i="51" s="1"/>
  <c r="J16" i="51"/>
  <c r="T15" i="51"/>
  <c r="R15" i="51"/>
  <c r="P15" i="51"/>
  <c r="N15" i="51"/>
  <c r="K15" i="51"/>
  <c r="L15" i="51" s="1"/>
  <c r="J15" i="51"/>
  <c r="T14" i="51"/>
  <c r="R14" i="51"/>
  <c r="P14" i="51"/>
  <c r="N14" i="51"/>
  <c r="K14" i="51"/>
  <c r="L14" i="51" s="1"/>
  <c r="J14" i="51"/>
  <c r="T13" i="51"/>
  <c r="R13" i="51"/>
  <c r="P13" i="51"/>
  <c r="N13" i="51"/>
  <c r="L13" i="51"/>
  <c r="K13" i="51"/>
  <c r="J13" i="51"/>
  <c r="T12" i="51"/>
  <c r="R12" i="51"/>
  <c r="P12" i="51"/>
  <c r="N12" i="51"/>
  <c r="K12" i="51"/>
  <c r="L12" i="51" s="1"/>
  <c r="J12" i="51"/>
  <c r="T11" i="51"/>
  <c r="R11" i="51"/>
  <c r="P11" i="51"/>
  <c r="N11" i="51"/>
  <c r="K11" i="51"/>
  <c r="L11" i="51" s="1"/>
  <c r="J11" i="51"/>
  <c r="T10" i="51"/>
  <c r="R10" i="51"/>
  <c r="P10" i="51"/>
  <c r="N10" i="51"/>
  <c r="K10" i="51"/>
  <c r="L10" i="51" s="1"/>
  <c r="J10" i="51"/>
  <c r="T9" i="51"/>
  <c r="R9" i="51"/>
  <c r="P9" i="51"/>
  <c r="N9" i="51"/>
  <c r="K9" i="51"/>
  <c r="L9" i="51" s="1"/>
  <c r="J9" i="51"/>
  <c r="T8" i="51"/>
  <c r="R8" i="51"/>
  <c r="P8" i="51"/>
  <c r="N8" i="51"/>
  <c r="K8" i="51"/>
  <c r="L8" i="51" s="1"/>
  <c r="J8" i="51"/>
  <c r="T7" i="51"/>
  <c r="R7" i="51"/>
  <c r="P7" i="51"/>
  <c r="N7" i="51"/>
  <c r="K7" i="51"/>
  <c r="L7" i="51" s="1"/>
  <c r="J7" i="51"/>
  <c r="T6" i="51"/>
  <c r="R6" i="51"/>
  <c r="P6" i="51"/>
  <c r="N6" i="51"/>
  <c r="K6" i="51"/>
  <c r="L6" i="51" s="1"/>
  <c r="J6" i="51"/>
  <c r="T5" i="51"/>
  <c r="R5" i="51"/>
  <c r="P5" i="51"/>
  <c r="N5" i="51"/>
  <c r="L5" i="51"/>
  <c r="K5" i="51"/>
  <c r="J5" i="51"/>
  <c r="T4" i="51"/>
  <c r="R4" i="51"/>
  <c r="P4" i="51"/>
  <c r="N4" i="51"/>
  <c r="K4" i="51"/>
  <c r="L4" i="51" s="1"/>
  <c r="J4" i="51"/>
  <c r="T3" i="51"/>
  <c r="R3" i="51"/>
  <c r="P3" i="51"/>
  <c r="N3" i="51"/>
  <c r="K3" i="51"/>
  <c r="L3" i="51" s="1"/>
  <c r="J3" i="51"/>
  <c r="T2" i="51"/>
  <c r="R2" i="51"/>
  <c r="P2" i="51"/>
  <c r="N2" i="51"/>
  <c r="K2" i="51"/>
  <c r="L2" i="51" s="1"/>
  <c r="J2" i="51"/>
  <c r="T3" i="50"/>
  <c r="T4" i="50"/>
  <c r="T5" i="50"/>
  <c r="T6" i="50"/>
  <c r="T7" i="50"/>
  <c r="T8" i="50"/>
  <c r="T9" i="50"/>
  <c r="T10" i="50"/>
  <c r="T11" i="50"/>
  <c r="T12" i="50"/>
  <c r="T13" i="50"/>
  <c r="T14" i="50"/>
  <c r="T15" i="50"/>
  <c r="T16" i="50"/>
  <c r="T17" i="50"/>
  <c r="T18" i="50"/>
  <c r="T19" i="50"/>
  <c r="T20" i="50"/>
  <c r="T21" i="50"/>
  <c r="T22" i="50"/>
  <c r="T23" i="50"/>
  <c r="T24" i="50"/>
  <c r="T25" i="50"/>
  <c r="T26" i="50"/>
  <c r="T27" i="50"/>
  <c r="T28" i="50"/>
  <c r="T29" i="50"/>
  <c r="T30" i="50"/>
  <c r="T31" i="50"/>
  <c r="T32" i="50"/>
  <c r="T2" i="50"/>
  <c r="F33" i="50"/>
  <c r="R3" i="50"/>
  <c r="R4" i="50"/>
  <c r="R5" i="50"/>
  <c r="R6" i="50"/>
  <c r="R7" i="50"/>
  <c r="R8" i="50"/>
  <c r="R9" i="50"/>
  <c r="R10" i="50"/>
  <c r="R11" i="50"/>
  <c r="R12" i="50"/>
  <c r="R13" i="50"/>
  <c r="R14" i="50"/>
  <c r="R15" i="50"/>
  <c r="R16" i="50"/>
  <c r="R17" i="50"/>
  <c r="R18" i="50"/>
  <c r="R19" i="50"/>
  <c r="R20" i="50"/>
  <c r="R21" i="50"/>
  <c r="R22" i="50"/>
  <c r="R23" i="50"/>
  <c r="R24" i="50"/>
  <c r="R25" i="50"/>
  <c r="R26" i="50"/>
  <c r="R27" i="50"/>
  <c r="R28" i="50"/>
  <c r="R29" i="50"/>
  <c r="R30" i="50"/>
  <c r="R31" i="50"/>
  <c r="R32" i="50"/>
  <c r="R33" i="50"/>
  <c r="R2" i="50"/>
  <c r="Q33" i="50"/>
  <c r="S33" i="50"/>
  <c r="T33" i="50" s="1"/>
  <c r="P3" i="50"/>
  <c r="P4" i="50"/>
  <c r="P5" i="50"/>
  <c r="P6" i="50"/>
  <c r="P7" i="50"/>
  <c r="P8" i="50"/>
  <c r="P9" i="50"/>
  <c r="P10" i="50"/>
  <c r="P11" i="50"/>
  <c r="P12" i="50"/>
  <c r="P13" i="50"/>
  <c r="P14" i="50"/>
  <c r="P15" i="50"/>
  <c r="P16" i="50"/>
  <c r="P17" i="50"/>
  <c r="P18" i="50"/>
  <c r="P19" i="50"/>
  <c r="P20" i="50"/>
  <c r="P21" i="50"/>
  <c r="P22" i="50"/>
  <c r="P23" i="50"/>
  <c r="P24" i="50"/>
  <c r="P25" i="50"/>
  <c r="P26" i="50"/>
  <c r="P27" i="50"/>
  <c r="P28" i="50"/>
  <c r="P29" i="50"/>
  <c r="P30" i="50"/>
  <c r="P31" i="50"/>
  <c r="P32" i="50"/>
  <c r="P2" i="50"/>
  <c r="N3" i="50"/>
  <c r="N4" i="50"/>
  <c r="N5" i="50"/>
  <c r="N6" i="50"/>
  <c r="N7" i="50"/>
  <c r="N8" i="50"/>
  <c r="N9" i="50"/>
  <c r="N10" i="50"/>
  <c r="N11" i="50"/>
  <c r="N12" i="50"/>
  <c r="N13" i="50"/>
  <c r="N14" i="50"/>
  <c r="N15" i="50"/>
  <c r="N16" i="50"/>
  <c r="N17" i="50"/>
  <c r="N18" i="50"/>
  <c r="N19" i="50"/>
  <c r="N20" i="50"/>
  <c r="N21" i="50"/>
  <c r="N22" i="50"/>
  <c r="N23" i="50"/>
  <c r="N24" i="50"/>
  <c r="N25" i="50"/>
  <c r="N26" i="50"/>
  <c r="N27" i="50"/>
  <c r="N28" i="50"/>
  <c r="N29" i="50"/>
  <c r="N30" i="50"/>
  <c r="N31" i="50"/>
  <c r="N32" i="50"/>
  <c r="N2" i="50"/>
  <c r="J32" i="50"/>
  <c r="J31" i="50"/>
  <c r="J30" i="50"/>
  <c r="J29" i="50"/>
  <c r="J28" i="50"/>
  <c r="J27" i="50"/>
  <c r="J26" i="50"/>
  <c r="J25" i="50"/>
  <c r="J24" i="50"/>
  <c r="J23" i="50"/>
  <c r="J22" i="50"/>
  <c r="J21" i="50"/>
  <c r="J20" i="50"/>
  <c r="J19" i="50"/>
  <c r="J18" i="50"/>
  <c r="J17" i="50"/>
  <c r="J16" i="50"/>
  <c r="J15" i="50"/>
  <c r="J14" i="50"/>
  <c r="J13" i="50"/>
  <c r="J12" i="50"/>
  <c r="J11" i="50"/>
  <c r="J10" i="50"/>
  <c r="J9" i="50"/>
  <c r="J8" i="50"/>
  <c r="J7" i="50"/>
  <c r="J6" i="50"/>
  <c r="J5" i="50"/>
  <c r="J4" i="50"/>
  <c r="J3" i="50"/>
  <c r="J2" i="50"/>
  <c r="K32" i="50"/>
  <c r="L32" i="50" s="1"/>
  <c r="K31" i="50"/>
  <c r="L31" i="50" s="1"/>
  <c r="K30" i="50"/>
  <c r="L30" i="50" s="1"/>
  <c r="K29" i="50"/>
  <c r="L29" i="50" s="1"/>
  <c r="K28" i="50"/>
  <c r="L28" i="50" s="1"/>
  <c r="K27" i="50"/>
  <c r="L27" i="50" s="1"/>
  <c r="K26" i="50"/>
  <c r="L26" i="50" s="1"/>
  <c r="K25" i="50"/>
  <c r="L25" i="50" s="1"/>
  <c r="K24" i="50"/>
  <c r="L24" i="50" s="1"/>
  <c r="K23" i="50"/>
  <c r="L23" i="50" s="1"/>
  <c r="K22" i="50"/>
  <c r="L22" i="50" s="1"/>
  <c r="K21" i="50"/>
  <c r="L21" i="50" s="1"/>
  <c r="K20" i="50"/>
  <c r="L20" i="50" s="1"/>
  <c r="K19" i="50"/>
  <c r="L19" i="50" s="1"/>
  <c r="K18" i="50"/>
  <c r="L18" i="50" s="1"/>
  <c r="K17" i="50"/>
  <c r="L17" i="50" s="1"/>
  <c r="K16" i="50"/>
  <c r="L16" i="50" s="1"/>
  <c r="K15" i="50"/>
  <c r="L15" i="50" s="1"/>
  <c r="K14" i="50"/>
  <c r="L14" i="50" s="1"/>
  <c r="K13" i="50"/>
  <c r="L13" i="50" s="1"/>
  <c r="K12" i="50"/>
  <c r="L12" i="50" s="1"/>
  <c r="K11" i="50"/>
  <c r="L11" i="50" s="1"/>
  <c r="K10" i="50"/>
  <c r="L10" i="50" s="1"/>
  <c r="K9" i="50"/>
  <c r="L9" i="50" s="1"/>
  <c r="K8" i="50"/>
  <c r="L8" i="50" s="1"/>
  <c r="K7" i="50"/>
  <c r="L7" i="50" s="1"/>
  <c r="K6" i="50"/>
  <c r="L6" i="50" s="1"/>
  <c r="K5" i="50"/>
  <c r="L5" i="50" s="1"/>
  <c r="K4" i="50"/>
  <c r="L4" i="50" s="1"/>
  <c r="K3" i="50"/>
  <c r="L3" i="50" s="1"/>
  <c r="K2" i="50"/>
  <c r="L2" i="50" s="1"/>
  <c r="O33" i="50"/>
  <c r="M33" i="50"/>
  <c r="E33" i="50"/>
  <c r="I33" i="50"/>
  <c r="N33" i="50" l="1"/>
  <c r="P33" i="50"/>
  <c r="J33" i="50"/>
  <c r="K33" i="50"/>
  <c r="L33" i="50" s="1"/>
</calcChain>
</file>

<file path=xl/sharedStrings.xml><?xml version="1.0" encoding="utf-8"?>
<sst xmlns="http://schemas.openxmlformats.org/spreadsheetml/2006/main" count="246" uniqueCount="82">
  <si>
    <t>آذربایجان شرقی</t>
  </si>
  <si>
    <t>آذربایجان غربی</t>
  </si>
  <si>
    <t>اردبیل</t>
  </si>
  <si>
    <t>اصفهان</t>
  </si>
  <si>
    <t xml:space="preserve">البرز </t>
  </si>
  <si>
    <t>ایلام</t>
  </si>
  <si>
    <t>بوشهر</t>
  </si>
  <si>
    <t>تهران</t>
  </si>
  <si>
    <t>چهارمحال و بختیاری</t>
  </si>
  <si>
    <t>خراسان جنوبی</t>
  </si>
  <si>
    <t>خراسان رضوی</t>
  </si>
  <si>
    <t>خراسان شمالی</t>
  </si>
  <si>
    <t>خوزستان</t>
  </si>
  <si>
    <t>زنجان</t>
  </si>
  <si>
    <t>سمنان</t>
  </si>
  <si>
    <t>سیستان و بلوچستان</t>
  </si>
  <si>
    <t>فارس</t>
  </si>
  <si>
    <t>قزوین</t>
  </si>
  <si>
    <t>قم</t>
  </si>
  <si>
    <t>کردستان</t>
  </si>
  <si>
    <t>کرمان</t>
  </si>
  <si>
    <t>کرمانشاه</t>
  </si>
  <si>
    <t>کهگیلویه و بویراحمد</t>
  </si>
  <si>
    <t>گلستان</t>
  </si>
  <si>
    <t>گیلان</t>
  </si>
  <si>
    <t>لرستان</t>
  </si>
  <si>
    <t>مازندران</t>
  </si>
  <si>
    <t>مرکزی</t>
  </si>
  <si>
    <t>هرمزگان</t>
  </si>
  <si>
    <t>همدان</t>
  </si>
  <si>
    <t>یزد</t>
  </si>
  <si>
    <t>Azarbaijan_East</t>
  </si>
  <si>
    <t>Azarbaijan_West</t>
  </si>
  <si>
    <t>Ardabil</t>
  </si>
  <si>
    <t>Isfahan</t>
  </si>
  <si>
    <t>Alborz</t>
  </si>
  <si>
    <t>Ilam</t>
  </si>
  <si>
    <t>Bushehr</t>
  </si>
  <si>
    <t>Tehran</t>
  </si>
  <si>
    <t>Chaharmahal_and_Bakhtiari</t>
  </si>
  <si>
    <t>Khorasan_South</t>
  </si>
  <si>
    <t>Khorasan_Razavi</t>
  </si>
  <si>
    <t>Khorasan_North</t>
  </si>
  <si>
    <t>Khuzestan</t>
  </si>
  <si>
    <t>Zanjan</t>
  </si>
  <si>
    <t>Semnan</t>
  </si>
  <si>
    <t>Sistan_and_Baluchestan</t>
  </si>
  <si>
    <t>Fars</t>
  </si>
  <si>
    <t>Qazvin</t>
  </si>
  <si>
    <t>Qom</t>
  </si>
  <si>
    <t>Kurdistan</t>
  </si>
  <si>
    <t>Kerman</t>
  </si>
  <si>
    <t>Kermanshah</t>
  </si>
  <si>
    <t>Kohgiluye_and_Boyer-Ahmad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</si>
  <si>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</si>
  <si>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</si>
  <si>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</si>
  <si>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</si>
  <si>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</si>
  <si>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</si>
  <si>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</si>
  <si>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</si>
  <si>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Province</t>
  </si>
  <si>
    <t>Province_FA</t>
  </si>
  <si>
    <t>Latitude</t>
  </si>
  <si>
    <t>Longitude</t>
  </si>
  <si>
    <t>Population 2020</t>
  </si>
  <si>
    <t>HDI 2021</t>
  </si>
  <si>
    <t>HDI 2021 Rank</t>
  </si>
  <si>
    <t>Workshops under the Coverage of Social Security Organization</t>
  </si>
  <si>
    <t>Persons under the Coverage of Social Security Organization_Total-Percent</t>
  </si>
  <si>
    <t>Persons under the Coverage of Social Security Organization_Total</t>
  </si>
  <si>
    <t>Persons under the Coverage of Social Security Organization_Insured</t>
  </si>
  <si>
    <t>Persons under the Coverage of Social Security Organization_Insured-Percent</t>
  </si>
  <si>
    <t>Persons under the Coverage of Social Security Organization_Pension</t>
  </si>
  <si>
    <t>Persons under the Coverage of Social Security Organization_Pension-Percent</t>
  </si>
  <si>
    <t>Workshops under the Coverage of Social Security Organization-Per 1000</t>
  </si>
  <si>
    <t>Persons under the coverage of Bimehe Salamat - Rural</t>
  </si>
  <si>
    <t>Persons under the coverage of Bimehe Salamat - Total</t>
  </si>
  <si>
    <t>Persons under the coverage of Bimehe Salamat - Total-Percent</t>
  </si>
  <si>
    <t>Popylation 2020_Rural</t>
  </si>
  <si>
    <t>Persons under the coverage of Bimehe Salamat - Rural-Percent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</si>
</sst>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2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9" fontId="19" fillId="0" borderId="0" applyFont="0" applyFill="0" applyBorder="0" applyAlignment="0" applyProtection="0"/>
  </cellStyleXfs>
  <cellXfs count="24">
    <xf numFmtId="0" fontId="0" fillId="0" borderId="0" xfId="0"/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5" xfId="0" applyFont="1" applyBorder="1" applyAlignment="1">
      <alignment horizontal="left" vertical="center"/>
    </xf>
    <xf numFmtId="0" fontId="20" fillId="0" borderId="10" xfId="0" applyFont="1" applyBorder="1" applyAlignment="1">
      <alignment horizontal="right" vertical="center"/>
    </xf>
    <xf numFmtId="3" fontId="20" fillId="0" borderId="10" xfId="0" applyNumberFormat="1" applyFont="1" applyBorder="1" applyAlignment="1">
      <alignment horizontal="center" vertical="center"/>
    </xf>
    <xf numFmtId="4" fontId="20" fillId="0" borderId="1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7" xfId="0" applyFont="1" applyBorder="1" applyAlignment="1">
      <alignment horizontal="left" vertical="center"/>
    </xf>
    <xf numFmtId="0" fontId="20" fillId="0" borderId="11" xfId="0" applyFont="1" applyBorder="1" applyAlignment="1">
      <alignment horizontal="right" vertical="center"/>
    </xf>
    <xf numFmtId="3" fontId="20" fillId="0" borderId="11" xfId="0" applyNumberFormat="1" applyFont="1" applyBorder="1" applyAlignment="1">
      <alignment horizontal="center" vertical="center"/>
    </xf>
    <xf numFmtId="4" fontId="20" fillId="0" borderId="11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  <xf numFmtId="3" fontId="20" fillId="0" borderId="0" xfId="0" applyNumberFormat="1" applyFont="1" applyAlignment="1">
      <alignment horizontal="center" vertical="center"/>
    </xf>
    <xf numFmtId="0" fontId="21" fillId="33" borderId="13" xfId="0" applyFont="1" applyFill="1" applyBorder="1" applyAlignment="1">
      <alignment horizontal="center" vertical="center" wrapText="1"/>
    </xf>
    <xf numFmtId="4" fontId="20" fillId="0" borderId="19" xfId="0" applyNumberFormat="1" applyFont="1" applyBorder="1" applyAlignment="1">
      <alignment horizontal="center" vertical="center"/>
    </xf>
    <xf numFmtId="4" fontId="20" fillId="0" borderId="16" xfId="0" applyNumberFormat="1" applyFont="1" applyBorder="1" applyAlignment="1">
      <alignment horizontal="center" vertical="center"/>
    </xf>
    <xf numFmtId="4" fontId="20" fillId="0" borderId="18" xfId="0" applyNumberFormat="1" applyFont="1" applyBorder="1" applyAlignment="1">
      <alignment horizontal="center" vertical="center"/>
    </xf>
  </cellXfs>
  <cellStyles count="45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8" xr:uid="{27F1374F-EED5-4759-938A-9585629AED36}"/>
    <cellStyle name="60% - Accent2 2" xfId="39" xr:uid="{D257AD7B-22EB-43A2-98C1-DA89A907C45F}"/>
    <cellStyle name="60% - Accent3 2" xfId="40" xr:uid="{A469BD61-BB99-4CA4-BACF-897A1493B7F2}"/>
    <cellStyle name="60% - Accent4 2" xfId="41" xr:uid="{78D8BCDC-417B-459C-AD75-4B05639F88A7}"/>
    <cellStyle name="60% - Accent5 2" xfId="42" xr:uid="{A270675C-D7FA-42F7-AE91-80FD3D0B553C}"/>
    <cellStyle name="60% - Accent6 2" xfId="43" xr:uid="{0B2792E4-5B4E-4B41-9DCF-14567A5386A8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2A0DFA5A-0058-4993-903A-5817028EBD4A}"/>
    <cellStyle name="Normal" xfId="0" builtinId="0"/>
    <cellStyle name="Normal 2" xfId="1" xr:uid="{35E56C93-7A7A-4900-A090-C600D143C09B}"/>
    <cellStyle name="Normal 3" xfId="34" xr:uid="{B89253EC-2C2C-4F5F-B155-6AAA023B693B}"/>
    <cellStyle name="Note 2" xfId="37" xr:uid="{232DD71E-0540-4FEB-A8EF-1749E9EFDDA5}"/>
    <cellStyle name="Output" xfId="9" builtinId="21" customBuiltin="1"/>
    <cellStyle name="Percent 2" xfId="44" xr:uid="{82687241-6072-437F-87C3-0392B4A4F881}"/>
    <cellStyle name="Title 2" xfId="35" xr:uid="{F2AC4876-BC09-497D-9852-6D4CF96060F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B38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5C02-FE60-364B-9B9C-B0D399BD92DF}">
  <dimension ref="A1:T33"/>
  <sheetViews>
    <sheetView workbookViewId="0">
      <pane xSplit="2" topLeftCell="C1" activePane="topRight" state="frozen"/>
      <selection pane="topRight" activeCell="A33" sqref="A33"/>
    </sheetView>
  </sheetViews>
  <sheetFormatPr defaultColWidth="10.6640625" defaultRowHeight="13.15" x14ac:dyDescent="0.35"/>
  <cols>
    <col min="1" max="20" width="13.19921875" style="10" customWidth="1"/>
    <col min="21" max="16384" width="10.6640625" style="10"/>
  </cols>
  <sheetData>
    <row r="1" spans="1:20" s="5" customFormat="1" ht="73.900000000000006" customHeight="1" x14ac:dyDescent="0.35">
      <c r="A1" s="1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80</v>
      </c>
      <c r="G1" s="2" t="s">
        <v>67</v>
      </c>
      <c r="H1" s="2" t="s">
        <v>68</v>
      </c>
      <c r="I1" s="2" t="s">
        <v>69</v>
      </c>
      <c r="J1" s="20" t="s">
        <v>76</v>
      </c>
      <c r="K1" s="2" t="s">
        <v>71</v>
      </c>
      <c r="L1" s="3" t="s">
        <v>70</v>
      </c>
      <c r="M1" s="2" t="s">
        <v>72</v>
      </c>
      <c r="N1" s="3" t="s">
        <v>73</v>
      </c>
      <c r="O1" s="2" t="s">
        <v>74</v>
      </c>
      <c r="P1" s="3" t="s">
        <v>75</v>
      </c>
      <c r="Q1" s="2" t="s">
        <v>78</v>
      </c>
      <c r="R1" s="3" t="s">
        <v>79</v>
      </c>
      <c r="S1" s="2" t="s">
        <v>77</v>
      </c>
      <c r="T1" s="4" t="s">
        <v>81</v>
      </c>
    </row>
    <row r="2" spans="1:20" x14ac:dyDescent="0.35">
      <c r="A2" s="6" t="s">
        <v>31</v>
      </c>
      <c r="B2" s="7" t="s">
        <v>0</v>
      </c>
      <c r="C2" s="15">
        <v>37.903573299999998</v>
      </c>
      <c r="D2" s="15">
        <v>46.2682109</v>
      </c>
      <c r="E2" s="8">
        <v>4051000</v>
      </c>
      <c r="F2" s="8">
        <v>1087000</v>
      </c>
      <c r="G2" s="16">
        <v>0.76100000000000001</v>
      </c>
      <c r="H2" s="8">
        <v>13</v>
      </c>
      <c r="I2" s="8">
        <v>51319</v>
      </c>
      <c r="J2" s="9">
        <f>(I2/$E2)*1000</f>
        <v>12.66823006665021</v>
      </c>
      <c r="K2" s="8">
        <f>M2+O2</f>
        <v>2150757</v>
      </c>
      <c r="L2" s="9">
        <f>(K2/$E2)*100</f>
        <v>53.092001974821038</v>
      </c>
      <c r="M2" s="8">
        <v>1798772</v>
      </c>
      <c r="N2" s="9">
        <f>(M2/$E2)*100</f>
        <v>44.40315971365095</v>
      </c>
      <c r="O2" s="8">
        <v>351985</v>
      </c>
      <c r="P2" s="9">
        <f>(O2/$E2)*100</f>
        <v>8.6888422611700804</v>
      </c>
      <c r="Q2" s="8">
        <v>2228021</v>
      </c>
      <c r="R2" s="9">
        <f>(Q2/$E2)*100</f>
        <v>54.999284127375958</v>
      </c>
      <c r="S2" s="8">
        <v>1134131</v>
      </c>
      <c r="T2" s="22">
        <f>(S2/$F2)*100</f>
        <v>104.3358785648574</v>
      </c>
    </row>
    <row r="3" spans="1:20" x14ac:dyDescent="0.35">
      <c r="A3" s="6" t="s">
        <v>32</v>
      </c>
      <c r="B3" s="7" t="s">
        <v>1</v>
      </c>
      <c r="C3" s="15">
        <v>37.4550062</v>
      </c>
      <c r="D3" s="15">
        <v>45</v>
      </c>
      <c r="E3" s="8">
        <v>3439000</v>
      </c>
      <c r="F3" s="8">
        <v>1146000</v>
      </c>
      <c r="G3" s="16">
        <v>0.73599999999999999</v>
      </c>
      <c r="H3" s="8">
        <v>21</v>
      </c>
      <c r="I3" s="8">
        <v>38095</v>
      </c>
      <c r="J3" s="9">
        <f t="shared" ref="J3:J33" si="0">(I3/$E3)*1000</f>
        <v>11.077348066298342</v>
      </c>
      <c r="K3" s="8">
        <f t="shared" ref="K3:K32" si="1">M3+O3</f>
        <v>1239684</v>
      </c>
      <c r="L3" s="9">
        <f t="shared" ref="L3:L33" si="2">(K3/$E3)*100</f>
        <v>36.047804594358823</v>
      </c>
      <c r="M3" s="8">
        <v>1087989</v>
      </c>
      <c r="N3" s="9">
        <f t="shared" ref="N3:N33" si="3">(M3/$E3)*100</f>
        <v>31.636783948822334</v>
      </c>
      <c r="O3" s="8">
        <v>151695</v>
      </c>
      <c r="P3" s="9">
        <f t="shared" ref="P3:P33" si="4">(O3/$E3)*100</f>
        <v>4.4110206455364933</v>
      </c>
      <c r="Q3" s="8">
        <v>2369369</v>
      </c>
      <c r="R3" s="9">
        <f t="shared" ref="R3:R33" si="5">(Q3/$E3)*100</f>
        <v>68.897034021517882</v>
      </c>
      <c r="S3" s="8">
        <v>1206897</v>
      </c>
      <c r="T3" s="22">
        <f t="shared" ref="T3:T33" si="6">(S3/$F3)*100</f>
        <v>105.31387434554973</v>
      </c>
    </row>
    <row r="4" spans="1:20" x14ac:dyDescent="0.35">
      <c r="A4" s="6" t="s">
        <v>33</v>
      </c>
      <c r="B4" s="7" t="s">
        <v>2</v>
      </c>
      <c r="C4" s="15">
        <v>38.2537363</v>
      </c>
      <c r="D4" s="15">
        <v>48.299990100000002</v>
      </c>
      <c r="E4" s="8">
        <v>1306000</v>
      </c>
      <c r="F4" s="8">
        <v>387000</v>
      </c>
      <c r="G4" s="16">
        <v>0.73699999999999999</v>
      </c>
      <c r="H4" s="8">
        <v>20</v>
      </c>
      <c r="I4" s="8">
        <v>22995</v>
      </c>
      <c r="J4" s="9">
        <f t="shared" si="0"/>
        <v>17.607197549770291</v>
      </c>
      <c r="K4" s="8">
        <f t="shared" si="1"/>
        <v>609479</v>
      </c>
      <c r="L4" s="9">
        <f t="shared" si="2"/>
        <v>46.66761102603369</v>
      </c>
      <c r="M4" s="8">
        <v>518218</v>
      </c>
      <c r="N4" s="9">
        <f t="shared" si="3"/>
        <v>39.679785604900459</v>
      </c>
      <c r="O4" s="8">
        <v>91261</v>
      </c>
      <c r="P4" s="9">
        <f t="shared" si="4"/>
        <v>6.9878254211332314</v>
      </c>
      <c r="Q4" s="8">
        <v>856438</v>
      </c>
      <c r="R4" s="9">
        <f t="shared" si="5"/>
        <v>65.577182235834613</v>
      </c>
      <c r="S4" s="8">
        <v>409894</v>
      </c>
      <c r="T4" s="22">
        <f t="shared" si="6"/>
        <v>105.91576227390181</v>
      </c>
    </row>
    <row r="5" spans="1:20" x14ac:dyDescent="0.35">
      <c r="A5" s="6" t="s">
        <v>34</v>
      </c>
      <c r="B5" s="7" t="s">
        <v>3</v>
      </c>
      <c r="C5" s="15">
        <v>32.654627499999997</v>
      </c>
      <c r="D5" s="15">
        <v>51.667982599999903</v>
      </c>
      <c r="E5" s="8">
        <v>5342000</v>
      </c>
      <c r="F5" s="8">
        <v>594000</v>
      </c>
      <c r="G5" s="16">
        <v>0.80500000000000005</v>
      </c>
      <c r="H5" s="8">
        <v>2</v>
      </c>
      <c r="I5" s="8">
        <v>110147</v>
      </c>
      <c r="J5" s="9">
        <f t="shared" si="0"/>
        <v>20.619056533133659</v>
      </c>
      <c r="K5" s="8">
        <f t="shared" si="1"/>
        <v>3549900</v>
      </c>
      <c r="L5" s="9">
        <f t="shared" si="2"/>
        <v>66.452639460876071</v>
      </c>
      <c r="M5" s="8">
        <v>2901619</v>
      </c>
      <c r="N5" s="9">
        <f t="shared" si="3"/>
        <v>54.31709097716211</v>
      </c>
      <c r="O5" s="8">
        <v>648281</v>
      </c>
      <c r="P5" s="9">
        <f t="shared" si="4"/>
        <v>12.135548483713965</v>
      </c>
      <c r="Q5" s="8">
        <v>1749655</v>
      </c>
      <c r="R5" s="9">
        <f t="shared" si="5"/>
        <v>32.752807937102205</v>
      </c>
      <c r="S5" s="8">
        <v>533842</v>
      </c>
      <c r="T5" s="22">
        <f t="shared" si="6"/>
        <v>89.872390572390572</v>
      </c>
    </row>
    <row r="6" spans="1:20" x14ac:dyDescent="0.35">
      <c r="A6" s="6" t="s">
        <v>35</v>
      </c>
      <c r="B6" s="7" t="s">
        <v>4</v>
      </c>
      <c r="C6" s="15">
        <v>36.075833000000003</v>
      </c>
      <c r="D6" s="15">
        <v>51.796111000000003</v>
      </c>
      <c r="E6" s="8">
        <v>2914000</v>
      </c>
      <c r="F6" s="8">
        <v>202000</v>
      </c>
      <c r="G6" s="16">
        <v>0.81</v>
      </c>
      <c r="H6" s="8">
        <v>1</v>
      </c>
      <c r="I6" s="8">
        <v>31485</v>
      </c>
      <c r="J6" s="9">
        <f t="shared" si="0"/>
        <v>10.804735758407686</v>
      </c>
      <c r="K6" s="8">
        <f t="shared" si="1"/>
        <v>1487263</v>
      </c>
      <c r="L6" s="9">
        <f t="shared" si="2"/>
        <v>51.038538091969798</v>
      </c>
      <c r="M6" s="8">
        <v>1168376</v>
      </c>
      <c r="N6" s="9">
        <f t="shared" si="3"/>
        <v>40.095264241592318</v>
      </c>
      <c r="O6" s="8">
        <v>318887</v>
      </c>
      <c r="P6" s="9">
        <f t="shared" si="4"/>
        <v>10.943273850377489</v>
      </c>
      <c r="Q6" s="8">
        <v>748179</v>
      </c>
      <c r="R6" s="9">
        <f t="shared" si="5"/>
        <v>25.675326012354155</v>
      </c>
      <c r="S6" s="8">
        <v>62941</v>
      </c>
      <c r="T6" s="22">
        <f t="shared" si="6"/>
        <v>31.158910891089107</v>
      </c>
    </row>
    <row r="7" spans="1:20" x14ac:dyDescent="0.35">
      <c r="A7" s="6" t="s">
        <v>36</v>
      </c>
      <c r="B7" s="7" t="s">
        <v>5</v>
      </c>
      <c r="C7" s="15">
        <v>33.634973600000002</v>
      </c>
      <c r="D7" s="15">
        <v>46.415281</v>
      </c>
      <c r="E7" s="8">
        <v>602000</v>
      </c>
      <c r="F7" s="8">
        <v>179000</v>
      </c>
      <c r="G7" s="16">
        <v>0.79</v>
      </c>
      <c r="H7" s="8">
        <v>5</v>
      </c>
      <c r="I7" s="8">
        <v>7983</v>
      </c>
      <c r="J7" s="9">
        <f t="shared" si="0"/>
        <v>13.26079734219269</v>
      </c>
      <c r="K7" s="8">
        <f t="shared" si="1"/>
        <v>288079</v>
      </c>
      <c r="L7" s="9">
        <f t="shared" si="2"/>
        <v>47.853654485049837</v>
      </c>
      <c r="M7" s="8">
        <v>247859</v>
      </c>
      <c r="N7" s="9">
        <f t="shared" si="3"/>
        <v>41.172591362126248</v>
      </c>
      <c r="O7" s="8">
        <v>40220</v>
      </c>
      <c r="P7" s="9">
        <f t="shared" si="4"/>
        <v>6.6810631229235877</v>
      </c>
      <c r="Q7" s="8">
        <v>392762</v>
      </c>
      <c r="R7" s="9">
        <f t="shared" si="5"/>
        <v>65.242857142857147</v>
      </c>
      <c r="S7" s="8">
        <v>226724</v>
      </c>
      <c r="T7" s="22">
        <f t="shared" si="6"/>
        <v>126.66145251396648</v>
      </c>
    </row>
    <row r="8" spans="1:20" x14ac:dyDescent="0.35">
      <c r="A8" s="6" t="s">
        <v>37</v>
      </c>
      <c r="B8" s="7" t="s">
        <v>6</v>
      </c>
      <c r="C8" s="15">
        <v>28.923383699999999</v>
      </c>
      <c r="D8" s="15">
        <v>50.820314000000003</v>
      </c>
      <c r="E8" s="8">
        <v>1250000</v>
      </c>
      <c r="F8" s="8">
        <v>334000</v>
      </c>
      <c r="G8" s="16">
        <v>0.78700000000000003</v>
      </c>
      <c r="H8" s="8">
        <v>6</v>
      </c>
      <c r="I8" s="8">
        <v>21673</v>
      </c>
      <c r="J8" s="9">
        <f t="shared" si="0"/>
        <v>17.3384</v>
      </c>
      <c r="K8" s="8">
        <f t="shared" si="1"/>
        <v>974732</v>
      </c>
      <c r="L8" s="9">
        <f t="shared" si="2"/>
        <v>77.978560000000002</v>
      </c>
      <c r="M8" s="8">
        <v>897826</v>
      </c>
      <c r="N8" s="9">
        <f t="shared" si="3"/>
        <v>71.826080000000005</v>
      </c>
      <c r="O8" s="8">
        <v>76906</v>
      </c>
      <c r="P8" s="9">
        <f t="shared" si="4"/>
        <v>6.1524799999999997</v>
      </c>
      <c r="Q8" s="8">
        <v>458431</v>
      </c>
      <c r="R8" s="9">
        <f t="shared" si="5"/>
        <v>36.674479999999996</v>
      </c>
      <c r="S8" s="8">
        <v>276945</v>
      </c>
      <c r="T8" s="22">
        <f t="shared" si="6"/>
        <v>82.917664670658681</v>
      </c>
    </row>
    <row r="9" spans="1:20" x14ac:dyDescent="0.35">
      <c r="A9" s="6" t="s">
        <v>38</v>
      </c>
      <c r="B9" s="7" t="s">
        <v>7</v>
      </c>
      <c r="C9" s="15">
        <v>35.689197499999999</v>
      </c>
      <c r="D9" s="15">
        <v>51.3889736</v>
      </c>
      <c r="E9" s="8">
        <v>13974000</v>
      </c>
      <c r="F9" s="8">
        <v>796000</v>
      </c>
      <c r="G9" s="16">
        <v>0.81</v>
      </c>
      <c r="H9" s="8">
        <v>1</v>
      </c>
      <c r="I9" s="8">
        <v>237060</v>
      </c>
      <c r="J9" s="9">
        <f t="shared" si="0"/>
        <v>16.964362387290681</v>
      </c>
      <c r="K9" s="8">
        <f t="shared" si="1"/>
        <v>9412474</v>
      </c>
      <c r="L9" s="9">
        <f t="shared" si="2"/>
        <v>67.357048804923423</v>
      </c>
      <c r="M9" s="8">
        <v>7845889</v>
      </c>
      <c r="N9" s="9">
        <f t="shared" si="3"/>
        <v>56.146336052669241</v>
      </c>
      <c r="O9" s="8">
        <v>1566585</v>
      </c>
      <c r="P9" s="9">
        <f t="shared" si="4"/>
        <v>11.210712752254185</v>
      </c>
      <c r="Q9" s="8">
        <v>3808235</v>
      </c>
      <c r="R9" s="9">
        <f t="shared" si="5"/>
        <v>27.252289967081722</v>
      </c>
      <c r="S9" s="8">
        <v>218608</v>
      </c>
      <c r="T9" s="22">
        <f t="shared" si="6"/>
        <v>27.463316582914572</v>
      </c>
    </row>
    <row r="10" spans="1:20" x14ac:dyDescent="0.35">
      <c r="A10" s="6" t="s">
        <v>39</v>
      </c>
      <c r="B10" s="7" t="s">
        <v>8</v>
      </c>
      <c r="C10" s="15">
        <v>31.997041899999999</v>
      </c>
      <c r="D10" s="15">
        <v>50.661384899999902</v>
      </c>
      <c r="E10" s="8">
        <v>989000</v>
      </c>
      <c r="F10" s="8">
        <v>339000</v>
      </c>
      <c r="G10" s="16">
        <v>0.77100000000000002</v>
      </c>
      <c r="H10" s="8">
        <v>11</v>
      </c>
      <c r="I10" s="8">
        <v>13200</v>
      </c>
      <c r="J10" s="9">
        <f t="shared" si="0"/>
        <v>13.346814964610719</v>
      </c>
      <c r="K10" s="8">
        <f t="shared" si="1"/>
        <v>484132</v>
      </c>
      <c r="L10" s="9">
        <f t="shared" si="2"/>
        <v>48.951668351870573</v>
      </c>
      <c r="M10" s="8">
        <v>408912</v>
      </c>
      <c r="N10" s="9">
        <f t="shared" si="3"/>
        <v>41.346006066734077</v>
      </c>
      <c r="O10" s="8">
        <v>75220</v>
      </c>
      <c r="P10" s="9">
        <f t="shared" si="4"/>
        <v>7.6056622851365008</v>
      </c>
      <c r="Q10" s="8">
        <v>631670</v>
      </c>
      <c r="R10" s="9">
        <f t="shared" si="5"/>
        <v>63.869565217391298</v>
      </c>
      <c r="S10" s="8">
        <v>458930</v>
      </c>
      <c r="T10" s="22">
        <f t="shared" si="6"/>
        <v>135.37758112094394</v>
      </c>
    </row>
    <row r="11" spans="1:20" x14ac:dyDescent="0.35">
      <c r="A11" s="6" t="s">
        <v>40</v>
      </c>
      <c r="B11" s="7" t="s">
        <v>9</v>
      </c>
      <c r="C11" s="15">
        <v>32.517564299999997</v>
      </c>
      <c r="D11" s="15">
        <v>59.1041758</v>
      </c>
      <c r="E11" s="8">
        <v>822000</v>
      </c>
      <c r="F11" s="8">
        <v>324000</v>
      </c>
      <c r="G11" s="16">
        <v>0.73299999999999998</v>
      </c>
      <c r="H11" s="8">
        <v>22</v>
      </c>
      <c r="I11" s="8">
        <v>12660</v>
      </c>
      <c r="J11" s="9">
        <f t="shared" si="0"/>
        <v>15.401459854014599</v>
      </c>
      <c r="K11" s="8">
        <f t="shared" si="1"/>
        <v>388437</v>
      </c>
      <c r="L11" s="9">
        <f t="shared" si="2"/>
        <v>47.255109489051094</v>
      </c>
      <c r="M11" s="8">
        <v>340956</v>
      </c>
      <c r="N11" s="9">
        <f t="shared" si="3"/>
        <v>41.478832116788325</v>
      </c>
      <c r="O11" s="8">
        <v>47481</v>
      </c>
      <c r="P11" s="9">
        <f t="shared" si="4"/>
        <v>5.7762773722627738</v>
      </c>
      <c r="Q11" s="8">
        <v>513666</v>
      </c>
      <c r="R11" s="9">
        <f t="shared" si="5"/>
        <v>62.489781021897805</v>
      </c>
      <c r="S11" s="8">
        <v>344649</v>
      </c>
      <c r="T11" s="22">
        <f t="shared" si="6"/>
        <v>106.37314814814816</v>
      </c>
    </row>
    <row r="12" spans="1:20" x14ac:dyDescent="0.35">
      <c r="A12" s="6" t="s">
        <v>41</v>
      </c>
      <c r="B12" s="7" t="s">
        <v>10</v>
      </c>
      <c r="C12" s="15">
        <v>35.102025300000001</v>
      </c>
      <c r="D12" s="15">
        <v>59.1041758</v>
      </c>
      <c r="E12" s="8">
        <v>6871000</v>
      </c>
      <c r="F12" s="8">
        <v>1771000</v>
      </c>
      <c r="G12" s="16">
        <v>0.75700000000000001</v>
      </c>
      <c r="H12" s="8">
        <v>14</v>
      </c>
      <c r="I12" s="8">
        <v>90028</v>
      </c>
      <c r="J12" s="9">
        <f t="shared" si="0"/>
        <v>13.102605152088488</v>
      </c>
      <c r="K12" s="8">
        <f t="shared" si="1"/>
        <v>2925664</v>
      </c>
      <c r="L12" s="9">
        <f t="shared" si="2"/>
        <v>42.579886479406198</v>
      </c>
      <c r="M12" s="8">
        <v>2490742</v>
      </c>
      <c r="N12" s="9">
        <f t="shared" si="3"/>
        <v>36.250065492650272</v>
      </c>
      <c r="O12" s="8">
        <v>434922</v>
      </c>
      <c r="P12" s="9">
        <f t="shared" si="4"/>
        <v>6.329820986755931</v>
      </c>
      <c r="Q12" s="8">
        <v>4209027</v>
      </c>
      <c r="R12" s="9">
        <f t="shared" si="5"/>
        <v>61.257851841071165</v>
      </c>
      <c r="S12" s="8">
        <v>1821043</v>
      </c>
      <c r="T12" s="22">
        <f t="shared" si="6"/>
        <v>102.82569169960473</v>
      </c>
    </row>
    <row r="13" spans="1:20" x14ac:dyDescent="0.35">
      <c r="A13" s="6" t="s">
        <v>42</v>
      </c>
      <c r="B13" s="7" t="s">
        <v>11</v>
      </c>
      <c r="C13" s="15">
        <v>37.471035299999997</v>
      </c>
      <c r="D13" s="15">
        <v>57.101318799999902</v>
      </c>
      <c r="E13" s="8">
        <v>900000</v>
      </c>
      <c r="F13" s="8">
        <v>374000</v>
      </c>
      <c r="G13" s="16">
        <v>0.72299999999999998</v>
      </c>
      <c r="H13" s="8">
        <v>23</v>
      </c>
      <c r="I13" s="8">
        <v>11128</v>
      </c>
      <c r="J13" s="9">
        <f t="shared" si="0"/>
        <v>12.364444444444445</v>
      </c>
      <c r="K13" s="8">
        <f t="shared" si="1"/>
        <v>340894</v>
      </c>
      <c r="L13" s="9">
        <f t="shared" si="2"/>
        <v>37.877111111111113</v>
      </c>
      <c r="M13" s="8">
        <v>295797</v>
      </c>
      <c r="N13" s="9">
        <f t="shared" si="3"/>
        <v>32.86633333333333</v>
      </c>
      <c r="O13" s="8">
        <v>45097</v>
      </c>
      <c r="P13" s="9">
        <f t="shared" si="4"/>
        <v>5.0107777777777782</v>
      </c>
      <c r="Q13" s="8">
        <v>706026</v>
      </c>
      <c r="R13" s="9">
        <f t="shared" si="5"/>
        <v>78.447333333333333</v>
      </c>
      <c r="S13" s="8">
        <v>449240</v>
      </c>
      <c r="T13" s="22">
        <f t="shared" si="6"/>
        <v>120.11764705882354</v>
      </c>
    </row>
    <row r="14" spans="1:20" x14ac:dyDescent="0.35">
      <c r="A14" s="6" t="s">
        <v>43</v>
      </c>
      <c r="B14" s="7" t="s">
        <v>12</v>
      </c>
      <c r="C14" s="15">
        <v>31.4360149</v>
      </c>
      <c r="D14" s="15">
        <v>49.041311999999998</v>
      </c>
      <c r="E14" s="8">
        <v>4936000</v>
      </c>
      <c r="F14" s="8">
        <v>1125000</v>
      </c>
      <c r="G14" s="16">
        <v>0.77700000000000002</v>
      </c>
      <c r="H14" s="8">
        <v>9</v>
      </c>
      <c r="I14" s="8">
        <v>81390</v>
      </c>
      <c r="J14" s="9">
        <f t="shared" si="0"/>
        <v>16.489059967585089</v>
      </c>
      <c r="K14" s="8">
        <f t="shared" si="1"/>
        <v>3025083</v>
      </c>
      <c r="L14" s="9">
        <f t="shared" si="2"/>
        <v>61.286122366288495</v>
      </c>
      <c r="M14" s="8">
        <v>2510873</v>
      </c>
      <c r="N14" s="9">
        <f t="shared" si="3"/>
        <v>50.868577795786067</v>
      </c>
      <c r="O14" s="8">
        <v>514210</v>
      </c>
      <c r="P14" s="9">
        <f t="shared" si="4"/>
        <v>10.417544570502431</v>
      </c>
      <c r="Q14" s="8">
        <v>2570575</v>
      </c>
      <c r="R14" s="9">
        <f t="shared" si="5"/>
        <v>52.078099675850886</v>
      </c>
      <c r="S14" s="8">
        <v>1380344</v>
      </c>
      <c r="T14" s="22">
        <f t="shared" si="6"/>
        <v>122.69724444444445</v>
      </c>
    </row>
    <row r="15" spans="1:20" x14ac:dyDescent="0.35">
      <c r="A15" s="6" t="s">
        <v>44</v>
      </c>
      <c r="B15" s="7" t="s">
        <v>13</v>
      </c>
      <c r="C15" s="15">
        <v>36.683004500000003</v>
      </c>
      <c r="D15" s="15">
        <v>48.5087209</v>
      </c>
      <c r="E15" s="8">
        <v>1107000</v>
      </c>
      <c r="F15" s="8">
        <v>348000</v>
      </c>
      <c r="G15" s="16">
        <v>0.748</v>
      </c>
      <c r="H15" s="8">
        <v>18</v>
      </c>
      <c r="I15" s="8">
        <v>14593</v>
      </c>
      <c r="J15" s="9">
        <f t="shared" si="0"/>
        <v>13.182475158084914</v>
      </c>
      <c r="K15" s="8">
        <f t="shared" si="1"/>
        <v>559130</v>
      </c>
      <c r="L15" s="9">
        <f t="shared" si="2"/>
        <v>50.508581752484197</v>
      </c>
      <c r="M15" s="8">
        <v>464905</v>
      </c>
      <c r="N15" s="9">
        <f t="shared" si="3"/>
        <v>41.996838301716352</v>
      </c>
      <c r="O15" s="8">
        <v>94225</v>
      </c>
      <c r="P15" s="9">
        <f t="shared" si="4"/>
        <v>8.51174345076784</v>
      </c>
      <c r="Q15" s="8">
        <v>623791</v>
      </c>
      <c r="R15" s="9">
        <f t="shared" si="5"/>
        <v>56.349683830171635</v>
      </c>
      <c r="S15" s="8">
        <v>361603</v>
      </c>
      <c r="T15" s="22">
        <f t="shared" si="6"/>
        <v>103.90890804597701</v>
      </c>
    </row>
    <row r="16" spans="1:20" x14ac:dyDescent="0.35">
      <c r="A16" s="6" t="s">
        <v>45</v>
      </c>
      <c r="B16" s="7" t="s">
        <v>14</v>
      </c>
      <c r="C16" s="15">
        <v>35.225558499999998</v>
      </c>
      <c r="D16" s="15">
        <v>54.434213800000002</v>
      </c>
      <c r="E16" s="8">
        <v>764000</v>
      </c>
      <c r="F16" s="8">
        <v>144000</v>
      </c>
      <c r="G16" s="16">
        <v>0.79800000000000004</v>
      </c>
      <c r="H16" s="8">
        <v>4</v>
      </c>
      <c r="I16" s="8">
        <v>17792</v>
      </c>
      <c r="J16" s="9">
        <f t="shared" si="0"/>
        <v>23.287958115183248</v>
      </c>
      <c r="K16" s="8">
        <f t="shared" si="1"/>
        <v>511796</v>
      </c>
      <c r="L16" s="9">
        <f t="shared" si="2"/>
        <v>66.989005235602093</v>
      </c>
      <c r="M16" s="8">
        <v>424402</v>
      </c>
      <c r="N16" s="9">
        <f t="shared" si="3"/>
        <v>55.55</v>
      </c>
      <c r="O16" s="8">
        <v>87394</v>
      </c>
      <c r="P16" s="9">
        <f t="shared" si="4"/>
        <v>11.439005235602094</v>
      </c>
      <c r="Q16" s="8">
        <v>237842</v>
      </c>
      <c r="R16" s="9">
        <f t="shared" si="5"/>
        <v>31.131151832460734</v>
      </c>
      <c r="S16" s="8">
        <v>88351</v>
      </c>
      <c r="T16" s="22">
        <f t="shared" si="6"/>
        <v>61.354861111111113</v>
      </c>
    </row>
    <row r="17" spans="1:20" x14ac:dyDescent="0.35">
      <c r="A17" s="6" t="s">
        <v>46</v>
      </c>
      <c r="B17" s="7" t="s">
        <v>15</v>
      </c>
      <c r="C17" s="15">
        <v>27.529990600000001</v>
      </c>
      <c r="D17" s="15">
        <v>60.582067599999903</v>
      </c>
      <c r="E17" s="8">
        <v>3045000</v>
      </c>
      <c r="F17" s="8">
        <v>1471000</v>
      </c>
      <c r="G17" s="16">
        <v>0.66500000000000004</v>
      </c>
      <c r="H17" s="8">
        <v>24</v>
      </c>
      <c r="I17" s="8">
        <v>18907</v>
      </c>
      <c r="J17" s="9">
        <f t="shared" si="0"/>
        <v>6.2091954022988505</v>
      </c>
      <c r="K17" s="8">
        <f t="shared" si="1"/>
        <v>820637</v>
      </c>
      <c r="L17" s="9">
        <f t="shared" si="2"/>
        <v>26.950311986863714</v>
      </c>
      <c r="M17" s="8">
        <v>727513</v>
      </c>
      <c r="N17" s="9">
        <f t="shared" si="3"/>
        <v>23.892052545155991</v>
      </c>
      <c r="O17" s="8">
        <v>93124</v>
      </c>
      <c r="P17" s="9">
        <f t="shared" si="4"/>
        <v>3.0582594417077176</v>
      </c>
      <c r="Q17" s="8">
        <v>2472657</v>
      </c>
      <c r="R17" s="9">
        <f t="shared" si="5"/>
        <v>81.203842364532022</v>
      </c>
      <c r="S17" s="8">
        <v>1712494</v>
      </c>
      <c r="T17" s="22">
        <f t="shared" si="6"/>
        <v>116.41699524133242</v>
      </c>
    </row>
    <row r="18" spans="1:20" x14ac:dyDescent="0.35">
      <c r="A18" s="6" t="s">
        <v>47</v>
      </c>
      <c r="B18" s="7" t="s">
        <v>16</v>
      </c>
      <c r="C18" s="15">
        <v>29.1043813</v>
      </c>
      <c r="D18" s="15">
        <v>53.045893</v>
      </c>
      <c r="E18" s="8">
        <v>5052000</v>
      </c>
      <c r="F18" s="8">
        <v>1434000</v>
      </c>
      <c r="G18" s="16">
        <v>0.78300000000000003</v>
      </c>
      <c r="H18" s="8">
        <v>7</v>
      </c>
      <c r="I18" s="8">
        <v>74795</v>
      </c>
      <c r="J18" s="9">
        <f t="shared" si="0"/>
        <v>14.805027711797308</v>
      </c>
      <c r="K18" s="8">
        <f t="shared" si="1"/>
        <v>2317161</v>
      </c>
      <c r="L18" s="9">
        <f t="shared" si="2"/>
        <v>45.866211401425176</v>
      </c>
      <c r="M18" s="8">
        <v>1929042</v>
      </c>
      <c r="N18" s="9">
        <f t="shared" si="3"/>
        <v>38.183729216152017</v>
      </c>
      <c r="O18" s="8">
        <v>388119</v>
      </c>
      <c r="P18" s="9">
        <f t="shared" si="4"/>
        <v>7.6824821852731597</v>
      </c>
      <c r="Q18" s="8">
        <v>3032105</v>
      </c>
      <c r="R18" s="9">
        <f t="shared" si="5"/>
        <v>60.017913697545524</v>
      </c>
      <c r="S18" s="8">
        <v>1656031</v>
      </c>
      <c r="T18" s="22">
        <f t="shared" si="6"/>
        <v>115.48333333333333</v>
      </c>
    </row>
    <row r="19" spans="1:20" x14ac:dyDescent="0.35">
      <c r="A19" s="6" t="s">
        <v>48</v>
      </c>
      <c r="B19" s="7" t="s">
        <v>17</v>
      </c>
      <c r="C19" s="15">
        <v>36.273658900000001</v>
      </c>
      <c r="D19" s="15">
        <v>49.998235999999999</v>
      </c>
      <c r="E19" s="8">
        <v>1336000</v>
      </c>
      <c r="F19" s="8">
        <v>302000</v>
      </c>
      <c r="G19" s="16">
        <v>0.77100000000000002</v>
      </c>
      <c r="H19" s="8">
        <v>11</v>
      </c>
      <c r="I19" s="8">
        <v>18274</v>
      </c>
      <c r="J19" s="9">
        <f t="shared" si="0"/>
        <v>13.678143712574849</v>
      </c>
      <c r="K19" s="8">
        <f t="shared" si="1"/>
        <v>845281</v>
      </c>
      <c r="L19" s="9">
        <f t="shared" si="2"/>
        <v>63.269535928143718</v>
      </c>
      <c r="M19" s="8">
        <v>663984</v>
      </c>
      <c r="N19" s="9">
        <f t="shared" si="3"/>
        <v>49.699401197604793</v>
      </c>
      <c r="O19" s="8">
        <v>181297</v>
      </c>
      <c r="P19" s="9">
        <f t="shared" si="4"/>
        <v>13.570134730538921</v>
      </c>
      <c r="Q19" s="8">
        <v>559939</v>
      </c>
      <c r="R19" s="9">
        <f t="shared" si="5"/>
        <v>41.911601796407183</v>
      </c>
      <c r="S19" s="8">
        <v>267350</v>
      </c>
      <c r="T19" s="22">
        <f t="shared" si="6"/>
        <v>88.526490066225165</v>
      </c>
    </row>
    <row r="20" spans="1:20" x14ac:dyDescent="0.35">
      <c r="A20" s="6" t="s">
        <v>49</v>
      </c>
      <c r="B20" s="7" t="s">
        <v>18</v>
      </c>
      <c r="C20" s="15">
        <v>34.639944300000003</v>
      </c>
      <c r="D20" s="15">
        <v>50.875941900000001</v>
      </c>
      <c r="E20" s="8">
        <v>1397000</v>
      </c>
      <c r="F20" s="8">
        <v>64000</v>
      </c>
      <c r="G20" s="16">
        <v>0.79</v>
      </c>
      <c r="H20" s="8">
        <v>5</v>
      </c>
      <c r="I20" s="8">
        <v>14446</v>
      </c>
      <c r="J20" s="9">
        <f t="shared" si="0"/>
        <v>10.340730136005726</v>
      </c>
      <c r="K20" s="8">
        <f t="shared" si="1"/>
        <v>795152</v>
      </c>
      <c r="L20" s="9">
        <f t="shared" si="2"/>
        <v>56.918539727988545</v>
      </c>
      <c r="M20" s="8">
        <v>697636</v>
      </c>
      <c r="N20" s="9">
        <f t="shared" si="3"/>
        <v>49.938153185397283</v>
      </c>
      <c r="O20" s="8">
        <v>97516</v>
      </c>
      <c r="P20" s="9">
        <f t="shared" si="4"/>
        <v>6.9803865425912672</v>
      </c>
      <c r="Q20" s="8">
        <v>574849</v>
      </c>
      <c r="R20" s="9">
        <f t="shared" si="5"/>
        <v>41.148818897637796</v>
      </c>
      <c r="S20" s="8">
        <v>56661</v>
      </c>
      <c r="T20" s="22">
        <f t="shared" si="6"/>
        <v>88.532812500000006</v>
      </c>
    </row>
    <row r="21" spans="1:20" x14ac:dyDescent="0.35">
      <c r="A21" s="6" t="s">
        <v>50</v>
      </c>
      <c r="B21" s="7" t="s">
        <v>19</v>
      </c>
      <c r="C21" s="15">
        <v>35.955357900000003</v>
      </c>
      <c r="D21" s="15">
        <v>47.136212499999999</v>
      </c>
      <c r="E21" s="8">
        <v>1675000</v>
      </c>
      <c r="F21" s="8">
        <v>459000</v>
      </c>
      <c r="G21" s="16">
        <v>0.72299999999999998</v>
      </c>
      <c r="H21" s="8">
        <v>23</v>
      </c>
      <c r="I21" s="8">
        <v>17716</v>
      </c>
      <c r="J21" s="9">
        <f t="shared" si="0"/>
        <v>10.576716417910447</v>
      </c>
      <c r="K21" s="8">
        <f t="shared" si="1"/>
        <v>651914</v>
      </c>
      <c r="L21" s="9">
        <f t="shared" si="2"/>
        <v>38.920238805970151</v>
      </c>
      <c r="M21" s="8">
        <v>560408</v>
      </c>
      <c r="N21" s="9">
        <f t="shared" si="3"/>
        <v>33.457194029850747</v>
      </c>
      <c r="O21" s="8">
        <v>91506</v>
      </c>
      <c r="P21" s="9">
        <f t="shared" si="4"/>
        <v>5.4630447761194034</v>
      </c>
      <c r="Q21" s="8">
        <v>1163583</v>
      </c>
      <c r="R21" s="9">
        <f t="shared" si="5"/>
        <v>69.46764179104477</v>
      </c>
      <c r="S21" s="8">
        <v>503200</v>
      </c>
      <c r="T21" s="22">
        <f t="shared" si="6"/>
        <v>109.62962962962963</v>
      </c>
    </row>
    <row r="22" spans="1:20" x14ac:dyDescent="0.35">
      <c r="A22" s="6" t="s">
        <v>51</v>
      </c>
      <c r="B22" s="7" t="s">
        <v>20</v>
      </c>
      <c r="C22" s="15">
        <v>30.283937900000002</v>
      </c>
      <c r="D22" s="15">
        <v>57.083362800000003</v>
      </c>
      <c r="E22" s="8">
        <v>3341000</v>
      </c>
      <c r="F22" s="8">
        <v>1294000</v>
      </c>
      <c r="G22" s="16">
        <v>0.755</v>
      </c>
      <c r="H22" s="8">
        <v>15</v>
      </c>
      <c r="I22" s="8">
        <v>52542</v>
      </c>
      <c r="J22" s="9">
        <f t="shared" si="0"/>
        <v>15.726429212810537</v>
      </c>
      <c r="K22" s="8">
        <f t="shared" si="1"/>
        <v>1529726</v>
      </c>
      <c r="L22" s="9">
        <f t="shared" si="2"/>
        <v>45.786471116432203</v>
      </c>
      <c r="M22" s="8">
        <v>1312359</v>
      </c>
      <c r="N22" s="9">
        <f t="shared" si="3"/>
        <v>39.28042502244837</v>
      </c>
      <c r="O22" s="8">
        <v>217367</v>
      </c>
      <c r="P22" s="9">
        <f t="shared" si="4"/>
        <v>6.5060460939838372</v>
      </c>
      <c r="Q22" s="8">
        <v>1728613</v>
      </c>
      <c r="R22" s="9">
        <f t="shared" si="5"/>
        <v>51.739389404369952</v>
      </c>
      <c r="S22" s="8">
        <v>1118839</v>
      </c>
      <c r="T22" s="22">
        <f t="shared" si="6"/>
        <v>86.463601236476038</v>
      </c>
    </row>
    <row r="23" spans="1:20" x14ac:dyDescent="0.35">
      <c r="A23" s="6" t="s">
        <v>52</v>
      </c>
      <c r="B23" s="7" t="s">
        <v>21</v>
      </c>
      <c r="C23" s="15">
        <v>34.327692399999997</v>
      </c>
      <c r="D23" s="15">
        <v>47.077768499999998</v>
      </c>
      <c r="E23" s="8">
        <v>1999000</v>
      </c>
      <c r="F23" s="8">
        <v>457000</v>
      </c>
      <c r="G23" s="16">
        <v>0.77200000000000002</v>
      </c>
      <c r="H23" s="8">
        <v>10</v>
      </c>
      <c r="I23" s="8">
        <v>18996</v>
      </c>
      <c r="J23" s="9">
        <f t="shared" si="0"/>
        <v>9.5027513756878434</v>
      </c>
      <c r="K23" s="8">
        <f t="shared" si="1"/>
        <v>774037</v>
      </c>
      <c r="L23" s="9">
        <f t="shared" si="2"/>
        <v>38.721210605302652</v>
      </c>
      <c r="M23" s="8">
        <v>643372</v>
      </c>
      <c r="N23" s="9">
        <f t="shared" si="3"/>
        <v>32.184692346173087</v>
      </c>
      <c r="O23" s="8">
        <v>130665</v>
      </c>
      <c r="P23" s="9">
        <f t="shared" si="4"/>
        <v>6.536518259129565</v>
      </c>
      <c r="Q23" s="8">
        <v>1307856</v>
      </c>
      <c r="R23" s="9">
        <f t="shared" si="5"/>
        <v>65.425512756378197</v>
      </c>
      <c r="S23" s="8">
        <v>560697</v>
      </c>
      <c r="T23" s="22">
        <f t="shared" si="6"/>
        <v>122.69080962800875</v>
      </c>
    </row>
    <row r="24" spans="1:20" x14ac:dyDescent="0.35">
      <c r="A24" s="6" t="s">
        <v>53</v>
      </c>
      <c r="B24" s="7" t="s">
        <v>22</v>
      </c>
      <c r="C24" s="15">
        <v>30.724585999999999</v>
      </c>
      <c r="D24" s="15">
        <v>50.845632299999998</v>
      </c>
      <c r="E24" s="8">
        <v>753000</v>
      </c>
      <c r="F24" s="8">
        <v>327000</v>
      </c>
      <c r="G24" s="16">
        <v>0.76700000000000002</v>
      </c>
      <c r="H24" s="8">
        <v>12</v>
      </c>
      <c r="I24" s="8">
        <v>11254</v>
      </c>
      <c r="J24" s="9">
        <f t="shared" si="0"/>
        <v>14.945551128818062</v>
      </c>
      <c r="K24" s="8">
        <f t="shared" si="1"/>
        <v>315944</v>
      </c>
      <c r="L24" s="9">
        <f t="shared" si="2"/>
        <v>41.95803452855246</v>
      </c>
      <c r="M24" s="8">
        <v>276379</v>
      </c>
      <c r="N24" s="9">
        <f t="shared" si="3"/>
        <v>36.703718459495349</v>
      </c>
      <c r="O24" s="8">
        <v>39565</v>
      </c>
      <c r="P24" s="9">
        <f t="shared" si="4"/>
        <v>5.2543160690571051</v>
      </c>
      <c r="Q24" s="8">
        <v>514352</v>
      </c>
      <c r="R24" s="9">
        <f t="shared" si="5"/>
        <v>68.307038512616202</v>
      </c>
      <c r="S24" s="8">
        <v>326141</v>
      </c>
      <c r="T24" s="22">
        <f t="shared" si="6"/>
        <v>99.737308868501529</v>
      </c>
    </row>
    <row r="25" spans="1:20" x14ac:dyDescent="0.35">
      <c r="A25" s="6" t="s">
        <v>54</v>
      </c>
      <c r="B25" s="7" t="s">
        <v>23</v>
      </c>
      <c r="C25" s="15">
        <v>37.289812300000001</v>
      </c>
      <c r="D25" s="15">
        <v>55.137583399999997</v>
      </c>
      <c r="E25" s="8">
        <v>1975000</v>
      </c>
      <c r="F25" s="8">
        <v>870000</v>
      </c>
      <c r="G25" s="16">
        <v>0.752</v>
      </c>
      <c r="H25" s="8">
        <v>16</v>
      </c>
      <c r="I25" s="8">
        <v>47654</v>
      </c>
      <c r="J25" s="9">
        <f t="shared" si="0"/>
        <v>24.128607594936707</v>
      </c>
      <c r="K25" s="8">
        <f t="shared" si="1"/>
        <v>816262</v>
      </c>
      <c r="L25" s="9">
        <f t="shared" si="2"/>
        <v>41.329721518987341</v>
      </c>
      <c r="M25" s="8">
        <v>710973</v>
      </c>
      <c r="N25" s="9">
        <f t="shared" si="3"/>
        <v>35.998632911392406</v>
      </c>
      <c r="O25" s="8">
        <v>105289</v>
      </c>
      <c r="P25" s="9">
        <f t="shared" si="4"/>
        <v>5.3310886075949364</v>
      </c>
      <c r="Q25" s="8">
        <v>1277696</v>
      </c>
      <c r="R25" s="9">
        <f t="shared" si="5"/>
        <v>64.693468354430379</v>
      </c>
      <c r="S25" s="8">
        <v>836501</v>
      </c>
      <c r="T25" s="22">
        <f t="shared" si="6"/>
        <v>96.149540229885062</v>
      </c>
    </row>
    <row r="26" spans="1:20" x14ac:dyDescent="0.35">
      <c r="A26" s="6" t="s">
        <v>55</v>
      </c>
      <c r="B26" s="7" t="s">
        <v>24</v>
      </c>
      <c r="C26" s="15">
        <v>37.280945500000001</v>
      </c>
      <c r="D26" s="15">
        <v>49.592413399999998</v>
      </c>
      <c r="E26" s="8">
        <v>2571000</v>
      </c>
      <c r="F26" s="8">
        <v>892000</v>
      </c>
      <c r="G26" s="16">
        <v>0.77900000000000003</v>
      </c>
      <c r="H26" s="8">
        <v>8</v>
      </c>
      <c r="I26" s="8">
        <v>39694</v>
      </c>
      <c r="J26" s="9">
        <f t="shared" si="0"/>
        <v>15.439128743679502</v>
      </c>
      <c r="K26" s="8">
        <f t="shared" si="1"/>
        <v>1270244</v>
      </c>
      <c r="L26" s="9">
        <f t="shared" si="2"/>
        <v>49.40661221314663</v>
      </c>
      <c r="M26" s="8">
        <v>988817</v>
      </c>
      <c r="N26" s="9">
        <f t="shared" si="3"/>
        <v>38.460404511863089</v>
      </c>
      <c r="O26" s="8">
        <v>281427</v>
      </c>
      <c r="P26" s="9">
        <f t="shared" si="4"/>
        <v>10.946207701283548</v>
      </c>
      <c r="Q26" s="8">
        <v>1438465</v>
      </c>
      <c r="R26" s="9">
        <f t="shared" si="5"/>
        <v>55.949630493971213</v>
      </c>
      <c r="S26" s="8">
        <v>840945</v>
      </c>
      <c r="T26" s="22">
        <f t="shared" si="6"/>
        <v>94.276345291479828</v>
      </c>
    </row>
    <row r="27" spans="1:20" x14ac:dyDescent="0.35">
      <c r="A27" s="6" t="s">
        <v>56</v>
      </c>
      <c r="B27" s="7" t="s">
        <v>25</v>
      </c>
      <c r="C27" s="15">
        <v>33.5818394</v>
      </c>
      <c r="D27" s="15">
        <v>48.398818599999998</v>
      </c>
      <c r="E27" s="8">
        <v>1801000</v>
      </c>
      <c r="F27" s="8">
        <v>611000</v>
      </c>
      <c r="G27" s="16">
        <v>0.75700000000000001</v>
      </c>
      <c r="H27" s="8">
        <v>14</v>
      </c>
      <c r="I27" s="8">
        <v>19311</v>
      </c>
      <c r="J27" s="9">
        <f t="shared" si="0"/>
        <v>10.722376457523598</v>
      </c>
      <c r="K27" s="8">
        <f t="shared" si="1"/>
        <v>759167</v>
      </c>
      <c r="L27" s="9">
        <f t="shared" si="2"/>
        <v>42.152526374236537</v>
      </c>
      <c r="M27" s="8">
        <v>615981</v>
      </c>
      <c r="N27" s="9">
        <f t="shared" si="3"/>
        <v>34.202165463631317</v>
      </c>
      <c r="O27" s="8">
        <v>143186</v>
      </c>
      <c r="P27" s="9">
        <f t="shared" si="4"/>
        <v>7.9503609106052195</v>
      </c>
      <c r="Q27" s="8">
        <v>1244418</v>
      </c>
      <c r="R27" s="9">
        <f t="shared" si="5"/>
        <v>69.095946696279839</v>
      </c>
      <c r="S27" s="8">
        <v>678637</v>
      </c>
      <c r="T27" s="22">
        <f t="shared" si="6"/>
        <v>111.06988543371523</v>
      </c>
    </row>
    <row r="28" spans="1:20" x14ac:dyDescent="0.35">
      <c r="A28" s="6" t="s">
        <v>57</v>
      </c>
      <c r="B28" s="7" t="s">
        <v>26</v>
      </c>
      <c r="C28" s="15">
        <v>36.226239300000003</v>
      </c>
      <c r="D28" s="15">
        <v>52.531860399999999</v>
      </c>
      <c r="E28" s="8">
        <v>3391000</v>
      </c>
      <c r="F28" s="8">
        <v>1371000</v>
      </c>
      <c r="G28" s="16">
        <v>0.79800000000000004</v>
      </c>
      <c r="H28" s="8">
        <v>4</v>
      </c>
      <c r="I28" s="8">
        <v>105998</v>
      </c>
      <c r="J28" s="9">
        <f t="shared" si="0"/>
        <v>31.258625774107937</v>
      </c>
      <c r="K28" s="8">
        <f t="shared" si="1"/>
        <v>1966663</v>
      </c>
      <c r="L28" s="9">
        <f t="shared" si="2"/>
        <v>57.996549690356822</v>
      </c>
      <c r="M28" s="8">
        <v>1636428</v>
      </c>
      <c r="N28" s="9">
        <f t="shared" si="3"/>
        <v>48.257976997935714</v>
      </c>
      <c r="O28" s="8">
        <v>330235</v>
      </c>
      <c r="P28" s="9">
        <f t="shared" si="4"/>
        <v>9.7385726924211138</v>
      </c>
      <c r="Q28" s="8">
        <v>1630546</v>
      </c>
      <c r="R28" s="9">
        <f t="shared" si="5"/>
        <v>48.084517841344734</v>
      </c>
      <c r="S28" s="8">
        <v>889032</v>
      </c>
      <c r="T28" s="22">
        <f t="shared" si="6"/>
        <v>64.845514223194741</v>
      </c>
    </row>
    <row r="29" spans="1:20" x14ac:dyDescent="0.35">
      <c r="A29" s="6" t="s">
        <v>58</v>
      </c>
      <c r="B29" s="7" t="s">
        <v>27</v>
      </c>
      <c r="C29" s="15">
        <v>34.612304999999999</v>
      </c>
      <c r="D29" s="15">
        <v>49.854726599999999</v>
      </c>
      <c r="E29" s="8">
        <v>1478000</v>
      </c>
      <c r="F29" s="8">
        <v>316000</v>
      </c>
      <c r="G29" s="16">
        <v>0.76700000000000002</v>
      </c>
      <c r="H29" s="8">
        <v>12</v>
      </c>
      <c r="I29" s="8">
        <v>23337</v>
      </c>
      <c r="J29" s="9">
        <f t="shared" si="0"/>
        <v>15.789580514208389</v>
      </c>
      <c r="K29" s="8">
        <f t="shared" si="1"/>
        <v>986049</v>
      </c>
      <c r="L29" s="9">
        <f t="shared" si="2"/>
        <v>66.715087956698241</v>
      </c>
      <c r="M29" s="8">
        <v>796839</v>
      </c>
      <c r="N29" s="9">
        <f t="shared" si="3"/>
        <v>53.913328822733419</v>
      </c>
      <c r="O29" s="8">
        <v>189210</v>
      </c>
      <c r="P29" s="9">
        <f t="shared" si="4"/>
        <v>12.801759133964818</v>
      </c>
      <c r="Q29" s="8">
        <v>608727</v>
      </c>
      <c r="R29" s="9">
        <f t="shared" si="5"/>
        <v>41.185859269282815</v>
      </c>
      <c r="S29" s="8">
        <v>321430</v>
      </c>
      <c r="T29" s="22">
        <f t="shared" si="6"/>
        <v>101.71835443037975</v>
      </c>
    </row>
    <row r="30" spans="1:20" x14ac:dyDescent="0.35">
      <c r="A30" s="6" t="s">
        <v>59</v>
      </c>
      <c r="B30" s="7" t="s">
        <v>28</v>
      </c>
      <c r="C30" s="15">
        <v>27.138722999999999</v>
      </c>
      <c r="D30" s="15">
        <v>55.137583399999997</v>
      </c>
      <c r="E30" s="8">
        <v>1942000</v>
      </c>
      <c r="F30" s="8">
        <v>838000</v>
      </c>
      <c r="G30" s="16">
        <v>0.745</v>
      </c>
      <c r="H30" s="8">
        <v>19</v>
      </c>
      <c r="I30" s="8">
        <v>29139</v>
      </c>
      <c r="J30" s="9">
        <f t="shared" si="0"/>
        <v>15.004634397528323</v>
      </c>
      <c r="K30" s="8">
        <f t="shared" si="1"/>
        <v>983590</v>
      </c>
      <c r="L30" s="9">
        <f t="shared" si="2"/>
        <v>50.648300720906278</v>
      </c>
      <c r="M30" s="8">
        <v>889996</v>
      </c>
      <c r="N30" s="9">
        <f t="shared" si="3"/>
        <v>45.828836251287328</v>
      </c>
      <c r="O30" s="8">
        <v>93594</v>
      </c>
      <c r="P30" s="9">
        <f t="shared" si="4"/>
        <v>4.8194644696189499</v>
      </c>
      <c r="Q30" s="8">
        <v>1113267</v>
      </c>
      <c r="R30" s="9">
        <f t="shared" si="5"/>
        <v>57.325798146240992</v>
      </c>
      <c r="S30" s="8">
        <v>803391</v>
      </c>
      <c r="T30" s="22">
        <f t="shared" si="6"/>
        <v>95.870047732696889</v>
      </c>
    </row>
    <row r="31" spans="1:20" x14ac:dyDescent="0.35">
      <c r="A31" s="6" t="s">
        <v>60</v>
      </c>
      <c r="B31" s="7" t="s">
        <v>29</v>
      </c>
      <c r="C31" s="15">
        <v>34.798857499999997</v>
      </c>
      <c r="D31" s="15">
        <v>48.515022500000001</v>
      </c>
      <c r="E31" s="8">
        <v>1778000</v>
      </c>
      <c r="F31" s="8">
        <v>620000</v>
      </c>
      <c r="G31" s="16">
        <v>0.75</v>
      </c>
      <c r="H31" s="8">
        <v>17</v>
      </c>
      <c r="I31" s="8">
        <v>24454</v>
      </c>
      <c r="J31" s="9">
        <f t="shared" si="0"/>
        <v>13.753655793025873</v>
      </c>
      <c r="K31" s="8">
        <f t="shared" si="1"/>
        <v>774800</v>
      </c>
      <c r="L31" s="9">
        <f t="shared" si="2"/>
        <v>43.577052868391455</v>
      </c>
      <c r="M31" s="8">
        <v>653999</v>
      </c>
      <c r="N31" s="9">
        <f t="shared" si="3"/>
        <v>36.782845894263218</v>
      </c>
      <c r="O31" s="8">
        <v>120801</v>
      </c>
      <c r="P31" s="9">
        <f t="shared" si="4"/>
        <v>6.7942069741282332</v>
      </c>
      <c r="Q31" s="8">
        <v>1189197</v>
      </c>
      <c r="R31" s="9">
        <f t="shared" si="5"/>
        <v>66.883970753655802</v>
      </c>
      <c r="S31" s="8">
        <v>671002</v>
      </c>
      <c r="T31" s="22">
        <f t="shared" si="6"/>
        <v>108.22612903225806</v>
      </c>
    </row>
    <row r="32" spans="1:20" ht="13.5" thickBot="1" x14ac:dyDescent="0.4">
      <c r="A32" s="11" t="s">
        <v>61</v>
      </c>
      <c r="B32" s="12" t="s">
        <v>30</v>
      </c>
      <c r="C32" s="17">
        <v>31.897423199999999</v>
      </c>
      <c r="D32" s="17">
        <v>54.356856200000003</v>
      </c>
      <c r="E32" s="13">
        <v>1237000</v>
      </c>
      <c r="F32" s="13">
        <v>172000</v>
      </c>
      <c r="G32" s="18">
        <v>0.79900000000000004</v>
      </c>
      <c r="H32" s="13">
        <v>3</v>
      </c>
      <c r="I32" s="13">
        <v>26868</v>
      </c>
      <c r="J32" s="14">
        <f t="shared" si="0"/>
        <v>21.720291026677444</v>
      </c>
      <c r="K32" s="13">
        <f t="shared" si="1"/>
        <v>988653</v>
      </c>
      <c r="L32" s="14">
        <f t="shared" si="2"/>
        <v>79.9234438156831</v>
      </c>
      <c r="M32" s="13">
        <v>826381</v>
      </c>
      <c r="N32" s="14">
        <f t="shared" si="3"/>
        <v>66.805254648342753</v>
      </c>
      <c r="O32" s="13">
        <v>162272</v>
      </c>
      <c r="P32" s="14">
        <f t="shared" si="4"/>
        <v>13.118189167340338</v>
      </c>
      <c r="Q32" s="13">
        <v>318381</v>
      </c>
      <c r="R32" s="14">
        <f t="shared" si="5"/>
        <v>25.738156831042847</v>
      </c>
      <c r="S32" s="13">
        <v>79977</v>
      </c>
      <c r="T32" s="23">
        <f t="shared" si="6"/>
        <v>46.498255813953485</v>
      </c>
    </row>
    <row r="33" spans="5:20" x14ac:dyDescent="0.35">
      <c r="E33" s="19">
        <f>SUM(E2:E32)</f>
        <v>84038000</v>
      </c>
      <c r="F33" s="19">
        <f>SUM(F2:F32)</f>
        <v>20648000</v>
      </c>
      <c r="I33" s="19">
        <f>SUM(I2:I32)</f>
        <v>1304933</v>
      </c>
      <c r="J33" s="21">
        <f t="shared" si="0"/>
        <v>15.527892144030082</v>
      </c>
      <c r="K33" s="19">
        <f>M33+O33</f>
        <v>44542784</v>
      </c>
      <c r="L33" s="21">
        <f t="shared" si="2"/>
        <v>53.003146195768579</v>
      </c>
      <c r="M33" s="19">
        <f>SUM(M2:M32)</f>
        <v>37333242</v>
      </c>
      <c r="N33" s="21">
        <f t="shared" si="3"/>
        <v>44.424239034722383</v>
      </c>
      <c r="O33" s="19">
        <f>SUM(O2:O32)</f>
        <v>7209542</v>
      </c>
      <c r="P33" s="21">
        <f t="shared" si="4"/>
        <v>8.5789071610461942</v>
      </c>
      <c r="Q33" s="19">
        <f>SUM(Q2:Q32)</f>
        <v>42278338</v>
      </c>
      <c r="R33" s="21">
        <f t="shared" si="5"/>
        <v>50.308596111282988</v>
      </c>
      <c r="S33" s="19">
        <f>SUM(S2:S32)</f>
        <v>20296470</v>
      </c>
      <c r="T33" s="21">
        <f t="shared" si="6"/>
        <v>98.297510654784972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FB7A-A72D-44DF-A30C-B35C57ACEFD2}">
  <dimension ref="A1:T32"/>
  <sheetViews>
    <sheetView workbookViewId="0">
      <pane xSplit="2" topLeftCell="C1" activePane="topRight" state="frozen"/>
      <selection pane="topRight" activeCell="AD2" sqref="AD2"/>
    </sheetView>
  </sheetViews>
  <sheetFormatPr defaultColWidth="10.6640625" defaultRowHeight="13.15" x14ac:dyDescent="0.35"/>
  <cols>
    <col min="1" max="20" width="13.19921875" style="10" customWidth="1"/>
    <col min="21" max="16384" width="10.6640625" style="10"/>
  </cols>
  <sheetData>
    <row r="1" spans="1:20" s="5" customFormat="1" ht="73.900000000000006" customHeight="1" x14ac:dyDescent="0.35">
      <c r="A1" s="1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80</v>
      </c>
      <c r="G1" s="2" t="s">
        <v>67</v>
      </c>
      <c r="H1" s="2" t="s">
        <v>68</v>
      </c>
      <c r="I1" s="2" t="s">
        <v>69</v>
      </c>
      <c r="J1" s="20" t="s">
        <v>76</v>
      </c>
      <c r="K1" s="2" t="s">
        <v>71</v>
      </c>
      <c r="L1" s="3" t="s">
        <v>70</v>
      </c>
      <c r="M1" s="2" t="s">
        <v>72</v>
      </c>
      <c r="N1" s="3" t="s">
        <v>73</v>
      </c>
      <c r="O1" s="2" t="s">
        <v>74</v>
      </c>
      <c r="P1" s="3" t="s">
        <v>75</v>
      </c>
      <c r="Q1" s="2" t="s">
        <v>78</v>
      </c>
      <c r="R1" s="3" t="s">
        <v>79</v>
      </c>
      <c r="S1" s="2" t="s">
        <v>77</v>
      </c>
      <c r="T1" s="4" t="s">
        <v>81</v>
      </c>
    </row>
    <row r="2" spans="1:20" x14ac:dyDescent="0.35">
      <c r="A2" s="6" t="s">
        <v>31</v>
      </c>
      <c r="B2" s="7" t="s">
        <v>0</v>
      </c>
      <c r="C2" s="15">
        <v>37.903573299999998</v>
      </c>
      <c r="D2" s="15">
        <v>46.2682109</v>
      </c>
      <c r="E2" s="8">
        <v>4051000</v>
      </c>
      <c r="F2" s="8">
        <v>1087000</v>
      </c>
      <c r="G2" s="16">
        <v>0.76100000000000001</v>
      </c>
      <c r="H2" s="8">
        <v>13</v>
      </c>
      <c r="I2" s="8">
        <v>51319</v>
      </c>
      <c r="J2" s="9">
        <f>(I2/$E2)*1000</f>
        <v>12.66823006665021</v>
      </c>
      <c r="K2" s="8">
        <f>M2+O2</f>
        <v>2150757</v>
      </c>
      <c r="L2" s="9">
        <f>(K2/$E2)*100</f>
        <v>53.092001974821038</v>
      </c>
      <c r="M2" s="8">
        <v>1798772</v>
      </c>
      <c r="N2" s="9">
        <f>(M2/$E2)*100</f>
        <v>44.40315971365095</v>
      </c>
      <c r="O2" s="8">
        <v>351985</v>
      </c>
      <c r="P2" s="9">
        <f>(O2/$E2)*100</f>
        <v>8.6888422611700804</v>
      </c>
      <c r="Q2" s="8">
        <v>2228021</v>
      </c>
      <c r="R2" s="9">
        <f>(Q2/$E2)*100</f>
        <v>54.999284127375958</v>
      </c>
      <c r="S2" s="8">
        <v>1134131</v>
      </c>
      <c r="T2" s="22">
        <f>(S2/$F2)*100</f>
        <v>104.3358785648574</v>
      </c>
    </row>
    <row r="3" spans="1:20" x14ac:dyDescent="0.35">
      <c r="A3" s="6" t="s">
        <v>32</v>
      </c>
      <c r="B3" s="7" t="s">
        <v>1</v>
      </c>
      <c r="C3" s="15">
        <v>37.4550062</v>
      </c>
      <c r="D3" s="15">
        <v>45</v>
      </c>
      <c r="E3" s="8">
        <v>3439000</v>
      </c>
      <c r="F3" s="8">
        <v>1146000</v>
      </c>
      <c r="G3" s="16">
        <v>0.73599999999999999</v>
      </c>
      <c r="H3" s="8">
        <v>21</v>
      </c>
      <c r="I3" s="8">
        <v>38095</v>
      </c>
      <c r="J3" s="9">
        <f t="shared" ref="J3:J32" si="0">(I3/$E3)*1000</f>
        <v>11.077348066298342</v>
      </c>
      <c r="K3" s="8">
        <f t="shared" ref="K3:K32" si="1">M3+O3</f>
        <v>1239684</v>
      </c>
      <c r="L3" s="9">
        <f t="shared" ref="L3:L32" si="2">(K3/$E3)*100</f>
        <v>36.047804594358823</v>
      </c>
      <c r="M3" s="8">
        <v>1087989</v>
      </c>
      <c r="N3" s="9">
        <f t="shared" ref="N3:N32" si="3">(M3/$E3)*100</f>
        <v>31.636783948822334</v>
      </c>
      <c r="O3" s="8">
        <v>151695</v>
      </c>
      <c r="P3" s="9">
        <f t="shared" ref="P3:P32" si="4">(O3/$E3)*100</f>
        <v>4.4110206455364933</v>
      </c>
      <c r="Q3" s="8">
        <v>2369369</v>
      </c>
      <c r="R3" s="9">
        <f t="shared" ref="R3:R32" si="5">(Q3/$E3)*100</f>
        <v>68.897034021517882</v>
      </c>
      <c r="S3" s="8">
        <v>1206897</v>
      </c>
      <c r="T3" s="22">
        <f t="shared" ref="T3:T32" si="6">(S3/$F3)*100</f>
        <v>105.31387434554973</v>
      </c>
    </row>
    <row r="4" spans="1:20" x14ac:dyDescent="0.35">
      <c r="A4" s="6" t="s">
        <v>33</v>
      </c>
      <c r="B4" s="7" t="s">
        <v>2</v>
      </c>
      <c r="C4" s="15">
        <v>38.2537363</v>
      </c>
      <c r="D4" s="15">
        <v>48.299990100000002</v>
      </c>
      <c r="E4" s="8">
        <v>1306000</v>
      </c>
      <c r="F4" s="8">
        <v>387000</v>
      </c>
      <c r="G4" s="16">
        <v>0.73699999999999999</v>
      </c>
      <c r="H4" s="8">
        <v>20</v>
      </c>
      <c r="I4" s="8">
        <v>22995</v>
      </c>
      <c r="J4" s="9">
        <f t="shared" si="0"/>
        <v>17.607197549770291</v>
      </c>
      <c r="K4" s="8">
        <f t="shared" si="1"/>
        <v>609479</v>
      </c>
      <c r="L4" s="9">
        <f t="shared" si="2"/>
        <v>46.66761102603369</v>
      </c>
      <c r="M4" s="8">
        <v>518218</v>
      </c>
      <c r="N4" s="9">
        <f t="shared" si="3"/>
        <v>39.679785604900459</v>
      </c>
      <c r="O4" s="8">
        <v>91261</v>
      </c>
      <c r="P4" s="9">
        <f t="shared" si="4"/>
        <v>6.9878254211332314</v>
      </c>
      <c r="Q4" s="8">
        <v>856438</v>
      </c>
      <c r="R4" s="9">
        <f t="shared" si="5"/>
        <v>65.577182235834613</v>
      </c>
      <c r="S4" s="8">
        <v>409894</v>
      </c>
      <c r="T4" s="22">
        <f t="shared" si="6"/>
        <v>105.91576227390181</v>
      </c>
    </row>
    <row r="5" spans="1:20" x14ac:dyDescent="0.35">
      <c r="A5" s="6" t="s">
        <v>34</v>
      </c>
      <c r="B5" s="7" t="s">
        <v>3</v>
      </c>
      <c r="C5" s="15">
        <v>32.654627499999997</v>
      </c>
      <c r="D5" s="15">
        <v>51.667982599999903</v>
      </c>
      <c r="E5" s="8">
        <v>5342000</v>
      </c>
      <c r="F5" s="8">
        <v>594000</v>
      </c>
      <c r="G5" s="16">
        <v>0.80500000000000005</v>
      </c>
      <c r="H5" s="8">
        <v>2</v>
      </c>
      <c r="I5" s="8">
        <v>110147</v>
      </c>
      <c r="J5" s="9">
        <f t="shared" si="0"/>
        <v>20.619056533133659</v>
      </c>
      <c r="K5" s="8">
        <f t="shared" si="1"/>
        <v>3549900</v>
      </c>
      <c r="L5" s="9">
        <f t="shared" si="2"/>
        <v>66.452639460876071</v>
      </c>
      <c r="M5" s="8">
        <v>2901619</v>
      </c>
      <c r="N5" s="9">
        <f t="shared" si="3"/>
        <v>54.31709097716211</v>
      </c>
      <c r="O5" s="8">
        <v>648281</v>
      </c>
      <c r="P5" s="9">
        <f t="shared" si="4"/>
        <v>12.135548483713965</v>
      </c>
      <c r="Q5" s="8">
        <v>1749655</v>
      </c>
      <c r="R5" s="9">
        <f t="shared" si="5"/>
        <v>32.752807937102205</v>
      </c>
      <c r="S5" s="8">
        <v>533842</v>
      </c>
      <c r="T5" s="22">
        <f t="shared" si="6"/>
        <v>89.872390572390572</v>
      </c>
    </row>
    <row r="6" spans="1:20" x14ac:dyDescent="0.35">
      <c r="A6" s="6" t="s">
        <v>35</v>
      </c>
      <c r="B6" s="7" t="s">
        <v>4</v>
      </c>
      <c r="C6" s="15">
        <v>36.075833000000003</v>
      </c>
      <c r="D6" s="15">
        <v>51.796111000000003</v>
      </c>
      <c r="E6" s="8">
        <v>2914000</v>
      </c>
      <c r="F6" s="8">
        <v>202000</v>
      </c>
      <c r="G6" s="16">
        <v>0.81</v>
      </c>
      <c r="H6" s="8">
        <v>1</v>
      </c>
      <c r="I6" s="8">
        <v>31485</v>
      </c>
      <c r="J6" s="9">
        <f t="shared" si="0"/>
        <v>10.804735758407686</v>
      </c>
      <c r="K6" s="8">
        <f t="shared" si="1"/>
        <v>1487263</v>
      </c>
      <c r="L6" s="9">
        <f t="shared" si="2"/>
        <v>51.038538091969798</v>
      </c>
      <c r="M6" s="8">
        <v>1168376</v>
      </c>
      <c r="N6" s="9">
        <f t="shared" si="3"/>
        <v>40.095264241592318</v>
      </c>
      <c r="O6" s="8">
        <v>318887</v>
      </c>
      <c r="P6" s="9">
        <f t="shared" si="4"/>
        <v>10.943273850377489</v>
      </c>
      <c r="Q6" s="8">
        <v>748179</v>
      </c>
      <c r="R6" s="9">
        <f t="shared" si="5"/>
        <v>25.675326012354155</v>
      </c>
      <c r="S6" s="8">
        <v>62941</v>
      </c>
      <c r="T6" s="22">
        <f t="shared" si="6"/>
        <v>31.158910891089107</v>
      </c>
    </row>
    <row r="7" spans="1:20" x14ac:dyDescent="0.35">
      <c r="A7" s="6" t="s">
        <v>36</v>
      </c>
      <c r="B7" s="7" t="s">
        <v>5</v>
      </c>
      <c r="C7" s="15">
        <v>33.634973600000002</v>
      </c>
      <c r="D7" s="15">
        <v>46.415281</v>
      </c>
      <c r="E7" s="8">
        <v>602000</v>
      </c>
      <c r="F7" s="8">
        <v>179000</v>
      </c>
      <c r="G7" s="16">
        <v>0.79</v>
      </c>
      <c r="H7" s="8">
        <v>5</v>
      </c>
      <c r="I7" s="8">
        <v>7983</v>
      </c>
      <c r="J7" s="9">
        <f t="shared" si="0"/>
        <v>13.26079734219269</v>
      </c>
      <c r="K7" s="8">
        <f t="shared" si="1"/>
        <v>288079</v>
      </c>
      <c r="L7" s="9">
        <f t="shared" si="2"/>
        <v>47.853654485049837</v>
      </c>
      <c r="M7" s="8">
        <v>247859</v>
      </c>
      <c r="N7" s="9">
        <f t="shared" si="3"/>
        <v>41.172591362126248</v>
      </c>
      <c r="O7" s="8">
        <v>40220</v>
      </c>
      <c r="P7" s="9">
        <f t="shared" si="4"/>
        <v>6.6810631229235877</v>
      </c>
      <c r="Q7" s="8">
        <v>392762</v>
      </c>
      <c r="R7" s="9">
        <f t="shared" si="5"/>
        <v>65.242857142857147</v>
      </c>
      <c r="S7" s="8">
        <v>226724</v>
      </c>
      <c r="T7" s="22">
        <f t="shared" si="6"/>
        <v>126.66145251396648</v>
      </c>
    </row>
    <row r="8" spans="1:20" x14ac:dyDescent="0.35">
      <c r="A8" s="6" t="s">
        <v>37</v>
      </c>
      <c r="B8" s="7" t="s">
        <v>6</v>
      </c>
      <c r="C8" s="15">
        <v>28.923383699999999</v>
      </c>
      <c r="D8" s="15">
        <v>50.820314000000003</v>
      </c>
      <c r="E8" s="8">
        <v>1250000</v>
      </c>
      <c r="F8" s="8">
        <v>334000</v>
      </c>
      <c r="G8" s="16">
        <v>0.78700000000000003</v>
      </c>
      <c r="H8" s="8">
        <v>6</v>
      </c>
      <c r="I8" s="8">
        <v>21673</v>
      </c>
      <c r="J8" s="9">
        <f t="shared" si="0"/>
        <v>17.3384</v>
      </c>
      <c r="K8" s="8">
        <f t="shared" si="1"/>
        <v>974732</v>
      </c>
      <c r="L8" s="9">
        <f t="shared" si="2"/>
        <v>77.978560000000002</v>
      </c>
      <c r="M8" s="8">
        <v>897826</v>
      </c>
      <c r="N8" s="9">
        <f t="shared" si="3"/>
        <v>71.826080000000005</v>
      </c>
      <c r="O8" s="8">
        <v>76906</v>
      </c>
      <c r="P8" s="9">
        <f t="shared" si="4"/>
        <v>6.1524799999999997</v>
      </c>
      <c r="Q8" s="8">
        <v>458431</v>
      </c>
      <c r="R8" s="9">
        <f t="shared" si="5"/>
        <v>36.674479999999996</v>
      </c>
      <c r="S8" s="8">
        <v>276945</v>
      </c>
      <c r="T8" s="22">
        <f t="shared" si="6"/>
        <v>82.917664670658681</v>
      </c>
    </row>
    <row r="9" spans="1:20" x14ac:dyDescent="0.35">
      <c r="A9" s="6" t="s">
        <v>38</v>
      </c>
      <c r="B9" s="7" t="s">
        <v>7</v>
      </c>
      <c r="C9" s="15">
        <v>35.689197499999999</v>
      </c>
      <c r="D9" s="15">
        <v>51.3889736</v>
      </c>
      <c r="E9" s="8">
        <v>13974000</v>
      </c>
      <c r="F9" s="8">
        <v>796000</v>
      </c>
      <c r="G9" s="16">
        <v>0.81</v>
      </c>
      <c r="H9" s="8">
        <v>1</v>
      </c>
      <c r="I9" s="8">
        <v>237060</v>
      </c>
      <c r="J9" s="9">
        <f t="shared" si="0"/>
        <v>16.964362387290681</v>
      </c>
      <c r="K9" s="8">
        <f t="shared" si="1"/>
        <v>9412474</v>
      </c>
      <c r="L9" s="9">
        <f t="shared" si="2"/>
        <v>67.357048804923423</v>
      </c>
      <c r="M9" s="8">
        <v>7845889</v>
      </c>
      <c r="N9" s="9">
        <f t="shared" si="3"/>
        <v>56.146336052669241</v>
      </c>
      <c r="O9" s="8">
        <v>1566585</v>
      </c>
      <c r="P9" s="9">
        <f t="shared" si="4"/>
        <v>11.210712752254185</v>
      </c>
      <c r="Q9" s="8">
        <v>3808235</v>
      </c>
      <c r="R9" s="9">
        <f t="shared" si="5"/>
        <v>27.252289967081722</v>
      </c>
      <c r="S9" s="8">
        <v>218608</v>
      </c>
      <c r="T9" s="22">
        <f t="shared" si="6"/>
        <v>27.463316582914572</v>
      </c>
    </row>
    <row r="10" spans="1:20" x14ac:dyDescent="0.35">
      <c r="A10" s="6" t="s">
        <v>39</v>
      </c>
      <c r="B10" s="7" t="s">
        <v>8</v>
      </c>
      <c r="C10" s="15">
        <v>31.997041899999999</v>
      </c>
      <c r="D10" s="15">
        <v>50.661384899999902</v>
      </c>
      <c r="E10" s="8">
        <v>989000</v>
      </c>
      <c r="F10" s="8">
        <v>339000</v>
      </c>
      <c r="G10" s="16">
        <v>0.77100000000000002</v>
      </c>
      <c r="H10" s="8">
        <v>11</v>
      </c>
      <c r="I10" s="8">
        <v>13200</v>
      </c>
      <c r="J10" s="9">
        <f t="shared" si="0"/>
        <v>13.346814964610719</v>
      </c>
      <c r="K10" s="8">
        <f t="shared" si="1"/>
        <v>484132</v>
      </c>
      <c r="L10" s="9">
        <f t="shared" si="2"/>
        <v>48.951668351870573</v>
      </c>
      <c r="M10" s="8">
        <v>408912</v>
      </c>
      <c r="N10" s="9">
        <f t="shared" si="3"/>
        <v>41.346006066734077</v>
      </c>
      <c r="O10" s="8">
        <v>75220</v>
      </c>
      <c r="P10" s="9">
        <f t="shared" si="4"/>
        <v>7.6056622851365008</v>
      </c>
      <c r="Q10" s="8">
        <v>631670</v>
      </c>
      <c r="R10" s="9">
        <f t="shared" si="5"/>
        <v>63.869565217391298</v>
      </c>
      <c r="S10" s="8">
        <v>458930</v>
      </c>
      <c r="T10" s="22">
        <f t="shared" si="6"/>
        <v>135.37758112094394</v>
      </c>
    </row>
    <row r="11" spans="1:20" x14ac:dyDescent="0.35">
      <c r="A11" s="6" t="s">
        <v>40</v>
      </c>
      <c r="B11" s="7" t="s">
        <v>9</v>
      </c>
      <c r="C11" s="15">
        <v>32.517564299999997</v>
      </c>
      <c r="D11" s="15">
        <v>59.1041758</v>
      </c>
      <c r="E11" s="8">
        <v>822000</v>
      </c>
      <c r="F11" s="8">
        <v>324000</v>
      </c>
      <c r="G11" s="16">
        <v>0.73299999999999998</v>
      </c>
      <c r="H11" s="8">
        <v>22</v>
      </c>
      <c r="I11" s="8">
        <v>12660</v>
      </c>
      <c r="J11" s="9">
        <f t="shared" si="0"/>
        <v>15.401459854014599</v>
      </c>
      <c r="K11" s="8">
        <f t="shared" si="1"/>
        <v>388437</v>
      </c>
      <c r="L11" s="9">
        <f t="shared" si="2"/>
        <v>47.255109489051094</v>
      </c>
      <c r="M11" s="8">
        <v>340956</v>
      </c>
      <c r="N11" s="9">
        <f t="shared" si="3"/>
        <v>41.478832116788325</v>
      </c>
      <c r="O11" s="8">
        <v>47481</v>
      </c>
      <c r="P11" s="9">
        <f t="shared" si="4"/>
        <v>5.7762773722627738</v>
      </c>
      <c r="Q11" s="8">
        <v>513666</v>
      </c>
      <c r="R11" s="9">
        <f t="shared" si="5"/>
        <v>62.489781021897805</v>
      </c>
      <c r="S11" s="8">
        <v>344649</v>
      </c>
      <c r="T11" s="22">
        <f t="shared" si="6"/>
        <v>106.37314814814816</v>
      </c>
    </row>
    <row r="12" spans="1:20" x14ac:dyDescent="0.35">
      <c r="A12" s="6" t="s">
        <v>41</v>
      </c>
      <c r="B12" s="7" t="s">
        <v>10</v>
      </c>
      <c r="C12" s="15">
        <v>35.102025300000001</v>
      </c>
      <c r="D12" s="15">
        <v>59.1041758</v>
      </c>
      <c r="E12" s="8">
        <v>6871000</v>
      </c>
      <c r="F12" s="8">
        <v>1771000</v>
      </c>
      <c r="G12" s="16">
        <v>0.75700000000000001</v>
      </c>
      <c r="H12" s="8">
        <v>14</v>
      </c>
      <c r="I12" s="8">
        <v>90028</v>
      </c>
      <c r="J12" s="9">
        <f t="shared" si="0"/>
        <v>13.102605152088488</v>
      </c>
      <c r="K12" s="8">
        <f t="shared" si="1"/>
        <v>2925664</v>
      </c>
      <c r="L12" s="9">
        <f t="shared" si="2"/>
        <v>42.579886479406198</v>
      </c>
      <c r="M12" s="8">
        <v>2490742</v>
      </c>
      <c r="N12" s="9">
        <f t="shared" si="3"/>
        <v>36.250065492650272</v>
      </c>
      <c r="O12" s="8">
        <v>434922</v>
      </c>
      <c r="P12" s="9">
        <f t="shared" si="4"/>
        <v>6.329820986755931</v>
      </c>
      <c r="Q12" s="8">
        <v>4209027</v>
      </c>
      <c r="R12" s="9">
        <f t="shared" si="5"/>
        <v>61.257851841071165</v>
      </c>
      <c r="S12" s="8">
        <v>1821043</v>
      </c>
      <c r="T12" s="22">
        <f t="shared" si="6"/>
        <v>102.82569169960473</v>
      </c>
    </row>
    <row r="13" spans="1:20" x14ac:dyDescent="0.35">
      <c r="A13" s="6" t="s">
        <v>42</v>
      </c>
      <c r="B13" s="7" t="s">
        <v>11</v>
      </c>
      <c r="C13" s="15">
        <v>37.471035299999997</v>
      </c>
      <c r="D13" s="15">
        <v>57.101318799999902</v>
      </c>
      <c r="E13" s="8">
        <v>900000</v>
      </c>
      <c r="F13" s="8">
        <v>374000</v>
      </c>
      <c r="G13" s="16">
        <v>0.72299999999999998</v>
      </c>
      <c r="H13" s="8">
        <v>23</v>
      </c>
      <c r="I13" s="8">
        <v>11128</v>
      </c>
      <c r="J13" s="9">
        <f t="shared" si="0"/>
        <v>12.364444444444445</v>
      </c>
      <c r="K13" s="8">
        <f t="shared" si="1"/>
        <v>340894</v>
      </c>
      <c r="L13" s="9">
        <f t="shared" si="2"/>
        <v>37.877111111111113</v>
      </c>
      <c r="M13" s="8">
        <v>295797</v>
      </c>
      <c r="N13" s="9">
        <f t="shared" si="3"/>
        <v>32.86633333333333</v>
      </c>
      <c r="O13" s="8">
        <v>45097</v>
      </c>
      <c r="P13" s="9">
        <f t="shared" si="4"/>
        <v>5.0107777777777782</v>
      </c>
      <c r="Q13" s="8">
        <v>706026</v>
      </c>
      <c r="R13" s="9">
        <f t="shared" si="5"/>
        <v>78.447333333333333</v>
      </c>
      <c r="S13" s="8">
        <v>449240</v>
      </c>
      <c r="T13" s="22">
        <f t="shared" si="6"/>
        <v>120.11764705882354</v>
      </c>
    </row>
    <row r="14" spans="1:20" x14ac:dyDescent="0.35">
      <c r="A14" s="6" t="s">
        <v>43</v>
      </c>
      <c r="B14" s="7" t="s">
        <v>12</v>
      </c>
      <c r="C14" s="15">
        <v>31.4360149</v>
      </c>
      <c r="D14" s="15">
        <v>49.041311999999998</v>
      </c>
      <c r="E14" s="8">
        <v>4936000</v>
      </c>
      <c r="F14" s="8">
        <v>1125000</v>
      </c>
      <c r="G14" s="16">
        <v>0.77700000000000002</v>
      </c>
      <c r="H14" s="8">
        <v>9</v>
      </c>
      <c r="I14" s="8">
        <v>81390</v>
      </c>
      <c r="J14" s="9">
        <f t="shared" si="0"/>
        <v>16.489059967585089</v>
      </c>
      <c r="K14" s="8">
        <f t="shared" si="1"/>
        <v>3025083</v>
      </c>
      <c r="L14" s="9">
        <f t="shared" si="2"/>
        <v>61.286122366288495</v>
      </c>
      <c r="M14" s="8">
        <v>2510873</v>
      </c>
      <c r="N14" s="9">
        <f t="shared" si="3"/>
        <v>50.868577795786067</v>
      </c>
      <c r="O14" s="8">
        <v>514210</v>
      </c>
      <c r="P14" s="9">
        <f t="shared" si="4"/>
        <v>10.417544570502431</v>
      </c>
      <c r="Q14" s="8">
        <v>2570575</v>
      </c>
      <c r="R14" s="9">
        <f t="shared" si="5"/>
        <v>52.078099675850886</v>
      </c>
      <c r="S14" s="8">
        <v>1380344</v>
      </c>
      <c r="T14" s="22">
        <f t="shared" si="6"/>
        <v>122.69724444444445</v>
      </c>
    </row>
    <row r="15" spans="1:20" x14ac:dyDescent="0.35">
      <c r="A15" s="6" t="s">
        <v>44</v>
      </c>
      <c r="B15" s="7" t="s">
        <v>13</v>
      </c>
      <c r="C15" s="15">
        <v>36.683004500000003</v>
      </c>
      <c r="D15" s="15">
        <v>48.5087209</v>
      </c>
      <c r="E15" s="8">
        <v>1107000</v>
      </c>
      <c r="F15" s="8">
        <v>348000</v>
      </c>
      <c r="G15" s="16">
        <v>0.748</v>
      </c>
      <c r="H15" s="8">
        <v>18</v>
      </c>
      <c r="I15" s="8">
        <v>14593</v>
      </c>
      <c r="J15" s="9">
        <f t="shared" si="0"/>
        <v>13.182475158084914</v>
      </c>
      <c r="K15" s="8">
        <f t="shared" si="1"/>
        <v>559130</v>
      </c>
      <c r="L15" s="9">
        <f t="shared" si="2"/>
        <v>50.508581752484197</v>
      </c>
      <c r="M15" s="8">
        <v>464905</v>
      </c>
      <c r="N15" s="9">
        <f t="shared" si="3"/>
        <v>41.996838301716352</v>
      </c>
      <c r="O15" s="8">
        <v>94225</v>
      </c>
      <c r="P15" s="9">
        <f t="shared" si="4"/>
        <v>8.51174345076784</v>
      </c>
      <c r="Q15" s="8">
        <v>623791</v>
      </c>
      <c r="R15" s="9">
        <f t="shared" si="5"/>
        <v>56.349683830171635</v>
      </c>
      <c r="S15" s="8">
        <v>361603</v>
      </c>
      <c r="T15" s="22">
        <f t="shared" si="6"/>
        <v>103.90890804597701</v>
      </c>
    </row>
    <row r="16" spans="1:20" x14ac:dyDescent="0.35">
      <c r="A16" s="6" t="s">
        <v>45</v>
      </c>
      <c r="B16" s="7" t="s">
        <v>14</v>
      </c>
      <c r="C16" s="15">
        <v>35.225558499999998</v>
      </c>
      <c r="D16" s="15">
        <v>54.434213800000002</v>
      </c>
      <c r="E16" s="8">
        <v>764000</v>
      </c>
      <c r="F16" s="8">
        <v>144000</v>
      </c>
      <c r="G16" s="16">
        <v>0.79800000000000004</v>
      </c>
      <c r="H16" s="8">
        <v>4</v>
      </c>
      <c r="I16" s="8">
        <v>17792</v>
      </c>
      <c r="J16" s="9">
        <f t="shared" si="0"/>
        <v>23.287958115183248</v>
      </c>
      <c r="K16" s="8">
        <f t="shared" si="1"/>
        <v>511796</v>
      </c>
      <c r="L16" s="9">
        <f t="shared" si="2"/>
        <v>66.989005235602093</v>
      </c>
      <c r="M16" s="8">
        <v>424402</v>
      </c>
      <c r="N16" s="9">
        <f t="shared" si="3"/>
        <v>55.55</v>
      </c>
      <c r="O16" s="8">
        <v>87394</v>
      </c>
      <c r="P16" s="9">
        <f t="shared" si="4"/>
        <v>11.439005235602094</v>
      </c>
      <c r="Q16" s="8">
        <v>237842</v>
      </c>
      <c r="R16" s="9">
        <f t="shared" si="5"/>
        <v>31.131151832460734</v>
      </c>
      <c r="S16" s="8">
        <v>88351</v>
      </c>
      <c r="T16" s="22">
        <f t="shared" si="6"/>
        <v>61.354861111111113</v>
      </c>
    </row>
    <row r="17" spans="1:20" x14ac:dyDescent="0.35">
      <c r="A17" s="6" t="s">
        <v>46</v>
      </c>
      <c r="B17" s="7" t="s">
        <v>15</v>
      </c>
      <c r="C17" s="15">
        <v>27.529990600000001</v>
      </c>
      <c r="D17" s="15">
        <v>60.582067599999903</v>
      </c>
      <c r="E17" s="8">
        <v>3045000</v>
      </c>
      <c r="F17" s="8">
        <v>1471000</v>
      </c>
      <c r="G17" s="16">
        <v>0.66500000000000004</v>
      </c>
      <c r="H17" s="8">
        <v>24</v>
      </c>
      <c r="I17" s="8">
        <v>18907</v>
      </c>
      <c r="J17" s="9">
        <f t="shared" si="0"/>
        <v>6.2091954022988505</v>
      </c>
      <c r="K17" s="8">
        <f t="shared" si="1"/>
        <v>820637</v>
      </c>
      <c r="L17" s="9">
        <f t="shared" si="2"/>
        <v>26.950311986863714</v>
      </c>
      <c r="M17" s="8">
        <v>727513</v>
      </c>
      <c r="N17" s="9">
        <f t="shared" si="3"/>
        <v>23.892052545155991</v>
      </c>
      <c r="O17" s="8">
        <v>93124</v>
      </c>
      <c r="P17" s="9">
        <f t="shared" si="4"/>
        <v>3.0582594417077176</v>
      </c>
      <c r="Q17" s="8">
        <v>2472657</v>
      </c>
      <c r="R17" s="9">
        <f t="shared" si="5"/>
        <v>81.203842364532022</v>
      </c>
      <c r="S17" s="8">
        <v>1712494</v>
      </c>
      <c r="T17" s="22">
        <f t="shared" si="6"/>
        <v>116.41699524133242</v>
      </c>
    </row>
    <row r="18" spans="1:20" x14ac:dyDescent="0.35">
      <c r="A18" s="6" t="s">
        <v>47</v>
      </c>
      <c r="B18" s="7" t="s">
        <v>16</v>
      </c>
      <c r="C18" s="15">
        <v>29.1043813</v>
      </c>
      <c r="D18" s="15">
        <v>53.045893</v>
      </c>
      <c r="E18" s="8">
        <v>5052000</v>
      </c>
      <c r="F18" s="8">
        <v>1434000</v>
      </c>
      <c r="G18" s="16">
        <v>0.78300000000000003</v>
      </c>
      <c r="H18" s="8">
        <v>7</v>
      </c>
      <c r="I18" s="8">
        <v>74795</v>
      </c>
      <c r="J18" s="9">
        <f t="shared" si="0"/>
        <v>14.805027711797308</v>
      </c>
      <c r="K18" s="8">
        <f t="shared" si="1"/>
        <v>2317161</v>
      </c>
      <c r="L18" s="9">
        <f t="shared" si="2"/>
        <v>45.866211401425176</v>
      </c>
      <c r="M18" s="8">
        <v>1929042</v>
      </c>
      <c r="N18" s="9">
        <f t="shared" si="3"/>
        <v>38.183729216152017</v>
      </c>
      <c r="O18" s="8">
        <v>388119</v>
      </c>
      <c r="P18" s="9">
        <f t="shared" si="4"/>
        <v>7.6824821852731597</v>
      </c>
      <c r="Q18" s="8">
        <v>3032105</v>
      </c>
      <c r="R18" s="9">
        <f t="shared" si="5"/>
        <v>60.017913697545524</v>
      </c>
      <c r="S18" s="8">
        <v>1656031</v>
      </c>
      <c r="T18" s="22">
        <f t="shared" si="6"/>
        <v>115.48333333333333</v>
      </c>
    </row>
    <row r="19" spans="1:20" x14ac:dyDescent="0.35">
      <c r="A19" s="6" t="s">
        <v>48</v>
      </c>
      <c r="B19" s="7" t="s">
        <v>17</v>
      </c>
      <c r="C19" s="15">
        <v>36.273658900000001</v>
      </c>
      <c r="D19" s="15">
        <v>49.998235999999999</v>
      </c>
      <c r="E19" s="8">
        <v>1336000</v>
      </c>
      <c r="F19" s="8">
        <v>302000</v>
      </c>
      <c r="G19" s="16">
        <v>0.77100000000000002</v>
      </c>
      <c r="H19" s="8">
        <v>11</v>
      </c>
      <c r="I19" s="8">
        <v>18274</v>
      </c>
      <c r="J19" s="9">
        <f t="shared" si="0"/>
        <v>13.678143712574849</v>
      </c>
      <c r="K19" s="8">
        <f t="shared" si="1"/>
        <v>845281</v>
      </c>
      <c r="L19" s="9">
        <f t="shared" si="2"/>
        <v>63.269535928143718</v>
      </c>
      <c r="M19" s="8">
        <v>663984</v>
      </c>
      <c r="N19" s="9">
        <f t="shared" si="3"/>
        <v>49.699401197604793</v>
      </c>
      <c r="O19" s="8">
        <v>181297</v>
      </c>
      <c r="P19" s="9">
        <f t="shared" si="4"/>
        <v>13.570134730538921</v>
      </c>
      <c r="Q19" s="8">
        <v>559939</v>
      </c>
      <c r="R19" s="9">
        <f t="shared" si="5"/>
        <v>41.911601796407183</v>
      </c>
      <c r="S19" s="8">
        <v>267350</v>
      </c>
      <c r="T19" s="22">
        <f t="shared" si="6"/>
        <v>88.526490066225165</v>
      </c>
    </row>
    <row r="20" spans="1:20" x14ac:dyDescent="0.35">
      <c r="A20" s="6" t="s">
        <v>49</v>
      </c>
      <c r="B20" s="7" t="s">
        <v>18</v>
      </c>
      <c r="C20" s="15">
        <v>34.639944300000003</v>
      </c>
      <c r="D20" s="15">
        <v>50.875941900000001</v>
      </c>
      <c r="E20" s="8">
        <v>1397000</v>
      </c>
      <c r="F20" s="8">
        <v>64000</v>
      </c>
      <c r="G20" s="16">
        <v>0.79</v>
      </c>
      <c r="H20" s="8">
        <v>5</v>
      </c>
      <c r="I20" s="8">
        <v>14446</v>
      </c>
      <c r="J20" s="9">
        <f t="shared" si="0"/>
        <v>10.340730136005726</v>
      </c>
      <c r="K20" s="8">
        <f t="shared" si="1"/>
        <v>795152</v>
      </c>
      <c r="L20" s="9">
        <f t="shared" si="2"/>
        <v>56.918539727988545</v>
      </c>
      <c r="M20" s="8">
        <v>697636</v>
      </c>
      <c r="N20" s="9">
        <f t="shared" si="3"/>
        <v>49.938153185397283</v>
      </c>
      <c r="O20" s="8">
        <v>97516</v>
      </c>
      <c r="P20" s="9">
        <f t="shared" si="4"/>
        <v>6.9803865425912672</v>
      </c>
      <c r="Q20" s="8">
        <v>574849</v>
      </c>
      <c r="R20" s="9">
        <f t="shared" si="5"/>
        <v>41.148818897637796</v>
      </c>
      <c r="S20" s="8">
        <v>56661</v>
      </c>
      <c r="T20" s="22">
        <f t="shared" si="6"/>
        <v>88.532812500000006</v>
      </c>
    </row>
    <row r="21" spans="1:20" x14ac:dyDescent="0.35">
      <c r="A21" s="6" t="s">
        <v>50</v>
      </c>
      <c r="B21" s="7" t="s">
        <v>19</v>
      </c>
      <c r="C21" s="15">
        <v>35.955357900000003</v>
      </c>
      <c r="D21" s="15">
        <v>47.136212499999999</v>
      </c>
      <c r="E21" s="8">
        <v>1675000</v>
      </c>
      <c r="F21" s="8">
        <v>459000</v>
      </c>
      <c r="G21" s="16">
        <v>0.72299999999999998</v>
      </c>
      <c r="H21" s="8">
        <v>23</v>
      </c>
      <c r="I21" s="8">
        <v>17716</v>
      </c>
      <c r="J21" s="9">
        <f t="shared" si="0"/>
        <v>10.576716417910447</v>
      </c>
      <c r="K21" s="8">
        <f t="shared" si="1"/>
        <v>651914</v>
      </c>
      <c r="L21" s="9">
        <f t="shared" si="2"/>
        <v>38.920238805970151</v>
      </c>
      <c r="M21" s="8">
        <v>560408</v>
      </c>
      <c r="N21" s="9">
        <f t="shared" si="3"/>
        <v>33.457194029850747</v>
      </c>
      <c r="O21" s="8">
        <v>91506</v>
      </c>
      <c r="P21" s="9">
        <f t="shared" si="4"/>
        <v>5.4630447761194034</v>
      </c>
      <c r="Q21" s="8">
        <v>1163583</v>
      </c>
      <c r="R21" s="9">
        <f t="shared" si="5"/>
        <v>69.46764179104477</v>
      </c>
      <c r="S21" s="8">
        <v>503200</v>
      </c>
      <c r="T21" s="22">
        <f t="shared" si="6"/>
        <v>109.62962962962963</v>
      </c>
    </row>
    <row r="22" spans="1:20" x14ac:dyDescent="0.35">
      <c r="A22" s="6" t="s">
        <v>51</v>
      </c>
      <c r="B22" s="7" t="s">
        <v>20</v>
      </c>
      <c r="C22" s="15">
        <v>30.283937900000002</v>
      </c>
      <c r="D22" s="15">
        <v>57.083362800000003</v>
      </c>
      <c r="E22" s="8">
        <v>3341000</v>
      </c>
      <c r="F22" s="8">
        <v>1294000</v>
      </c>
      <c r="G22" s="16">
        <v>0.755</v>
      </c>
      <c r="H22" s="8">
        <v>15</v>
      </c>
      <c r="I22" s="8">
        <v>52542</v>
      </c>
      <c r="J22" s="9">
        <f t="shared" si="0"/>
        <v>15.726429212810537</v>
      </c>
      <c r="K22" s="8">
        <f t="shared" si="1"/>
        <v>1529726</v>
      </c>
      <c r="L22" s="9">
        <f t="shared" si="2"/>
        <v>45.786471116432203</v>
      </c>
      <c r="M22" s="8">
        <v>1312359</v>
      </c>
      <c r="N22" s="9">
        <f t="shared" si="3"/>
        <v>39.28042502244837</v>
      </c>
      <c r="O22" s="8">
        <v>217367</v>
      </c>
      <c r="P22" s="9">
        <f t="shared" si="4"/>
        <v>6.5060460939838372</v>
      </c>
      <c r="Q22" s="8">
        <v>1728613</v>
      </c>
      <c r="R22" s="9">
        <f t="shared" si="5"/>
        <v>51.739389404369952</v>
      </c>
      <c r="S22" s="8">
        <v>1118839</v>
      </c>
      <c r="T22" s="22">
        <f t="shared" si="6"/>
        <v>86.463601236476038</v>
      </c>
    </row>
    <row r="23" spans="1:20" x14ac:dyDescent="0.35">
      <c r="A23" s="6" t="s">
        <v>52</v>
      </c>
      <c r="B23" s="7" t="s">
        <v>21</v>
      </c>
      <c r="C23" s="15">
        <v>34.327692399999997</v>
      </c>
      <c r="D23" s="15">
        <v>47.077768499999998</v>
      </c>
      <c r="E23" s="8">
        <v>1999000</v>
      </c>
      <c r="F23" s="8">
        <v>457000</v>
      </c>
      <c r="G23" s="16">
        <v>0.77200000000000002</v>
      </c>
      <c r="H23" s="8">
        <v>10</v>
      </c>
      <c r="I23" s="8">
        <v>18996</v>
      </c>
      <c r="J23" s="9">
        <f t="shared" si="0"/>
        <v>9.5027513756878434</v>
      </c>
      <c r="K23" s="8">
        <f t="shared" si="1"/>
        <v>774037</v>
      </c>
      <c r="L23" s="9">
        <f t="shared" si="2"/>
        <v>38.721210605302652</v>
      </c>
      <c r="M23" s="8">
        <v>643372</v>
      </c>
      <c r="N23" s="9">
        <f t="shared" si="3"/>
        <v>32.184692346173087</v>
      </c>
      <c r="O23" s="8">
        <v>130665</v>
      </c>
      <c r="P23" s="9">
        <f t="shared" si="4"/>
        <v>6.536518259129565</v>
      </c>
      <c r="Q23" s="8">
        <v>1307856</v>
      </c>
      <c r="R23" s="9">
        <f t="shared" si="5"/>
        <v>65.425512756378197</v>
      </c>
      <c r="S23" s="8">
        <v>560697</v>
      </c>
      <c r="T23" s="22">
        <f t="shared" si="6"/>
        <v>122.69080962800875</v>
      </c>
    </row>
    <row r="24" spans="1:20" x14ac:dyDescent="0.35">
      <c r="A24" s="6" t="s">
        <v>53</v>
      </c>
      <c r="B24" s="7" t="s">
        <v>22</v>
      </c>
      <c r="C24" s="15">
        <v>30.724585999999999</v>
      </c>
      <c r="D24" s="15">
        <v>50.845632299999998</v>
      </c>
      <c r="E24" s="8">
        <v>753000</v>
      </c>
      <c r="F24" s="8">
        <v>327000</v>
      </c>
      <c r="G24" s="16">
        <v>0.76700000000000002</v>
      </c>
      <c r="H24" s="8">
        <v>12</v>
      </c>
      <c r="I24" s="8">
        <v>11254</v>
      </c>
      <c r="J24" s="9">
        <f t="shared" si="0"/>
        <v>14.945551128818062</v>
      </c>
      <c r="K24" s="8">
        <f t="shared" si="1"/>
        <v>315944</v>
      </c>
      <c r="L24" s="9">
        <f t="shared" si="2"/>
        <v>41.95803452855246</v>
      </c>
      <c r="M24" s="8">
        <v>276379</v>
      </c>
      <c r="N24" s="9">
        <f t="shared" si="3"/>
        <v>36.703718459495349</v>
      </c>
      <c r="O24" s="8">
        <v>39565</v>
      </c>
      <c r="P24" s="9">
        <f t="shared" si="4"/>
        <v>5.2543160690571051</v>
      </c>
      <c r="Q24" s="8">
        <v>514352</v>
      </c>
      <c r="R24" s="9">
        <f t="shared" si="5"/>
        <v>68.307038512616202</v>
      </c>
      <c r="S24" s="8">
        <v>326141</v>
      </c>
      <c r="T24" s="22">
        <f t="shared" si="6"/>
        <v>99.737308868501529</v>
      </c>
    </row>
    <row r="25" spans="1:20" x14ac:dyDescent="0.35">
      <c r="A25" s="6" t="s">
        <v>54</v>
      </c>
      <c r="B25" s="7" t="s">
        <v>23</v>
      </c>
      <c r="C25" s="15">
        <v>37.289812300000001</v>
      </c>
      <c r="D25" s="15">
        <v>55.137583399999997</v>
      </c>
      <c r="E25" s="8">
        <v>1975000</v>
      </c>
      <c r="F25" s="8">
        <v>870000</v>
      </c>
      <c r="G25" s="16">
        <v>0.752</v>
      </c>
      <c r="H25" s="8">
        <v>16</v>
      </c>
      <c r="I25" s="8">
        <v>47654</v>
      </c>
      <c r="J25" s="9">
        <f t="shared" si="0"/>
        <v>24.128607594936707</v>
      </c>
      <c r="K25" s="8">
        <f t="shared" si="1"/>
        <v>816262</v>
      </c>
      <c r="L25" s="9">
        <f t="shared" si="2"/>
        <v>41.329721518987341</v>
      </c>
      <c r="M25" s="8">
        <v>710973</v>
      </c>
      <c r="N25" s="9">
        <f t="shared" si="3"/>
        <v>35.998632911392406</v>
      </c>
      <c r="O25" s="8">
        <v>105289</v>
      </c>
      <c r="P25" s="9">
        <f t="shared" si="4"/>
        <v>5.3310886075949364</v>
      </c>
      <c r="Q25" s="8">
        <v>1277696</v>
      </c>
      <c r="R25" s="9">
        <f t="shared" si="5"/>
        <v>64.693468354430379</v>
      </c>
      <c r="S25" s="8">
        <v>836501</v>
      </c>
      <c r="T25" s="22">
        <f t="shared" si="6"/>
        <v>96.149540229885062</v>
      </c>
    </row>
    <row r="26" spans="1:20" x14ac:dyDescent="0.35">
      <c r="A26" s="6" t="s">
        <v>55</v>
      </c>
      <c r="B26" s="7" t="s">
        <v>24</v>
      </c>
      <c r="C26" s="15">
        <v>37.280945500000001</v>
      </c>
      <c r="D26" s="15">
        <v>49.592413399999998</v>
      </c>
      <c r="E26" s="8">
        <v>2571000</v>
      </c>
      <c r="F26" s="8">
        <v>892000</v>
      </c>
      <c r="G26" s="16">
        <v>0.77900000000000003</v>
      </c>
      <c r="H26" s="8">
        <v>8</v>
      </c>
      <c r="I26" s="8">
        <v>39694</v>
      </c>
      <c r="J26" s="9">
        <f t="shared" si="0"/>
        <v>15.439128743679502</v>
      </c>
      <c r="K26" s="8">
        <f t="shared" si="1"/>
        <v>1270244</v>
      </c>
      <c r="L26" s="9">
        <f t="shared" si="2"/>
        <v>49.40661221314663</v>
      </c>
      <c r="M26" s="8">
        <v>988817</v>
      </c>
      <c r="N26" s="9">
        <f t="shared" si="3"/>
        <v>38.460404511863089</v>
      </c>
      <c r="O26" s="8">
        <v>281427</v>
      </c>
      <c r="P26" s="9">
        <f t="shared" si="4"/>
        <v>10.946207701283548</v>
      </c>
      <c r="Q26" s="8">
        <v>1438465</v>
      </c>
      <c r="R26" s="9">
        <f t="shared" si="5"/>
        <v>55.949630493971213</v>
      </c>
      <c r="S26" s="8">
        <v>840945</v>
      </c>
      <c r="T26" s="22">
        <f t="shared" si="6"/>
        <v>94.276345291479828</v>
      </c>
    </row>
    <row r="27" spans="1:20" x14ac:dyDescent="0.35">
      <c r="A27" s="6" t="s">
        <v>56</v>
      </c>
      <c r="B27" s="7" t="s">
        <v>25</v>
      </c>
      <c r="C27" s="15">
        <v>33.5818394</v>
      </c>
      <c r="D27" s="15">
        <v>48.398818599999998</v>
      </c>
      <c r="E27" s="8">
        <v>1801000</v>
      </c>
      <c r="F27" s="8">
        <v>611000</v>
      </c>
      <c r="G27" s="16">
        <v>0.75700000000000001</v>
      </c>
      <c r="H27" s="8">
        <v>14</v>
      </c>
      <c r="I27" s="8">
        <v>19311</v>
      </c>
      <c r="J27" s="9">
        <f t="shared" si="0"/>
        <v>10.722376457523598</v>
      </c>
      <c r="K27" s="8">
        <f t="shared" si="1"/>
        <v>759167</v>
      </c>
      <c r="L27" s="9">
        <f t="shared" si="2"/>
        <v>42.152526374236537</v>
      </c>
      <c r="M27" s="8">
        <v>615981</v>
      </c>
      <c r="N27" s="9">
        <f t="shared" si="3"/>
        <v>34.202165463631317</v>
      </c>
      <c r="O27" s="8">
        <v>143186</v>
      </c>
      <c r="P27" s="9">
        <f t="shared" si="4"/>
        <v>7.9503609106052195</v>
      </c>
      <c r="Q27" s="8">
        <v>1244418</v>
      </c>
      <c r="R27" s="9">
        <f t="shared" si="5"/>
        <v>69.095946696279839</v>
      </c>
      <c r="S27" s="8">
        <v>678637</v>
      </c>
      <c r="T27" s="22">
        <f t="shared" si="6"/>
        <v>111.06988543371523</v>
      </c>
    </row>
    <row r="28" spans="1:20" x14ac:dyDescent="0.35">
      <c r="A28" s="6" t="s">
        <v>57</v>
      </c>
      <c r="B28" s="7" t="s">
        <v>26</v>
      </c>
      <c r="C28" s="15">
        <v>36.226239300000003</v>
      </c>
      <c r="D28" s="15">
        <v>52.531860399999999</v>
      </c>
      <c r="E28" s="8">
        <v>3391000</v>
      </c>
      <c r="F28" s="8">
        <v>1371000</v>
      </c>
      <c r="G28" s="16">
        <v>0.79800000000000004</v>
      </c>
      <c r="H28" s="8">
        <v>4</v>
      </c>
      <c r="I28" s="8">
        <v>105998</v>
      </c>
      <c r="J28" s="9">
        <f t="shared" si="0"/>
        <v>31.258625774107937</v>
      </c>
      <c r="K28" s="8">
        <f t="shared" si="1"/>
        <v>1966663</v>
      </c>
      <c r="L28" s="9">
        <f t="shared" si="2"/>
        <v>57.996549690356822</v>
      </c>
      <c r="M28" s="8">
        <v>1636428</v>
      </c>
      <c r="N28" s="9">
        <f t="shared" si="3"/>
        <v>48.257976997935714</v>
      </c>
      <c r="O28" s="8">
        <v>330235</v>
      </c>
      <c r="P28" s="9">
        <f t="shared" si="4"/>
        <v>9.7385726924211138</v>
      </c>
      <c r="Q28" s="8">
        <v>1630546</v>
      </c>
      <c r="R28" s="9">
        <f t="shared" si="5"/>
        <v>48.084517841344734</v>
      </c>
      <c r="S28" s="8">
        <v>889032</v>
      </c>
      <c r="T28" s="22">
        <f t="shared" si="6"/>
        <v>64.845514223194741</v>
      </c>
    </row>
    <row r="29" spans="1:20" x14ac:dyDescent="0.35">
      <c r="A29" s="6" t="s">
        <v>58</v>
      </c>
      <c r="B29" s="7" t="s">
        <v>27</v>
      </c>
      <c r="C29" s="15">
        <v>34.612304999999999</v>
      </c>
      <c r="D29" s="15">
        <v>49.854726599999999</v>
      </c>
      <c r="E29" s="8">
        <v>1478000</v>
      </c>
      <c r="F29" s="8">
        <v>316000</v>
      </c>
      <c r="G29" s="16">
        <v>0.76700000000000002</v>
      </c>
      <c r="H29" s="8">
        <v>12</v>
      </c>
      <c r="I29" s="8">
        <v>23337</v>
      </c>
      <c r="J29" s="9">
        <f t="shared" si="0"/>
        <v>15.789580514208389</v>
      </c>
      <c r="K29" s="8">
        <f t="shared" si="1"/>
        <v>986049</v>
      </c>
      <c r="L29" s="9">
        <f t="shared" si="2"/>
        <v>66.715087956698241</v>
      </c>
      <c r="M29" s="8">
        <v>796839</v>
      </c>
      <c r="N29" s="9">
        <f t="shared" si="3"/>
        <v>53.913328822733419</v>
      </c>
      <c r="O29" s="8">
        <v>189210</v>
      </c>
      <c r="P29" s="9">
        <f t="shared" si="4"/>
        <v>12.801759133964818</v>
      </c>
      <c r="Q29" s="8">
        <v>608727</v>
      </c>
      <c r="R29" s="9">
        <f t="shared" si="5"/>
        <v>41.185859269282815</v>
      </c>
      <c r="S29" s="8">
        <v>321430</v>
      </c>
      <c r="T29" s="22">
        <f t="shared" si="6"/>
        <v>101.71835443037975</v>
      </c>
    </row>
    <row r="30" spans="1:20" x14ac:dyDescent="0.35">
      <c r="A30" s="6" t="s">
        <v>59</v>
      </c>
      <c r="B30" s="7" t="s">
        <v>28</v>
      </c>
      <c r="C30" s="15">
        <v>27.138722999999999</v>
      </c>
      <c r="D30" s="15">
        <v>55.137583399999997</v>
      </c>
      <c r="E30" s="8">
        <v>1942000</v>
      </c>
      <c r="F30" s="8">
        <v>838000</v>
      </c>
      <c r="G30" s="16">
        <v>0.745</v>
      </c>
      <c r="H30" s="8">
        <v>19</v>
      </c>
      <c r="I30" s="8">
        <v>29139</v>
      </c>
      <c r="J30" s="9">
        <f t="shared" si="0"/>
        <v>15.004634397528323</v>
      </c>
      <c r="K30" s="8">
        <f t="shared" si="1"/>
        <v>983590</v>
      </c>
      <c r="L30" s="9">
        <f t="shared" si="2"/>
        <v>50.648300720906278</v>
      </c>
      <c r="M30" s="8">
        <v>889996</v>
      </c>
      <c r="N30" s="9">
        <f t="shared" si="3"/>
        <v>45.828836251287328</v>
      </c>
      <c r="O30" s="8">
        <v>93594</v>
      </c>
      <c r="P30" s="9">
        <f t="shared" si="4"/>
        <v>4.8194644696189499</v>
      </c>
      <c r="Q30" s="8">
        <v>1113267</v>
      </c>
      <c r="R30" s="9">
        <f t="shared" si="5"/>
        <v>57.325798146240992</v>
      </c>
      <c r="S30" s="8">
        <v>803391</v>
      </c>
      <c r="T30" s="22">
        <f t="shared" si="6"/>
        <v>95.870047732696889</v>
      </c>
    </row>
    <row r="31" spans="1:20" x14ac:dyDescent="0.35">
      <c r="A31" s="6" t="s">
        <v>60</v>
      </c>
      <c r="B31" s="7" t="s">
        <v>29</v>
      </c>
      <c r="C31" s="15">
        <v>34.798857499999997</v>
      </c>
      <c r="D31" s="15">
        <v>48.515022500000001</v>
      </c>
      <c r="E31" s="8">
        <v>1778000</v>
      </c>
      <c r="F31" s="8">
        <v>620000</v>
      </c>
      <c r="G31" s="16">
        <v>0.75</v>
      </c>
      <c r="H31" s="8">
        <v>17</v>
      </c>
      <c r="I31" s="8">
        <v>24454</v>
      </c>
      <c r="J31" s="9">
        <f t="shared" si="0"/>
        <v>13.753655793025873</v>
      </c>
      <c r="K31" s="8">
        <f t="shared" si="1"/>
        <v>774800</v>
      </c>
      <c r="L31" s="9">
        <f t="shared" si="2"/>
        <v>43.577052868391455</v>
      </c>
      <c r="M31" s="8">
        <v>653999</v>
      </c>
      <c r="N31" s="9">
        <f t="shared" si="3"/>
        <v>36.782845894263218</v>
      </c>
      <c r="O31" s="8">
        <v>120801</v>
      </c>
      <c r="P31" s="9">
        <f t="shared" si="4"/>
        <v>6.7942069741282332</v>
      </c>
      <c r="Q31" s="8">
        <v>1189197</v>
      </c>
      <c r="R31" s="9">
        <f t="shared" si="5"/>
        <v>66.883970753655802</v>
      </c>
      <c r="S31" s="8">
        <v>671002</v>
      </c>
      <c r="T31" s="22">
        <f t="shared" si="6"/>
        <v>108.22612903225806</v>
      </c>
    </row>
    <row r="32" spans="1:20" ht="13.5" thickBot="1" x14ac:dyDescent="0.4">
      <c r="A32" s="11" t="s">
        <v>61</v>
      </c>
      <c r="B32" s="12" t="s">
        <v>30</v>
      </c>
      <c r="C32" s="17">
        <v>31.897423199999999</v>
      </c>
      <c r="D32" s="17">
        <v>54.356856200000003</v>
      </c>
      <c r="E32" s="13">
        <v>1237000</v>
      </c>
      <c r="F32" s="13">
        <v>172000</v>
      </c>
      <c r="G32" s="18">
        <v>0.79900000000000004</v>
      </c>
      <c r="H32" s="13">
        <v>3</v>
      </c>
      <c r="I32" s="13">
        <v>26868</v>
      </c>
      <c r="J32" s="14">
        <f t="shared" si="0"/>
        <v>21.720291026677444</v>
      </c>
      <c r="K32" s="13">
        <f t="shared" si="1"/>
        <v>988653</v>
      </c>
      <c r="L32" s="14">
        <f t="shared" si="2"/>
        <v>79.9234438156831</v>
      </c>
      <c r="M32" s="13">
        <v>826381</v>
      </c>
      <c r="N32" s="14">
        <f t="shared" si="3"/>
        <v>66.805254648342753</v>
      </c>
      <c r="O32" s="13">
        <v>162272</v>
      </c>
      <c r="P32" s="14">
        <f t="shared" si="4"/>
        <v>13.118189167340338</v>
      </c>
      <c r="Q32" s="13">
        <v>318381</v>
      </c>
      <c r="R32" s="14">
        <f t="shared" si="5"/>
        <v>25.738156831042847</v>
      </c>
      <c r="S32" s="13">
        <v>79977</v>
      </c>
      <c r="T32" s="23">
        <f t="shared" si="6"/>
        <v>46.498255813953485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F153-2747-4FEE-98B8-74046779D679}">
  <dimension ref="A1:T32"/>
  <sheetViews>
    <sheetView tabSelected="1" workbookViewId="0">
      <pane xSplit="2" topLeftCell="C1" activePane="topRight" state="frozen"/>
      <selection pane="topRight" activeCell="I10" sqref="I10"/>
    </sheetView>
  </sheetViews>
  <sheetFormatPr defaultColWidth="10.6640625" defaultRowHeight="13.15" x14ac:dyDescent="0.35"/>
  <cols>
    <col min="1" max="20" width="13.19921875" style="10" customWidth="1"/>
    <col min="21" max="16384" width="10.6640625" style="10"/>
  </cols>
  <sheetData>
    <row r="1" spans="1:20" s="5" customFormat="1" ht="73.900000000000006" customHeight="1" x14ac:dyDescent="0.35">
      <c r="A1" s="1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80</v>
      </c>
      <c r="G1" s="2" t="s">
        <v>67</v>
      </c>
      <c r="H1" s="2" t="s">
        <v>68</v>
      </c>
      <c r="I1" s="2" t="s">
        <v>69</v>
      </c>
      <c r="J1" s="20" t="s">
        <v>76</v>
      </c>
      <c r="K1" s="2" t="s">
        <v>71</v>
      </c>
      <c r="L1" s="3" t="s">
        <v>70</v>
      </c>
      <c r="M1" s="2" t="s">
        <v>72</v>
      </c>
      <c r="N1" s="3" t="s">
        <v>73</v>
      </c>
      <c r="O1" s="2" t="s">
        <v>74</v>
      </c>
      <c r="P1" s="3" t="s">
        <v>75</v>
      </c>
      <c r="Q1" s="2" t="s">
        <v>78</v>
      </c>
      <c r="R1" s="3" t="s">
        <v>79</v>
      </c>
      <c r="S1" s="2" t="s">
        <v>77</v>
      </c>
      <c r="T1" s="4" t="s">
        <v>81</v>
      </c>
    </row>
    <row r="2" spans="1:20" x14ac:dyDescent="0.35">
      <c r="A2" s="6" t="s">
        <v>31</v>
      </c>
      <c r="B2" s="7" t="s">
        <v>0</v>
      </c>
      <c r="C2" s="15">
        <v>37.903573299999998</v>
      </c>
      <c r="D2" s="15">
        <v>46.2682109</v>
      </c>
      <c r="E2" s="8">
        <v>4051000</v>
      </c>
      <c r="F2" s="8">
        <v>1087000</v>
      </c>
      <c r="G2" s="16">
        <v>0.76100000000000001</v>
      </c>
      <c r="H2" s="8">
        <v>13</v>
      </c>
      <c r="I2" s="8">
        <v>51319</v>
      </c>
      <c r="J2" s="9">
        <f>(I2/$E2)*1000</f>
        <v>12.66823006665021</v>
      </c>
      <c r="K2" s="8">
        <f>M2+O2</f>
        <v>2150757</v>
      </c>
      <c r="L2" s="9">
        <f>(K2/$E2)*100</f>
        <v>53.092001974821038</v>
      </c>
      <c r="M2" s="8">
        <v>1798772</v>
      </c>
      <c r="N2" s="9">
        <f>(M2/$E2)*100</f>
        <v>44.40315971365095</v>
      </c>
      <c r="O2" s="8">
        <v>351985</v>
      </c>
      <c r="P2" s="9">
        <f>(O2/$E2)*100</f>
        <v>8.6888422611700804</v>
      </c>
      <c r="Q2" s="8">
        <v>2228021</v>
      </c>
      <c r="R2" s="9">
        <f>(Q2/$E2)*100</f>
        <v>54.999284127375958</v>
      </c>
      <c r="S2" s="8">
        <v>1134131</v>
      </c>
      <c r="T2" s="22">
        <f>(S2/$F2)*100</f>
        <v>104.3358785648574</v>
      </c>
    </row>
    <row r="3" spans="1:20" x14ac:dyDescent="0.35">
      <c r="A3" s="6" t="s">
        <v>32</v>
      </c>
      <c r="B3" s="7" t="s">
        <v>1</v>
      </c>
      <c r="C3" s="15">
        <v>37.4550062</v>
      </c>
      <c r="D3" s="15">
        <v>45</v>
      </c>
      <c r="E3" s="8">
        <v>3439000</v>
      </c>
      <c r="F3" s="8">
        <v>1146000</v>
      </c>
      <c r="G3" s="16">
        <v>0.73599999999999999</v>
      </c>
      <c r="H3" s="8">
        <v>21</v>
      </c>
      <c r="I3" s="8">
        <v>38095</v>
      </c>
      <c r="J3" s="9">
        <f t="shared" ref="J3:J32" si="0">(I3/$E3)*1000</f>
        <v>11.077348066298342</v>
      </c>
      <c r="K3" s="8">
        <f t="shared" ref="K3:K32" si="1">M3+O3</f>
        <v>1239684</v>
      </c>
      <c r="L3" s="9">
        <f t="shared" ref="L3:L32" si="2">(K3/$E3)*100</f>
        <v>36.047804594358823</v>
      </c>
      <c r="M3" s="8">
        <v>1087989</v>
      </c>
      <c r="N3" s="9">
        <f t="shared" ref="N3:N32" si="3">(M3/$E3)*100</f>
        <v>31.636783948822334</v>
      </c>
      <c r="O3" s="8">
        <v>151695</v>
      </c>
      <c r="P3" s="9">
        <f t="shared" ref="P3:P32" si="4">(O3/$E3)*100</f>
        <v>4.4110206455364933</v>
      </c>
      <c r="Q3" s="8">
        <v>2369369</v>
      </c>
      <c r="R3" s="9">
        <f t="shared" ref="R3:R32" si="5">(Q3/$E3)*100</f>
        <v>68.897034021517882</v>
      </c>
      <c r="S3" s="8">
        <v>1206897</v>
      </c>
      <c r="T3" s="22">
        <f t="shared" ref="T3:T32" si="6">(S3/$F3)*100</f>
        <v>105.31387434554973</v>
      </c>
    </row>
    <row r="4" spans="1:20" x14ac:dyDescent="0.35">
      <c r="A4" s="6" t="s">
        <v>33</v>
      </c>
      <c r="B4" s="7" t="s">
        <v>2</v>
      </c>
      <c r="C4" s="15">
        <v>38.2537363</v>
      </c>
      <c r="D4" s="15">
        <v>48.299990100000002</v>
      </c>
      <c r="E4" s="8">
        <v>1306000</v>
      </c>
      <c r="F4" s="8">
        <v>387000</v>
      </c>
      <c r="G4" s="16">
        <v>0.73699999999999999</v>
      </c>
      <c r="H4" s="8">
        <v>20</v>
      </c>
      <c r="I4" s="8">
        <v>22995</v>
      </c>
      <c r="J4" s="9">
        <f t="shared" si="0"/>
        <v>17.607197549770291</v>
      </c>
      <c r="K4" s="8">
        <f t="shared" si="1"/>
        <v>609479</v>
      </c>
      <c r="L4" s="9">
        <f t="shared" si="2"/>
        <v>46.66761102603369</v>
      </c>
      <c r="M4" s="8">
        <v>518218</v>
      </c>
      <c r="N4" s="9">
        <f t="shared" si="3"/>
        <v>39.679785604900459</v>
      </c>
      <c r="O4" s="8">
        <v>91261</v>
      </c>
      <c r="P4" s="9">
        <f t="shared" si="4"/>
        <v>6.9878254211332314</v>
      </c>
      <c r="Q4" s="8">
        <v>856438</v>
      </c>
      <c r="R4" s="9">
        <f t="shared" si="5"/>
        <v>65.577182235834613</v>
      </c>
      <c r="S4" s="8">
        <v>409894</v>
      </c>
      <c r="T4" s="22">
        <f t="shared" si="6"/>
        <v>105.91576227390181</v>
      </c>
    </row>
    <row r="5" spans="1:20" x14ac:dyDescent="0.35">
      <c r="A5" s="6" t="s">
        <v>34</v>
      </c>
      <c r="B5" s="7" t="s">
        <v>3</v>
      </c>
      <c r="C5" s="15">
        <v>32.654627499999997</v>
      </c>
      <c r="D5" s="15">
        <v>51.667982599999903</v>
      </c>
      <c r="E5" s="8">
        <v>5342000</v>
      </c>
      <c r="F5" s="8">
        <v>594000</v>
      </c>
      <c r="G5" s="16">
        <v>0.80500000000000005</v>
      </c>
      <c r="H5" s="8">
        <v>2</v>
      </c>
      <c r="I5" s="8">
        <v>110147</v>
      </c>
      <c r="J5" s="9">
        <f t="shared" si="0"/>
        <v>20.619056533133659</v>
      </c>
      <c r="K5" s="8">
        <f t="shared" si="1"/>
        <v>3549900</v>
      </c>
      <c r="L5" s="9">
        <f t="shared" si="2"/>
        <v>66.452639460876071</v>
      </c>
      <c r="M5" s="8">
        <v>2901619</v>
      </c>
      <c r="N5" s="9">
        <f t="shared" si="3"/>
        <v>54.31709097716211</v>
      </c>
      <c r="O5" s="8">
        <v>648281</v>
      </c>
      <c r="P5" s="9">
        <f t="shared" si="4"/>
        <v>12.135548483713965</v>
      </c>
      <c r="Q5" s="8">
        <v>1749655</v>
      </c>
      <c r="R5" s="9">
        <f t="shared" si="5"/>
        <v>32.752807937102205</v>
      </c>
      <c r="S5" s="8">
        <v>533842</v>
      </c>
      <c r="T5" s="22">
        <f t="shared" si="6"/>
        <v>89.872390572390572</v>
      </c>
    </row>
    <row r="6" spans="1:20" x14ac:dyDescent="0.35">
      <c r="A6" s="6" t="s">
        <v>35</v>
      </c>
      <c r="B6" s="7" t="s">
        <v>4</v>
      </c>
      <c r="C6" s="15">
        <v>36.075833000000003</v>
      </c>
      <c r="D6" s="15">
        <v>51.796111000000003</v>
      </c>
      <c r="E6" s="8">
        <v>2914000</v>
      </c>
      <c r="F6" s="8">
        <v>202000</v>
      </c>
      <c r="G6" s="16">
        <v>0.81</v>
      </c>
      <c r="H6" s="8">
        <v>1</v>
      </c>
      <c r="I6" s="8">
        <v>31485</v>
      </c>
      <c r="J6" s="9">
        <f t="shared" si="0"/>
        <v>10.804735758407686</v>
      </c>
      <c r="K6" s="8">
        <f t="shared" si="1"/>
        <v>1487263</v>
      </c>
      <c r="L6" s="9">
        <f t="shared" si="2"/>
        <v>51.038538091969798</v>
      </c>
      <c r="M6" s="8">
        <v>1168376</v>
      </c>
      <c r="N6" s="9">
        <f t="shared" si="3"/>
        <v>40.095264241592318</v>
      </c>
      <c r="O6" s="8">
        <v>318887</v>
      </c>
      <c r="P6" s="9">
        <f t="shared" si="4"/>
        <v>10.943273850377489</v>
      </c>
      <c r="Q6" s="8">
        <v>748179</v>
      </c>
      <c r="R6" s="9">
        <f t="shared" si="5"/>
        <v>25.675326012354155</v>
      </c>
      <c r="S6" s="8">
        <v>62941</v>
      </c>
      <c r="T6" s="22">
        <f t="shared" si="6"/>
        <v>31.158910891089107</v>
      </c>
    </row>
    <row r="7" spans="1:20" x14ac:dyDescent="0.35">
      <c r="A7" s="6" t="s">
        <v>36</v>
      </c>
      <c r="B7" s="7" t="s">
        <v>5</v>
      </c>
      <c r="C7" s="15">
        <v>33.634973600000002</v>
      </c>
      <c r="D7" s="15">
        <v>46.415281</v>
      </c>
      <c r="E7" s="8">
        <v>602000</v>
      </c>
      <c r="F7" s="8">
        <v>179000</v>
      </c>
      <c r="G7" s="16">
        <v>0.79</v>
      </c>
      <c r="H7" s="8">
        <v>5</v>
      </c>
      <c r="I7" s="8">
        <v>7983</v>
      </c>
      <c r="J7" s="9">
        <f t="shared" si="0"/>
        <v>13.26079734219269</v>
      </c>
      <c r="K7" s="8">
        <f t="shared" si="1"/>
        <v>288079</v>
      </c>
      <c r="L7" s="9">
        <f t="shared" si="2"/>
        <v>47.853654485049837</v>
      </c>
      <c r="M7" s="8">
        <v>247859</v>
      </c>
      <c r="N7" s="9">
        <f t="shared" si="3"/>
        <v>41.172591362126248</v>
      </c>
      <c r="O7" s="8">
        <v>40220</v>
      </c>
      <c r="P7" s="9">
        <f t="shared" si="4"/>
        <v>6.6810631229235877</v>
      </c>
      <c r="Q7" s="8">
        <v>392762</v>
      </c>
      <c r="R7" s="9">
        <f t="shared" si="5"/>
        <v>65.242857142857147</v>
      </c>
      <c r="S7" s="8">
        <v>226724</v>
      </c>
      <c r="T7" s="22">
        <f t="shared" si="6"/>
        <v>126.66145251396648</v>
      </c>
    </row>
    <row r="8" spans="1:20" x14ac:dyDescent="0.35">
      <c r="A8" s="6" t="s">
        <v>37</v>
      </c>
      <c r="B8" s="7" t="s">
        <v>6</v>
      </c>
      <c r="C8" s="15">
        <v>28.923383699999999</v>
      </c>
      <c r="D8" s="15">
        <v>50.820314000000003</v>
      </c>
      <c r="E8" s="8">
        <v>1250000</v>
      </c>
      <c r="F8" s="8">
        <v>334000</v>
      </c>
      <c r="G8" s="16">
        <v>0.78700000000000003</v>
      </c>
      <c r="H8" s="8">
        <v>6</v>
      </c>
      <c r="I8" s="8">
        <v>21673</v>
      </c>
      <c r="J8" s="9">
        <f t="shared" si="0"/>
        <v>17.3384</v>
      </c>
      <c r="K8" s="8">
        <f t="shared" si="1"/>
        <v>974732</v>
      </c>
      <c r="L8" s="9">
        <f t="shared" si="2"/>
        <v>77.978560000000002</v>
      </c>
      <c r="M8" s="8">
        <v>897826</v>
      </c>
      <c r="N8" s="9">
        <f t="shared" si="3"/>
        <v>71.826080000000005</v>
      </c>
      <c r="O8" s="8">
        <v>76906</v>
      </c>
      <c r="P8" s="9">
        <f t="shared" si="4"/>
        <v>6.1524799999999997</v>
      </c>
      <c r="Q8" s="8">
        <v>458431</v>
      </c>
      <c r="R8" s="9">
        <f t="shared" si="5"/>
        <v>36.674479999999996</v>
      </c>
      <c r="S8" s="8">
        <v>276945</v>
      </c>
      <c r="T8" s="22">
        <f t="shared" si="6"/>
        <v>82.917664670658681</v>
      </c>
    </row>
    <row r="9" spans="1:20" x14ac:dyDescent="0.35">
      <c r="A9" s="6" t="s">
        <v>38</v>
      </c>
      <c r="B9" s="7" t="s">
        <v>7</v>
      </c>
      <c r="C9" s="15">
        <v>35.689197499999999</v>
      </c>
      <c r="D9" s="15">
        <v>51.3889736</v>
      </c>
      <c r="E9" s="8">
        <v>13974000</v>
      </c>
      <c r="F9" s="8">
        <v>796000</v>
      </c>
      <c r="G9" s="16">
        <v>0.81</v>
      </c>
      <c r="H9" s="8">
        <v>1</v>
      </c>
      <c r="I9" s="8">
        <v>237060</v>
      </c>
      <c r="J9" s="9">
        <f t="shared" si="0"/>
        <v>16.964362387290681</v>
      </c>
      <c r="K9" s="8">
        <f t="shared" si="1"/>
        <v>9412474</v>
      </c>
      <c r="L9" s="9">
        <f t="shared" si="2"/>
        <v>67.357048804923423</v>
      </c>
      <c r="M9" s="8">
        <v>7845889</v>
      </c>
      <c r="N9" s="9">
        <f t="shared" si="3"/>
        <v>56.146336052669241</v>
      </c>
      <c r="O9" s="8">
        <v>1566585</v>
      </c>
      <c r="P9" s="9">
        <f t="shared" si="4"/>
        <v>11.210712752254185</v>
      </c>
      <c r="Q9" s="8">
        <v>3808235</v>
      </c>
      <c r="R9" s="9">
        <f t="shared" si="5"/>
        <v>27.252289967081722</v>
      </c>
      <c r="S9" s="8">
        <v>218608</v>
      </c>
      <c r="T9" s="22">
        <f t="shared" si="6"/>
        <v>27.463316582914572</v>
      </c>
    </row>
    <row r="10" spans="1:20" x14ac:dyDescent="0.35">
      <c r="A10" s="6" t="s">
        <v>39</v>
      </c>
      <c r="B10" s="7" t="s">
        <v>8</v>
      </c>
      <c r="C10" s="15">
        <v>31.997041899999999</v>
      </c>
      <c r="D10" s="15">
        <v>50.661384899999902</v>
      </c>
      <c r="E10" s="8">
        <v>989000</v>
      </c>
      <c r="F10" s="8">
        <v>339000</v>
      </c>
      <c r="G10" s="16">
        <v>0.77100000000000002</v>
      </c>
      <c r="H10" s="8">
        <v>11</v>
      </c>
      <c r="I10" s="8">
        <v>13200</v>
      </c>
      <c r="J10" s="9">
        <f t="shared" si="0"/>
        <v>13.346814964610719</v>
      </c>
      <c r="K10" s="8">
        <f t="shared" si="1"/>
        <v>484132</v>
      </c>
      <c r="L10" s="9">
        <f t="shared" si="2"/>
        <v>48.951668351870573</v>
      </c>
      <c r="M10" s="8">
        <v>408912</v>
      </c>
      <c r="N10" s="9">
        <f t="shared" si="3"/>
        <v>41.346006066734077</v>
      </c>
      <c r="O10" s="8">
        <v>75220</v>
      </c>
      <c r="P10" s="9">
        <f t="shared" si="4"/>
        <v>7.6056622851365008</v>
      </c>
      <c r="Q10" s="8">
        <v>631670</v>
      </c>
      <c r="R10" s="9">
        <f t="shared" si="5"/>
        <v>63.869565217391298</v>
      </c>
      <c r="S10" s="8">
        <v>458930</v>
      </c>
      <c r="T10" s="22">
        <f t="shared" si="6"/>
        <v>135.37758112094394</v>
      </c>
    </row>
    <row r="11" spans="1:20" x14ac:dyDescent="0.35">
      <c r="A11" s="6" t="s">
        <v>40</v>
      </c>
      <c r="B11" s="7" t="s">
        <v>9</v>
      </c>
      <c r="C11" s="15">
        <v>32.517564299999997</v>
      </c>
      <c r="D11" s="15">
        <v>59.1041758</v>
      </c>
      <c r="E11" s="8">
        <v>822000</v>
      </c>
      <c r="F11" s="8">
        <v>324000</v>
      </c>
      <c r="G11" s="16">
        <v>0.73299999999999998</v>
      </c>
      <c r="H11" s="8">
        <v>22</v>
      </c>
      <c r="I11" s="8">
        <v>12660</v>
      </c>
      <c r="J11" s="9">
        <f t="shared" si="0"/>
        <v>15.401459854014599</v>
      </c>
      <c r="K11" s="8">
        <f t="shared" si="1"/>
        <v>388437</v>
      </c>
      <c r="L11" s="9">
        <f t="shared" si="2"/>
        <v>47.255109489051094</v>
      </c>
      <c r="M11" s="8">
        <v>340956</v>
      </c>
      <c r="N11" s="9">
        <f t="shared" si="3"/>
        <v>41.478832116788325</v>
      </c>
      <c r="O11" s="8">
        <v>47481</v>
      </c>
      <c r="P11" s="9">
        <f t="shared" si="4"/>
        <v>5.7762773722627738</v>
      </c>
      <c r="Q11" s="8">
        <v>513666</v>
      </c>
      <c r="R11" s="9">
        <f t="shared" si="5"/>
        <v>62.489781021897805</v>
      </c>
      <c r="S11" s="8">
        <v>344649</v>
      </c>
      <c r="T11" s="22">
        <f t="shared" si="6"/>
        <v>106.37314814814816</v>
      </c>
    </row>
    <row r="12" spans="1:20" x14ac:dyDescent="0.35">
      <c r="A12" s="6" t="s">
        <v>41</v>
      </c>
      <c r="B12" s="7" t="s">
        <v>10</v>
      </c>
      <c r="C12" s="15">
        <v>35.102025300000001</v>
      </c>
      <c r="D12" s="15">
        <v>59.1041758</v>
      </c>
      <c r="E12" s="8">
        <v>6871000</v>
      </c>
      <c r="F12" s="8">
        <v>1771000</v>
      </c>
      <c r="G12" s="16">
        <v>0.75700000000000001</v>
      </c>
      <c r="H12" s="8">
        <v>14</v>
      </c>
      <c r="I12" s="8">
        <v>90028</v>
      </c>
      <c r="J12" s="9">
        <f t="shared" si="0"/>
        <v>13.102605152088488</v>
      </c>
      <c r="K12" s="8">
        <f t="shared" si="1"/>
        <v>2925664</v>
      </c>
      <c r="L12" s="9">
        <f t="shared" si="2"/>
        <v>42.579886479406198</v>
      </c>
      <c r="M12" s="8">
        <v>2490742</v>
      </c>
      <c r="N12" s="9">
        <f t="shared" si="3"/>
        <v>36.250065492650272</v>
      </c>
      <c r="O12" s="8">
        <v>434922</v>
      </c>
      <c r="P12" s="9">
        <f t="shared" si="4"/>
        <v>6.329820986755931</v>
      </c>
      <c r="Q12" s="8">
        <v>4209027</v>
      </c>
      <c r="R12" s="9">
        <f t="shared" si="5"/>
        <v>61.257851841071165</v>
      </c>
      <c r="S12" s="8">
        <v>1821043</v>
      </c>
      <c r="T12" s="22">
        <f t="shared" si="6"/>
        <v>102.82569169960473</v>
      </c>
    </row>
    <row r="13" spans="1:20" x14ac:dyDescent="0.35">
      <c r="A13" s="6" t="s">
        <v>42</v>
      </c>
      <c r="B13" s="7" t="s">
        <v>11</v>
      </c>
      <c r="C13" s="15">
        <v>37.471035299999997</v>
      </c>
      <c r="D13" s="15">
        <v>57.101318799999902</v>
      </c>
      <c r="E13" s="8">
        <v>900000</v>
      </c>
      <c r="F13" s="8">
        <v>374000</v>
      </c>
      <c r="G13" s="16">
        <v>0.72299999999999998</v>
      </c>
      <c r="H13" s="8">
        <v>23</v>
      </c>
      <c r="I13" s="8">
        <v>11128</v>
      </c>
      <c r="J13" s="9">
        <f t="shared" si="0"/>
        <v>12.364444444444445</v>
      </c>
      <c r="K13" s="8">
        <f t="shared" si="1"/>
        <v>340894</v>
      </c>
      <c r="L13" s="9">
        <f t="shared" si="2"/>
        <v>37.877111111111113</v>
      </c>
      <c r="M13" s="8">
        <v>295797</v>
      </c>
      <c r="N13" s="9">
        <f t="shared" si="3"/>
        <v>32.86633333333333</v>
      </c>
      <c r="O13" s="8">
        <v>45097</v>
      </c>
      <c r="P13" s="9">
        <f t="shared" si="4"/>
        <v>5.0107777777777782</v>
      </c>
      <c r="Q13" s="8">
        <v>706026</v>
      </c>
      <c r="R13" s="9">
        <f t="shared" si="5"/>
        <v>78.447333333333333</v>
      </c>
      <c r="S13" s="8">
        <v>449240</v>
      </c>
      <c r="T13" s="22">
        <f t="shared" si="6"/>
        <v>120.11764705882354</v>
      </c>
    </row>
    <row r="14" spans="1:20" x14ac:dyDescent="0.35">
      <c r="A14" s="6" t="s">
        <v>43</v>
      </c>
      <c r="B14" s="7" t="s">
        <v>12</v>
      </c>
      <c r="C14" s="15">
        <v>31.4360149</v>
      </c>
      <c r="D14" s="15">
        <v>49.041311999999998</v>
      </c>
      <c r="E14" s="8">
        <v>4936000</v>
      </c>
      <c r="F14" s="8">
        <v>1125000</v>
      </c>
      <c r="G14" s="16">
        <v>0.77700000000000002</v>
      </c>
      <c r="H14" s="8">
        <v>9</v>
      </c>
      <c r="I14" s="8">
        <v>81390</v>
      </c>
      <c r="J14" s="9">
        <f t="shared" si="0"/>
        <v>16.489059967585089</v>
      </c>
      <c r="K14" s="8">
        <f t="shared" si="1"/>
        <v>3025083</v>
      </c>
      <c r="L14" s="9">
        <f t="shared" si="2"/>
        <v>61.286122366288495</v>
      </c>
      <c r="M14" s="8">
        <v>2510873</v>
      </c>
      <c r="N14" s="9">
        <f t="shared" si="3"/>
        <v>50.868577795786067</v>
      </c>
      <c r="O14" s="8">
        <v>514210</v>
      </c>
      <c r="P14" s="9">
        <f t="shared" si="4"/>
        <v>10.417544570502431</v>
      </c>
      <c r="Q14" s="8">
        <v>2570575</v>
      </c>
      <c r="R14" s="9">
        <f t="shared" si="5"/>
        <v>52.078099675850886</v>
      </c>
      <c r="S14" s="8">
        <v>1380344</v>
      </c>
      <c r="T14" s="22">
        <f t="shared" si="6"/>
        <v>122.69724444444445</v>
      </c>
    </row>
    <row r="15" spans="1:20" x14ac:dyDescent="0.35">
      <c r="A15" s="6" t="s">
        <v>44</v>
      </c>
      <c r="B15" s="7" t="s">
        <v>13</v>
      </c>
      <c r="C15" s="15">
        <v>36.683004500000003</v>
      </c>
      <c r="D15" s="15">
        <v>48.5087209</v>
      </c>
      <c r="E15" s="8">
        <v>1107000</v>
      </c>
      <c r="F15" s="8">
        <v>348000</v>
      </c>
      <c r="G15" s="16">
        <v>0.748</v>
      </c>
      <c r="H15" s="8">
        <v>18</v>
      </c>
      <c r="I15" s="8">
        <v>14593</v>
      </c>
      <c r="J15" s="9">
        <f t="shared" si="0"/>
        <v>13.182475158084914</v>
      </c>
      <c r="K15" s="8">
        <f t="shared" si="1"/>
        <v>559130</v>
      </c>
      <c r="L15" s="9">
        <f t="shared" si="2"/>
        <v>50.508581752484197</v>
      </c>
      <c r="M15" s="8">
        <v>464905</v>
      </c>
      <c r="N15" s="9">
        <f t="shared" si="3"/>
        <v>41.996838301716352</v>
      </c>
      <c r="O15" s="8">
        <v>94225</v>
      </c>
      <c r="P15" s="9">
        <f t="shared" si="4"/>
        <v>8.51174345076784</v>
      </c>
      <c r="Q15" s="8">
        <v>623791</v>
      </c>
      <c r="R15" s="9">
        <f t="shared" si="5"/>
        <v>56.349683830171635</v>
      </c>
      <c r="S15" s="8">
        <v>361603</v>
      </c>
      <c r="T15" s="22">
        <f t="shared" si="6"/>
        <v>103.90890804597701</v>
      </c>
    </row>
    <row r="16" spans="1:20" x14ac:dyDescent="0.35">
      <c r="A16" s="6" t="s">
        <v>45</v>
      </c>
      <c r="B16" s="7" t="s">
        <v>14</v>
      </c>
      <c r="C16" s="15">
        <v>35.225558499999998</v>
      </c>
      <c r="D16" s="15">
        <v>54.434213800000002</v>
      </c>
      <c r="E16" s="8">
        <v>764000</v>
      </c>
      <c r="F16" s="8">
        <v>144000</v>
      </c>
      <c r="G16" s="16">
        <v>0.79800000000000004</v>
      </c>
      <c r="H16" s="8">
        <v>4</v>
      </c>
      <c r="I16" s="8">
        <v>17792</v>
      </c>
      <c r="J16" s="9">
        <f t="shared" si="0"/>
        <v>23.287958115183248</v>
      </c>
      <c r="K16" s="8">
        <f t="shared" si="1"/>
        <v>511796</v>
      </c>
      <c r="L16" s="9">
        <f t="shared" si="2"/>
        <v>66.989005235602093</v>
      </c>
      <c r="M16" s="8">
        <v>424402</v>
      </c>
      <c r="N16" s="9">
        <f t="shared" si="3"/>
        <v>55.55</v>
      </c>
      <c r="O16" s="8">
        <v>87394</v>
      </c>
      <c r="P16" s="9">
        <f t="shared" si="4"/>
        <v>11.439005235602094</v>
      </c>
      <c r="Q16" s="8">
        <v>237842</v>
      </c>
      <c r="R16" s="9">
        <f t="shared" si="5"/>
        <v>31.131151832460734</v>
      </c>
      <c r="S16" s="8">
        <v>88351</v>
      </c>
      <c r="T16" s="22">
        <f t="shared" si="6"/>
        <v>61.354861111111113</v>
      </c>
    </row>
    <row r="17" spans="1:20" x14ac:dyDescent="0.35">
      <c r="A17" s="6" t="s">
        <v>46</v>
      </c>
      <c r="B17" s="7" t="s">
        <v>15</v>
      </c>
      <c r="C17" s="15">
        <v>27.529990600000001</v>
      </c>
      <c r="D17" s="15">
        <v>60.582067599999903</v>
      </c>
      <c r="E17" s="8">
        <v>3045000</v>
      </c>
      <c r="F17" s="8">
        <v>1471000</v>
      </c>
      <c r="G17" s="16">
        <v>0.66500000000000004</v>
      </c>
      <c r="H17" s="8">
        <v>24</v>
      </c>
      <c r="I17" s="8">
        <v>18907</v>
      </c>
      <c r="J17" s="9">
        <f t="shared" si="0"/>
        <v>6.2091954022988505</v>
      </c>
      <c r="K17" s="8">
        <f t="shared" si="1"/>
        <v>820637</v>
      </c>
      <c r="L17" s="9">
        <f t="shared" si="2"/>
        <v>26.950311986863714</v>
      </c>
      <c r="M17" s="8">
        <v>727513</v>
      </c>
      <c r="N17" s="9">
        <f t="shared" si="3"/>
        <v>23.892052545155991</v>
      </c>
      <c r="O17" s="8">
        <v>93124</v>
      </c>
      <c r="P17" s="9">
        <f t="shared" si="4"/>
        <v>3.0582594417077176</v>
      </c>
      <c r="Q17" s="8">
        <v>2472657</v>
      </c>
      <c r="R17" s="9">
        <f t="shared" si="5"/>
        <v>81.203842364532022</v>
      </c>
      <c r="S17" s="8">
        <v>1712494</v>
      </c>
      <c r="T17" s="22">
        <f t="shared" si="6"/>
        <v>116.41699524133242</v>
      </c>
    </row>
    <row r="18" spans="1:20" x14ac:dyDescent="0.35">
      <c r="A18" s="6" t="s">
        <v>47</v>
      </c>
      <c r="B18" s="7" t="s">
        <v>16</v>
      </c>
      <c r="C18" s="15">
        <v>29.1043813</v>
      </c>
      <c r="D18" s="15">
        <v>53.045893</v>
      </c>
      <c r="E18" s="8">
        <v>5052000</v>
      </c>
      <c r="F18" s="8">
        <v>1434000</v>
      </c>
      <c r="G18" s="16">
        <v>0.78300000000000003</v>
      </c>
      <c r="H18" s="8">
        <v>7</v>
      </c>
      <c r="I18" s="8">
        <v>74795</v>
      </c>
      <c r="J18" s="9">
        <f t="shared" si="0"/>
        <v>14.805027711797308</v>
      </c>
      <c r="K18" s="8">
        <f t="shared" si="1"/>
        <v>2317161</v>
      </c>
      <c r="L18" s="9">
        <f t="shared" si="2"/>
        <v>45.866211401425176</v>
      </c>
      <c r="M18" s="8">
        <v>1929042</v>
      </c>
      <c r="N18" s="9">
        <f t="shared" si="3"/>
        <v>38.183729216152017</v>
      </c>
      <c r="O18" s="8">
        <v>388119</v>
      </c>
      <c r="P18" s="9">
        <f t="shared" si="4"/>
        <v>7.6824821852731597</v>
      </c>
      <c r="Q18" s="8">
        <v>3032105</v>
      </c>
      <c r="R18" s="9">
        <f t="shared" si="5"/>
        <v>60.017913697545524</v>
      </c>
      <c r="S18" s="8">
        <v>1656031</v>
      </c>
      <c r="T18" s="22">
        <f t="shared" si="6"/>
        <v>115.48333333333333</v>
      </c>
    </row>
    <row r="19" spans="1:20" x14ac:dyDescent="0.35">
      <c r="A19" s="6" t="s">
        <v>48</v>
      </c>
      <c r="B19" s="7" t="s">
        <v>17</v>
      </c>
      <c r="C19" s="15">
        <v>36.273658900000001</v>
      </c>
      <c r="D19" s="15">
        <v>49.998235999999999</v>
      </c>
      <c r="E19" s="8">
        <v>1336000</v>
      </c>
      <c r="F19" s="8">
        <v>302000</v>
      </c>
      <c r="G19" s="16">
        <v>0.77100000000000002</v>
      </c>
      <c r="H19" s="8">
        <v>11</v>
      </c>
      <c r="I19" s="8">
        <v>18274</v>
      </c>
      <c r="J19" s="9">
        <f t="shared" si="0"/>
        <v>13.678143712574849</v>
      </c>
      <c r="K19" s="8">
        <f t="shared" si="1"/>
        <v>845281</v>
      </c>
      <c r="L19" s="9">
        <f t="shared" si="2"/>
        <v>63.269535928143718</v>
      </c>
      <c r="M19" s="8">
        <v>663984</v>
      </c>
      <c r="N19" s="9">
        <f t="shared" si="3"/>
        <v>49.699401197604793</v>
      </c>
      <c r="O19" s="8">
        <v>181297</v>
      </c>
      <c r="P19" s="9">
        <f t="shared" si="4"/>
        <v>13.570134730538921</v>
      </c>
      <c r="Q19" s="8">
        <v>559939</v>
      </c>
      <c r="R19" s="9">
        <f t="shared" si="5"/>
        <v>41.911601796407183</v>
      </c>
      <c r="S19" s="8">
        <v>267350</v>
      </c>
      <c r="T19" s="22">
        <f t="shared" si="6"/>
        <v>88.526490066225165</v>
      </c>
    </row>
    <row r="20" spans="1:20" x14ac:dyDescent="0.35">
      <c r="A20" s="6" t="s">
        <v>49</v>
      </c>
      <c r="B20" s="7" t="s">
        <v>18</v>
      </c>
      <c r="C20" s="15">
        <v>34.639944300000003</v>
      </c>
      <c r="D20" s="15">
        <v>50.875941900000001</v>
      </c>
      <c r="E20" s="8">
        <v>1397000</v>
      </c>
      <c r="F20" s="8">
        <v>64000</v>
      </c>
      <c r="G20" s="16">
        <v>0.79</v>
      </c>
      <c r="H20" s="8">
        <v>5</v>
      </c>
      <c r="I20" s="8">
        <v>14446</v>
      </c>
      <c r="J20" s="9">
        <f t="shared" si="0"/>
        <v>10.340730136005726</v>
      </c>
      <c r="K20" s="8">
        <f t="shared" si="1"/>
        <v>795152</v>
      </c>
      <c r="L20" s="9">
        <f t="shared" si="2"/>
        <v>56.918539727988545</v>
      </c>
      <c r="M20" s="8">
        <v>697636</v>
      </c>
      <c r="N20" s="9">
        <f t="shared" si="3"/>
        <v>49.938153185397283</v>
      </c>
      <c r="O20" s="8">
        <v>97516</v>
      </c>
      <c r="P20" s="9">
        <f t="shared" si="4"/>
        <v>6.9803865425912672</v>
      </c>
      <c r="Q20" s="8">
        <v>574849</v>
      </c>
      <c r="R20" s="9">
        <f t="shared" si="5"/>
        <v>41.148818897637796</v>
      </c>
      <c r="S20" s="8">
        <v>56661</v>
      </c>
      <c r="T20" s="22">
        <f t="shared" si="6"/>
        <v>88.532812500000006</v>
      </c>
    </row>
    <row r="21" spans="1:20" x14ac:dyDescent="0.35">
      <c r="A21" s="6" t="s">
        <v>50</v>
      </c>
      <c r="B21" s="7" t="s">
        <v>19</v>
      </c>
      <c r="C21" s="15">
        <v>35.955357900000003</v>
      </c>
      <c r="D21" s="15">
        <v>47.136212499999999</v>
      </c>
      <c r="E21" s="8">
        <v>1675000</v>
      </c>
      <c r="F21" s="8">
        <v>459000</v>
      </c>
      <c r="G21" s="16">
        <v>0.72299999999999998</v>
      </c>
      <c r="H21" s="8">
        <v>23</v>
      </c>
      <c r="I21" s="8">
        <v>17716</v>
      </c>
      <c r="J21" s="9">
        <f t="shared" si="0"/>
        <v>10.576716417910447</v>
      </c>
      <c r="K21" s="8">
        <f t="shared" si="1"/>
        <v>651914</v>
      </c>
      <c r="L21" s="9">
        <f t="shared" si="2"/>
        <v>38.920238805970151</v>
      </c>
      <c r="M21" s="8">
        <v>560408</v>
      </c>
      <c r="N21" s="9">
        <f t="shared" si="3"/>
        <v>33.457194029850747</v>
      </c>
      <c r="O21" s="8">
        <v>91506</v>
      </c>
      <c r="P21" s="9">
        <f t="shared" si="4"/>
        <v>5.4630447761194034</v>
      </c>
      <c r="Q21" s="8">
        <v>1163583</v>
      </c>
      <c r="R21" s="9">
        <f t="shared" si="5"/>
        <v>69.46764179104477</v>
      </c>
      <c r="S21" s="8">
        <v>503200</v>
      </c>
      <c r="T21" s="22">
        <f t="shared" si="6"/>
        <v>109.62962962962963</v>
      </c>
    </row>
    <row r="22" spans="1:20" x14ac:dyDescent="0.35">
      <c r="A22" s="6" t="s">
        <v>51</v>
      </c>
      <c r="B22" s="7" t="s">
        <v>20</v>
      </c>
      <c r="C22" s="15">
        <v>30.283937900000002</v>
      </c>
      <c r="D22" s="15">
        <v>57.083362800000003</v>
      </c>
      <c r="E22" s="8">
        <v>3341000</v>
      </c>
      <c r="F22" s="8">
        <v>1294000</v>
      </c>
      <c r="G22" s="16">
        <v>0.755</v>
      </c>
      <c r="H22" s="8">
        <v>15</v>
      </c>
      <c r="I22" s="8">
        <v>52542</v>
      </c>
      <c r="J22" s="9">
        <f t="shared" si="0"/>
        <v>15.726429212810537</v>
      </c>
      <c r="K22" s="8">
        <f t="shared" si="1"/>
        <v>1529726</v>
      </c>
      <c r="L22" s="9">
        <f t="shared" si="2"/>
        <v>45.786471116432203</v>
      </c>
      <c r="M22" s="8">
        <v>1312359</v>
      </c>
      <c r="N22" s="9">
        <f t="shared" si="3"/>
        <v>39.28042502244837</v>
      </c>
      <c r="O22" s="8">
        <v>217367</v>
      </c>
      <c r="P22" s="9">
        <f t="shared" si="4"/>
        <v>6.5060460939838372</v>
      </c>
      <c r="Q22" s="8">
        <v>1728613</v>
      </c>
      <c r="R22" s="9">
        <f t="shared" si="5"/>
        <v>51.739389404369952</v>
      </c>
      <c r="S22" s="8">
        <v>1118839</v>
      </c>
      <c r="T22" s="22">
        <f t="shared" si="6"/>
        <v>86.463601236476038</v>
      </c>
    </row>
    <row r="23" spans="1:20" x14ac:dyDescent="0.35">
      <c r="A23" s="6" t="s">
        <v>52</v>
      </c>
      <c r="B23" s="7" t="s">
        <v>21</v>
      </c>
      <c r="C23" s="15">
        <v>34.327692399999997</v>
      </c>
      <c r="D23" s="15">
        <v>47.077768499999998</v>
      </c>
      <c r="E23" s="8">
        <v>1999000</v>
      </c>
      <c r="F23" s="8">
        <v>457000</v>
      </c>
      <c r="G23" s="16">
        <v>0.77200000000000002</v>
      </c>
      <c r="H23" s="8">
        <v>10</v>
      </c>
      <c r="I23" s="8">
        <v>18996</v>
      </c>
      <c r="J23" s="9">
        <f t="shared" si="0"/>
        <v>9.5027513756878434</v>
      </c>
      <c r="K23" s="8">
        <f t="shared" si="1"/>
        <v>774037</v>
      </c>
      <c r="L23" s="9">
        <f t="shared" si="2"/>
        <v>38.721210605302652</v>
      </c>
      <c r="M23" s="8">
        <v>643372</v>
      </c>
      <c r="N23" s="9">
        <f t="shared" si="3"/>
        <v>32.184692346173087</v>
      </c>
      <c r="O23" s="8">
        <v>130665</v>
      </c>
      <c r="P23" s="9">
        <f t="shared" si="4"/>
        <v>6.536518259129565</v>
      </c>
      <c r="Q23" s="8">
        <v>1307856</v>
      </c>
      <c r="R23" s="9">
        <f t="shared" si="5"/>
        <v>65.425512756378197</v>
      </c>
      <c r="S23" s="8">
        <v>560697</v>
      </c>
      <c r="T23" s="22">
        <f t="shared" si="6"/>
        <v>122.69080962800875</v>
      </c>
    </row>
    <row r="24" spans="1:20" x14ac:dyDescent="0.35">
      <c r="A24" s="6" t="s">
        <v>53</v>
      </c>
      <c r="B24" s="7" t="s">
        <v>22</v>
      </c>
      <c r="C24" s="15">
        <v>30.724585999999999</v>
      </c>
      <c r="D24" s="15">
        <v>50.845632299999998</v>
      </c>
      <c r="E24" s="8">
        <v>753000</v>
      </c>
      <c r="F24" s="8">
        <v>327000</v>
      </c>
      <c r="G24" s="16">
        <v>0.76700000000000002</v>
      </c>
      <c r="H24" s="8">
        <v>12</v>
      </c>
      <c r="I24" s="8">
        <v>11254</v>
      </c>
      <c r="J24" s="9">
        <f t="shared" si="0"/>
        <v>14.945551128818062</v>
      </c>
      <c r="K24" s="8">
        <f t="shared" si="1"/>
        <v>315944</v>
      </c>
      <c r="L24" s="9">
        <f t="shared" si="2"/>
        <v>41.95803452855246</v>
      </c>
      <c r="M24" s="8">
        <v>276379</v>
      </c>
      <c r="N24" s="9">
        <f t="shared" si="3"/>
        <v>36.703718459495349</v>
      </c>
      <c r="O24" s="8">
        <v>39565</v>
      </c>
      <c r="P24" s="9">
        <f t="shared" si="4"/>
        <v>5.2543160690571051</v>
      </c>
      <c r="Q24" s="8">
        <v>514352</v>
      </c>
      <c r="R24" s="9">
        <f t="shared" si="5"/>
        <v>68.307038512616202</v>
      </c>
      <c r="S24" s="8">
        <v>326141</v>
      </c>
      <c r="T24" s="22">
        <f t="shared" si="6"/>
        <v>99.737308868501529</v>
      </c>
    </row>
    <row r="25" spans="1:20" x14ac:dyDescent="0.35">
      <c r="A25" s="6" t="s">
        <v>54</v>
      </c>
      <c r="B25" s="7" t="s">
        <v>23</v>
      </c>
      <c r="C25" s="15">
        <v>37.289812300000001</v>
      </c>
      <c r="D25" s="15">
        <v>55.137583399999997</v>
      </c>
      <c r="E25" s="8">
        <v>1975000</v>
      </c>
      <c r="F25" s="8">
        <v>870000</v>
      </c>
      <c r="G25" s="16">
        <v>0.752</v>
      </c>
      <c r="H25" s="8">
        <v>16</v>
      </c>
      <c r="I25" s="8">
        <v>47654</v>
      </c>
      <c r="J25" s="9">
        <f t="shared" si="0"/>
        <v>24.128607594936707</v>
      </c>
      <c r="K25" s="8">
        <f t="shared" si="1"/>
        <v>816262</v>
      </c>
      <c r="L25" s="9">
        <f t="shared" si="2"/>
        <v>41.329721518987341</v>
      </c>
      <c r="M25" s="8">
        <v>710973</v>
      </c>
      <c r="N25" s="9">
        <f t="shared" si="3"/>
        <v>35.998632911392406</v>
      </c>
      <c r="O25" s="8">
        <v>105289</v>
      </c>
      <c r="P25" s="9">
        <f t="shared" si="4"/>
        <v>5.3310886075949364</v>
      </c>
      <c r="Q25" s="8">
        <v>1277696</v>
      </c>
      <c r="R25" s="9">
        <f t="shared" si="5"/>
        <v>64.693468354430379</v>
      </c>
      <c r="S25" s="8">
        <v>836501</v>
      </c>
      <c r="T25" s="22">
        <f t="shared" si="6"/>
        <v>96.149540229885062</v>
      </c>
    </row>
    <row r="26" spans="1:20" x14ac:dyDescent="0.35">
      <c r="A26" s="6" t="s">
        <v>55</v>
      </c>
      <c r="B26" s="7" t="s">
        <v>24</v>
      </c>
      <c r="C26" s="15">
        <v>37.280945500000001</v>
      </c>
      <c r="D26" s="15">
        <v>49.592413399999998</v>
      </c>
      <c r="E26" s="8">
        <v>2571000</v>
      </c>
      <c r="F26" s="8">
        <v>892000</v>
      </c>
      <c r="G26" s="16">
        <v>0.77900000000000003</v>
      </c>
      <c r="H26" s="8">
        <v>8</v>
      </c>
      <c r="I26" s="8">
        <v>39694</v>
      </c>
      <c r="J26" s="9">
        <f t="shared" si="0"/>
        <v>15.439128743679502</v>
      </c>
      <c r="K26" s="8">
        <f t="shared" si="1"/>
        <v>1270244</v>
      </c>
      <c r="L26" s="9">
        <f t="shared" si="2"/>
        <v>49.40661221314663</v>
      </c>
      <c r="M26" s="8">
        <v>988817</v>
      </c>
      <c r="N26" s="9">
        <f t="shared" si="3"/>
        <v>38.460404511863089</v>
      </c>
      <c r="O26" s="8">
        <v>281427</v>
      </c>
      <c r="P26" s="9">
        <f t="shared" si="4"/>
        <v>10.946207701283548</v>
      </c>
      <c r="Q26" s="8">
        <v>1438465</v>
      </c>
      <c r="R26" s="9">
        <f t="shared" si="5"/>
        <v>55.949630493971213</v>
      </c>
      <c r="S26" s="8">
        <v>840945</v>
      </c>
      <c r="T26" s="22">
        <f t="shared" si="6"/>
        <v>94.276345291479828</v>
      </c>
    </row>
    <row r="27" spans="1:20" x14ac:dyDescent="0.35">
      <c r="A27" s="6" t="s">
        <v>56</v>
      </c>
      <c r="B27" s="7" t="s">
        <v>25</v>
      </c>
      <c r="C27" s="15">
        <v>33.5818394</v>
      </c>
      <c r="D27" s="15">
        <v>48.398818599999998</v>
      </c>
      <c r="E27" s="8">
        <v>1801000</v>
      </c>
      <c r="F27" s="8">
        <v>611000</v>
      </c>
      <c r="G27" s="16">
        <v>0.75700000000000001</v>
      </c>
      <c r="H27" s="8">
        <v>14</v>
      </c>
      <c r="I27" s="8">
        <v>19311</v>
      </c>
      <c r="J27" s="9">
        <f t="shared" si="0"/>
        <v>10.722376457523598</v>
      </c>
      <c r="K27" s="8">
        <f t="shared" si="1"/>
        <v>759167</v>
      </c>
      <c r="L27" s="9">
        <f t="shared" si="2"/>
        <v>42.152526374236537</v>
      </c>
      <c r="M27" s="8">
        <v>615981</v>
      </c>
      <c r="N27" s="9">
        <f t="shared" si="3"/>
        <v>34.202165463631317</v>
      </c>
      <c r="O27" s="8">
        <v>143186</v>
      </c>
      <c r="P27" s="9">
        <f t="shared" si="4"/>
        <v>7.9503609106052195</v>
      </c>
      <c r="Q27" s="8">
        <v>1244418</v>
      </c>
      <c r="R27" s="9">
        <f t="shared" si="5"/>
        <v>69.095946696279839</v>
      </c>
      <c r="S27" s="8">
        <v>678637</v>
      </c>
      <c r="T27" s="22">
        <f t="shared" si="6"/>
        <v>111.06988543371523</v>
      </c>
    </row>
    <row r="28" spans="1:20" x14ac:dyDescent="0.35">
      <c r="A28" s="6" t="s">
        <v>57</v>
      </c>
      <c r="B28" s="7" t="s">
        <v>26</v>
      </c>
      <c r="C28" s="15">
        <v>36.226239300000003</v>
      </c>
      <c r="D28" s="15">
        <v>52.531860399999999</v>
      </c>
      <c r="E28" s="8">
        <v>3391000</v>
      </c>
      <c r="F28" s="8">
        <v>1371000</v>
      </c>
      <c r="G28" s="16">
        <v>0.79800000000000004</v>
      </c>
      <c r="H28" s="8">
        <v>4</v>
      </c>
      <c r="I28" s="8">
        <v>105998</v>
      </c>
      <c r="J28" s="9">
        <f t="shared" si="0"/>
        <v>31.258625774107937</v>
      </c>
      <c r="K28" s="8">
        <f t="shared" si="1"/>
        <v>1966663</v>
      </c>
      <c r="L28" s="9">
        <f t="shared" si="2"/>
        <v>57.996549690356822</v>
      </c>
      <c r="M28" s="8">
        <v>1636428</v>
      </c>
      <c r="N28" s="9">
        <f t="shared" si="3"/>
        <v>48.257976997935714</v>
      </c>
      <c r="O28" s="8">
        <v>330235</v>
      </c>
      <c r="P28" s="9">
        <f t="shared" si="4"/>
        <v>9.7385726924211138</v>
      </c>
      <c r="Q28" s="8">
        <v>1630546</v>
      </c>
      <c r="R28" s="9">
        <f t="shared" si="5"/>
        <v>48.084517841344734</v>
      </c>
      <c r="S28" s="8">
        <v>889032</v>
      </c>
      <c r="T28" s="22">
        <f t="shared" si="6"/>
        <v>64.845514223194741</v>
      </c>
    </row>
    <row r="29" spans="1:20" x14ac:dyDescent="0.35">
      <c r="A29" s="6" t="s">
        <v>58</v>
      </c>
      <c r="B29" s="7" t="s">
        <v>27</v>
      </c>
      <c r="C29" s="15">
        <v>34.612304999999999</v>
      </c>
      <c r="D29" s="15">
        <v>49.854726599999999</v>
      </c>
      <c r="E29" s="8">
        <v>1478000</v>
      </c>
      <c r="F29" s="8">
        <v>316000</v>
      </c>
      <c r="G29" s="16">
        <v>0.76700000000000002</v>
      </c>
      <c r="H29" s="8">
        <v>12</v>
      </c>
      <c r="I29" s="8">
        <v>23337</v>
      </c>
      <c r="J29" s="9">
        <f t="shared" si="0"/>
        <v>15.789580514208389</v>
      </c>
      <c r="K29" s="8">
        <f t="shared" si="1"/>
        <v>986049</v>
      </c>
      <c r="L29" s="9">
        <f t="shared" si="2"/>
        <v>66.715087956698241</v>
      </c>
      <c r="M29" s="8">
        <v>796839</v>
      </c>
      <c r="N29" s="9">
        <f t="shared" si="3"/>
        <v>53.913328822733419</v>
      </c>
      <c r="O29" s="8">
        <v>189210</v>
      </c>
      <c r="P29" s="9">
        <f t="shared" si="4"/>
        <v>12.801759133964818</v>
      </c>
      <c r="Q29" s="8">
        <v>608727</v>
      </c>
      <c r="R29" s="9">
        <f t="shared" si="5"/>
        <v>41.185859269282815</v>
      </c>
      <c r="S29" s="8">
        <v>321430</v>
      </c>
      <c r="T29" s="22">
        <f t="shared" si="6"/>
        <v>101.71835443037975</v>
      </c>
    </row>
    <row r="30" spans="1:20" x14ac:dyDescent="0.35">
      <c r="A30" s="6" t="s">
        <v>59</v>
      </c>
      <c r="B30" s="7" t="s">
        <v>28</v>
      </c>
      <c r="C30" s="15">
        <v>27.138722999999999</v>
      </c>
      <c r="D30" s="15">
        <v>55.137583399999997</v>
      </c>
      <c r="E30" s="8">
        <v>1942000</v>
      </c>
      <c r="F30" s="8">
        <v>838000</v>
      </c>
      <c r="G30" s="16">
        <v>0.745</v>
      </c>
      <c r="H30" s="8">
        <v>19</v>
      </c>
      <c r="I30" s="8">
        <v>29139</v>
      </c>
      <c r="J30" s="9">
        <f t="shared" si="0"/>
        <v>15.004634397528323</v>
      </c>
      <c r="K30" s="8">
        <f t="shared" si="1"/>
        <v>983590</v>
      </c>
      <c r="L30" s="9">
        <f t="shared" si="2"/>
        <v>50.648300720906278</v>
      </c>
      <c r="M30" s="8">
        <v>889996</v>
      </c>
      <c r="N30" s="9">
        <f t="shared" si="3"/>
        <v>45.828836251287328</v>
      </c>
      <c r="O30" s="8">
        <v>93594</v>
      </c>
      <c r="P30" s="9">
        <f t="shared" si="4"/>
        <v>4.8194644696189499</v>
      </c>
      <c r="Q30" s="8">
        <v>1113267</v>
      </c>
      <c r="R30" s="9">
        <f t="shared" si="5"/>
        <v>57.325798146240992</v>
      </c>
      <c r="S30" s="8">
        <v>803391</v>
      </c>
      <c r="T30" s="22">
        <f t="shared" si="6"/>
        <v>95.870047732696889</v>
      </c>
    </row>
    <row r="31" spans="1:20" x14ac:dyDescent="0.35">
      <c r="A31" s="6" t="s">
        <v>60</v>
      </c>
      <c r="B31" s="7" t="s">
        <v>29</v>
      </c>
      <c r="C31" s="15">
        <v>34.798857499999997</v>
      </c>
      <c r="D31" s="15">
        <v>48.515022500000001</v>
      </c>
      <c r="E31" s="8">
        <v>1778000</v>
      </c>
      <c r="F31" s="8">
        <v>620000</v>
      </c>
      <c r="G31" s="16">
        <v>0.75</v>
      </c>
      <c r="H31" s="8">
        <v>17</v>
      </c>
      <c r="I31" s="8">
        <v>24454</v>
      </c>
      <c r="J31" s="9">
        <f t="shared" si="0"/>
        <v>13.753655793025873</v>
      </c>
      <c r="K31" s="8">
        <f t="shared" si="1"/>
        <v>774800</v>
      </c>
      <c r="L31" s="9">
        <f t="shared" si="2"/>
        <v>43.577052868391455</v>
      </c>
      <c r="M31" s="8">
        <v>653999</v>
      </c>
      <c r="N31" s="9">
        <f t="shared" si="3"/>
        <v>36.782845894263218</v>
      </c>
      <c r="O31" s="8">
        <v>120801</v>
      </c>
      <c r="P31" s="9">
        <f t="shared" si="4"/>
        <v>6.7942069741282332</v>
      </c>
      <c r="Q31" s="8">
        <v>1189197</v>
      </c>
      <c r="R31" s="9">
        <f t="shared" si="5"/>
        <v>66.883970753655802</v>
      </c>
      <c r="S31" s="8">
        <v>671002</v>
      </c>
      <c r="T31" s="22">
        <f t="shared" si="6"/>
        <v>108.22612903225806</v>
      </c>
    </row>
    <row r="32" spans="1:20" ht="13.5" thickBot="1" x14ac:dyDescent="0.4">
      <c r="A32" s="11" t="s">
        <v>61</v>
      </c>
      <c r="B32" s="12" t="s">
        <v>30</v>
      </c>
      <c r="C32" s="17">
        <v>31.897423199999999</v>
      </c>
      <c r="D32" s="17">
        <v>54.356856200000003</v>
      </c>
      <c r="E32" s="13">
        <v>1237000</v>
      </c>
      <c r="F32" s="13">
        <v>172000</v>
      </c>
      <c r="G32" s="18">
        <v>0.79900000000000004</v>
      </c>
      <c r="H32" s="13">
        <v>3</v>
      </c>
      <c r="I32" s="13">
        <v>26868</v>
      </c>
      <c r="J32" s="14">
        <f t="shared" si="0"/>
        <v>21.720291026677444</v>
      </c>
      <c r="K32" s="13">
        <f t="shared" si="1"/>
        <v>988653</v>
      </c>
      <c r="L32" s="14">
        <f t="shared" si="2"/>
        <v>79.9234438156831</v>
      </c>
      <c r="M32" s="13">
        <v>826381</v>
      </c>
      <c r="N32" s="14">
        <f t="shared" si="3"/>
        <v>66.805254648342753</v>
      </c>
      <c r="O32" s="13">
        <v>162272</v>
      </c>
      <c r="P32" s="14">
        <f t="shared" si="4"/>
        <v>13.118189167340338</v>
      </c>
      <c r="Q32" s="13">
        <v>318381</v>
      </c>
      <c r="R32" s="14">
        <f t="shared" si="5"/>
        <v>25.738156831042847</v>
      </c>
      <c r="S32" s="13">
        <v>79977</v>
      </c>
      <c r="T32" s="23">
        <f t="shared" si="6"/>
        <v>46.498255813953485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SocialSecurity-Total</vt:lpstr>
      <vt:lpstr>SocialSecurity</vt:lpstr>
      <vt:lpstr>SocialSecurity_Pivot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Ghafouri</dc:creator>
  <cp:lastModifiedBy>Arash Ghafouri</cp:lastModifiedBy>
  <dcterms:created xsi:type="dcterms:W3CDTF">2020-08-22T19:23:36Z</dcterms:created>
  <dcterms:modified xsi:type="dcterms:W3CDTF">2023-09-28T18:50:54Z</dcterms:modified>
</cp:coreProperties>
</file>