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747" activeTab="8"/>
  </bookViews>
  <sheets>
    <sheet name="Rand5 OLD" sheetId="1" r:id="rId1"/>
    <sheet name="Rand5 Results" sheetId="7" r:id="rId2"/>
    <sheet name="RandL OLD" sheetId="2" r:id="rId3"/>
    <sheet name="RandL Results" sheetId="8" r:id="rId4"/>
    <sheet name="RandP Results" sheetId="3" r:id="rId5"/>
    <sheet name="GridL Results" sheetId="4" r:id="rId6"/>
    <sheet name="GridS OLD" sheetId="5" r:id="rId7"/>
    <sheet name="GridS Results" sheetId="9" r:id="rId8"/>
    <sheet name="Circuit Results" sheetId="6" r:id="rId9"/>
  </sheets>
  <calcPr calcId="125725"/>
</workbook>
</file>

<file path=xl/calcChain.xml><?xml version="1.0" encoding="utf-8"?>
<calcChain xmlns="http://schemas.openxmlformats.org/spreadsheetml/2006/main">
  <c r="I7" i="9"/>
  <c r="I6"/>
  <c r="C31"/>
  <c r="C26"/>
  <c r="K3"/>
  <c r="K2"/>
  <c r="J7"/>
  <c r="J6"/>
  <c r="J5"/>
  <c r="J4"/>
  <c r="J3"/>
  <c r="J2"/>
  <c r="I5"/>
  <c r="I4"/>
  <c r="I3"/>
  <c r="I2"/>
  <c r="U7" i="8"/>
  <c r="U6"/>
  <c r="U5"/>
  <c r="U4"/>
  <c r="U3"/>
  <c r="U2"/>
  <c r="T7"/>
  <c r="T6"/>
  <c r="T5"/>
  <c r="T4"/>
  <c r="T3"/>
  <c r="T2"/>
  <c r="S6"/>
  <c r="S5"/>
  <c r="S4"/>
  <c r="S3"/>
  <c r="S2"/>
  <c r="L26"/>
  <c r="M26"/>
  <c r="L27"/>
  <c r="M27"/>
  <c r="L28"/>
  <c r="M28"/>
  <c r="L29"/>
  <c r="M29"/>
  <c r="L30"/>
  <c r="M30"/>
  <c r="L31"/>
  <c r="M31"/>
  <c r="K27"/>
  <c r="K28"/>
  <c r="K29"/>
  <c r="K30"/>
  <c r="K31"/>
  <c r="K26"/>
  <c r="D31" i="9"/>
  <c r="D26"/>
  <c r="D21"/>
  <c r="C21"/>
  <c r="D16"/>
  <c r="C16"/>
  <c r="E11"/>
  <c r="D11"/>
  <c r="C11"/>
  <c r="E6"/>
  <c r="D6"/>
  <c r="C6"/>
  <c r="L7" i="8"/>
  <c r="M7"/>
  <c r="L6"/>
  <c r="M6"/>
  <c r="L5"/>
  <c r="M5"/>
  <c r="L4"/>
  <c r="M4"/>
  <c r="L3"/>
  <c r="M3"/>
  <c r="K7"/>
  <c r="K6"/>
  <c r="K5"/>
  <c r="K4"/>
  <c r="K3"/>
  <c r="M2"/>
  <c r="L2"/>
  <c r="K2"/>
  <c r="F72"/>
  <c r="E72"/>
  <c r="D72"/>
  <c r="F66"/>
  <c r="E66"/>
  <c r="D66"/>
  <c r="F60"/>
  <c r="E60"/>
  <c r="D60"/>
  <c r="F54"/>
  <c r="E54"/>
  <c r="D54"/>
  <c r="F48"/>
  <c r="E48"/>
  <c r="D48"/>
  <c r="F42"/>
  <c r="E42"/>
  <c r="D42"/>
  <c r="F36"/>
  <c r="E36"/>
  <c r="F30"/>
  <c r="E30"/>
  <c r="D30"/>
  <c r="F24"/>
  <c r="E24"/>
  <c r="D24"/>
  <c r="F18"/>
  <c r="E18"/>
  <c r="D18"/>
  <c r="F12"/>
  <c r="E12"/>
  <c r="D12"/>
  <c r="F6"/>
  <c r="E6"/>
  <c r="D6"/>
  <c r="P7" i="7"/>
  <c r="K7"/>
  <c r="Q7" s="1"/>
  <c r="J7"/>
  <c r="K6"/>
  <c r="Q6" s="1"/>
  <c r="J6"/>
  <c r="P6" s="1"/>
  <c r="K5"/>
  <c r="Q5" s="1"/>
  <c r="J5"/>
  <c r="P5" s="1"/>
  <c r="Q4"/>
  <c r="L4"/>
  <c r="R4" s="1"/>
  <c r="K4"/>
  <c r="J4"/>
  <c r="P4" s="1"/>
  <c r="L3"/>
  <c r="R3" s="1"/>
  <c r="K3"/>
  <c r="Q3" s="1"/>
  <c r="J3"/>
  <c r="P3" s="1"/>
  <c r="Q2"/>
  <c r="L2"/>
  <c r="R2" s="1"/>
  <c r="K2"/>
  <c r="J2"/>
  <c r="P2" s="1"/>
  <c r="K2" i="6"/>
  <c r="K3"/>
  <c r="K4"/>
  <c r="K5"/>
  <c r="J3"/>
  <c r="J4"/>
  <c r="J5"/>
  <c r="J2"/>
  <c r="I20" i="5"/>
  <c r="J20"/>
  <c r="I21"/>
  <c r="J21"/>
  <c r="I22"/>
  <c r="J22"/>
  <c r="I23"/>
  <c r="J23"/>
  <c r="I24"/>
  <c r="J24"/>
  <c r="J19"/>
  <c r="I19"/>
  <c r="L3" i="4"/>
  <c r="L2"/>
  <c r="Y2" s="1"/>
  <c r="X2"/>
  <c r="X3"/>
  <c r="Y3"/>
  <c r="X4"/>
  <c r="X5"/>
  <c r="X6"/>
  <c r="X7"/>
  <c r="S4" i="3"/>
  <c r="S3"/>
  <c r="S2"/>
  <c r="R7"/>
  <c r="R2"/>
  <c r="R3"/>
  <c r="R4"/>
  <c r="R5"/>
  <c r="R6"/>
  <c r="Q3"/>
  <c r="Q4"/>
  <c r="Q5"/>
  <c r="Q6"/>
  <c r="Q7"/>
  <c r="Q2"/>
  <c r="AB12" i="2"/>
  <c r="AC12"/>
  <c r="AB13"/>
  <c r="AC13"/>
  <c r="AB14"/>
  <c r="AC14"/>
  <c r="AB15"/>
  <c r="AC15"/>
  <c r="AB16"/>
  <c r="AC16"/>
  <c r="AB17"/>
  <c r="AC17"/>
  <c r="AA13"/>
  <c r="AA14"/>
  <c r="AA15"/>
  <c r="AA16"/>
  <c r="AA17"/>
  <c r="AA12"/>
  <c r="AB2"/>
  <c r="AC2"/>
  <c r="AB3"/>
  <c r="AC3"/>
  <c r="AB4"/>
  <c r="AC4"/>
  <c r="AB5"/>
  <c r="AC5"/>
  <c r="AB6"/>
  <c r="AC6"/>
  <c r="AB7"/>
  <c r="AC7"/>
  <c r="AA7"/>
  <c r="AA3"/>
  <c r="AA4"/>
  <c r="AA5"/>
  <c r="AA6"/>
  <c r="AA2"/>
  <c r="Q2" i="1"/>
  <c r="R2"/>
  <c r="Q3"/>
  <c r="R3"/>
  <c r="Q4"/>
  <c r="R4"/>
  <c r="Q5"/>
  <c r="Q6"/>
  <c r="Q7"/>
  <c r="P3"/>
  <c r="P4"/>
  <c r="P5"/>
  <c r="P6"/>
  <c r="P7"/>
  <c r="P2"/>
  <c r="I7" i="3"/>
  <c r="J7"/>
  <c r="I6"/>
  <c r="J6"/>
  <c r="I5"/>
  <c r="J5"/>
  <c r="I4"/>
  <c r="J4"/>
  <c r="K4"/>
  <c r="I3"/>
  <c r="J3"/>
  <c r="K3"/>
  <c r="I2"/>
  <c r="J2"/>
  <c r="K2"/>
  <c r="D31"/>
  <c r="C31"/>
  <c r="D26"/>
  <c r="C26"/>
  <c r="D21"/>
  <c r="C21"/>
  <c r="E16"/>
  <c r="D16"/>
  <c r="C16"/>
  <c r="E11"/>
  <c r="D11"/>
  <c r="C11"/>
  <c r="D6"/>
  <c r="E6"/>
  <c r="C6"/>
  <c r="I7" i="5"/>
  <c r="J7"/>
  <c r="I6"/>
  <c r="J6"/>
  <c r="I5"/>
  <c r="J5"/>
  <c r="I4"/>
  <c r="J4"/>
  <c r="I3"/>
  <c r="J3"/>
  <c r="I2"/>
  <c r="J2"/>
  <c r="D31"/>
  <c r="C31"/>
  <c r="D26"/>
  <c r="C26"/>
  <c r="D21"/>
  <c r="C21"/>
  <c r="D16"/>
  <c r="C16"/>
  <c r="E11"/>
  <c r="D11"/>
  <c r="C11"/>
  <c r="D6"/>
  <c r="E6"/>
  <c r="C6"/>
  <c r="K20" i="4"/>
  <c r="K21"/>
  <c r="K22"/>
  <c r="K23"/>
  <c r="K24"/>
  <c r="K25"/>
  <c r="J20"/>
  <c r="J21"/>
  <c r="J25"/>
  <c r="J24"/>
  <c r="J23"/>
  <c r="J22"/>
  <c r="K7"/>
  <c r="K6"/>
  <c r="K5"/>
  <c r="K4"/>
  <c r="K3"/>
  <c r="K2"/>
  <c r="D36"/>
  <c r="C36"/>
  <c r="J7" s="1"/>
  <c r="W7" s="1"/>
  <c r="D30"/>
  <c r="C30"/>
  <c r="J6" s="1"/>
  <c r="W6" s="1"/>
  <c r="D24"/>
  <c r="C24"/>
  <c r="J5" s="1"/>
  <c r="W5" s="1"/>
  <c r="D18"/>
  <c r="C18"/>
  <c r="J4" s="1"/>
  <c r="W4" s="1"/>
  <c r="E12"/>
  <c r="D12"/>
  <c r="C12"/>
  <c r="J3" s="1"/>
  <c r="W3" s="1"/>
  <c r="D6"/>
  <c r="E6"/>
  <c r="C6"/>
  <c r="J2" s="1"/>
  <c r="W2" s="1"/>
  <c r="L17" i="2"/>
  <c r="M17"/>
  <c r="N17"/>
  <c r="L16"/>
  <c r="M16"/>
  <c r="N16"/>
  <c r="L15"/>
  <c r="M15"/>
  <c r="N15"/>
  <c r="L14"/>
  <c r="M14"/>
  <c r="N14"/>
  <c r="L13"/>
  <c r="M13"/>
  <c r="N13"/>
  <c r="L12"/>
  <c r="M12"/>
  <c r="N12"/>
  <c r="L7"/>
  <c r="M7"/>
  <c r="N7"/>
  <c r="L6"/>
  <c r="M6"/>
  <c r="N6"/>
  <c r="L5"/>
  <c r="M5"/>
  <c r="N5"/>
  <c r="L4"/>
  <c r="M4"/>
  <c r="N4"/>
  <c r="L3"/>
  <c r="M3"/>
  <c r="N3"/>
  <c r="L2"/>
  <c r="M2"/>
  <c r="N2"/>
  <c r="F72"/>
  <c r="E72"/>
  <c r="D72"/>
  <c r="F66"/>
  <c r="E66"/>
  <c r="D66"/>
  <c r="F60"/>
  <c r="E60"/>
  <c r="D60"/>
  <c r="F54"/>
  <c r="E54"/>
  <c r="D54"/>
  <c r="F48"/>
  <c r="E48"/>
  <c r="D48"/>
  <c r="F42"/>
  <c r="E42"/>
  <c r="D42"/>
  <c r="F36"/>
  <c r="E36"/>
  <c r="D36"/>
  <c r="F30"/>
  <c r="E30"/>
  <c r="D30"/>
  <c r="F24"/>
  <c r="E24"/>
  <c r="D24"/>
  <c r="F18"/>
  <c r="E18"/>
  <c r="D18"/>
  <c r="F12"/>
  <c r="E12"/>
  <c r="D12"/>
  <c r="E6"/>
  <c r="F6"/>
  <c r="D6"/>
  <c r="K7" i="1"/>
  <c r="J7"/>
  <c r="K6"/>
  <c r="J6"/>
  <c r="K5"/>
  <c r="J5"/>
  <c r="K4"/>
  <c r="L4"/>
  <c r="J4"/>
  <c r="K3"/>
  <c r="L3"/>
  <c r="J3"/>
  <c r="K2"/>
  <c r="L2"/>
  <c r="J2"/>
</calcChain>
</file>

<file path=xl/sharedStrings.xml><?xml version="1.0" encoding="utf-8"?>
<sst xmlns="http://schemas.openxmlformats.org/spreadsheetml/2006/main" count="217" uniqueCount="32">
  <si>
    <t>Type</t>
  </si>
  <si>
    <t>Vertices</t>
  </si>
  <si>
    <t>Brim Chaloupka</t>
  </si>
  <si>
    <t>Staying Alive</t>
  </si>
  <si>
    <t>Strategy Improvement</t>
  </si>
  <si>
    <t>N/A</t>
  </si>
  <si>
    <t>Max Edge Weight</t>
  </si>
  <si>
    <t>Min Edge Weight</t>
  </si>
  <si>
    <t>Max P</t>
  </si>
  <si>
    <t>BC</t>
  </si>
  <si>
    <t>SA</t>
  </si>
  <si>
    <t>SI</t>
  </si>
  <si>
    <t>Max:</t>
  </si>
  <si>
    <t>Min:</t>
  </si>
  <si>
    <t>Legend</t>
  </si>
  <si>
    <t>run took too long (&gt;1hr)</t>
  </si>
  <si>
    <t>Strategy Improvement/ Policy Iteration</t>
  </si>
  <si>
    <t>SI/PI</t>
  </si>
  <si>
    <t>1hr was added so that the average could be calculated</t>
  </si>
  <si>
    <t>The actual run took too long to finish</t>
  </si>
  <si>
    <t>Type 1</t>
  </si>
  <si>
    <t>added 0 negative cycles</t>
  </si>
  <si>
    <t>Type 2</t>
  </si>
  <si>
    <t>Type 3</t>
  </si>
  <si>
    <t>Type 4</t>
  </si>
  <si>
    <t>added CubeRoot(n) negative cycles with SquareRoot(n) edges each</t>
  </si>
  <si>
    <t>added SquareRoot(n) negative cycles with 3 edges each</t>
  </si>
  <si>
    <t>added 1 negative cycle with 3 edges each</t>
  </si>
  <si>
    <t>BCDGR</t>
  </si>
  <si>
    <t>SIEG</t>
  </si>
  <si>
    <t>Circuit</t>
  </si>
  <si>
    <t>ibm01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</si>
</sst>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'Rand5 OLD'!$J$1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'Rand5 OLD'!$I$2:$I$7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OLD'!$J$2:$J$7</c:f>
              <c:numCache>
                <c:formatCode>General</c:formatCode>
                <c:ptCount val="6"/>
                <c:pt idx="0">
                  <c:v>11.75</c:v>
                </c:pt>
                <c:pt idx="1">
                  <c:v>18.75</c:v>
                </c:pt>
                <c:pt idx="2">
                  <c:v>50</c:v>
                </c:pt>
                <c:pt idx="3">
                  <c:v>151.5</c:v>
                </c:pt>
                <c:pt idx="4">
                  <c:v>119462</c:v>
                </c:pt>
                <c:pt idx="5">
                  <c:v>250736.5</c:v>
                </c:pt>
              </c:numCache>
            </c:numRef>
          </c:val>
        </c:ser>
        <c:ser>
          <c:idx val="1"/>
          <c:order val="1"/>
          <c:tx>
            <c:strRef>
              <c:f>'Rand5 OLD'!$K$1</c:f>
              <c:strCache>
                <c:ptCount val="1"/>
                <c:pt idx="0">
                  <c:v>SA</c:v>
                </c:pt>
              </c:strCache>
            </c:strRef>
          </c:tx>
          <c:cat>
            <c:numRef>
              <c:f>'Rand5 OLD'!$I$2:$I$7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OLD'!$K$2:$K$7</c:f>
              <c:numCache>
                <c:formatCode>General</c:formatCode>
                <c:ptCount val="6"/>
                <c:pt idx="0">
                  <c:v>384.25</c:v>
                </c:pt>
                <c:pt idx="1">
                  <c:v>2518</c:v>
                </c:pt>
                <c:pt idx="2">
                  <c:v>8981.25</c:v>
                </c:pt>
                <c:pt idx="3">
                  <c:v>48995</c:v>
                </c:pt>
                <c:pt idx="4">
                  <c:v>136016.25</c:v>
                </c:pt>
                <c:pt idx="5">
                  <c:v>555507.5</c:v>
                </c:pt>
              </c:numCache>
            </c:numRef>
          </c:val>
        </c:ser>
        <c:marker val="1"/>
        <c:axId val="50005888"/>
        <c:axId val="50007424"/>
      </c:lineChart>
      <c:catAx>
        <c:axId val="50005888"/>
        <c:scaling>
          <c:orientation val="minMax"/>
        </c:scaling>
        <c:axPos val="b"/>
        <c:numFmt formatCode="General" sourceLinked="1"/>
        <c:tickLblPos val="nextTo"/>
        <c:crossAx val="50007424"/>
        <c:crosses val="autoZero"/>
        <c:auto val="1"/>
        <c:lblAlgn val="ctr"/>
        <c:lblOffset val="100"/>
      </c:catAx>
      <c:valAx>
        <c:axId val="50007424"/>
        <c:scaling>
          <c:orientation val="minMax"/>
        </c:scaling>
        <c:axPos val="l"/>
        <c:majorGridlines/>
        <c:numFmt formatCode="General" sourceLinked="1"/>
        <c:tickLblPos val="nextTo"/>
        <c:crossAx val="5000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0"/>
          <c:order val="0"/>
          <c:tx>
            <c:strRef>
              <c:f>'RandL Results'!$K$1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'RandL Results'!$J$2:$J$7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Results'!$K$2:$K$7</c:f>
              <c:numCache>
                <c:formatCode>General</c:formatCode>
                <c:ptCount val="6"/>
                <c:pt idx="0">
                  <c:v>150412</c:v>
                </c:pt>
                <c:pt idx="1">
                  <c:v>66630</c:v>
                </c:pt>
                <c:pt idx="2">
                  <c:v>14889.75</c:v>
                </c:pt>
                <c:pt idx="3">
                  <c:v>44964.75</c:v>
                </c:pt>
                <c:pt idx="4">
                  <c:v>23683.25</c:v>
                </c:pt>
                <c:pt idx="5">
                  <c:v>106978.25</c:v>
                </c:pt>
              </c:numCache>
            </c:numRef>
          </c:val>
        </c:ser>
        <c:ser>
          <c:idx val="1"/>
          <c:order val="1"/>
          <c:tx>
            <c:strRef>
              <c:f>'RandL Results'!$L$1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'RandL Results'!$J$2:$J$7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Results'!$L$2:$L$7</c:f>
              <c:numCache>
                <c:formatCode>General</c:formatCode>
                <c:ptCount val="6"/>
                <c:pt idx="0">
                  <c:v>4434.75</c:v>
                </c:pt>
                <c:pt idx="1">
                  <c:v>5311.25</c:v>
                </c:pt>
                <c:pt idx="2">
                  <c:v>7418.25</c:v>
                </c:pt>
                <c:pt idx="3">
                  <c:v>3151.25</c:v>
                </c:pt>
                <c:pt idx="4">
                  <c:v>4905.25</c:v>
                </c:pt>
                <c:pt idx="5">
                  <c:v>4611</c:v>
                </c:pt>
              </c:numCache>
            </c:numRef>
          </c:val>
        </c:ser>
        <c:ser>
          <c:idx val="2"/>
          <c:order val="2"/>
          <c:tx>
            <c:strRef>
              <c:f>'RandL Results'!$M$1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'RandL Results'!$J$2:$J$7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Results'!$M$2:$M$7</c:f>
              <c:numCache>
                <c:formatCode>General</c:formatCode>
                <c:ptCount val="6"/>
                <c:pt idx="0">
                  <c:v>70061</c:v>
                </c:pt>
                <c:pt idx="1">
                  <c:v>51010.75</c:v>
                </c:pt>
                <c:pt idx="2">
                  <c:v>49657</c:v>
                </c:pt>
                <c:pt idx="3">
                  <c:v>41804.5</c:v>
                </c:pt>
                <c:pt idx="4">
                  <c:v>48885.75</c:v>
                </c:pt>
                <c:pt idx="5">
                  <c:v>41113.25</c:v>
                </c:pt>
              </c:numCache>
            </c:numRef>
          </c:val>
        </c:ser>
        <c:marker val="1"/>
        <c:axId val="127009536"/>
        <c:axId val="127011456"/>
      </c:lineChart>
      <c:catAx>
        <c:axId val="12700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Lower Bound of Weights [U=0]</a:t>
                </a:r>
              </a:p>
            </c:rich>
          </c:tx>
          <c:layout/>
        </c:title>
        <c:numFmt formatCode="General" sourceLinked="1"/>
        <c:tickLblPos val="nextTo"/>
        <c:crossAx val="127011456"/>
        <c:crosses val="autoZero"/>
        <c:auto val="1"/>
        <c:lblAlgn val="ctr"/>
        <c:lblOffset val="100"/>
      </c:catAx>
      <c:valAx>
        <c:axId val="127011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(Seconds)</a:t>
                </a:r>
              </a:p>
            </c:rich>
          </c:tx>
          <c:layout/>
        </c:title>
        <c:numFmt formatCode="General" sourceLinked="1"/>
        <c:tickLblPos val="nextTo"/>
        <c:crossAx val="12700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0"/>
          <c:order val="0"/>
          <c:tx>
            <c:strRef>
              <c:f>'RandL Results'!$K$25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'RandL Results'!$J$26:$J$31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Results'!$K$26:$K$31</c:f>
              <c:numCache>
                <c:formatCode>General</c:formatCode>
                <c:ptCount val="6"/>
                <c:pt idx="0">
                  <c:v>150.41200000000001</c:v>
                </c:pt>
                <c:pt idx="1">
                  <c:v>66.63</c:v>
                </c:pt>
                <c:pt idx="2">
                  <c:v>14.889749999999999</c:v>
                </c:pt>
                <c:pt idx="3">
                  <c:v>44.964750000000002</c:v>
                </c:pt>
                <c:pt idx="4">
                  <c:v>23.683250000000001</c:v>
                </c:pt>
                <c:pt idx="5">
                  <c:v>106.97825</c:v>
                </c:pt>
              </c:numCache>
            </c:numRef>
          </c:val>
        </c:ser>
        <c:ser>
          <c:idx val="1"/>
          <c:order val="1"/>
          <c:tx>
            <c:strRef>
              <c:f>'RandL Results'!$L$25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'RandL Results'!$J$26:$J$31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Results'!$L$26:$L$31</c:f>
              <c:numCache>
                <c:formatCode>General</c:formatCode>
                <c:ptCount val="6"/>
                <c:pt idx="0">
                  <c:v>4.4347500000000002</c:v>
                </c:pt>
                <c:pt idx="1">
                  <c:v>5.3112500000000002</c:v>
                </c:pt>
                <c:pt idx="2">
                  <c:v>7.4182499999999996</c:v>
                </c:pt>
                <c:pt idx="3">
                  <c:v>3.1512500000000001</c:v>
                </c:pt>
                <c:pt idx="4">
                  <c:v>4.9052499999999997</c:v>
                </c:pt>
                <c:pt idx="5">
                  <c:v>4.6109999999999998</c:v>
                </c:pt>
              </c:numCache>
            </c:numRef>
          </c:val>
        </c:ser>
        <c:ser>
          <c:idx val="2"/>
          <c:order val="2"/>
          <c:tx>
            <c:strRef>
              <c:f>'RandL Results'!$M$25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'RandL Results'!$J$26:$J$31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Results'!$M$26:$M$31</c:f>
              <c:numCache>
                <c:formatCode>General</c:formatCode>
                <c:ptCount val="6"/>
                <c:pt idx="0">
                  <c:v>70.061000000000007</c:v>
                </c:pt>
                <c:pt idx="1">
                  <c:v>51.010750000000002</c:v>
                </c:pt>
                <c:pt idx="2">
                  <c:v>49.656999999999996</c:v>
                </c:pt>
                <c:pt idx="3">
                  <c:v>41.804499999999997</c:v>
                </c:pt>
                <c:pt idx="4">
                  <c:v>48.885750000000002</c:v>
                </c:pt>
                <c:pt idx="5">
                  <c:v>41.113250000000001</c:v>
                </c:pt>
              </c:numCache>
            </c:numRef>
          </c:val>
        </c:ser>
        <c:marker val="1"/>
        <c:axId val="127053824"/>
        <c:axId val="127055744"/>
      </c:lineChart>
      <c:catAx>
        <c:axId val="12705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Lower Bound of Weights [U=0]</a:t>
                </a:r>
              </a:p>
            </c:rich>
          </c:tx>
          <c:layout/>
        </c:title>
        <c:numFmt formatCode="General" sourceLinked="1"/>
        <c:tickLblPos val="nextTo"/>
        <c:crossAx val="127055744"/>
        <c:crosses val="autoZero"/>
        <c:auto val="1"/>
        <c:lblAlgn val="ctr"/>
        <c:lblOffset val="100"/>
      </c:catAx>
      <c:valAx>
        <c:axId val="127055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(Seconds)</a:t>
                </a:r>
              </a:p>
            </c:rich>
          </c:tx>
          <c:layout/>
        </c:title>
        <c:numFmt formatCode="General" sourceLinked="1"/>
        <c:tickLblPos val="nextTo"/>
        <c:crossAx val="12705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1"/>
          <c:order val="0"/>
          <c:tx>
            <c:strRef>
              <c:f>'RandL Results'!$T$1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'RandL Results'!$R$2:$R$7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Results'!$T$2:$T$7</c:f>
              <c:numCache>
                <c:formatCode>General</c:formatCode>
                <c:ptCount val="6"/>
                <c:pt idx="0">
                  <c:v>0.3695</c:v>
                </c:pt>
                <c:pt idx="1">
                  <c:v>0.21149999999999999</c:v>
                </c:pt>
                <c:pt idx="2">
                  <c:v>0.21725</c:v>
                </c:pt>
                <c:pt idx="3">
                  <c:v>0.17724999999999999</c:v>
                </c:pt>
                <c:pt idx="4">
                  <c:v>0.11774999999999999</c:v>
                </c:pt>
                <c:pt idx="5">
                  <c:v>0.14299999999999999</c:v>
                </c:pt>
              </c:numCache>
            </c:numRef>
          </c:val>
        </c:ser>
        <c:ser>
          <c:idx val="2"/>
          <c:order val="1"/>
          <c:tx>
            <c:strRef>
              <c:f>'RandL Results'!$U$1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'RandL Results'!$R$2:$R$7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Results'!$U$2:$U$7</c:f>
              <c:numCache>
                <c:formatCode>General</c:formatCode>
                <c:ptCount val="6"/>
                <c:pt idx="0">
                  <c:v>56.046750000000003</c:v>
                </c:pt>
                <c:pt idx="1">
                  <c:v>38.6935</c:v>
                </c:pt>
                <c:pt idx="2">
                  <c:v>50.654249999999998</c:v>
                </c:pt>
                <c:pt idx="3">
                  <c:v>46.8245</c:v>
                </c:pt>
                <c:pt idx="4">
                  <c:v>52.78</c:v>
                </c:pt>
                <c:pt idx="5">
                  <c:v>52.222749999999998</c:v>
                </c:pt>
              </c:numCache>
            </c:numRef>
          </c:val>
        </c:ser>
        <c:marker val="1"/>
        <c:axId val="127228160"/>
        <c:axId val="127230336"/>
      </c:lineChart>
      <c:catAx>
        <c:axId val="12722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Upper Bound of Weights [L=0]</a:t>
                </a:r>
              </a:p>
            </c:rich>
          </c:tx>
          <c:layout/>
        </c:title>
        <c:numFmt formatCode="General" sourceLinked="1"/>
        <c:tickLblPos val="nextTo"/>
        <c:crossAx val="127230336"/>
        <c:crosses val="autoZero"/>
        <c:auto val="1"/>
        <c:lblAlgn val="ctr"/>
        <c:lblOffset val="100"/>
      </c:catAx>
      <c:valAx>
        <c:axId val="127230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(Seconds)</a:t>
                </a:r>
              </a:p>
            </c:rich>
          </c:tx>
          <c:layout/>
        </c:title>
        <c:numFmt formatCode="General" sourceLinked="1"/>
        <c:tickLblPos val="nextTo"/>
        <c:crossAx val="12722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0"/>
          <c:order val="0"/>
          <c:tx>
            <c:strRef>
              <c:f>'RandL Results'!$S$1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'RandL Results'!$R$2:$R$7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Results'!$S$2:$S$7</c:f>
              <c:numCache>
                <c:formatCode>General</c:formatCode>
                <c:ptCount val="6"/>
                <c:pt idx="0">
                  <c:v>8.6999999999999993</c:v>
                </c:pt>
                <c:pt idx="1">
                  <c:v>10.048249999999999</c:v>
                </c:pt>
                <c:pt idx="2">
                  <c:v>2E-3</c:v>
                </c:pt>
                <c:pt idx="3">
                  <c:v>2E-3</c:v>
                </c:pt>
                <c:pt idx="4">
                  <c:v>1919.5585000000001</c:v>
                </c:pt>
              </c:numCache>
            </c:numRef>
          </c:val>
        </c:ser>
        <c:ser>
          <c:idx val="1"/>
          <c:order val="1"/>
          <c:tx>
            <c:strRef>
              <c:f>'RandL Results'!$T$1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'RandL Results'!$R$2:$R$7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Results'!$T$2:$T$7</c:f>
              <c:numCache>
                <c:formatCode>General</c:formatCode>
                <c:ptCount val="6"/>
                <c:pt idx="0">
                  <c:v>0.3695</c:v>
                </c:pt>
                <c:pt idx="1">
                  <c:v>0.21149999999999999</c:v>
                </c:pt>
                <c:pt idx="2">
                  <c:v>0.21725</c:v>
                </c:pt>
                <c:pt idx="3">
                  <c:v>0.17724999999999999</c:v>
                </c:pt>
                <c:pt idx="4">
                  <c:v>0.11774999999999999</c:v>
                </c:pt>
                <c:pt idx="5">
                  <c:v>0.14299999999999999</c:v>
                </c:pt>
              </c:numCache>
            </c:numRef>
          </c:val>
        </c:ser>
        <c:ser>
          <c:idx val="2"/>
          <c:order val="2"/>
          <c:tx>
            <c:strRef>
              <c:f>'RandL Results'!$U$1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'RandL Results'!$R$2:$R$7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Results'!$U$2:$U$7</c:f>
              <c:numCache>
                <c:formatCode>General</c:formatCode>
                <c:ptCount val="6"/>
                <c:pt idx="0">
                  <c:v>56.046750000000003</c:v>
                </c:pt>
                <c:pt idx="1">
                  <c:v>38.6935</c:v>
                </c:pt>
                <c:pt idx="2">
                  <c:v>50.654249999999998</c:v>
                </c:pt>
                <c:pt idx="3">
                  <c:v>46.8245</c:v>
                </c:pt>
                <c:pt idx="4">
                  <c:v>52.78</c:v>
                </c:pt>
                <c:pt idx="5">
                  <c:v>52.222749999999998</c:v>
                </c:pt>
              </c:numCache>
            </c:numRef>
          </c:val>
        </c:ser>
        <c:marker val="1"/>
        <c:axId val="127342080"/>
        <c:axId val="127344000"/>
      </c:lineChart>
      <c:catAx>
        <c:axId val="12734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Upper Bound of Weights  [L=0]</a:t>
                </a:r>
              </a:p>
            </c:rich>
          </c:tx>
        </c:title>
        <c:numFmt formatCode="General" sourceLinked="1"/>
        <c:tickLblPos val="nextTo"/>
        <c:crossAx val="127344000"/>
        <c:crosses val="autoZero"/>
        <c:auto val="1"/>
        <c:lblAlgn val="ctr"/>
        <c:lblOffset val="100"/>
      </c:catAx>
      <c:valAx>
        <c:axId val="127344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(Seconds)</a:t>
                </a:r>
              </a:p>
            </c:rich>
          </c:tx>
        </c:title>
        <c:numFmt formatCode="General" sourceLinked="1"/>
        <c:tickLblPos val="nextTo"/>
        <c:crossAx val="127342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'RandP Results'!$I$1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'RandP Results'!$H$2:$H$7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'RandP Results'!$I$2:$I$7</c:f>
              <c:numCache>
                <c:formatCode>General</c:formatCode>
                <c:ptCount val="6"/>
                <c:pt idx="0">
                  <c:v>1729.75</c:v>
                </c:pt>
                <c:pt idx="1">
                  <c:v>13575</c:v>
                </c:pt>
                <c:pt idx="2">
                  <c:v>17286.75</c:v>
                </c:pt>
                <c:pt idx="3">
                  <c:v>43622.75</c:v>
                </c:pt>
                <c:pt idx="4">
                  <c:v>16613.25</c:v>
                </c:pt>
                <c:pt idx="5">
                  <c:v>65709</c:v>
                </c:pt>
              </c:numCache>
            </c:numRef>
          </c:val>
        </c:ser>
        <c:ser>
          <c:idx val="1"/>
          <c:order val="1"/>
          <c:tx>
            <c:strRef>
              <c:f>'RandP Results'!$J$1</c:f>
              <c:strCache>
                <c:ptCount val="1"/>
                <c:pt idx="0">
                  <c:v>SI</c:v>
                </c:pt>
              </c:strCache>
            </c:strRef>
          </c:tx>
          <c:cat>
            <c:numRef>
              <c:f>'RandP Results'!$H$2:$H$7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'RandP Results'!$J$2:$J$7</c:f>
              <c:numCache>
                <c:formatCode>General</c:formatCode>
                <c:ptCount val="6"/>
                <c:pt idx="0">
                  <c:v>750.75</c:v>
                </c:pt>
                <c:pt idx="1">
                  <c:v>987.75</c:v>
                </c:pt>
                <c:pt idx="2">
                  <c:v>1080</c:v>
                </c:pt>
                <c:pt idx="3">
                  <c:v>902.75</c:v>
                </c:pt>
                <c:pt idx="4">
                  <c:v>1299.5</c:v>
                </c:pt>
                <c:pt idx="5">
                  <c:v>1332</c:v>
                </c:pt>
              </c:numCache>
            </c:numRef>
          </c:val>
        </c:ser>
        <c:marker val="1"/>
        <c:axId val="127418752"/>
        <c:axId val="127420288"/>
      </c:lineChart>
      <c:catAx>
        <c:axId val="127418752"/>
        <c:scaling>
          <c:orientation val="minMax"/>
        </c:scaling>
        <c:axPos val="b"/>
        <c:numFmt formatCode="General" sourceLinked="1"/>
        <c:tickLblPos val="nextTo"/>
        <c:crossAx val="127420288"/>
        <c:crosses val="autoZero"/>
        <c:auto val="1"/>
        <c:lblAlgn val="ctr"/>
        <c:lblOffset val="100"/>
      </c:catAx>
      <c:valAx>
        <c:axId val="127420288"/>
        <c:scaling>
          <c:orientation val="minMax"/>
        </c:scaling>
        <c:axPos val="l"/>
        <c:majorGridlines/>
        <c:numFmt formatCode="General" sourceLinked="1"/>
        <c:tickLblPos val="nextTo"/>
        <c:crossAx val="12741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0"/>
          <c:order val="0"/>
          <c:tx>
            <c:strRef>
              <c:f>'RandP Results'!$Q$1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'RandP Results'!$P$2:$P$7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'RandP Results'!$Q$2:$Q$7</c:f>
              <c:numCache>
                <c:formatCode>General</c:formatCode>
                <c:ptCount val="6"/>
                <c:pt idx="0">
                  <c:v>1.7297499999999999</c:v>
                </c:pt>
                <c:pt idx="1">
                  <c:v>13.574999999999999</c:v>
                </c:pt>
                <c:pt idx="2">
                  <c:v>17.286750000000001</c:v>
                </c:pt>
                <c:pt idx="3">
                  <c:v>43.622750000000003</c:v>
                </c:pt>
                <c:pt idx="4">
                  <c:v>16.613250000000001</c:v>
                </c:pt>
                <c:pt idx="5">
                  <c:v>65.709000000000003</c:v>
                </c:pt>
              </c:numCache>
            </c:numRef>
          </c:val>
        </c:ser>
        <c:ser>
          <c:idx val="1"/>
          <c:order val="1"/>
          <c:tx>
            <c:strRef>
              <c:f>'RandP Results'!$R$1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'RandP Results'!$P$2:$P$7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'RandP Results'!$R$2:$R$7</c:f>
              <c:numCache>
                <c:formatCode>General</c:formatCode>
                <c:ptCount val="6"/>
                <c:pt idx="0">
                  <c:v>0.75075000000000003</c:v>
                </c:pt>
                <c:pt idx="1">
                  <c:v>0.98775000000000002</c:v>
                </c:pt>
                <c:pt idx="2">
                  <c:v>1.08</c:v>
                </c:pt>
                <c:pt idx="3">
                  <c:v>0.90275000000000005</c:v>
                </c:pt>
                <c:pt idx="4">
                  <c:v>1.2995000000000001</c:v>
                </c:pt>
                <c:pt idx="5">
                  <c:v>1.3320000000000001</c:v>
                </c:pt>
              </c:numCache>
            </c:numRef>
          </c:val>
        </c:ser>
        <c:ser>
          <c:idx val="2"/>
          <c:order val="2"/>
          <c:tx>
            <c:strRef>
              <c:f>'RandP Results'!$S$1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'RandP Results'!$P$2:$P$7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'RandP Results'!$S$2:$S$7</c:f>
              <c:numCache>
                <c:formatCode>General</c:formatCode>
                <c:ptCount val="6"/>
                <c:pt idx="0">
                  <c:v>491.71850000000001</c:v>
                </c:pt>
                <c:pt idx="1">
                  <c:v>449.483</c:v>
                </c:pt>
                <c:pt idx="2">
                  <c:v>537.22325000000001</c:v>
                </c:pt>
              </c:numCache>
            </c:numRef>
          </c:val>
        </c:ser>
        <c:marker val="1"/>
        <c:axId val="127453824"/>
        <c:axId val="127271680"/>
      </c:lineChart>
      <c:catAx>
        <c:axId val="12745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Upper bound of Potential</a:t>
                </a:r>
              </a:p>
            </c:rich>
          </c:tx>
          <c:layout/>
        </c:title>
        <c:numFmt formatCode="General" sourceLinked="1"/>
        <c:tickLblPos val="nextTo"/>
        <c:crossAx val="127271680"/>
        <c:crosses val="autoZero"/>
        <c:auto val="1"/>
        <c:lblAlgn val="ctr"/>
        <c:lblOffset val="100"/>
      </c:catAx>
      <c:valAx>
        <c:axId val="127271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(Seconds)</a:t>
                </a:r>
              </a:p>
            </c:rich>
          </c:tx>
          <c:layout/>
        </c:title>
        <c:numFmt formatCode="General" sourceLinked="1"/>
        <c:tickLblPos val="nextTo"/>
        <c:crossAx val="12745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'GridL Results'!$J$1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'GridL Results'!$I$2:$I$7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'GridL Results'!$J$2:$J$7</c:f>
              <c:numCache>
                <c:formatCode>General</c:formatCode>
                <c:ptCount val="6"/>
                <c:pt idx="0">
                  <c:v>7.5</c:v>
                </c:pt>
                <c:pt idx="1">
                  <c:v>11.25</c:v>
                </c:pt>
                <c:pt idx="2">
                  <c:v>900023.75</c:v>
                </c:pt>
                <c:pt idx="3">
                  <c:v>900062.5</c:v>
                </c:pt>
                <c:pt idx="4">
                  <c:v>900169.5</c:v>
                </c:pt>
                <c:pt idx="5">
                  <c:v>900387.5</c:v>
                </c:pt>
              </c:numCache>
            </c:numRef>
          </c:val>
        </c:ser>
        <c:ser>
          <c:idx val="1"/>
          <c:order val="1"/>
          <c:tx>
            <c:strRef>
              <c:f>'GridL Results'!$K$1</c:f>
              <c:strCache>
                <c:ptCount val="1"/>
                <c:pt idx="0">
                  <c:v>SA</c:v>
                </c:pt>
              </c:strCache>
            </c:strRef>
          </c:tx>
          <c:cat>
            <c:numRef>
              <c:f>'GridL Results'!$I$2:$I$7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'GridL Results'!$K$2:$K$7</c:f>
              <c:numCache>
                <c:formatCode>General</c:formatCode>
                <c:ptCount val="6"/>
                <c:pt idx="0">
                  <c:v>72</c:v>
                </c:pt>
                <c:pt idx="1">
                  <c:v>648.25</c:v>
                </c:pt>
                <c:pt idx="2">
                  <c:v>2329</c:v>
                </c:pt>
                <c:pt idx="3">
                  <c:v>10847.75</c:v>
                </c:pt>
                <c:pt idx="4">
                  <c:v>102304.25</c:v>
                </c:pt>
                <c:pt idx="5">
                  <c:v>357131</c:v>
                </c:pt>
              </c:numCache>
            </c:numRef>
          </c:val>
        </c:ser>
        <c:marker val="1"/>
        <c:axId val="127313408"/>
        <c:axId val="127314944"/>
      </c:lineChart>
      <c:catAx>
        <c:axId val="127313408"/>
        <c:scaling>
          <c:orientation val="minMax"/>
        </c:scaling>
        <c:axPos val="b"/>
        <c:numFmt formatCode="General" sourceLinked="1"/>
        <c:tickLblPos val="nextTo"/>
        <c:crossAx val="127314944"/>
        <c:crosses val="autoZero"/>
        <c:auto val="1"/>
        <c:lblAlgn val="ctr"/>
        <c:lblOffset val="100"/>
      </c:catAx>
      <c:valAx>
        <c:axId val="127314944"/>
        <c:scaling>
          <c:orientation val="minMax"/>
        </c:scaling>
        <c:axPos val="l"/>
        <c:majorGridlines/>
        <c:numFmt formatCode="General" sourceLinked="1"/>
        <c:tickLblPos val="nextTo"/>
        <c:crossAx val="12731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'GridL Results'!$J$19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'GridL Results'!$I$20:$I$25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'GridL Results'!$J$20:$J$25</c:f>
              <c:numCache>
                <c:formatCode>General</c:formatCode>
                <c:ptCount val="6"/>
                <c:pt idx="0">
                  <c:v>10</c:v>
                </c:pt>
                <c:pt idx="1">
                  <c:v>11.666666666666666</c:v>
                </c:pt>
                <c:pt idx="2">
                  <c:v>31.666666666666668</c:v>
                </c:pt>
                <c:pt idx="3">
                  <c:v>83.333333333333329</c:v>
                </c:pt>
                <c:pt idx="4">
                  <c:v>226</c:v>
                </c:pt>
                <c:pt idx="5">
                  <c:v>516.66666666666663</c:v>
                </c:pt>
              </c:numCache>
            </c:numRef>
          </c:val>
        </c:ser>
        <c:ser>
          <c:idx val="1"/>
          <c:order val="1"/>
          <c:tx>
            <c:strRef>
              <c:f>'GridL Results'!$K$19</c:f>
              <c:strCache>
                <c:ptCount val="1"/>
                <c:pt idx="0">
                  <c:v>SA</c:v>
                </c:pt>
              </c:strCache>
            </c:strRef>
          </c:tx>
          <c:cat>
            <c:numRef>
              <c:f>'GridL Results'!$I$20:$I$25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'GridL Results'!$K$20:$K$25</c:f>
              <c:numCache>
                <c:formatCode>General</c:formatCode>
                <c:ptCount val="6"/>
                <c:pt idx="0">
                  <c:v>75</c:v>
                </c:pt>
                <c:pt idx="1">
                  <c:v>310.33333333333331</c:v>
                </c:pt>
                <c:pt idx="2">
                  <c:v>1549.3333333333333</c:v>
                </c:pt>
                <c:pt idx="3">
                  <c:v>5682.666666666667</c:v>
                </c:pt>
                <c:pt idx="4">
                  <c:v>38503</c:v>
                </c:pt>
                <c:pt idx="5">
                  <c:v>167428.66666666666</c:v>
                </c:pt>
              </c:numCache>
            </c:numRef>
          </c:val>
        </c:ser>
        <c:marker val="1"/>
        <c:axId val="127745024"/>
        <c:axId val="127755008"/>
      </c:lineChart>
      <c:catAx>
        <c:axId val="127745024"/>
        <c:scaling>
          <c:orientation val="minMax"/>
        </c:scaling>
        <c:axPos val="b"/>
        <c:numFmt formatCode="General" sourceLinked="1"/>
        <c:tickLblPos val="nextTo"/>
        <c:crossAx val="127755008"/>
        <c:crosses val="autoZero"/>
        <c:auto val="1"/>
        <c:lblAlgn val="ctr"/>
        <c:lblOffset val="100"/>
      </c:catAx>
      <c:valAx>
        <c:axId val="127755008"/>
        <c:scaling>
          <c:orientation val="minMax"/>
        </c:scaling>
        <c:axPos val="l"/>
        <c:majorGridlines/>
        <c:numFmt formatCode="General" sourceLinked="1"/>
        <c:tickLblPos val="nextTo"/>
        <c:crossAx val="12774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0"/>
          <c:order val="0"/>
          <c:tx>
            <c:strRef>
              <c:f>'GridL Results'!$W$1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'GridL Results'!$V$2:$V$7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'GridL Results'!$W$2:$W$7</c:f>
              <c:numCache>
                <c:formatCode>General</c:formatCode>
                <c:ptCount val="6"/>
                <c:pt idx="0">
                  <c:v>7.4999999999999997E-3</c:v>
                </c:pt>
                <c:pt idx="1">
                  <c:v>1.125E-2</c:v>
                </c:pt>
                <c:pt idx="2">
                  <c:v>900.02374999999995</c:v>
                </c:pt>
                <c:pt idx="3">
                  <c:v>900.0625</c:v>
                </c:pt>
                <c:pt idx="4">
                  <c:v>900.16949999999997</c:v>
                </c:pt>
                <c:pt idx="5">
                  <c:v>900.38750000000005</c:v>
                </c:pt>
              </c:numCache>
            </c:numRef>
          </c:val>
        </c:ser>
        <c:ser>
          <c:idx val="1"/>
          <c:order val="1"/>
          <c:tx>
            <c:strRef>
              <c:f>'GridL Results'!$X$1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'GridL Results'!$V$2:$V$7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'GridL Results'!$X$2:$X$7</c:f>
              <c:numCache>
                <c:formatCode>General</c:formatCode>
                <c:ptCount val="6"/>
                <c:pt idx="0">
                  <c:v>7.1999999999999995E-2</c:v>
                </c:pt>
                <c:pt idx="1">
                  <c:v>0.64824999999999999</c:v>
                </c:pt>
                <c:pt idx="2">
                  <c:v>2.3290000000000002</c:v>
                </c:pt>
                <c:pt idx="3">
                  <c:v>10.84775</c:v>
                </c:pt>
                <c:pt idx="4">
                  <c:v>102.30425</c:v>
                </c:pt>
                <c:pt idx="5">
                  <c:v>357.13099999999997</c:v>
                </c:pt>
              </c:numCache>
            </c:numRef>
          </c:val>
        </c:ser>
        <c:ser>
          <c:idx val="2"/>
          <c:order val="2"/>
          <c:tx>
            <c:strRef>
              <c:f>'GridL Results'!$Y$1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'GridL Results'!$V$2:$V$7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'GridL Results'!$Y$2:$Y$7</c:f>
              <c:numCache>
                <c:formatCode>General</c:formatCode>
                <c:ptCount val="6"/>
                <c:pt idx="0">
                  <c:v>38.89575</c:v>
                </c:pt>
                <c:pt idx="1">
                  <c:v>1199.1767500000001</c:v>
                </c:pt>
              </c:numCache>
            </c:numRef>
          </c:val>
        </c:ser>
        <c:marker val="1"/>
        <c:axId val="127792640"/>
        <c:axId val="127794560"/>
      </c:lineChart>
      <c:catAx>
        <c:axId val="12779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</c:title>
        <c:numFmt formatCode="General" sourceLinked="1"/>
        <c:tickLblPos val="nextTo"/>
        <c:crossAx val="127794560"/>
        <c:crosses val="autoZero"/>
        <c:auto val="1"/>
        <c:lblAlgn val="ctr"/>
        <c:lblOffset val="100"/>
      </c:catAx>
      <c:valAx>
        <c:axId val="12779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779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'GridS OLD'!$I$1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'GridS OLD'!$H$2:$H$7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'GridS OLD'!$I$2:$I$7</c:f>
              <c:numCache>
                <c:formatCode>General</c:formatCode>
                <c:ptCount val="6"/>
                <c:pt idx="0">
                  <c:v>1.75</c:v>
                </c:pt>
                <c:pt idx="1">
                  <c:v>0.75</c:v>
                </c:pt>
                <c:pt idx="2">
                  <c:v>2.25</c:v>
                </c:pt>
                <c:pt idx="3">
                  <c:v>7.5</c:v>
                </c:pt>
                <c:pt idx="4">
                  <c:v>22</c:v>
                </c:pt>
                <c:pt idx="5">
                  <c:v>63.25</c:v>
                </c:pt>
              </c:numCache>
            </c:numRef>
          </c:val>
        </c:ser>
        <c:ser>
          <c:idx val="1"/>
          <c:order val="1"/>
          <c:tx>
            <c:strRef>
              <c:f>'GridS OLD'!$J$1</c:f>
              <c:strCache>
                <c:ptCount val="1"/>
                <c:pt idx="0">
                  <c:v>SA</c:v>
                </c:pt>
              </c:strCache>
            </c:strRef>
          </c:tx>
          <c:cat>
            <c:numRef>
              <c:f>'GridS OLD'!$H$2:$H$7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'GridS OLD'!$J$2:$J$7</c:f>
              <c:numCache>
                <c:formatCode>General</c:formatCode>
                <c:ptCount val="6"/>
                <c:pt idx="0">
                  <c:v>58.75</c:v>
                </c:pt>
                <c:pt idx="1">
                  <c:v>201.25</c:v>
                </c:pt>
                <c:pt idx="2">
                  <c:v>1203.25</c:v>
                </c:pt>
                <c:pt idx="3">
                  <c:v>6380</c:v>
                </c:pt>
                <c:pt idx="4">
                  <c:v>28408.75</c:v>
                </c:pt>
                <c:pt idx="5">
                  <c:v>112507.25</c:v>
                </c:pt>
              </c:numCache>
            </c:numRef>
          </c:val>
        </c:ser>
        <c:marker val="1"/>
        <c:axId val="127861120"/>
        <c:axId val="127862656"/>
      </c:lineChart>
      <c:catAx>
        <c:axId val="127861120"/>
        <c:scaling>
          <c:orientation val="minMax"/>
        </c:scaling>
        <c:axPos val="b"/>
        <c:numFmt formatCode="General" sourceLinked="1"/>
        <c:tickLblPos val="nextTo"/>
        <c:crossAx val="127862656"/>
        <c:crosses val="autoZero"/>
        <c:auto val="1"/>
        <c:lblAlgn val="ctr"/>
        <c:lblOffset val="100"/>
      </c:catAx>
      <c:valAx>
        <c:axId val="127862656"/>
        <c:scaling>
          <c:orientation val="minMax"/>
        </c:scaling>
        <c:axPos val="l"/>
        <c:majorGridlines/>
        <c:numFmt formatCode="General" sourceLinked="1"/>
        <c:tickLblPos val="nextTo"/>
        <c:crossAx val="12786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'Rand5 OLD'!$J$1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'Rand5 OLD'!$I$2:$I$7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OLD'!$J$2:$J$7</c:f>
              <c:numCache>
                <c:formatCode>General</c:formatCode>
                <c:ptCount val="6"/>
                <c:pt idx="0">
                  <c:v>11.75</c:v>
                </c:pt>
                <c:pt idx="1">
                  <c:v>18.75</c:v>
                </c:pt>
                <c:pt idx="2">
                  <c:v>50</c:v>
                </c:pt>
                <c:pt idx="3">
                  <c:v>151.5</c:v>
                </c:pt>
                <c:pt idx="4">
                  <c:v>119462</c:v>
                </c:pt>
                <c:pt idx="5">
                  <c:v>250736.5</c:v>
                </c:pt>
              </c:numCache>
            </c:numRef>
          </c:val>
        </c:ser>
        <c:ser>
          <c:idx val="1"/>
          <c:order val="1"/>
          <c:tx>
            <c:strRef>
              <c:f>'Rand5 OLD'!$K$1</c:f>
              <c:strCache>
                <c:ptCount val="1"/>
                <c:pt idx="0">
                  <c:v>SA</c:v>
                </c:pt>
              </c:strCache>
            </c:strRef>
          </c:tx>
          <c:cat>
            <c:numRef>
              <c:f>'Rand5 OLD'!$I$2:$I$7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OLD'!$K$2:$K$7</c:f>
              <c:numCache>
                <c:formatCode>General</c:formatCode>
                <c:ptCount val="6"/>
                <c:pt idx="0">
                  <c:v>384.25</c:v>
                </c:pt>
                <c:pt idx="1">
                  <c:v>2518</c:v>
                </c:pt>
                <c:pt idx="2">
                  <c:v>8981.25</c:v>
                </c:pt>
                <c:pt idx="3">
                  <c:v>48995</c:v>
                </c:pt>
                <c:pt idx="4">
                  <c:v>136016.25</c:v>
                </c:pt>
                <c:pt idx="5">
                  <c:v>555507.5</c:v>
                </c:pt>
              </c:numCache>
            </c:numRef>
          </c:val>
        </c:ser>
        <c:ser>
          <c:idx val="2"/>
          <c:order val="2"/>
          <c:tx>
            <c:strRef>
              <c:f>'Rand5 OLD'!$L$1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'Rand5 OLD'!$I$2:$I$7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OLD'!$L$2:$L$7</c:f>
              <c:numCache>
                <c:formatCode>General</c:formatCode>
                <c:ptCount val="6"/>
                <c:pt idx="0">
                  <c:v>47429</c:v>
                </c:pt>
                <c:pt idx="1">
                  <c:v>437457.25</c:v>
                </c:pt>
                <c:pt idx="2">
                  <c:v>4843114.5</c:v>
                </c:pt>
              </c:numCache>
            </c:numRef>
          </c:val>
        </c:ser>
        <c:marker val="1"/>
        <c:axId val="50041216"/>
        <c:axId val="50042752"/>
      </c:lineChart>
      <c:catAx>
        <c:axId val="50041216"/>
        <c:scaling>
          <c:orientation val="minMax"/>
        </c:scaling>
        <c:axPos val="b"/>
        <c:numFmt formatCode="General" sourceLinked="1"/>
        <c:tickLblPos val="nextTo"/>
        <c:crossAx val="50042752"/>
        <c:crosses val="autoZero"/>
        <c:auto val="1"/>
        <c:lblAlgn val="ctr"/>
        <c:lblOffset val="100"/>
      </c:catAx>
      <c:valAx>
        <c:axId val="50042752"/>
        <c:scaling>
          <c:orientation val="minMax"/>
        </c:scaling>
        <c:axPos val="l"/>
        <c:majorGridlines/>
        <c:numFmt formatCode="General" sourceLinked="1"/>
        <c:tickLblPos val="nextTo"/>
        <c:crossAx val="5004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0"/>
          <c:order val="0"/>
          <c:tx>
            <c:strRef>
              <c:f>'GridS OLD'!$I$18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'GridS OLD'!$H$19:$H$24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'GridS OLD'!$I$19:$I$24</c:f>
              <c:numCache>
                <c:formatCode>General</c:formatCode>
                <c:ptCount val="6"/>
                <c:pt idx="0">
                  <c:v>1.75E-3</c:v>
                </c:pt>
                <c:pt idx="1">
                  <c:v>7.5000000000000002E-4</c:v>
                </c:pt>
                <c:pt idx="2">
                  <c:v>2.2499999999999998E-3</c:v>
                </c:pt>
                <c:pt idx="3">
                  <c:v>7.4999999999999997E-3</c:v>
                </c:pt>
                <c:pt idx="4">
                  <c:v>2.1999999999999999E-2</c:v>
                </c:pt>
                <c:pt idx="5">
                  <c:v>6.3250000000000001E-2</c:v>
                </c:pt>
              </c:numCache>
            </c:numRef>
          </c:val>
        </c:ser>
        <c:ser>
          <c:idx val="1"/>
          <c:order val="1"/>
          <c:tx>
            <c:strRef>
              <c:f>'GridS OLD'!$J$18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'GridS OLD'!$H$19:$H$24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'GridS OLD'!$J$19:$J$24</c:f>
              <c:numCache>
                <c:formatCode>General</c:formatCode>
                <c:ptCount val="6"/>
                <c:pt idx="0">
                  <c:v>5.8749999999999997E-2</c:v>
                </c:pt>
                <c:pt idx="1">
                  <c:v>0.20125000000000001</c:v>
                </c:pt>
                <c:pt idx="2">
                  <c:v>1.2032499999999999</c:v>
                </c:pt>
                <c:pt idx="3">
                  <c:v>6.38</c:v>
                </c:pt>
                <c:pt idx="4">
                  <c:v>28.408750000000001</c:v>
                </c:pt>
                <c:pt idx="5">
                  <c:v>112.50725</c:v>
                </c:pt>
              </c:numCache>
            </c:numRef>
          </c:val>
        </c:ser>
        <c:marker val="1"/>
        <c:axId val="127899520"/>
        <c:axId val="127905792"/>
      </c:lineChart>
      <c:catAx>
        <c:axId val="12789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</c:title>
        <c:numFmt formatCode="General" sourceLinked="1"/>
        <c:tickLblPos val="nextTo"/>
        <c:crossAx val="127905792"/>
        <c:crosses val="autoZero"/>
        <c:auto val="1"/>
        <c:lblAlgn val="ctr"/>
        <c:lblOffset val="100"/>
      </c:catAx>
      <c:valAx>
        <c:axId val="127905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789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0"/>
          <c:order val="0"/>
          <c:tx>
            <c:strRef>
              <c:f>'GridS Results'!$I$1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'GridS Results'!$H$2:$H$7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'GridS Results'!$I$2:$I$7</c:f>
              <c:numCache>
                <c:formatCode>General</c:formatCode>
                <c:ptCount val="6"/>
                <c:pt idx="0">
                  <c:v>2.7499999999999998E-3</c:v>
                </c:pt>
                <c:pt idx="1">
                  <c:v>38.148499999999999</c:v>
                </c:pt>
                <c:pt idx="2">
                  <c:v>254.13425000000001</c:v>
                </c:pt>
                <c:pt idx="3">
                  <c:v>895.88025000000005</c:v>
                </c:pt>
                <c:pt idx="4">
                  <c:v>900.03125</c:v>
                </c:pt>
                <c:pt idx="5">
                  <c:v>900.04774999999995</c:v>
                </c:pt>
              </c:numCache>
            </c:numRef>
          </c:val>
        </c:ser>
        <c:ser>
          <c:idx val="1"/>
          <c:order val="1"/>
          <c:tx>
            <c:strRef>
              <c:f>'GridS Results'!$J$1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'GridS Results'!$H$2:$H$7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'GridS Results'!$J$2:$J$7</c:f>
              <c:numCache>
                <c:formatCode>General</c:formatCode>
                <c:ptCount val="6"/>
                <c:pt idx="0">
                  <c:v>5.8749999999999997E-2</c:v>
                </c:pt>
                <c:pt idx="1">
                  <c:v>0.20125000000000001</c:v>
                </c:pt>
                <c:pt idx="2">
                  <c:v>1.2032499999999999</c:v>
                </c:pt>
                <c:pt idx="3">
                  <c:v>6.38</c:v>
                </c:pt>
                <c:pt idx="4">
                  <c:v>28.408750000000001</c:v>
                </c:pt>
                <c:pt idx="5">
                  <c:v>112.50725</c:v>
                </c:pt>
              </c:numCache>
            </c:numRef>
          </c:val>
        </c:ser>
        <c:ser>
          <c:idx val="2"/>
          <c:order val="2"/>
          <c:tx>
            <c:strRef>
              <c:f>'GridS Results'!$K$1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'GridS Results'!$H$2:$H$7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'GridS Results'!$K$2:$K$7</c:f>
              <c:numCache>
                <c:formatCode>General</c:formatCode>
                <c:ptCount val="6"/>
                <c:pt idx="0">
                  <c:v>27.553999999999998</c:v>
                </c:pt>
                <c:pt idx="1">
                  <c:v>223.60149999999999</c:v>
                </c:pt>
              </c:numCache>
            </c:numRef>
          </c:val>
        </c:ser>
        <c:marker val="1"/>
        <c:axId val="127919616"/>
        <c:axId val="127921536"/>
      </c:lineChart>
      <c:catAx>
        <c:axId val="12791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</c:title>
        <c:numFmt formatCode="General" sourceLinked="1"/>
        <c:tickLblPos val="nextTo"/>
        <c:crossAx val="127921536"/>
        <c:crosses val="autoZero"/>
        <c:auto val="1"/>
        <c:lblAlgn val="ctr"/>
        <c:lblOffset val="100"/>
      </c:catAx>
      <c:valAx>
        <c:axId val="127921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791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0"/>
          <c:order val="0"/>
          <c:tx>
            <c:strRef>
              <c:f>'Circuit Results'!$J$1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'Circuit Results'!$I$2:$I$5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'Circuit Results'!$J$2:$J$5</c:f>
              <c:numCache>
                <c:formatCode>General</c:formatCode>
                <c:ptCount val="4"/>
                <c:pt idx="0">
                  <c:v>0.113</c:v>
                </c:pt>
                <c:pt idx="1">
                  <c:v>0.09</c:v>
                </c:pt>
                <c:pt idx="2">
                  <c:v>3600</c:v>
                </c:pt>
                <c:pt idx="3">
                  <c:v>0.20200000000000001</c:v>
                </c:pt>
              </c:numCache>
            </c:numRef>
          </c:val>
        </c:ser>
        <c:ser>
          <c:idx val="1"/>
          <c:order val="1"/>
          <c:tx>
            <c:strRef>
              <c:f>'Circuit Results'!$K$1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'Circuit Results'!$I$2:$I$5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'Circuit Results'!$K$2:$K$5</c:f>
              <c:numCache>
                <c:formatCode>General</c:formatCode>
                <c:ptCount val="4"/>
                <c:pt idx="0">
                  <c:v>214.43</c:v>
                </c:pt>
                <c:pt idx="1">
                  <c:v>248.101</c:v>
                </c:pt>
                <c:pt idx="2">
                  <c:v>186.172</c:v>
                </c:pt>
                <c:pt idx="3">
                  <c:v>145.51499999999999</c:v>
                </c:pt>
              </c:numCache>
            </c:numRef>
          </c:val>
        </c:ser>
        <c:marker val="1"/>
        <c:axId val="128049536"/>
        <c:axId val="128051456"/>
      </c:lineChart>
      <c:catAx>
        <c:axId val="12804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NCF Type</a:t>
                </a:r>
              </a:p>
            </c:rich>
          </c:tx>
          <c:layout/>
        </c:title>
        <c:numFmt formatCode="General" sourceLinked="1"/>
        <c:tickLblPos val="nextTo"/>
        <c:crossAx val="128051456"/>
        <c:crosses val="autoZero"/>
        <c:auto val="1"/>
        <c:lblAlgn val="ctr"/>
        <c:lblOffset val="100"/>
      </c:catAx>
      <c:valAx>
        <c:axId val="128051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(Seconds)</a:t>
                </a:r>
              </a:p>
            </c:rich>
          </c:tx>
          <c:layout/>
        </c:title>
        <c:numFmt formatCode="General" sourceLinked="1"/>
        <c:tickLblPos val="nextTo"/>
        <c:crossAx val="12804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'Rand5 OLD'!$P$1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'Rand5 OLD'!$O$2:$O$7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OLD'!$P$2:$P$7</c:f>
              <c:numCache>
                <c:formatCode>General</c:formatCode>
                <c:ptCount val="6"/>
                <c:pt idx="0">
                  <c:v>1.175E-2</c:v>
                </c:pt>
                <c:pt idx="1">
                  <c:v>1.8749999999999999E-2</c:v>
                </c:pt>
                <c:pt idx="2">
                  <c:v>0.05</c:v>
                </c:pt>
                <c:pt idx="3">
                  <c:v>0.1515</c:v>
                </c:pt>
                <c:pt idx="4">
                  <c:v>119.462</c:v>
                </c:pt>
                <c:pt idx="5">
                  <c:v>250.73650000000001</c:v>
                </c:pt>
              </c:numCache>
            </c:numRef>
          </c:val>
        </c:ser>
        <c:ser>
          <c:idx val="1"/>
          <c:order val="1"/>
          <c:tx>
            <c:strRef>
              <c:f>'Rand5 OLD'!$Q$1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'Rand5 OLD'!$O$2:$O$7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OLD'!$Q$2:$Q$7</c:f>
              <c:numCache>
                <c:formatCode>General</c:formatCode>
                <c:ptCount val="6"/>
                <c:pt idx="0">
                  <c:v>0.38424999999999998</c:v>
                </c:pt>
                <c:pt idx="1">
                  <c:v>2.5179999999999998</c:v>
                </c:pt>
                <c:pt idx="2">
                  <c:v>8.9812499999999993</c:v>
                </c:pt>
                <c:pt idx="3">
                  <c:v>48.994999999999997</c:v>
                </c:pt>
                <c:pt idx="4">
                  <c:v>136.01625000000001</c:v>
                </c:pt>
                <c:pt idx="5">
                  <c:v>555.50750000000005</c:v>
                </c:pt>
              </c:numCache>
            </c:numRef>
          </c:val>
        </c:ser>
        <c:ser>
          <c:idx val="2"/>
          <c:order val="2"/>
          <c:tx>
            <c:strRef>
              <c:f>'Rand5 OLD'!$R$1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'Rand5 OLD'!$O$2:$O$7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OLD'!$R$2:$R$7</c:f>
              <c:numCache>
                <c:formatCode>General</c:formatCode>
                <c:ptCount val="6"/>
                <c:pt idx="0">
                  <c:v>47.429000000000002</c:v>
                </c:pt>
                <c:pt idx="1">
                  <c:v>437.45724999999999</c:v>
                </c:pt>
                <c:pt idx="2">
                  <c:v>4843.1144999999997</c:v>
                </c:pt>
              </c:numCache>
            </c:numRef>
          </c:val>
        </c:ser>
        <c:marker val="1"/>
        <c:axId val="50068096"/>
        <c:axId val="125260928"/>
      </c:lineChart>
      <c:catAx>
        <c:axId val="5006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Number of Vertices</a:t>
                </a:r>
                <a:endParaRPr lang="en-US"/>
              </a:p>
            </c:rich>
          </c:tx>
        </c:title>
        <c:numFmt formatCode="General" sourceLinked="1"/>
        <c:tickLblPos val="nextTo"/>
        <c:crossAx val="125260928"/>
        <c:crosses val="autoZero"/>
        <c:auto val="1"/>
        <c:lblAlgn val="ctr"/>
        <c:lblOffset val="100"/>
      </c:catAx>
      <c:valAx>
        <c:axId val="125260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50068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'Rand5 OLD'!$P$1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'Rand5 OLD'!$O$2:$O$7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OLD'!$P$2:$P$7</c:f>
              <c:numCache>
                <c:formatCode>General</c:formatCode>
                <c:ptCount val="6"/>
                <c:pt idx="0">
                  <c:v>1.175E-2</c:v>
                </c:pt>
                <c:pt idx="1">
                  <c:v>1.8749999999999999E-2</c:v>
                </c:pt>
                <c:pt idx="2">
                  <c:v>0.05</c:v>
                </c:pt>
                <c:pt idx="3">
                  <c:v>0.1515</c:v>
                </c:pt>
                <c:pt idx="4">
                  <c:v>119.462</c:v>
                </c:pt>
                <c:pt idx="5">
                  <c:v>250.73650000000001</c:v>
                </c:pt>
              </c:numCache>
            </c:numRef>
          </c:val>
        </c:ser>
        <c:ser>
          <c:idx val="1"/>
          <c:order val="1"/>
          <c:tx>
            <c:strRef>
              <c:f>'Rand5 OLD'!$Q$1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'Rand5 OLD'!$O$2:$O$7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OLD'!$Q$2:$Q$7</c:f>
              <c:numCache>
                <c:formatCode>General</c:formatCode>
                <c:ptCount val="6"/>
                <c:pt idx="0">
                  <c:v>0.38424999999999998</c:v>
                </c:pt>
                <c:pt idx="1">
                  <c:v>2.5179999999999998</c:v>
                </c:pt>
                <c:pt idx="2">
                  <c:v>8.9812499999999993</c:v>
                </c:pt>
                <c:pt idx="3">
                  <c:v>48.994999999999997</c:v>
                </c:pt>
                <c:pt idx="4">
                  <c:v>136.01625000000001</c:v>
                </c:pt>
                <c:pt idx="5">
                  <c:v>555.50750000000005</c:v>
                </c:pt>
              </c:numCache>
            </c:numRef>
          </c:val>
        </c:ser>
        <c:marker val="1"/>
        <c:axId val="125291136"/>
        <c:axId val="125301504"/>
      </c:lineChart>
      <c:catAx>
        <c:axId val="12529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</c:title>
        <c:numFmt formatCode="General" sourceLinked="1"/>
        <c:tickLblPos val="nextTo"/>
        <c:crossAx val="125301504"/>
        <c:crosses val="autoZero"/>
        <c:auto val="1"/>
        <c:lblAlgn val="ctr"/>
        <c:lblOffset val="100"/>
      </c:catAx>
      <c:valAx>
        <c:axId val="125301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529113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lineChart>
        <c:grouping val="standard"/>
        <c:ser>
          <c:idx val="0"/>
          <c:order val="0"/>
          <c:tx>
            <c:strRef>
              <c:f>'Rand5 Results'!$P$1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'Rand5 Results'!$O$2:$O$7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Results'!$P$2:$P$7</c:f>
              <c:numCache>
                <c:formatCode>General</c:formatCode>
                <c:ptCount val="6"/>
                <c:pt idx="0">
                  <c:v>6.0000000000000001E-3</c:v>
                </c:pt>
                <c:pt idx="1">
                  <c:v>17.449000000000002</c:v>
                </c:pt>
                <c:pt idx="2">
                  <c:v>42.745750000000001</c:v>
                </c:pt>
                <c:pt idx="3">
                  <c:v>97.302750000000003</c:v>
                </c:pt>
                <c:pt idx="4">
                  <c:v>363.18299999999999</c:v>
                </c:pt>
                <c:pt idx="5">
                  <c:v>385.66800000000001</c:v>
                </c:pt>
              </c:numCache>
            </c:numRef>
          </c:val>
        </c:ser>
        <c:ser>
          <c:idx val="1"/>
          <c:order val="1"/>
          <c:tx>
            <c:strRef>
              <c:f>'Rand5 Results'!$Q$1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'Rand5 Results'!$O$2:$O$7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'Rand5 Results'!$Q$2:$Q$7</c:f>
              <c:numCache>
                <c:formatCode>General</c:formatCode>
                <c:ptCount val="6"/>
                <c:pt idx="0">
                  <c:v>0.38424999999999998</c:v>
                </c:pt>
                <c:pt idx="1">
                  <c:v>2.5179999999999998</c:v>
                </c:pt>
                <c:pt idx="2">
                  <c:v>8.9812499999999993</c:v>
                </c:pt>
                <c:pt idx="3">
                  <c:v>48.994999999999997</c:v>
                </c:pt>
                <c:pt idx="4">
                  <c:v>136.01625000000001</c:v>
                </c:pt>
                <c:pt idx="5">
                  <c:v>555.50750000000005</c:v>
                </c:pt>
              </c:numCache>
            </c:numRef>
          </c:val>
        </c:ser>
        <c:marker val="1"/>
        <c:axId val="50110848"/>
        <c:axId val="50112768"/>
      </c:lineChart>
      <c:catAx>
        <c:axId val="5011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</c:title>
        <c:numFmt formatCode="General" sourceLinked="1"/>
        <c:tickLblPos val="nextTo"/>
        <c:crossAx val="50112768"/>
        <c:crosses val="autoZero"/>
        <c:auto val="1"/>
        <c:lblAlgn val="ctr"/>
        <c:lblOffset val="100"/>
      </c:catAx>
      <c:valAx>
        <c:axId val="50112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(Seconds)</a:t>
                </a:r>
              </a:p>
            </c:rich>
          </c:tx>
          <c:layout/>
        </c:title>
        <c:numFmt formatCode="General" sourceLinked="1"/>
        <c:tickLblPos val="nextTo"/>
        <c:crossAx val="5011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Max Length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'RandL OLD'!$L$1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'RandL OLD'!$K$2:$K$7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OLD'!$L$2:$L$7</c:f>
              <c:numCache>
                <c:formatCode>General</c:formatCode>
                <c:ptCount val="6"/>
                <c:pt idx="0">
                  <c:v>6.5</c:v>
                </c:pt>
                <c:pt idx="1">
                  <c:v>5232.75</c:v>
                </c:pt>
                <c:pt idx="2">
                  <c:v>12070.5</c:v>
                </c:pt>
                <c:pt idx="3">
                  <c:v>3.75</c:v>
                </c:pt>
                <c:pt idx="4">
                  <c:v>1</c:v>
                </c:pt>
                <c:pt idx="5">
                  <c:v>10589.25</c:v>
                </c:pt>
              </c:numCache>
            </c:numRef>
          </c:val>
        </c:ser>
        <c:ser>
          <c:idx val="1"/>
          <c:order val="1"/>
          <c:tx>
            <c:strRef>
              <c:f>'RandL OLD'!$M$1</c:f>
              <c:strCache>
                <c:ptCount val="1"/>
                <c:pt idx="0">
                  <c:v>SA</c:v>
                </c:pt>
              </c:strCache>
            </c:strRef>
          </c:tx>
          <c:cat>
            <c:numRef>
              <c:f>'RandL OLD'!$K$2:$K$7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OLD'!$M$2:$M$7</c:f>
              <c:numCache>
                <c:formatCode>General</c:formatCode>
                <c:ptCount val="6"/>
                <c:pt idx="0">
                  <c:v>369.5</c:v>
                </c:pt>
                <c:pt idx="1">
                  <c:v>211.5</c:v>
                </c:pt>
                <c:pt idx="2">
                  <c:v>217.25</c:v>
                </c:pt>
                <c:pt idx="3">
                  <c:v>177.25</c:v>
                </c:pt>
                <c:pt idx="4">
                  <c:v>117.75</c:v>
                </c:pt>
                <c:pt idx="5">
                  <c:v>143</c:v>
                </c:pt>
              </c:numCache>
            </c:numRef>
          </c:val>
        </c:ser>
        <c:ser>
          <c:idx val="2"/>
          <c:order val="2"/>
          <c:tx>
            <c:strRef>
              <c:f>'RandL OLD'!$N$1</c:f>
              <c:strCache>
                <c:ptCount val="1"/>
                <c:pt idx="0">
                  <c:v>SI</c:v>
                </c:pt>
              </c:strCache>
            </c:strRef>
          </c:tx>
          <c:cat>
            <c:numRef>
              <c:f>'RandL OLD'!$K$2:$K$7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OLD'!$N$2:$N$7</c:f>
              <c:numCache>
                <c:formatCode>General</c:formatCode>
                <c:ptCount val="6"/>
                <c:pt idx="0">
                  <c:v>56046.75</c:v>
                </c:pt>
                <c:pt idx="1">
                  <c:v>38693.5</c:v>
                </c:pt>
                <c:pt idx="2">
                  <c:v>50654.25</c:v>
                </c:pt>
                <c:pt idx="3">
                  <c:v>46824.5</c:v>
                </c:pt>
                <c:pt idx="4">
                  <c:v>52780</c:v>
                </c:pt>
                <c:pt idx="5">
                  <c:v>52222.75</c:v>
                </c:pt>
              </c:numCache>
            </c:numRef>
          </c:val>
        </c:ser>
        <c:marker val="1"/>
        <c:axId val="126951424"/>
        <c:axId val="126952960"/>
      </c:lineChart>
      <c:catAx>
        <c:axId val="126951424"/>
        <c:scaling>
          <c:orientation val="minMax"/>
        </c:scaling>
        <c:axPos val="b"/>
        <c:numFmt formatCode="General" sourceLinked="1"/>
        <c:tickLblPos val="nextTo"/>
        <c:crossAx val="126952960"/>
        <c:crosses val="autoZero"/>
        <c:auto val="1"/>
        <c:lblAlgn val="ctr"/>
        <c:lblOffset val="100"/>
      </c:catAx>
      <c:valAx>
        <c:axId val="126952960"/>
        <c:scaling>
          <c:orientation val="minMax"/>
        </c:scaling>
        <c:axPos val="l"/>
        <c:majorGridlines/>
        <c:numFmt formatCode="General" sourceLinked="1"/>
        <c:tickLblPos val="nextTo"/>
        <c:crossAx val="12695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 Length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'RandL OLD'!$L$11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'RandL OLD'!$K$12:$K$17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OLD'!$L$12:$L$17</c:f>
              <c:numCache>
                <c:formatCode>General</c:formatCode>
                <c:ptCount val="6"/>
                <c:pt idx="0">
                  <c:v>79430.75</c:v>
                </c:pt>
                <c:pt idx="1">
                  <c:v>22674.75</c:v>
                </c:pt>
                <c:pt idx="2">
                  <c:v>22105.25</c:v>
                </c:pt>
                <c:pt idx="3">
                  <c:v>12549.75</c:v>
                </c:pt>
                <c:pt idx="4">
                  <c:v>27553.75</c:v>
                </c:pt>
                <c:pt idx="5">
                  <c:v>1291.75</c:v>
                </c:pt>
              </c:numCache>
            </c:numRef>
          </c:val>
        </c:ser>
        <c:ser>
          <c:idx val="1"/>
          <c:order val="1"/>
          <c:tx>
            <c:strRef>
              <c:f>'RandL OLD'!$M$11</c:f>
              <c:strCache>
                <c:ptCount val="1"/>
                <c:pt idx="0">
                  <c:v>SA</c:v>
                </c:pt>
              </c:strCache>
            </c:strRef>
          </c:tx>
          <c:cat>
            <c:numRef>
              <c:f>'RandL OLD'!$K$12:$K$17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OLD'!$M$12:$M$17</c:f>
              <c:numCache>
                <c:formatCode>General</c:formatCode>
                <c:ptCount val="6"/>
                <c:pt idx="0">
                  <c:v>4434.75</c:v>
                </c:pt>
                <c:pt idx="1">
                  <c:v>5311.25</c:v>
                </c:pt>
                <c:pt idx="2">
                  <c:v>7418.25</c:v>
                </c:pt>
                <c:pt idx="3">
                  <c:v>3151.25</c:v>
                </c:pt>
                <c:pt idx="4">
                  <c:v>4905.25</c:v>
                </c:pt>
                <c:pt idx="5">
                  <c:v>4611</c:v>
                </c:pt>
              </c:numCache>
            </c:numRef>
          </c:val>
        </c:ser>
        <c:ser>
          <c:idx val="2"/>
          <c:order val="2"/>
          <c:tx>
            <c:strRef>
              <c:f>'RandL OLD'!$N$11</c:f>
              <c:strCache>
                <c:ptCount val="1"/>
                <c:pt idx="0">
                  <c:v>SI</c:v>
                </c:pt>
              </c:strCache>
            </c:strRef>
          </c:tx>
          <c:cat>
            <c:numRef>
              <c:f>'RandL OLD'!$K$12:$K$17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OLD'!$N$12:$N$17</c:f>
              <c:numCache>
                <c:formatCode>General</c:formatCode>
                <c:ptCount val="6"/>
                <c:pt idx="0">
                  <c:v>70061</c:v>
                </c:pt>
                <c:pt idx="1">
                  <c:v>51010.75</c:v>
                </c:pt>
                <c:pt idx="2">
                  <c:v>49657</c:v>
                </c:pt>
                <c:pt idx="3">
                  <c:v>41804.5</c:v>
                </c:pt>
                <c:pt idx="4">
                  <c:v>48885.75</c:v>
                </c:pt>
                <c:pt idx="5">
                  <c:v>41113.25</c:v>
                </c:pt>
              </c:numCache>
            </c:numRef>
          </c:val>
        </c:ser>
        <c:marker val="1"/>
        <c:axId val="126978304"/>
        <c:axId val="126984192"/>
      </c:lineChart>
      <c:catAx>
        <c:axId val="126978304"/>
        <c:scaling>
          <c:orientation val="minMax"/>
        </c:scaling>
        <c:axPos val="b"/>
        <c:numFmt formatCode="General" sourceLinked="1"/>
        <c:tickLblPos val="nextTo"/>
        <c:crossAx val="126984192"/>
        <c:crosses val="autoZero"/>
        <c:auto val="1"/>
        <c:lblAlgn val="ctr"/>
        <c:lblOffset val="100"/>
      </c:catAx>
      <c:valAx>
        <c:axId val="126984192"/>
        <c:scaling>
          <c:orientation val="minMax"/>
        </c:scaling>
        <c:axPos val="l"/>
        <c:majorGridlines/>
        <c:numFmt formatCode="General" sourceLinked="1"/>
        <c:tickLblPos val="nextTo"/>
        <c:crossAx val="12697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 Len Min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'RandL OLD'!$AA$11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'RandL OLD'!$Z$12:$Z$17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OLD'!$AA$12:$AA$17</c:f>
              <c:numCache>
                <c:formatCode>General</c:formatCode>
                <c:ptCount val="6"/>
                <c:pt idx="0">
                  <c:v>79.430750000000003</c:v>
                </c:pt>
                <c:pt idx="1">
                  <c:v>22.67475</c:v>
                </c:pt>
                <c:pt idx="2">
                  <c:v>22.105250000000002</c:v>
                </c:pt>
                <c:pt idx="3">
                  <c:v>12.54975</c:v>
                </c:pt>
                <c:pt idx="4">
                  <c:v>27.553750000000001</c:v>
                </c:pt>
                <c:pt idx="5">
                  <c:v>1.29175</c:v>
                </c:pt>
              </c:numCache>
            </c:numRef>
          </c:val>
        </c:ser>
        <c:ser>
          <c:idx val="1"/>
          <c:order val="1"/>
          <c:tx>
            <c:strRef>
              <c:f>'RandL OLD'!$AB$11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'RandL OLD'!$Z$12:$Z$17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OLD'!$AB$12:$AB$17</c:f>
              <c:numCache>
                <c:formatCode>General</c:formatCode>
                <c:ptCount val="6"/>
                <c:pt idx="0">
                  <c:v>4.4347500000000002</c:v>
                </c:pt>
                <c:pt idx="1">
                  <c:v>5.3112500000000002</c:v>
                </c:pt>
                <c:pt idx="2">
                  <c:v>7.4182499999999996</c:v>
                </c:pt>
                <c:pt idx="3">
                  <c:v>3.1512500000000001</c:v>
                </c:pt>
                <c:pt idx="4">
                  <c:v>4.9052499999999997</c:v>
                </c:pt>
                <c:pt idx="5">
                  <c:v>4.6109999999999998</c:v>
                </c:pt>
              </c:numCache>
            </c:numRef>
          </c:val>
        </c:ser>
        <c:ser>
          <c:idx val="2"/>
          <c:order val="2"/>
          <c:tx>
            <c:strRef>
              <c:f>'RandL OLD'!$AC$11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'RandL OLD'!$Z$12:$Z$17</c:f>
              <c:numCache>
                <c:formatCode>General</c:formatCode>
                <c:ptCount val="6"/>
                <c:pt idx="0">
                  <c:v>-512</c:v>
                </c:pt>
                <c:pt idx="1">
                  <c:v>-1024</c:v>
                </c:pt>
                <c:pt idx="2">
                  <c:v>-2048</c:v>
                </c:pt>
                <c:pt idx="3">
                  <c:v>-4096</c:v>
                </c:pt>
                <c:pt idx="4">
                  <c:v>-8192</c:v>
                </c:pt>
                <c:pt idx="5">
                  <c:v>-16384</c:v>
                </c:pt>
              </c:numCache>
            </c:numRef>
          </c:cat>
          <c:val>
            <c:numRef>
              <c:f>'RandL OLD'!$AC$12:$AC$17</c:f>
              <c:numCache>
                <c:formatCode>General</c:formatCode>
                <c:ptCount val="6"/>
                <c:pt idx="0">
                  <c:v>70.061000000000007</c:v>
                </c:pt>
                <c:pt idx="1">
                  <c:v>51.010750000000002</c:v>
                </c:pt>
                <c:pt idx="2">
                  <c:v>49.656999999999996</c:v>
                </c:pt>
                <c:pt idx="3">
                  <c:v>41.804499999999997</c:v>
                </c:pt>
                <c:pt idx="4">
                  <c:v>48.885750000000002</c:v>
                </c:pt>
                <c:pt idx="5">
                  <c:v>41.113250000000001</c:v>
                </c:pt>
              </c:numCache>
            </c:numRef>
          </c:val>
        </c:ser>
        <c:marker val="1"/>
        <c:axId val="127091840"/>
        <c:axId val="127093760"/>
      </c:lineChart>
      <c:catAx>
        <c:axId val="12709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Lower</a:t>
                </a:r>
                <a:r>
                  <a:rPr lang="en-US" baseline="0"/>
                  <a:t> Bound of Weight [U=0]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7093760"/>
        <c:crosses val="autoZero"/>
        <c:auto val="1"/>
        <c:lblAlgn val="ctr"/>
        <c:lblOffset val="100"/>
      </c:catAx>
      <c:valAx>
        <c:axId val="127093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Seconds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709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 Len Max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'RandL OLD'!$AA$1</c:f>
              <c:strCache>
                <c:ptCount val="1"/>
                <c:pt idx="0">
                  <c:v>BCDGR</c:v>
                </c:pt>
              </c:strCache>
            </c:strRef>
          </c:tx>
          <c:cat>
            <c:numRef>
              <c:f>'RandL OLD'!$Z$2:$Z$7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OLD'!$AA$2:$AA$7</c:f>
              <c:numCache>
                <c:formatCode>General</c:formatCode>
                <c:ptCount val="6"/>
                <c:pt idx="0">
                  <c:v>6.4999999999999997E-3</c:v>
                </c:pt>
                <c:pt idx="1">
                  <c:v>5.2327500000000002</c:v>
                </c:pt>
                <c:pt idx="2">
                  <c:v>12.070499999999999</c:v>
                </c:pt>
                <c:pt idx="3">
                  <c:v>3.7499999999999999E-3</c:v>
                </c:pt>
                <c:pt idx="4">
                  <c:v>1E-3</c:v>
                </c:pt>
                <c:pt idx="5">
                  <c:v>10.58925</c:v>
                </c:pt>
              </c:numCache>
            </c:numRef>
          </c:val>
        </c:ser>
        <c:ser>
          <c:idx val="1"/>
          <c:order val="1"/>
          <c:tx>
            <c:strRef>
              <c:f>'RandL OLD'!$AB$1</c:f>
              <c:strCache>
                <c:ptCount val="1"/>
                <c:pt idx="0">
                  <c:v>SIEG</c:v>
                </c:pt>
              </c:strCache>
            </c:strRef>
          </c:tx>
          <c:cat>
            <c:numRef>
              <c:f>'RandL OLD'!$Z$2:$Z$7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OLD'!$AB$2:$AB$7</c:f>
              <c:numCache>
                <c:formatCode>General</c:formatCode>
                <c:ptCount val="6"/>
                <c:pt idx="0">
                  <c:v>0.3695</c:v>
                </c:pt>
                <c:pt idx="1">
                  <c:v>0.21149999999999999</c:v>
                </c:pt>
                <c:pt idx="2">
                  <c:v>0.21725</c:v>
                </c:pt>
                <c:pt idx="3">
                  <c:v>0.17724999999999999</c:v>
                </c:pt>
                <c:pt idx="4">
                  <c:v>0.11774999999999999</c:v>
                </c:pt>
                <c:pt idx="5">
                  <c:v>0.14299999999999999</c:v>
                </c:pt>
              </c:numCache>
            </c:numRef>
          </c:val>
        </c:ser>
        <c:ser>
          <c:idx val="2"/>
          <c:order val="2"/>
          <c:tx>
            <c:strRef>
              <c:f>'RandL OLD'!$AC$1</c:f>
              <c:strCache>
                <c:ptCount val="1"/>
                <c:pt idx="0">
                  <c:v>SI/PI</c:v>
                </c:pt>
              </c:strCache>
            </c:strRef>
          </c:tx>
          <c:cat>
            <c:numRef>
              <c:f>'RandL OLD'!$Z$2:$Z$7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'RandL OLD'!$AC$2:$AC$7</c:f>
              <c:numCache>
                <c:formatCode>General</c:formatCode>
                <c:ptCount val="6"/>
                <c:pt idx="0">
                  <c:v>56.046750000000003</c:v>
                </c:pt>
                <c:pt idx="1">
                  <c:v>38.6935</c:v>
                </c:pt>
                <c:pt idx="2">
                  <c:v>50.654249999999998</c:v>
                </c:pt>
                <c:pt idx="3">
                  <c:v>46.8245</c:v>
                </c:pt>
                <c:pt idx="4">
                  <c:v>52.78</c:v>
                </c:pt>
                <c:pt idx="5">
                  <c:v>52.222749999999998</c:v>
                </c:pt>
              </c:numCache>
            </c:numRef>
          </c:val>
        </c:ser>
        <c:marker val="1"/>
        <c:axId val="127148800"/>
        <c:axId val="127150720"/>
      </c:lineChart>
      <c:catAx>
        <c:axId val="12714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Upper</a:t>
                </a:r>
                <a:r>
                  <a:rPr lang="en-US" sz="1200" baseline="0"/>
                  <a:t> Weight Bound [L=0]</a:t>
                </a:r>
              </a:p>
            </c:rich>
          </c:tx>
          <c:layout/>
        </c:title>
        <c:numFmt formatCode="General" sourceLinked="1"/>
        <c:tickLblPos val="nextTo"/>
        <c:crossAx val="127150720"/>
        <c:crosses val="autoZero"/>
        <c:auto val="1"/>
        <c:lblAlgn val="ctr"/>
        <c:lblOffset val="100"/>
      </c:catAx>
      <c:valAx>
        <c:axId val="127150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Seconds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714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7</xdr:row>
      <xdr:rowOff>161925</xdr:rowOff>
    </xdr:from>
    <xdr:to>
      <xdr:col>14</xdr:col>
      <xdr:colOff>390525</xdr:colOff>
      <xdr:row>22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23</xdr:row>
      <xdr:rowOff>76200</xdr:rowOff>
    </xdr:from>
    <xdr:to>
      <xdr:col>14</xdr:col>
      <xdr:colOff>438150</xdr:colOff>
      <xdr:row>37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7</xdr:row>
      <xdr:rowOff>57150</xdr:rowOff>
    </xdr:from>
    <xdr:to>
      <xdr:col>23</xdr:col>
      <xdr:colOff>323850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23</xdr:row>
      <xdr:rowOff>123825</xdr:rowOff>
    </xdr:from>
    <xdr:to>
      <xdr:col>23</xdr:col>
      <xdr:colOff>333375</xdr:colOff>
      <xdr:row>38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8</xdr:row>
      <xdr:rowOff>171450</xdr:rowOff>
    </xdr:from>
    <xdr:to>
      <xdr:col>20</xdr:col>
      <xdr:colOff>466725</xdr:colOff>
      <xdr:row>23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0</xdr:row>
      <xdr:rowOff>123825</xdr:rowOff>
    </xdr:from>
    <xdr:to>
      <xdr:col>22</xdr:col>
      <xdr:colOff>571500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16</xdr:row>
      <xdr:rowOff>152400</xdr:rowOff>
    </xdr:from>
    <xdr:to>
      <xdr:col>22</xdr:col>
      <xdr:colOff>571500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219075</xdr:colOff>
      <xdr:row>16</xdr:row>
      <xdr:rowOff>0</xdr:rowOff>
    </xdr:from>
    <xdr:to>
      <xdr:col>36</xdr:col>
      <xdr:colOff>523875</xdr:colOff>
      <xdr:row>30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152400</xdr:colOff>
      <xdr:row>0</xdr:row>
      <xdr:rowOff>85725</xdr:rowOff>
    </xdr:from>
    <xdr:to>
      <xdr:col>36</xdr:col>
      <xdr:colOff>457200</xdr:colOff>
      <xdr:row>14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8</xdr:row>
      <xdr:rowOff>142875</xdr:rowOff>
    </xdr:from>
    <xdr:to>
      <xdr:col>15</xdr:col>
      <xdr:colOff>447675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32</xdr:row>
      <xdr:rowOff>57150</xdr:rowOff>
    </xdr:from>
    <xdr:to>
      <xdr:col>15</xdr:col>
      <xdr:colOff>542925</xdr:colOff>
      <xdr:row>46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295275</xdr:colOff>
      <xdr:row>8</xdr:row>
      <xdr:rowOff>152400</xdr:rowOff>
    </xdr:from>
    <xdr:to>
      <xdr:col>23</xdr:col>
      <xdr:colOff>600075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447675</xdr:colOff>
      <xdr:row>9</xdr:row>
      <xdr:rowOff>28575</xdr:rowOff>
    </xdr:from>
    <xdr:to>
      <xdr:col>32</xdr:col>
      <xdr:colOff>142875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0</xdr:rowOff>
    </xdr:from>
    <xdr:to>
      <xdr:col>13</xdr:col>
      <xdr:colOff>352425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9</xdr:row>
      <xdr:rowOff>19050</xdr:rowOff>
    </xdr:from>
    <xdr:to>
      <xdr:col>22</xdr:col>
      <xdr:colOff>28575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114300</xdr:rowOff>
    </xdr:from>
    <xdr:to>
      <xdr:col>19</xdr:col>
      <xdr:colOff>523875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16</xdr:row>
      <xdr:rowOff>9525</xdr:rowOff>
    </xdr:from>
    <xdr:to>
      <xdr:col>19</xdr:col>
      <xdr:colOff>219075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8</xdr:row>
      <xdr:rowOff>161925</xdr:rowOff>
    </xdr:from>
    <xdr:to>
      <xdr:col>27</xdr:col>
      <xdr:colOff>457200</xdr:colOff>
      <xdr:row>23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0</xdr:row>
      <xdr:rowOff>171450</xdr:rowOff>
    </xdr:from>
    <xdr:to>
      <xdr:col>18</xdr:col>
      <xdr:colOff>142875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17</xdr:row>
      <xdr:rowOff>0</xdr:rowOff>
    </xdr:from>
    <xdr:to>
      <xdr:col>18</xdr:col>
      <xdr:colOff>209550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</xdr:row>
      <xdr:rowOff>76200</xdr:rowOff>
    </xdr:from>
    <xdr:to>
      <xdr:col>14</xdr:col>
      <xdr:colOff>495300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5</xdr:row>
      <xdr:rowOff>76200</xdr:rowOff>
    </xdr:from>
    <xdr:to>
      <xdr:col>14</xdr:col>
      <xdr:colOff>295275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workbookViewId="0">
      <selection activeCell="B21" sqref="B21"/>
    </sheetView>
  </sheetViews>
  <sheetFormatPr defaultRowHeight="15"/>
  <cols>
    <col min="2" max="2" width="22.28515625" bestFit="1" customWidth="1"/>
    <col min="3" max="3" width="15" bestFit="1" customWidth="1"/>
    <col min="4" max="4" width="12.42578125" bestFit="1" customWidth="1"/>
    <col min="5" max="5" width="36.42578125" bestFit="1" customWidth="1"/>
  </cols>
  <sheetData>
    <row r="1" spans="1:18">
      <c r="A1" t="s">
        <v>1</v>
      </c>
      <c r="B1" t="s">
        <v>0</v>
      </c>
      <c r="C1" t="s">
        <v>2</v>
      </c>
      <c r="D1" t="s">
        <v>3</v>
      </c>
      <c r="E1" t="s">
        <v>16</v>
      </c>
      <c r="J1" t="s">
        <v>9</v>
      </c>
      <c r="K1" t="s">
        <v>10</v>
      </c>
      <c r="L1" t="s">
        <v>17</v>
      </c>
      <c r="P1" t="s">
        <v>28</v>
      </c>
      <c r="Q1" t="s">
        <v>29</v>
      </c>
      <c r="R1" t="s">
        <v>17</v>
      </c>
    </row>
    <row r="2" spans="1:18">
      <c r="A2">
        <v>512</v>
      </c>
      <c r="B2">
        <v>1</v>
      </c>
      <c r="C2">
        <v>19</v>
      </c>
      <c r="D2">
        <v>362</v>
      </c>
      <c r="E2">
        <v>52923</v>
      </c>
      <c r="I2">
        <v>512</v>
      </c>
      <c r="J2">
        <f>AVERAGE(C2:C5)</f>
        <v>11.75</v>
      </c>
      <c r="K2">
        <f t="shared" ref="K2:L2" si="0">AVERAGE(D2:D5)</f>
        <v>384.25</v>
      </c>
      <c r="L2">
        <f t="shared" si="0"/>
        <v>47429</v>
      </c>
      <c r="O2">
        <v>512</v>
      </c>
      <c r="P2">
        <f>J2/1000</f>
        <v>1.175E-2</v>
      </c>
      <c r="Q2">
        <f t="shared" ref="Q2:R7" si="1">K2/1000</f>
        <v>0.38424999999999998</v>
      </c>
      <c r="R2">
        <f t="shared" si="1"/>
        <v>47.429000000000002</v>
      </c>
    </row>
    <row r="3" spans="1:18">
      <c r="B3">
        <v>2</v>
      </c>
      <c r="C3">
        <v>5</v>
      </c>
      <c r="D3">
        <v>362</v>
      </c>
      <c r="E3">
        <v>23978</v>
      </c>
      <c r="I3">
        <v>1024</v>
      </c>
      <c r="J3">
        <f>AVERAGE(C7:C10)</f>
        <v>18.75</v>
      </c>
      <c r="K3">
        <f t="shared" ref="K3:L3" si="2">AVERAGE(D7:D10)</f>
        <v>2518</v>
      </c>
      <c r="L3">
        <f t="shared" si="2"/>
        <v>437457.25</v>
      </c>
      <c r="O3">
        <v>1024</v>
      </c>
      <c r="P3">
        <f t="shared" ref="P3:P7" si="3">J3/1000</f>
        <v>1.8749999999999999E-2</v>
      </c>
      <c r="Q3">
        <f t="shared" si="1"/>
        <v>2.5179999999999998</v>
      </c>
      <c r="R3">
        <f t="shared" si="1"/>
        <v>437.45724999999999</v>
      </c>
    </row>
    <row r="4" spans="1:18">
      <c r="B4">
        <v>3</v>
      </c>
      <c r="C4">
        <v>13</v>
      </c>
      <c r="D4">
        <v>479</v>
      </c>
      <c r="E4">
        <v>50089</v>
      </c>
      <c r="I4">
        <v>2048</v>
      </c>
      <c r="J4">
        <f>AVERAGE(C12:C15)</f>
        <v>50</v>
      </c>
      <c r="K4">
        <f t="shared" ref="K4:L4" si="4">AVERAGE(D12:D15)</f>
        <v>8981.25</v>
      </c>
      <c r="L4">
        <f t="shared" si="4"/>
        <v>4843114.5</v>
      </c>
      <c r="O4">
        <v>2048</v>
      </c>
      <c r="P4">
        <f t="shared" si="3"/>
        <v>0.05</v>
      </c>
      <c r="Q4">
        <f t="shared" si="1"/>
        <v>8.9812499999999993</v>
      </c>
      <c r="R4">
        <f t="shared" si="1"/>
        <v>4843.1144999999997</v>
      </c>
    </row>
    <row r="5" spans="1:18">
      <c r="B5">
        <v>4</v>
      </c>
      <c r="C5">
        <v>10</v>
      </c>
      <c r="D5">
        <v>334</v>
      </c>
      <c r="E5">
        <v>62726</v>
      </c>
      <c r="I5">
        <v>4096</v>
      </c>
      <c r="J5">
        <f>AVERAGE(C17:C20)</f>
        <v>151.5</v>
      </c>
      <c r="K5">
        <f>AVERAGE(D17:D20)</f>
        <v>48995</v>
      </c>
      <c r="O5">
        <v>4096</v>
      </c>
      <c r="P5">
        <f t="shared" si="3"/>
        <v>0.1515</v>
      </c>
      <c r="Q5">
        <f t="shared" si="1"/>
        <v>48.994999999999997</v>
      </c>
    </row>
    <row r="6" spans="1:18">
      <c r="I6">
        <v>8192</v>
      </c>
      <c r="J6">
        <f>AVERAGE(C22:C25)</f>
        <v>119462</v>
      </c>
      <c r="K6">
        <f>AVERAGE(D22:D25)</f>
        <v>136016.25</v>
      </c>
      <c r="O6">
        <v>8192</v>
      </c>
      <c r="P6">
        <f t="shared" si="3"/>
        <v>119.462</v>
      </c>
      <c r="Q6">
        <f t="shared" si="1"/>
        <v>136.01625000000001</v>
      </c>
    </row>
    <row r="7" spans="1:18">
      <c r="A7">
        <v>1024</v>
      </c>
      <c r="B7">
        <v>1</v>
      </c>
      <c r="C7">
        <v>12</v>
      </c>
      <c r="D7">
        <v>1871</v>
      </c>
      <c r="E7">
        <v>374812</v>
      </c>
      <c r="I7">
        <v>16384</v>
      </c>
      <c r="J7">
        <f>AVERAGE(C27:C30)</f>
        <v>250736.5</v>
      </c>
      <c r="K7">
        <f>AVERAGE(D27:D30)</f>
        <v>555507.5</v>
      </c>
      <c r="O7">
        <v>16384</v>
      </c>
      <c r="P7">
        <f t="shared" si="3"/>
        <v>250.73650000000001</v>
      </c>
      <c r="Q7">
        <f t="shared" si="1"/>
        <v>555.50750000000005</v>
      </c>
    </row>
    <row r="8" spans="1:18">
      <c r="B8">
        <v>2</v>
      </c>
      <c r="C8">
        <v>15</v>
      </c>
      <c r="D8">
        <v>1813</v>
      </c>
      <c r="E8">
        <v>429452</v>
      </c>
    </row>
    <row r="9" spans="1:18">
      <c r="B9">
        <v>3</v>
      </c>
      <c r="C9">
        <v>24</v>
      </c>
      <c r="D9">
        <v>3232</v>
      </c>
      <c r="E9">
        <v>401008</v>
      </c>
    </row>
    <row r="10" spans="1:18">
      <c r="B10">
        <v>4</v>
      </c>
      <c r="C10">
        <v>24</v>
      </c>
      <c r="D10">
        <v>3156</v>
      </c>
      <c r="E10">
        <v>544557</v>
      </c>
    </row>
    <row r="12" spans="1:18">
      <c r="A12">
        <v>2048</v>
      </c>
      <c r="B12">
        <v>1</v>
      </c>
      <c r="C12">
        <v>31</v>
      </c>
      <c r="D12">
        <v>6179</v>
      </c>
      <c r="E12">
        <v>2942746</v>
      </c>
    </row>
    <row r="13" spans="1:18">
      <c r="B13">
        <v>2</v>
      </c>
      <c r="C13">
        <v>58</v>
      </c>
      <c r="D13">
        <v>9673</v>
      </c>
      <c r="E13">
        <v>5733736</v>
      </c>
    </row>
    <row r="14" spans="1:18">
      <c r="B14">
        <v>3</v>
      </c>
      <c r="C14">
        <v>58</v>
      </c>
      <c r="D14">
        <v>10527</v>
      </c>
      <c r="E14">
        <v>5276029</v>
      </c>
    </row>
    <row r="15" spans="1:18">
      <c r="B15">
        <v>4</v>
      </c>
      <c r="C15">
        <v>53</v>
      </c>
      <c r="D15">
        <v>9546</v>
      </c>
      <c r="E15">
        <v>5419947</v>
      </c>
    </row>
    <row r="17" spans="1:5">
      <c r="A17">
        <v>4096</v>
      </c>
      <c r="B17">
        <v>1</v>
      </c>
      <c r="C17">
        <v>90</v>
      </c>
      <c r="D17">
        <v>38652</v>
      </c>
      <c r="E17" s="3" t="s">
        <v>5</v>
      </c>
    </row>
    <row r="18" spans="1:5">
      <c r="B18">
        <v>2</v>
      </c>
      <c r="C18">
        <v>148</v>
      </c>
      <c r="D18">
        <v>47533</v>
      </c>
      <c r="E18" s="3" t="s">
        <v>5</v>
      </c>
    </row>
    <row r="19" spans="1:5">
      <c r="B19">
        <v>3</v>
      </c>
      <c r="C19">
        <v>190</v>
      </c>
      <c r="D19">
        <v>52095</v>
      </c>
      <c r="E19" s="3" t="s">
        <v>5</v>
      </c>
    </row>
    <row r="20" spans="1:5">
      <c r="B20">
        <v>4</v>
      </c>
      <c r="C20">
        <v>178</v>
      </c>
      <c r="D20">
        <v>57700</v>
      </c>
      <c r="E20" s="3" t="s">
        <v>5</v>
      </c>
    </row>
    <row r="21" spans="1:5">
      <c r="E21" s="3"/>
    </row>
    <row r="22" spans="1:5">
      <c r="A22">
        <v>8192</v>
      </c>
      <c r="B22">
        <v>1</v>
      </c>
      <c r="C22">
        <v>199</v>
      </c>
      <c r="D22">
        <v>196799</v>
      </c>
      <c r="E22" s="3" t="s">
        <v>5</v>
      </c>
    </row>
    <row r="23" spans="1:5">
      <c r="B23">
        <v>2</v>
      </c>
      <c r="C23">
        <v>165</v>
      </c>
      <c r="D23">
        <v>110802</v>
      </c>
      <c r="E23" s="3" t="s">
        <v>5</v>
      </c>
    </row>
    <row r="24" spans="1:5">
      <c r="B24">
        <v>3</v>
      </c>
      <c r="C24" s="2">
        <v>477285</v>
      </c>
      <c r="D24">
        <v>98305</v>
      </c>
      <c r="E24" s="3" t="s">
        <v>5</v>
      </c>
    </row>
    <row r="25" spans="1:5">
      <c r="B25">
        <v>4</v>
      </c>
      <c r="C25">
        <v>199</v>
      </c>
      <c r="D25">
        <v>138159</v>
      </c>
      <c r="E25" s="3" t="s">
        <v>5</v>
      </c>
    </row>
    <row r="26" spans="1:5">
      <c r="E26" s="3"/>
    </row>
    <row r="27" spans="1:5">
      <c r="A27">
        <v>16384</v>
      </c>
      <c r="B27">
        <v>1</v>
      </c>
      <c r="C27">
        <v>402</v>
      </c>
      <c r="D27">
        <v>510945</v>
      </c>
      <c r="E27" s="3" t="s">
        <v>5</v>
      </c>
    </row>
    <row r="28" spans="1:5">
      <c r="B28">
        <v>2</v>
      </c>
      <c r="C28">
        <v>386</v>
      </c>
      <c r="D28">
        <v>603118</v>
      </c>
      <c r="E28" s="3" t="s">
        <v>5</v>
      </c>
    </row>
    <row r="29" spans="1:5">
      <c r="B29">
        <v>3</v>
      </c>
      <c r="C29">
        <v>1001709</v>
      </c>
      <c r="D29">
        <v>380828</v>
      </c>
      <c r="E29" s="3" t="s">
        <v>5</v>
      </c>
    </row>
    <row r="30" spans="1:5">
      <c r="B30">
        <v>4</v>
      </c>
      <c r="C30">
        <v>449</v>
      </c>
      <c r="D30">
        <v>727139</v>
      </c>
      <c r="E30" s="3" t="s">
        <v>5</v>
      </c>
    </row>
    <row r="33" spans="1:2">
      <c r="A33" t="s">
        <v>14</v>
      </c>
    </row>
    <row r="34" spans="1:2">
      <c r="A34" t="s">
        <v>5</v>
      </c>
      <c r="B34" t="s">
        <v>15</v>
      </c>
    </row>
    <row r="35" spans="1:2">
      <c r="A35" t="s">
        <v>20</v>
      </c>
      <c r="B35" t="s">
        <v>21</v>
      </c>
    </row>
    <row r="36" spans="1:2">
      <c r="A36" t="s">
        <v>22</v>
      </c>
      <c r="B36" t="s">
        <v>27</v>
      </c>
    </row>
    <row r="37" spans="1:2">
      <c r="A37" t="s">
        <v>23</v>
      </c>
      <c r="B37" t="s">
        <v>26</v>
      </c>
    </row>
    <row r="38" spans="1:2">
      <c r="A38" t="s">
        <v>24</v>
      </c>
      <c r="B38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8"/>
  <sheetViews>
    <sheetView topLeftCell="F1" workbookViewId="0">
      <selection activeCell="C27" sqref="C27:E30"/>
    </sheetView>
  </sheetViews>
  <sheetFormatPr defaultRowHeight="15"/>
  <cols>
    <col min="2" max="2" width="22.28515625" bestFit="1" customWidth="1"/>
    <col min="3" max="3" width="15" bestFit="1" customWidth="1"/>
    <col min="4" max="4" width="12.42578125" bestFit="1" customWidth="1"/>
    <col min="5" max="5" width="36.42578125" bestFit="1" customWidth="1"/>
  </cols>
  <sheetData>
    <row r="1" spans="1:18">
      <c r="A1" t="s">
        <v>1</v>
      </c>
      <c r="B1" t="s">
        <v>0</v>
      </c>
      <c r="C1" t="s">
        <v>2</v>
      </c>
      <c r="D1" t="s">
        <v>3</v>
      </c>
      <c r="E1" t="s">
        <v>16</v>
      </c>
      <c r="J1" t="s">
        <v>9</v>
      </c>
      <c r="K1" t="s">
        <v>10</v>
      </c>
      <c r="L1" t="s">
        <v>17</v>
      </c>
      <c r="P1" t="s">
        <v>28</v>
      </c>
      <c r="Q1" t="s">
        <v>29</v>
      </c>
      <c r="R1" t="s">
        <v>17</v>
      </c>
    </row>
    <row r="2" spans="1:18">
      <c r="A2">
        <v>512</v>
      </c>
      <c r="B2">
        <v>1</v>
      </c>
      <c r="C2">
        <v>14</v>
      </c>
      <c r="D2">
        <v>362</v>
      </c>
      <c r="E2">
        <v>52923</v>
      </c>
      <c r="I2">
        <v>512</v>
      </c>
      <c r="J2">
        <f>AVERAGE(C2:C5)</f>
        <v>6</v>
      </c>
      <c r="K2">
        <f t="shared" ref="K2:L2" si="0">AVERAGE(D2:D5)</f>
        <v>384.25</v>
      </c>
      <c r="L2">
        <f t="shared" si="0"/>
        <v>47429</v>
      </c>
      <c r="O2">
        <v>512</v>
      </c>
      <c r="P2">
        <f>J2/1000</f>
        <v>6.0000000000000001E-3</v>
      </c>
      <c r="Q2">
        <f t="shared" ref="Q2:R7" si="1">K2/1000</f>
        <v>0.38424999999999998</v>
      </c>
      <c r="R2">
        <f t="shared" si="1"/>
        <v>47.429000000000002</v>
      </c>
    </row>
    <row r="3" spans="1:18">
      <c r="B3">
        <v>2</v>
      </c>
      <c r="C3">
        <v>3</v>
      </c>
      <c r="D3">
        <v>362</v>
      </c>
      <c r="E3">
        <v>23978</v>
      </c>
      <c r="I3">
        <v>1024</v>
      </c>
      <c r="J3">
        <f>AVERAGE(C7:C10)</f>
        <v>17449</v>
      </c>
      <c r="K3">
        <f t="shared" ref="K3:L3" si="2">AVERAGE(D7:D10)</f>
        <v>2518</v>
      </c>
      <c r="L3">
        <f t="shared" si="2"/>
        <v>437457.25</v>
      </c>
      <c r="O3">
        <v>1024</v>
      </c>
      <c r="P3">
        <f t="shared" ref="P3:P7" si="3">J3/1000</f>
        <v>17.449000000000002</v>
      </c>
      <c r="Q3">
        <f t="shared" si="1"/>
        <v>2.5179999999999998</v>
      </c>
      <c r="R3">
        <f t="shared" si="1"/>
        <v>437.45724999999999</v>
      </c>
    </row>
    <row r="4" spans="1:18">
      <c r="B4">
        <v>3</v>
      </c>
      <c r="C4">
        <v>3</v>
      </c>
      <c r="D4">
        <v>479</v>
      </c>
      <c r="E4">
        <v>50089</v>
      </c>
      <c r="I4">
        <v>2048</v>
      </c>
      <c r="J4">
        <f>AVERAGE(C12:C15)</f>
        <v>42745.75</v>
      </c>
      <c r="K4">
        <f t="shared" ref="K4:L4" si="4">AVERAGE(D12:D15)</f>
        <v>8981.25</v>
      </c>
      <c r="L4">
        <f t="shared" si="4"/>
        <v>4843114.5</v>
      </c>
      <c r="O4">
        <v>2048</v>
      </c>
      <c r="P4">
        <f t="shared" si="3"/>
        <v>42.745750000000001</v>
      </c>
      <c r="Q4">
        <f t="shared" si="1"/>
        <v>8.9812499999999993</v>
      </c>
      <c r="R4">
        <f t="shared" si="1"/>
        <v>4843.1144999999997</v>
      </c>
    </row>
    <row r="5" spans="1:18">
      <c r="B5">
        <v>4</v>
      </c>
      <c r="C5">
        <v>4</v>
      </c>
      <c r="D5">
        <v>334</v>
      </c>
      <c r="E5">
        <v>62726</v>
      </c>
      <c r="I5">
        <v>4096</v>
      </c>
      <c r="J5">
        <f>AVERAGE(C17:C20)</f>
        <v>97302.75</v>
      </c>
      <c r="K5">
        <f>AVERAGE(D17:D20)</f>
        <v>48995</v>
      </c>
      <c r="O5">
        <v>4096</v>
      </c>
      <c r="P5">
        <f t="shared" si="3"/>
        <v>97.302750000000003</v>
      </c>
      <c r="Q5">
        <f t="shared" si="1"/>
        <v>48.994999999999997</v>
      </c>
    </row>
    <row r="6" spans="1:18">
      <c r="I6">
        <v>8192</v>
      </c>
      <c r="J6">
        <f>AVERAGE(C22:C25)</f>
        <v>363183</v>
      </c>
      <c r="K6">
        <f>AVERAGE(D22:D25)</f>
        <v>136016.25</v>
      </c>
      <c r="O6">
        <v>8192</v>
      </c>
      <c r="P6">
        <f t="shared" si="3"/>
        <v>363.18299999999999</v>
      </c>
      <c r="Q6">
        <f t="shared" si="1"/>
        <v>136.01625000000001</v>
      </c>
    </row>
    <row r="7" spans="1:18">
      <c r="A7">
        <v>1024</v>
      </c>
      <c r="B7">
        <v>1</v>
      </c>
      <c r="C7">
        <v>8</v>
      </c>
      <c r="D7">
        <v>1871</v>
      </c>
      <c r="E7">
        <v>374812</v>
      </c>
      <c r="I7">
        <v>16384</v>
      </c>
      <c r="J7">
        <f>AVERAGE(C27:C30)</f>
        <v>385668</v>
      </c>
      <c r="K7">
        <f>AVERAGE(D27:D30)</f>
        <v>555507.5</v>
      </c>
      <c r="O7">
        <v>16384</v>
      </c>
      <c r="P7">
        <f t="shared" si="3"/>
        <v>385.66800000000001</v>
      </c>
      <c r="Q7">
        <f t="shared" si="1"/>
        <v>555.50750000000005</v>
      </c>
    </row>
    <row r="8" spans="1:18">
      <c r="B8">
        <v>2</v>
      </c>
      <c r="C8">
        <v>7</v>
      </c>
      <c r="D8">
        <v>1813</v>
      </c>
      <c r="E8">
        <v>429452</v>
      </c>
    </row>
    <row r="9" spans="1:18">
      <c r="B9">
        <v>3</v>
      </c>
      <c r="C9">
        <v>69773</v>
      </c>
      <c r="D9">
        <v>3232</v>
      </c>
      <c r="E9">
        <v>401008</v>
      </c>
    </row>
    <row r="10" spans="1:18">
      <c r="B10">
        <v>4</v>
      </c>
      <c r="C10">
        <v>8</v>
      </c>
      <c r="D10">
        <v>3156</v>
      </c>
      <c r="E10">
        <v>544557</v>
      </c>
    </row>
    <row r="12" spans="1:18">
      <c r="A12">
        <v>2048</v>
      </c>
      <c r="B12">
        <v>1</v>
      </c>
      <c r="C12">
        <v>23</v>
      </c>
      <c r="D12">
        <v>6179</v>
      </c>
      <c r="E12">
        <v>2942746</v>
      </c>
    </row>
    <row r="13" spans="1:18">
      <c r="B13">
        <v>2</v>
      </c>
      <c r="C13">
        <v>21</v>
      </c>
      <c r="D13">
        <v>9673</v>
      </c>
      <c r="E13">
        <v>5733736</v>
      </c>
    </row>
    <row r="14" spans="1:18">
      <c r="B14">
        <v>3</v>
      </c>
      <c r="C14">
        <v>170914</v>
      </c>
      <c r="D14">
        <v>10527</v>
      </c>
      <c r="E14">
        <v>5276029</v>
      </c>
    </row>
    <row r="15" spans="1:18">
      <c r="B15">
        <v>4</v>
      </c>
      <c r="C15">
        <v>25</v>
      </c>
      <c r="D15">
        <v>9546</v>
      </c>
      <c r="E15">
        <v>5419947</v>
      </c>
    </row>
    <row r="17" spans="1:5">
      <c r="A17">
        <v>4096</v>
      </c>
      <c r="B17">
        <v>1</v>
      </c>
      <c r="C17">
        <v>58</v>
      </c>
      <c r="D17">
        <v>38652</v>
      </c>
      <c r="E17" s="3" t="s">
        <v>5</v>
      </c>
    </row>
    <row r="18" spans="1:5">
      <c r="B18">
        <v>2</v>
      </c>
      <c r="C18">
        <v>61</v>
      </c>
      <c r="D18">
        <v>47533</v>
      </c>
      <c r="E18" s="3" t="s">
        <v>5</v>
      </c>
    </row>
    <row r="19" spans="1:5">
      <c r="B19">
        <v>3</v>
      </c>
      <c r="C19">
        <v>389020</v>
      </c>
      <c r="D19">
        <v>52095</v>
      </c>
      <c r="E19" s="3" t="s">
        <v>5</v>
      </c>
    </row>
    <row r="20" spans="1:5">
      <c r="B20">
        <v>4</v>
      </c>
      <c r="C20">
        <v>72</v>
      </c>
      <c r="D20">
        <v>57700</v>
      </c>
      <c r="E20" s="3" t="s">
        <v>5</v>
      </c>
    </row>
    <row r="21" spans="1:5">
      <c r="E21" s="3"/>
    </row>
    <row r="22" spans="1:5">
      <c r="A22">
        <v>8192</v>
      </c>
      <c r="B22">
        <v>1</v>
      </c>
      <c r="C22">
        <v>152</v>
      </c>
      <c r="D22">
        <v>196799</v>
      </c>
      <c r="E22" s="3" t="s">
        <v>5</v>
      </c>
    </row>
    <row r="23" spans="1:5">
      <c r="B23">
        <v>2</v>
      </c>
      <c r="C23">
        <v>167</v>
      </c>
      <c r="D23">
        <v>110802</v>
      </c>
      <c r="E23" s="3" t="s">
        <v>5</v>
      </c>
    </row>
    <row r="24" spans="1:5">
      <c r="B24">
        <v>3</v>
      </c>
      <c r="C24" s="2">
        <v>1452217</v>
      </c>
      <c r="D24">
        <v>98305</v>
      </c>
      <c r="E24" s="3" t="s">
        <v>5</v>
      </c>
    </row>
    <row r="25" spans="1:5">
      <c r="B25">
        <v>4</v>
      </c>
      <c r="C25">
        <v>196</v>
      </c>
      <c r="D25">
        <v>138159</v>
      </c>
      <c r="E25" s="3" t="s">
        <v>5</v>
      </c>
    </row>
    <row r="26" spans="1:5">
      <c r="E26" s="3"/>
    </row>
    <row r="27" spans="1:5">
      <c r="A27">
        <v>16384</v>
      </c>
      <c r="B27">
        <v>1</v>
      </c>
      <c r="C27">
        <v>361</v>
      </c>
      <c r="D27">
        <v>510945</v>
      </c>
      <c r="E27" s="3" t="s">
        <v>5</v>
      </c>
    </row>
    <row r="28" spans="1:5">
      <c r="B28">
        <v>2</v>
      </c>
      <c r="C28">
        <v>383</v>
      </c>
      <c r="D28">
        <v>603118</v>
      </c>
      <c r="E28" s="3" t="s">
        <v>5</v>
      </c>
    </row>
    <row r="29" spans="1:5">
      <c r="B29">
        <v>3</v>
      </c>
      <c r="C29">
        <v>1541452</v>
      </c>
      <c r="D29">
        <v>380828</v>
      </c>
      <c r="E29" s="3" t="s">
        <v>5</v>
      </c>
    </row>
    <row r="30" spans="1:5">
      <c r="B30">
        <v>4</v>
      </c>
      <c r="C30">
        <v>476</v>
      </c>
      <c r="D30">
        <v>727139</v>
      </c>
      <c r="E30" s="3" t="s">
        <v>5</v>
      </c>
    </row>
    <row r="33" spans="1:2">
      <c r="A33" t="s">
        <v>14</v>
      </c>
    </row>
    <row r="34" spans="1:2">
      <c r="A34" t="s">
        <v>5</v>
      </c>
      <c r="B34" t="s">
        <v>15</v>
      </c>
    </row>
    <row r="35" spans="1:2">
      <c r="A35" t="s">
        <v>20</v>
      </c>
      <c r="B35" t="s">
        <v>21</v>
      </c>
    </row>
    <row r="36" spans="1:2">
      <c r="A36" t="s">
        <v>22</v>
      </c>
      <c r="B36" t="s">
        <v>27</v>
      </c>
    </row>
    <row r="37" spans="1:2">
      <c r="A37" t="s">
        <v>23</v>
      </c>
      <c r="B37" t="s">
        <v>26</v>
      </c>
    </row>
    <row r="38" spans="1:2">
      <c r="A38" t="s">
        <v>24</v>
      </c>
      <c r="B38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3"/>
  <sheetViews>
    <sheetView topLeftCell="T1" workbookViewId="0">
      <selection activeCell="H68" sqref="H68"/>
    </sheetView>
  </sheetViews>
  <sheetFormatPr defaultRowHeight="15"/>
  <cols>
    <col min="1" max="1" width="16.140625" bestFit="1" customWidth="1"/>
    <col min="2" max="2" width="16.42578125" bestFit="1" customWidth="1"/>
    <col min="3" max="3" width="8.28515625" bestFit="1" customWidth="1"/>
    <col min="4" max="4" width="15" bestFit="1" customWidth="1"/>
    <col min="5" max="5" width="12.42578125" bestFit="1" customWidth="1"/>
    <col min="6" max="6" width="21.140625" bestFit="1" customWidth="1"/>
  </cols>
  <sheetData>
    <row r="1" spans="1:29">
      <c r="A1" t="s">
        <v>7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J1" t="s">
        <v>12</v>
      </c>
      <c r="L1" t="s">
        <v>9</v>
      </c>
      <c r="M1" t="s">
        <v>10</v>
      </c>
      <c r="N1" t="s">
        <v>11</v>
      </c>
      <c r="Y1" t="s">
        <v>12</v>
      </c>
      <c r="AA1" t="s">
        <v>28</v>
      </c>
      <c r="AB1" t="s">
        <v>29</v>
      </c>
      <c r="AC1" t="s">
        <v>17</v>
      </c>
    </row>
    <row r="2" spans="1:29">
      <c r="A2">
        <v>0</v>
      </c>
      <c r="B2">
        <v>512</v>
      </c>
      <c r="C2">
        <v>1</v>
      </c>
      <c r="D2">
        <v>18</v>
      </c>
      <c r="E2">
        <v>440</v>
      </c>
      <c r="F2">
        <v>59040</v>
      </c>
      <c r="K2">
        <v>512</v>
      </c>
      <c r="L2">
        <f t="shared" ref="L2:N2" si="0">D6</f>
        <v>6.5</v>
      </c>
      <c r="M2">
        <f t="shared" si="0"/>
        <v>369.5</v>
      </c>
      <c r="N2">
        <f t="shared" si="0"/>
        <v>56046.75</v>
      </c>
      <c r="Z2">
        <v>512</v>
      </c>
      <c r="AA2">
        <f>L2/1000</f>
        <v>6.4999999999999997E-3</v>
      </c>
      <c r="AB2">
        <f t="shared" ref="AB2:AC7" si="1">M2/1000</f>
        <v>0.3695</v>
      </c>
      <c r="AC2">
        <f t="shared" si="1"/>
        <v>56.046750000000003</v>
      </c>
    </row>
    <row r="3" spans="1:29">
      <c r="C3">
        <v>2</v>
      </c>
      <c r="D3">
        <v>2</v>
      </c>
      <c r="E3">
        <v>334</v>
      </c>
      <c r="F3">
        <v>47750</v>
      </c>
      <c r="K3">
        <v>1024</v>
      </c>
      <c r="L3">
        <f t="shared" ref="L3:N3" si="2">D12</f>
        <v>5232.75</v>
      </c>
      <c r="M3">
        <f t="shared" si="2"/>
        <v>211.5</v>
      </c>
      <c r="N3">
        <f t="shared" si="2"/>
        <v>38693.5</v>
      </c>
      <c r="Z3">
        <v>1024</v>
      </c>
      <c r="AA3">
        <f t="shared" ref="AA3:AA6" si="3">L3/1000</f>
        <v>5.2327500000000002</v>
      </c>
      <c r="AB3">
        <f t="shared" si="1"/>
        <v>0.21149999999999999</v>
      </c>
      <c r="AC3">
        <f t="shared" si="1"/>
        <v>38.6935</v>
      </c>
    </row>
    <row r="4" spans="1:29">
      <c r="C4">
        <v>3</v>
      </c>
      <c r="D4">
        <v>3</v>
      </c>
      <c r="E4">
        <v>325</v>
      </c>
      <c r="F4">
        <v>62149</v>
      </c>
      <c r="K4">
        <v>2048</v>
      </c>
      <c r="L4">
        <f t="shared" ref="L4:N4" si="4">D18</f>
        <v>12070.5</v>
      </c>
      <c r="M4">
        <f t="shared" si="4"/>
        <v>217.25</v>
      </c>
      <c r="N4">
        <f t="shared" si="4"/>
        <v>50654.25</v>
      </c>
      <c r="Z4">
        <v>2048</v>
      </c>
      <c r="AA4">
        <f t="shared" si="3"/>
        <v>12.070499999999999</v>
      </c>
      <c r="AB4">
        <f t="shared" si="1"/>
        <v>0.21725</v>
      </c>
      <c r="AC4">
        <f t="shared" si="1"/>
        <v>50.654249999999998</v>
      </c>
    </row>
    <row r="5" spans="1:29">
      <c r="C5">
        <v>4</v>
      </c>
      <c r="D5">
        <v>3</v>
      </c>
      <c r="E5">
        <v>379</v>
      </c>
      <c r="F5">
        <v>55248</v>
      </c>
      <c r="K5">
        <v>4096</v>
      </c>
      <c r="L5">
        <f t="shared" ref="L5:N5" si="5">D24</f>
        <v>3.75</v>
      </c>
      <c r="M5">
        <f t="shared" si="5"/>
        <v>177.25</v>
      </c>
      <c r="N5">
        <f t="shared" si="5"/>
        <v>46824.5</v>
      </c>
      <c r="Z5">
        <v>4096</v>
      </c>
      <c r="AA5">
        <f t="shared" si="3"/>
        <v>3.7499999999999999E-3</v>
      </c>
      <c r="AB5">
        <f t="shared" si="1"/>
        <v>0.17724999999999999</v>
      </c>
      <c r="AC5">
        <f t="shared" si="1"/>
        <v>46.8245</v>
      </c>
    </row>
    <row r="6" spans="1:29" s="4" customFormat="1">
      <c r="D6" s="4">
        <f>AVERAGE(D2:D5)</f>
        <v>6.5</v>
      </c>
      <c r="E6" s="4">
        <f t="shared" ref="E6:F6" si="6">AVERAGE(E2:E5)</f>
        <v>369.5</v>
      </c>
      <c r="F6" s="4">
        <f t="shared" si="6"/>
        <v>56046.75</v>
      </c>
      <c r="K6" s="5">
        <v>8192</v>
      </c>
      <c r="L6" s="5">
        <f t="shared" ref="L6:N6" si="7">D30</f>
        <v>1</v>
      </c>
      <c r="M6" s="5">
        <f t="shared" si="7"/>
        <v>117.75</v>
      </c>
      <c r="N6" s="5">
        <f t="shared" si="7"/>
        <v>52780</v>
      </c>
      <c r="Z6" s="5">
        <v>8192</v>
      </c>
      <c r="AA6">
        <f t="shared" si="3"/>
        <v>1E-3</v>
      </c>
      <c r="AB6">
        <f t="shared" si="1"/>
        <v>0.11774999999999999</v>
      </c>
      <c r="AC6">
        <f t="shared" si="1"/>
        <v>52.78</v>
      </c>
    </row>
    <row r="7" spans="1:29">
      <c r="K7">
        <v>16384</v>
      </c>
      <c r="L7">
        <f t="shared" ref="L7:N7" si="8">D36</f>
        <v>10589.25</v>
      </c>
      <c r="M7">
        <f t="shared" si="8"/>
        <v>143</v>
      </c>
      <c r="N7">
        <f t="shared" si="8"/>
        <v>52222.75</v>
      </c>
      <c r="Z7">
        <v>16384</v>
      </c>
      <c r="AA7">
        <f>L7/1000</f>
        <v>10.58925</v>
      </c>
      <c r="AB7">
        <f t="shared" si="1"/>
        <v>0.14299999999999999</v>
      </c>
      <c r="AC7">
        <f t="shared" si="1"/>
        <v>52.222749999999998</v>
      </c>
    </row>
    <row r="8" spans="1:29">
      <c r="A8">
        <v>0</v>
      </c>
      <c r="B8">
        <v>1024</v>
      </c>
      <c r="C8">
        <v>1</v>
      </c>
      <c r="D8">
        <v>14</v>
      </c>
      <c r="E8">
        <v>255</v>
      </c>
      <c r="F8">
        <v>41053</v>
      </c>
    </row>
    <row r="9" spans="1:29">
      <c r="C9">
        <v>2</v>
      </c>
      <c r="D9">
        <v>20913</v>
      </c>
      <c r="E9">
        <v>203</v>
      </c>
      <c r="F9">
        <v>41047</v>
      </c>
    </row>
    <row r="10" spans="1:29">
      <c r="C10">
        <v>3</v>
      </c>
      <c r="D10">
        <v>2</v>
      </c>
      <c r="E10">
        <v>169</v>
      </c>
      <c r="F10">
        <v>41430</v>
      </c>
    </row>
    <row r="11" spans="1:29">
      <c r="C11">
        <v>4</v>
      </c>
      <c r="D11">
        <v>2</v>
      </c>
      <c r="E11">
        <v>219</v>
      </c>
      <c r="F11">
        <v>31244</v>
      </c>
      <c r="J11" t="s">
        <v>13</v>
      </c>
      <c r="L11" t="s">
        <v>9</v>
      </c>
      <c r="M11" t="s">
        <v>10</v>
      </c>
      <c r="N11" t="s">
        <v>11</v>
      </c>
      <c r="Y11" t="s">
        <v>13</v>
      </c>
      <c r="AA11" t="s">
        <v>28</v>
      </c>
      <c r="AB11" t="s">
        <v>29</v>
      </c>
      <c r="AC11" t="s">
        <v>17</v>
      </c>
    </row>
    <row r="12" spans="1:29" s="4" customFormat="1">
      <c r="D12" s="4">
        <f>AVERAGE(D8:D11)</f>
        <v>5232.75</v>
      </c>
      <c r="E12" s="4">
        <f t="shared" ref="E12" si="9">AVERAGE(E8:E11)</f>
        <v>211.5</v>
      </c>
      <c r="F12" s="4">
        <f t="shared" ref="F12" si="10">AVERAGE(F8:F11)</f>
        <v>38693.5</v>
      </c>
      <c r="K12" s="5">
        <v>-512</v>
      </c>
      <c r="L12" s="5">
        <f t="shared" ref="L12:N12" si="11">D42</f>
        <v>79430.75</v>
      </c>
      <c r="M12" s="5">
        <f t="shared" si="11"/>
        <v>4434.75</v>
      </c>
      <c r="N12" s="5">
        <f t="shared" si="11"/>
        <v>70061</v>
      </c>
      <c r="Z12" s="5">
        <v>-512</v>
      </c>
      <c r="AA12" s="5">
        <f>L12/1000</f>
        <v>79.430750000000003</v>
      </c>
      <c r="AB12" s="5">
        <f t="shared" ref="AB12:AC17" si="12">M12/1000</f>
        <v>4.4347500000000002</v>
      </c>
      <c r="AC12" s="5">
        <f t="shared" si="12"/>
        <v>70.061000000000007</v>
      </c>
    </row>
    <row r="13" spans="1:29">
      <c r="K13">
        <v>-1024</v>
      </c>
      <c r="L13">
        <f t="shared" ref="L13:N13" si="13">D48</f>
        <v>22674.75</v>
      </c>
      <c r="M13">
        <f t="shared" si="13"/>
        <v>5311.25</v>
      </c>
      <c r="N13">
        <f t="shared" si="13"/>
        <v>51010.75</v>
      </c>
      <c r="Z13">
        <v>-1024</v>
      </c>
      <c r="AA13" s="5">
        <f t="shared" ref="AA13:AA17" si="14">L13/1000</f>
        <v>22.67475</v>
      </c>
      <c r="AB13" s="5">
        <f t="shared" si="12"/>
        <v>5.3112500000000002</v>
      </c>
      <c r="AC13" s="5">
        <f t="shared" si="12"/>
        <v>51.010750000000002</v>
      </c>
    </row>
    <row r="14" spans="1:29">
      <c r="A14">
        <v>0</v>
      </c>
      <c r="B14">
        <v>2048</v>
      </c>
      <c r="C14">
        <v>1</v>
      </c>
      <c r="D14">
        <v>13</v>
      </c>
      <c r="E14">
        <v>237</v>
      </c>
      <c r="F14">
        <v>41238</v>
      </c>
      <c r="K14">
        <v>-2048</v>
      </c>
      <c r="L14">
        <f t="shared" ref="L14:N14" si="15">D54</f>
        <v>22105.25</v>
      </c>
      <c r="M14">
        <f t="shared" si="15"/>
        <v>7418.25</v>
      </c>
      <c r="N14">
        <f t="shared" si="15"/>
        <v>49657</v>
      </c>
      <c r="Z14">
        <v>-2048</v>
      </c>
      <c r="AA14" s="5">
        <f t="shared" si="14"/>
        <v>22.105250000000002</v>
      </c>
      <c r="AB14" s="5">
        <f t="shared" si="12"/>
        <v>7.4182499999999996</v>
      </c>
      <c r="AC14" s="5">
        <f t="shared" si="12"/>
        <v>49.656999999999996</v>
      </c>
    </row>
    <row r="15" spans="1:29">
      <c r="C15">
        <v>2</v>
      </c>
      <c r="D15">
        <v>2</v>
      </c>
      <c r="E15">
        <v>193</v>
      </c>
      <c r="F15">
        <v>69088</v>
      </c>
      <c r="K15">
        <v>-4096</v>
      </c>
      <c r="L15">
        <f t="shared" ref="L15:N15" si="16">D60</f>
        <v>12549.75</v>
      </c>
      <c r="M15">
        <f t="shared" si="16"/>
        <v>3151.25</v>
      </c>
      <c r="N15">
        <f t="shared" si="16"/>
        <v>41804.5</v>
      </c>
      <c r="Z15">
        <v>-4096</v>
      </c>
      <c r="AA15" s="5">
        <f t="shared" si="14"/>
        <v>12.54975</v>
      </c>
      <c r="AB15" s="5">
        <f t="shared" si="12"/>
        <v>3.1512500000000001</v>
      </c>
      <c r="AC15" s="5">
        <f t="shared" si="12"/>
        <v>41.804499999999997</v>
      </c>
    </row>
    <row r="16" spans="1:29">
      <c r="C16">
        <v>3</v>
      </c>
      <c r="D16">
        <v>48265</v>
      </c>
      <c r="E16">
        <v>216</v>
      </c>
      <c r="F16">
        <v>34682</v>
      </c>
      <c r="K16">
        <v>-8192</v>
      </c>
      <c r="L16">
        <f t="shared" ref="L16:N16" si="17">D66</f>
        <v>27553.75</v>
      </c>
      <c r="M16">
        <f t="shared" si="17"/>
        <v>4905.25</v>
      </c>
      <c r="N16">
        <f t="shared" si="17"/>
        <v>48885.75</v>
      </c>
      <c r="Z16">
        <v>-8192</v>
      </c>
      <c r="AA16" s="5">
        <f t="shared" si="14"/>
        <v>27.553750000000001</v>
      </c>
      <c r="AB16" s="5">
        <f t="shared" si="12"/>
        <v>4.9052499999999997</v>
      </c>
      <c r="AC16" s="5">
        <f t="shared" si="12"/>
        <v>48.885750000000002</v>
      </c>
    </row>
    <row r="17" spans="1:29">
      <c r="C17">
        <v>4</v>
      </c>
      <c r="D17">
        <v>2</v>
      </c>
      <c r="E17">
        <v>223</v>
      </c>
      <c r="F17">
        <v>57609</v>
      </c>
      <c r="K17">
        <v>-16384</v>
      </c>
      <c r="L17">
        <f t="shared" ref="L17:N17" si="18">D72</f>
        <v>1291.75</v>
      </c>
      <c r="M17">
        <f t="shared" si="18"/>
        <v>4611</v>
      </c>
      <c r="N17">
        <f t="shared" si="18"/>
        <v>41113.25</v>
      </c>
      <c r="Z17">
        <v>-16384</v>
      </c>
      <c r="AA17" s="5">
        <f t="shared" si="14"/>
        <v>1.29175</v>
      </c>
      <c r="AB17" s="5">
        <f t="shared" si="12"/>
        <v>4.6109999999999998</v>
      </c>
      <c r="AC17" s="5">
        <f t="shared" si="12"/>
        <v>41.113250000000001</v>
      </c>
    </row>
    <row r="18" spans="1:29" s="4" customFormat="1">
      <c r="D18" s="4">
        <f>AVERAGE(D14:D17)</f>
        <v>12070.5</v>
      </c>
      <c r="E18" s="4">
        <f t="shared" ref="E18" si="19">AVERAGE(E14:E17)</f>
        <v>217.25</v>
      </c>
      <c r="F18" s="4">
        <f t="shared" ref="F18" si="20">AVERAGE(F14:F17)</f>
        <v>50654.25</v>
      </c>
    </row>
    <row r="20" spans="1:29">
      <c r="A20">
        <v>0</v>
      </c>
      <c r="B20">
        <v>4096</v>
      </c>
      <c r="C20">
        <v>1</v>
      </c>
      <c r="D20">
        <v>11</v>
      </c>
      <c r="E20">
        <v>214</v>
      </c>
      <c r="F20">
        <v>50540</v>
      </c>
    </row>
    <row r="21" spans="1:29">
      <c r="C21">
        <v>2</v>
      </c>
      <c r="D21">
        <v>1</v>
      </c>
      <c r="E21">
        <v>190</v>
      </c>
      <c r="F21">
        <v>47602</v>
      </c>
    </row>
    <row r="22" spans="1:29">
      <c r="C22">
        <v>3</v>
      </c>
      <c r="D22">
        <v>2</v>
      </c>
      <c r="E22">
        <v>153</v>
      </c>
      <c r="F22">
        <v>43204</v>
      </c>
    </row>
    <row r="23" spans="1:29">
      <c r="C23">
        <v>4</v>
      </c>
      <c r="D23">
        <v>1</v>
      </c>
      <c r="E23">
        <v>152</v>
      </c>
      <c r="F23">
        <v>45952</v>
      </c>
    </row>
    <row r="24" spans="1:29" s="4" customFormat="1">
      <c r="D24" s="4">
        <f>AVERAGE(D20:D23)</f>
        <v>3.75</v>
      </c>
      <c r="E24" s="4">
        <f t="shared" ref="E24" si="21">AVERAGE(E20:E23)</f>
        <v>177.25</v>
      </c>
      <c r="F24" s="4">
        <f t="shared" ref="F24" si="22">AVERAGE(F20:F23)</f>
        <v>46824.5</v>
      </c>
    </row>
    <row r="26" spans="1:29">
      <c r="A26">
        <v>0</v>
      </c>
      <c r="B26">
        <v>8192</v>
      </c>
      <c r="C26">
        <v>1</v>
      </c>
      <c r="D26">
        <v>1</v>
      </c>
      <c r="E26">
        <v>108</v>
      </c>
      <c r="F26">
        <v>46991</v>
      </c>
    </row>
    <row r="27" spans="1:29">
      <c r="C27">
        <v>2</v>
      </c>
      <c r="D27">
        <v>1</v>
      </c>
      <c r="E27">
        <v>108</v>
      </c>
      <c r="F27">
        <v>62027</v>
      </c>
    </row>
    <row r="28" spans="1:29">
      <c r="C28">
        <v>3</v>
      </c>
      <c r="D28" s="2">
        <v>1</v>
      </c>
      <c r="E28">
        <v>122</v>
      </c>
      <c r="F28">
        <v>48570</v>
      </c>
    </row>
    <row r="29" spans="1:29">
      <c r="C29">
        <v>4</v>
      </c>
      <c r="D29">
        <v>1</v>
      </c>
      <c r="E29">
        <v>133</v>
      </c>
      <c r="F29">
        <v>53532</v>
      </c>
    </row>
    <row r="30" spans="1:29" s="4" customFormat="1">
      <c r="D30" s="4">
        <f>AVERAGE(D26:D29)</f>
        <v>1</v>
      </c>
      <c r="E30" s="4">
        <f t="shared" ref="E30" si="23">AVERAGE(E26:E29)</f>
        <v>117.75</v>
      </c>
      <c r="F30" s="4">
        <f t="shared" ref="F30" si="24">AVERAGE(F26:F29)</f>
        <v>52780</v>
      </c>
    </row>
    <row r="32" spans="1:29">
      <c r="A32">
        <v>0</v>
      </c>
      <c r="B32">
        <v>16384</v>
      </c>
      <c r="C32">
        <v>1</v>
      </c>
      <c r="D32">
        <v>14</v>
      </c>
      <c r="E32">
        <v>104</v>
      </c>
      <c r="F32">
        <v>43145</v>
      </c>
    </row>
    <row r="33" spans="1:6">
      <c r="C33">
        <v>2</v>
      </c>
      <c r="D33">
        <v>1</v>
      </c>
      <c r="E33">
        <v>86</v>
      </c>
      <c r="F33">
        <v>42830</v>
      </c>
    </row>
    <row r="34" spans="1:6">
      <c r="C34">
        <v>3</v>
      </c>
      <c r="D34">
        <v>42341</v>
      </c>
      <c r="E34">
        <v>261</v>
      </c>
      <c r="F34">
        <v>61763</v>
      </c>
    </row>
    <row r="35" spans="1:6">
      <c r="C35">
        <v>4</v>
      </c>
      <c r="D35">
        <v>1</v>
      </c>
      <c r="E35">
        <v>121</v>
      </c>
      <c r="F35">
        <v>61153</v>
      </c>
    </row>
    <row r="36" spans="1:6" s="4" customFormat="1">
      <c r="D36" s="4">
        <f>AVERAGE(D32:D35)</f>
        <v>10589.25</v>
      </c>
      <c r="E36" s="4">
        <f t="shared" ref="E36" si="25">AVERAGE(E32:E35)</f>
        <v>143</v>
      </c>
      <c r="F36" s="4">
        <f t="shared" ref="F36" si="26">AVERAGE(F32:F35)</f>
        <v>52222.75</v>
      </c>
    </row>
    <row r="38" spans="1:6">
      <c r="A38">
        <v>-512</v>
      </c>
      <c r="B38">
        <v>0</v>
      </c>
      <c r="C38">
        <v>1</v>
      </c>
      <c r="D38">
        <v>34895</v>
      </c>
      <c r="E38">
        <v>5549</v>
      </c>
      <c r="F38">
        <v>66816</v>
      </c>
    </row>
    <row r="39" spans="1:6">
      <c r="C39">
        <v>2</v>
      </c>
      <c r="D39">
        <v>66933</v>
      </c>
      <c r="E39">
        <v>6577</v>
      </c>
      <c r="F39">
        <v>77850</v>
      </c>
    </row>
    <row r="40" spans="1:6">
      <c r="C40">
        <v>3</v>
      </c>
      <c r="D40">
        <v>151499</v>
      </c>
      <c r="E40">
        <v>3875</v>
      </c>
      <c r="F40">
        <v>58034</v>
      </c>
    </row>
    <row r="41" spans="1:6">
      <c r="C41">
        <v>4</v>
      </c>
      <c r="D41">
        <v>64396</v>
      </c>
      <c r="E41">
        <v>1738</v>
      </c>
      <c r="F41">
        <v>77544</v>
      </c>
    </row>
    <row r="42" spans="1:6" s="4" customFormat="1">
      <c r="D42" s="4">
        <f>AVERAGE(D38:D41)</f>
        <v>79430.75</v>
      </c>
      <c r="E42" s="4">
        <f t="shared" ref="E42" si="27">AVERAGE(E38:E41)</f>
        <v>4434.75</v>
      </c>
      <c r="F42" s="4">
        <f t="shared" ref="F42" si="28">AVERAGE(F38:F41)</f>
        <v>70061</v>
      </c>
    </row>
    <row r="44" spans="1:6">
      <c r="A44">
        <v>-1024</v>
      </c>
      <c r="B44">
        <v>0</v>
      </c>
      <c r="C44">
        <v>1</v>
      </c>
      <c r="D44">
        <v>21009</v>
      </c>
      <c r="E44">
        <v>8900</v>
      </c>
      <c r="F44">
        <v>33890</v>
      </c>
    </row>
    <row r="45" spans="1:6">
      <c r="C45">
        <v>2</v>
      </c>
      <c r="D45">
        <v>22262</v>
      </c>
      <c r="E45">
        <v>5860</v>
      </c>
      <c r="F45">
        <v>45598</v>
      </c>
    </row>
    <row r="46" spans="1:6">
      <c r="C46">
        <v>3</v>
      </c>
      <c r="D46">
        <v>20726</v>
      </c>
      <c r="E46">
        <v>3162</v>
      </c>
      <c r="F46">
        <v>48089</v>
      </c>
    </row>
    <row r="47" spans="1:6">
      <c r="C47">
        <v>4</v>
      </c>
      <c r="D47">
        <v>26702</v>
      </c>
      <c r="E47">
        <v>3323</v>
      </c>
      <c r="F47">
        <v>76466</v>
      </c>
    </row>
    <row r="48" spans="1:6" s="4" customFormat="1">
      <c r="D48" s="4">
        <f>AVERAGE(D44:D47)</f>
        <v>22674.75</v>
      </c>
      <c r="E48" s="4">
        <f t="shared" ref="E48" si="29">AVERAGE(E44:E47)</f>
        <v>5311.25</v>
      </c>
      <c r="F48" s="4">
        <f t="shared" ref="F48" si="30">AVERAGE(F44:F47)</f>
        <v>51010.75</v>
      </c>
    </row>
    <row r="50" spans="1:6">
      <c r="A50">
        <v>-2048</v>
      </c>
      <c r="B50">
        <v>0</v>
      </c>
      <c r="C50">
        <v>1</v>
      </c>
      <c r="D50">
        <v>14404</v>
      </c>
      <c r="E50">
        <v>8926</v>
      </c>
      <c r="F50">
        <v>71473</v>
      </c>
    </row>
    <row r="51" spans="1:6">
      <c r="C51">
        <v>2</v>
      </c>
      <c r="D51">
        <v>41940</v>
      </c>
      <c r="E51">
        <v>9918</v>
      </c>
      <c r="F51">
        <v>34826</v>
      </c>
    </row>
    <row r="52" spans="1:6">
      <c r="C52">
        <v>3</v>
      </c>
      <c r="D52">
        <v>31876</v>
      </c>
      <c r="E52">
        <v>5677</v>
      </c>
      <c r="F52">
        <v>67125</v>
      </c>
    </row>
    <row r="53" spans="1:6">
      <c r="C53">
        <v>4</v>
      </c>
      <c r="D53">
        <v>201</v>
      </c>
      <c r="E53">
        <v>5152</v>
      </c>
      <c r="F53">
        <v>25204</v>
      </c>
    </row>
    <row r="54" spans="1:6" s="4" customFormat="1">
      <c r="D54" s="4">
        <f>AVERAGE(D50:D53)</f>
        <v>22105.25</v>
      </c>
      <c r="E54" s="4">
        <f t="shared" ref="E54" si="31">AVERAGE(E50:E53)</f>
        <v>7418.25</v>
      </c>
      <c r="F54" s="4">
        <f t="shared" ref="F54" si="32">AVERAGE(F50:F53)</f>
        <v>49657</v>
      </c>
    </row>
    <row r="56" spans="1:6">
      <c r="A56">
        <v>-4096</v>
      </c>
      <c r="B56">
        <v>0</v>
      </c>
      <c r="C56">
        <v>1</v>
      </c>
      <c r="D56">
        <v>3822</v>
      </c>
      <c r="E56">
        <v>4623</v>
      </c>
      <c r="F56">
        <v>44322</v>
      </c>
    </row>
    <row r="57" spans="1:6">
      <c r="C57">
        <v>2</v>
      </c>
      <c r="D57">
        <v>5109</v>
      </c>
      <c r="E57">
        <v>4980</v>
      </c>
      <c r="F57">
        <v>50162</v>
      </c>
    </row>
    <row r="58" spans="1:6">
      <c r="C58">
        <v>3</v>
      </c>
      <c r="D58">
        <v>30231</v>
      </c>
      <c r="E58">
        <v>1252</v>
      </c>
      <c r="F58">
        <v>21396</v>
      </c>
    </row>
    <row r="59" spans="1:6">
      <c r="C59">
        <v>4</v>
      </c>
      <c r="D59">
        <v>11037</v>
      </c>
      <c r="E59">
        <v>1750</v>
      </c>
      <c r="F59">
        <v>51338</v>
      </c>
    </row>
    <row r="60" spans="1:6" s="4" customFormat="1">
      <c r="D60" s="4">
        <f>AVERAGE(D56:D59)</f>
        <v>12549.75</v>
      </c>
      <c r="E60" s="4">
        <f t="shared" ref="E60" si="33">AVERAGE(E56:E59)</f>
        <v>3151.25</v>
      </c>
      <c r="F60" s="4">
        <f t="shared" ref="F60" si="34">AVERAGE(F56:F59)</f>
        <v>41804.5</v>
      </c>
    </row>
    <row r="62" spans="1:6">
      <c r="A62">
        <v>-8192</v>
      </c>
      <c r="B62">
        <v>0</v>
      </c>
      <c r="C62">
        <v>1</v>
      </c>
      <c r="D62">
        <v>3122</v>
      </c>
      <c r="E62">
        <v>8464</v>
      </c>
      <c r="F62">
        <v>55789</v>
      </c>
    </row>
    <row r="63" spans="1:6">
      <c r="C63">
        <v>2</v>
      </c>
      <c r="D63">
        <v>4128</v>
      </c>
      <c r="E63">
        <v>6961</v>
      </c>
      <c r="F63">
        <v>36874</v>
      </c>
    </row>
    <row r="64" spans="1:6">
      <c r="C64">
        <v>3</v>
      </c>
      <c r="D64">
        <v>98713</v>
      </c>
      <c r="E64">
        <v>2079</v>
      </c>
      <c r="F64">
        <v>34020</v>
      </c>
    </row>
    <row r="65" spans="1:6">
      <c r="C65">
        <v>4</v>
      </c>
      <c r="D65">
        <v>4252</v>
      </c>
      <c r="E65">
        <v>2117</v>
      </c>
      <c r="F65">
        <v>68860</v>
      </c>
    </row>
    <row r="66" spans="1:6" s="4" customFormat="1">
      <c r="D66" s="4">
        <f>AVERAGE(D62:D65)</f>
        <v>27553.75</v>
      </c>
      <c r="E66" s="4">
        <f t="shared" ref="E66" si="35">AVERAGE(E62:E65)</f>
        <v>4905.25</v>
      </c>
      <c r="F66" s="4">
        <f t="shared" ref="F66" si="36">AVERAGE(F62:F65)</f>
        <v>48885.75</v>
      </c>
    </row>
    <row r="68" spans="1:6">
      <c r="A68">
        <v>-16384</v>
      </c>
      <c r="B68">
        <v>0</v>
      </c>
      <c r="C68">
        <v>1</v>
      </c>
      <c r="D68">
        <v>2374</v>
      </c>
      <c r="E68">
        <v>7517</v>
      </c>
      <c r="F68">
        <v>47511</v>
      </c>
    </row>
    <row r="69" spans="1:6">
      <c r="C69">
        <v>2</v>
      </c>
      <c r="D69">
        <v>2668</v>
      </c>
      <c r="E69">
        <v>5110</v>
      </c>
      <c r="F69">
        <v>23210</v>
      </c>
    </row>
    <row r="70" spans="1:6">
      <c r="C70">
        <v>3</v>
      </c>
      <c r="D70">
        <v>81</v>
      </c>
      <c r="E70">
        <v>3348</v>
      </c>
      <c r="F70">
        <v>61983</v>
      </c>
    </row>
    <row r="71" spans="1:6">
      <c r="C71">
        <v>4</v>
      </c>
      <c r="D71">
        <v>44</v>
      </c>
      <c r="E71">
        <v>2469</v>
      </c>
      <c r="F71">
        <v>31749</v>
      </c>
    </row>
    <row r="72" spans="1:6" s="4" customFormat="1">
      <c r="D72" s="4">
        <f>AVERAGE(D68:D71)</f>
        <v>1291.75</v>
      </c>
      <c r="E72" s="4">
        <f t="shared" ref="E72" si="37">AVERAGE(E68:E71)</f>
        <v>4611</v>
      </c>
      <c r="F72" s="4">
        <f t="shared" ref="F72" si="38">AVERAGE(F68:F71)</f>
        <v>41113.25</v>
      </c>
    </row>
    <row r="73" spans="1:6">
      <c r="A73" t="s">
        <v>1</v>
      </c>
      <c r="B73">
        <v>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3"/>
  <sheetViews>
    <sheetView topLeftCell="A4" workbookViewId="0">
      <selection activeCell="H37" sqref="H37"/>
    </sheetView>
  </sheetViews>
  <sheetFormatPr defaultRowHeight="15"/>
  <cols>
    <col min="1" max="1" width="16.140625" bestFit="1" customWidth="1"/>
    <col min="2" max="2" width="16.42578125" bestFit="1" customWidth="1"/>
    <col min="3" max="3" width="5.28515625" bestFit="1" customWidth="1"/>
    <col min="4" max="4" width="15" bestFit="1" customWidth="1"/>
    <col min="5" max="5" width="12.42578125" bestFit="1" customWidth="1"/>
    <col min="6" max="6" width="21.140625" bestFit="1" customWidth="1"/>
  </cols>
  <sheetData>
    <row r="1" spans="1:21">
      <c r="A1" t="s">
        <v>7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K1" t="s">
        <v>28</v>
      </c>
      <c r="L1" t="s">
        <v>29</v>
      </c>
      <c r="M1" t="s">
        <v>17</v>
      </c>
      <c r="S1" t="s">
        <v>28</v>
      </c>
      <c r="T1" t="s">
        <v>29</v>
      </c>
      <c r="U1" t="s">
        <v>17</v>
      </c>
    </row>
    <row r="2" spans="1:21">
      <c r="A2">
        <v>0</v>
      </c>
      <c r="B2">
        <v>512</v>
      </c>
      <c r="C2">
        <v>1</v>
      </c>
      <c r="D2">
        <v>2</v>
      </c>
      <c r="E2">
        <v>440</v>
      </c>
      <c r="F2">
        <v>59040</v>
      </c>
      <c r="J2">
        <v>-512</v>
      </c>
      <c r="K2">
        <f>D42</f>
        <v>150412</v>
      </c>
      <c r="L2">
        <f>E42</f>
        <v>4434.75</v>
      </c>
      <c r="M2">
        <f>F42</f>
        <v>70061</v>
      </c>
      <c r="R2">
        <v>512</v>
      </c>
      <c r="S2">
        <f>D6/1000</f>
        <v>8.6999999999999993</v>
      </c>
      <c r="T2">
        <f>E6/1000</f>
        <v>0.3695</v>
      </c>
      <c r="U2">
        <f>F6/1000</f>
        <v>56.046750000000003</v>
      </c>
    </row>
    <row r="3" spans="1:21">
      <c r="C3">
        <v>2</v>
      </c>
      <c r="D3">
        <v>3</v>
      </c>
      <c r="E3">
        <v>334</v>
      </c>
      <c r="F3">
        <v>47750</v>
      </c>
      <c r="J3">
        <v>-1024</v>
      </c>
      <c r="K3">
        <f>D48</f>
        <v>66630</v>
      </c>
      <c r="L3">
        <f t="shared" ref="L3:M3" si="0">E48</f>
        <v>5311.25</v>
      </c>
      <c r="M3">
        <f t="shared" si="0"/>
        <v>51010.75</v>
      </c>
      <c r="R3">
        <v>1024</v>
      </c>
      <c r="S3">
        <f>D12/1000</f>
        <v>10.048249999999999</v>
      </c>
      <c r="T3">
        <f>E12/1000</f>
        <v>0.21149999999999999</v>
      </c>
      <c r="U3">
        <f>F12/1000</f>
        <v>38.6935</v>
      </c>
    </row>
    <row r="4" spans="1:21">
      <c r="C4">
        <v>3</v>
      </c>
      <c r="D4" s="1">
        <v>34791</v>
      </c>
      <c r="E4">
        <v>325</v>
      </c>
      <c r="F4">
        <v>62149</v>
      </c>
      <c r="J4">
        <v>-2048</v>
      </c>
      <c r="K4">
        <f>D54</f>
        <v>14889.75</v>
      </c>
      <c r="L4">
        <f t="shared" ref="L4:M4" si="1">E54</f>
        <v>7418.25</v>
      </c>
      <c r="M4">
        <f t="shared" si="1"/>
        <v>49657</v>
      </c>
      <c r="R4">
        <v>2048</v>
      </c>
      <c r="S4">
        <f>D18/1000</f>
        <v>2E-3</v>
      </c>
      <c r="T4">
        <f>E18/1000</f>
        <v>0.21725</v>
      </c>
      <c r="U4">
        <f>F18/1000</f>
        <v>50.654249999999998</v>
      </c>
    </row>
    <row r="5" spans="1:21">
      <c r="C5">
        <v>4</v>
      </c>
      <c r="D5">
        <v>4</v>
      </c>
      <c r="E5">
        <v>379</v>
      </c>
      <c r="F5">
        <v>55248</v>
      </c>
      <c r="J5">
        <v>-4096</v>
      </c>
      <c r="K5">
        <f>D60</f>
        <v>44964.75</v>
      </c>
      <c r="L5">
        <f t="shared" ref="L5:M5" si="2">E60</f>
        <v>3151.25</v>
      </c>
      <c r="M5">
        <f t="shared" si="2"/>
        <v>41804.5</v>
      </c>
      <c r="R5">
        <v>4096</v>
      </c>
      <c r="S5">
        <f>D24/1000</f>
        <v>2E-3</v>
      </c>
      <c r="T5">
        <f>E24/1000</f>
        <v>0.17724999999999999</v>
      </c>
      <c r="U5">
        <f>F24/1000</f>
        <v>46.8245</v>
      </c>
    </row>
    <row r="6" spans="1:21">
      <c r="A6" s="4"/>
      <c r="B6" s="4"/>
      <c r="C6" s="4"/>
      <c r="D6" s="4">
        <f>AVERAGE(D2:D5)</f>
        <v>8700</v>
      </c>
      <c r="E6" s="4">
        <f t="shared" ref="E6:F6" si="3">AVERAGE(E2:E5)</f>
        <v>369.5</v>
      </c>
      <c r="F6" s="4">
        <f t="shared" si="3"/>
        <v>56046.75</v>
      </c>
      <c r="J6">
        <v>-8192</v>
      </c>
      <c r="K6">
        <f>D66</f>
        <v>23683.25</v>
      </c>
      <c r="L6">
        <f t="shared" ref="L6:M6" si="4">E66</f>
        <v>4905.25</v>
      </c>
      <c r="M6">
        <f t="shared" si="4"/>
        <v>48885.75</v>
      </c>
      <c r="R6">
        <v>8192</v>
      </c>
      <c r="S6">
        <f>D30/1000</f>
        <v>1919.5585000000001</v>
      </c>
      <c r="T6">
        <f>E30/1000</f>
        <v>0.11774999999999999</v>
      </c>
      <c r="U6">
        <f>F30/1000</f>
        <v>52.78</v>
      </c>
    </row>
    <row r="7" spans="1:21">
      <c r="J7">
        <v>-16384</v>
      </c>
      <c r="K7">
        <f>D72</f>
        <v>106978.25</v>
      </c>
      <c r="L7">
        <f t="shared" ref="L7:M7" si="5">E72</f>
        <v>4611</v>
      </c>
      <c r="M7">
        <f t="shared" si="5"/>
        <v>41113.25</v>
      </c>
      <c r="R7">
        <v>16384</v>
      </c>
      <c r="T7">
        <f>E36/1000</f>
        <v>0.14299999999999999</v>
      </c>
      <c r="U7">
        <f>F36/1000</f>
        <v>52.222749999999998</v>
      </c>
    </row>
    <row r="8" spans="1:21">
      <c r="A8">
        <v>0</v>
      </c>
      <c r="B8">
        <v>1024</v>
      </c>
      <c r="C8">
        <v>1</v>
      </c>
      <c r="D8">
        <v>2</v>
      </c>
      <c r="E8">
        <v>255</v>
      </c>
      <c r="F8">
        <v>41053</v>
      </c>
    </row>
    <row r="9" spans="1:21">
      <c r="C9">
        <v>2</v>
      </c>
      <c r="D9">
        <v>2</v>
      </c>
      <c r="E9">
        <v>203</v>
      </c>
      <c r="F9">
        <v>41047</v>
      </c>
    </row>
    <row r="10" spans="1:21">
      <c r="C10">
        <v>3</v>
      </c>
      <c r="D10" s="1">
        <v>40186</v>
      </c>
      <c r="E10">
        <v>169</v>
      </c>
      <c r="F10">
        <v>41430</v>
      </c>
    </row>
    <row r="11" spans="1:21">
      <c r="C11">
        <v>4</v>
      </c>
      <c r="D11">
        <v>3</v>
      </c>
      <c r="E11">
        <v>219</v>
      </c>
      <c r="F11">
        <v>31244</v>
      </c>
    </row>
    <row r="12" spans="1:21">
      <c r="A12" s="4"/>
      <c r="B12" s="4"/>
      <c r="C12" s="4"/>
      <c r="D12" s="4">
        <f>AVERAGE(D8:D11)</f>
        <v>10048.25</v>
      </c>
      <c r="E12" s="4">
        <f t="shared" ref="E12:F12" si="6">AVERAGE(E8:E11)</f>
        <v>211.5</v>
      </c>
      <c r="F12" s="4">
        <f t="shared" si="6"/>
        <v>38693.5</v>
      </c>
    </row>
    <row r="14" spans="1:21">
      <c r="A14">
        <v>0</v>
      </c>
      <c r="B14">
        <v>2048</v>
      </c>
      <c r="C14">
        <v>1</v>
      </c>
      <c r="D14">
        <v>2</v>
      </c>
      <c r="E14">
        <v>237</v>
      </c>
      <c r="F14">
        <v>41238</v>
      </c>
    </row>
    <row r="15" spans="1:21">
      <c r="C15">
        <v>2</v>
      </c>
      <c r="D15">
        <v>2</v>
      </c>
      <c r="E15">
        <v>193</v>
      </c>
      <c r="F15">
        <v>69088</v>
      </c>
    </row>
    <row r="16" spans="1:21">
      <c r="C16">
        <v>3</v>
      </c>
      <c r="D16">
        <v>2</v>
      </c>
      <c r="E16">
        <v>216</v>
      </c>
      <c r="F16">
        <v>34682</v>
      </c>
    </row>
    <row r="17" spans="1:13">
      <c r="C17">
        <v>4</v>
      </c>
      <c r="D17">
        <v>2</v>
      </c>
      <c r="E17">
        <v>223</v>
      </c>
      <c r="F17">
        <v>57609</v>
      </c>
    </row>
    <row r="18" spans="1:13">
      <c r="A18" s="4"/>
      <c r="B18" s="4"/>
      <c r="C18" s="4"/>
      <c r="D18" s="4">
        <f>AVERAGE(D14:D17)</f>
        <v>2</v>
      </c>
      <c r="E18" s="4">
        <f t="shared" ref="E18:F18" si="7">AVERAGE(E14:E17)</f>
        <v>217.25</v>
      </c>
      <c r="F18" s="4">
        <f t="shared" si="7"/>
        <v>50654.25</v>
      </c>
    </row>
    <row r="20" spans="1:13">
      <c r="A20">
        <v>0</v>
      </c>
      <c r="B20">
        <v>4096</v>
      </c>
      <c r="C20">
        <v>1</v>
      </c>
      <c r="D20">
        <v>2</v>
      </c>
      <c r="E20">
        <v>214</v>
      </c>
      <c r="F20">
        <v>50540</v>
      </c>
    </row>
    <row r="21" spans="1:13">
      <c r="C21">
        <v>2</v>
      </c>
      <c r="D21">
        <v>2</v>
      </c>
      <c r="E21">
        <v>190</v>
      </c>
      <c r="F21">
        <v>47602</v>
      </c>
    </row>
    <row r="22" spans="1:13">
      <c r="C22">
        <v>3</v>
      </c>
      <c r="D22">
        <v>1</v>
      </c>
      <c r="E22">
        <v>153</v>
      </c>
      <c r="F22">
        <v>43204</v>
      </c>
    </row>
    <row r="23" spans="1:13">
      <c r="C23">
        <v>4</v>
      </c>
      <c r="D23">
        <v>3</v>
      </c>
      <c r="E23">
        <v>152</v>
      </c>
      <c r="F23">
        <v>45952</v>
      </c>
    </row>
    <row r="24" spans="1:13">
      <c r="A24" s="4"/>
      <c r="B24" s="4"/>
      <c r="C24" s="4"/>
      <c r="D24" s="4">
        <f>AVERAGE(D20:D23)</f>
        <v>2</v>
      </c>
      <c r="E24" s="4">
        <f t="shared" ref="E24:F24" si="8">AVERAGE(E20:E23)</f>
        <v>177.25</v>
      </c>
      <c r="F24" s="4">
        <f t="shared" si="8"/>
        <v>46824.5</v>
      </c>
    </row>
    <row r="25" spans="1:13">
      <c r="K25" t="s">
        <v>28</v>
      </c>
      <c r="L25" t="s">
        <v>29</v>
      </c>
      <c r="M25" t="s">
        <v>17</v>
      </c>
    </row>
    <row r="26" spans="1:13">
      <c r="A26">
        <v>0</v>
      </c>
      <c r="B26">
        <v>8192</v>
      </c>
      <c r="C26">
        <v>1</v>
      </c>
      <c r="D26">
        <v>1</v>
      </c>
      <c r="E26">
        <v>108</v>
      </c>
      <c r="F26">
        <v>46991</v>
      </c>
      <c r="J26">
        <v>-512</v>
      </c>
      <c r="K26">
        <f>K2/1000</f>
        <v>150.41200000000001</v>
      </c>
      <c r="L26">
        <f t="shared" ref="L26:M26" si="9">L2/1000</f>
        <v>4.4347500000000002</v>
      </c>
      <c r="M26">
        <f t="shared" si="9"/>
        <v>70.061000000000007</v>
      </c>
    </row>
    <row r="27" spans="1:13">
      <c r="C27">
        <v>2</v>
      </c>
      <c r="D27">
        <v>1</v>
      </c>
      <c r="E27">
        <v>108</v>
      </c>
      <c r="F27">
        <v>62027</v>
      </c>
      <c r="J27">
        <v>-1024</v>
      </c>
      <c r="K27">
        <f t="shared" ref="K27:M31" si="10">K3/1000</f>
        <v>66.63</v>
      </c>
      <c r="L27">
        <f t="shared" si="10"/>
        <v>5.3112500000000002</v>
      </c>
      <c r="M27">
        <f t="shared" si="10"/>
        <v>51.010750000000002</v>
      </c>
    </row>
    <row r="28" spans="1:13">
      <c r="C28">
        <v>3</v>
      </c>
      <c r="D28" s="1">
        <v>7678231</v>
      </c>
      <c r="E28">
        <v>122</v>
      </c>
      <c r="F28">
        <v>48570</v>
      </c>
      <c r="J28">
        <v>-2048</v>
      </c>
      <c r="K28">
        <f t="shared" si="10"/>
        <v>14.889749999999999</v>
      </c>
      <c r="L28">
        <f t="shared" si="10"/>
        <v>7.4182499999999996</v>
      </c>
      <c r="M28">
        <f t="shared" si="10"/>
        <v>49.656999999999996</v>
      </c>
    </row>
    <row r="29" spans="1:13">
      <c r="C29">
        <v>4</v>
      </c>
      <c r="D29">
        <v>1</v>
      </c>
      <c r="E29">
        <v>133</v>
      </c>
      <c r="F29">
        <v>53532</v>
      </c>
      <c r="J29">
        <v>-4096</v>
      </c>
      <c r="K29">
        <f t="shared" si="10"/>
        <v>44.964750000000002</v>
      </c>
      <c r="L29">
        <f t="shared" si="10"/>
        <v>3.1512500000000001</v>
      </c>
      <c r="M29">
        <f t="shared" si="10"/>
        <v>41.804499999999997</v>
      </c>
    </row>
    <row r="30" spans="1:13">
      <c r="A30" s="4"/>
      <c r="B30" s="4"/>
      <c r="C30" s="4"/>
      <c r="D30" s="4">
        <f>AVERAGE(D26:D29)</f>
        <v>1919558.5</v>
      </c>
      <c r="E30" s="4">
        <f t="shared" ref="E30:F30" si="11">AVERAGE(E26:E29)</f>
        <v>117.75</v>
      </c>
      <c r="F30" s="4">
        <f t="shared" si="11"/>
        <v>52780</v>
      </c>
      <c r="J30">
        <v>-8192</v>
      </c>
      <c r="K30">
        <f t="shared" si="10"/>
        <v>23.683250000000001</v>
      </c>
      <c r="L30">
        <f t="shared" si="10"/>
        <v>4.9052499999999997</v>
      </c>
      <c r="M30">
        <f t="shared" si="10"/>
        <v>48.885750000000002</v>
      </c>
    </row>
    <row r="31" spans="1:13">
      <c r="J31">
        <v>-16384</v>
      </c>
      <c r="K31">
        <f t="shared" si="10"/>
        <v>106.97825</v>
      </c>
      <c r="L31">
        <f t="shared" si="10"/>
        <v>4.6109999999999998</v>
      </c>
      <c r="M31">
        <f t="shared" si="10"/>
        <v>41.113250000000001</v>
      </c>
    </row>
    <row r="32" spans="1:13">
      <c r="A32">
        <v>0</v>
      </c>
      <c r="B32">
        <v>16384</v>
      </c>
      <c r="C32">
        <v>1</v>
      </c>
      <c r="D32" t="s">
        <v>5</v>
      </c>
      <c r="E32">
        <v>104</v>
      </c>
      <c r="F32">
        <v>43145</v>
      </c>
    </row>
    <row r="33" spans="1:6">
      <c r="C33">
        <v>2</v>
      </c>
      <c r="D33" t="s">
        <v>5</v>
      </c>
      <c r="E33">
        <v>86</v>
      </c>
      <c r="F33">
        <v>42830</v>
      </c>
    </row>
    <row r="34" spans="1:6">
      <c r="C34">
        <v>3</v>
      </c>
      <c r="D34" t="s">
        <v>5</v>
      </c>
      <c r="E34">
        <v>261</v>
      </c>
      <c r="F34">
        <v>61763</v>
      </c>
    </row>
    <row r="35" spans="1:6">
      <c r="C35">
        <v>4</v>
      </c>
      <c r="D35" t="s">
        <v>5</v>
      </c>
      <c r="E35">
        <v>121</v>
      </c>
      <c r="F35">
        <v>61153</v>
      </c>
    </row>
    <row r="36" spans="1:6">
      <c r="A36" s="4"/>
      <c r="B36" s="4"/>
      <c r="C36" s="4"/>
      <c r="D36" s="4"/>
      <c r="E36" s="4">
        <f t="shared" ref="E36:F36" si="12">AVERAGE(E32:E35)</f>
        <v>143</v>
      </c>
      <c r="F36" s="4">
        <f t="shared" si="12"/>
        <v>52222.75</v>
      </c>
    </row>
    <row r="38" spans="1:6">
      <c r="A38">
        <v>-512</v>
      </c>
      <c r="B38">
        <v>0</v>
      </c>
      <c r="C38">
        <v>1</v>
      </c>
      <c r="D38" s="1">
        <v>74332</v>
      </c>
      <c r="E38">
        <v>5549</v>
      </c>
      <c r="F38">
        <v>66816</v>
      </c>
    </row>
    <row r="39" spans="1:6">
      <c r="C39">
        <v>2</v>
      </c>
      <c r="D39" s="1">
        <v>60607</v>
      </c>
      <c r="E39">
        <v>6577</v>
      </c>
      <c r="F39">
        <v>77850</v>
      </c>
    </row>
    <row r="40" spans="1:6">
      <c r="C40">
        <v>3</v>
      </c>
      <c r="D40" s="1">
        <v>144731</v>
      </c>
      <c r="E40">
        <v>3875</v>
      </c>
      <c r="F40">
        <v>58034</v>
      </c>
    </row>
    <row r="41" spans="1:6">
      <c r="C41">
        <v>4</v>
      </c>
      <c r="D41" s="1">
        <v>321978</v>
      </c>
      <c r="E41">
        <v>1738</v>
      </c>
      <c r="F41">
        <v>77544</v>
      </c>
    </row>
    <row r="42" spans="1:6">
      <c r="A42" s="4"/>
      <c r="B42" s="4"/>
      <c r="C42" s="4"/>
      <c r="D42" s="4">
        <f>AVERAGE(D38:D41)</f>
        <v>150412</v>
      </c>
      <c r="E42" s="4">
        <f t="shared" ref="E42:F42" si="13">AVERAGE(E38:E41)</f>
        <v>4434.75</v>
      </c>
      <c r="F42" s="4">
        <f t="shared" si="13"/>
        <v>70061</v>
      </c>
    </row>
    <row r="44" spans="1:6">
      <c r="A44">
        <v>-1024</v>
      </c>
      <c r="B44">
        <v>0</v>
      </c>
      <c r="C44">
        <v>1</v>
      </c>
      <c r="D44" s="1">
        <v>36360</v>
      </c>
      <c r="E44">
        <v>8900</v>
      </c>
      <c r="F44">
        <v>33890</v>
      </c>
    </row>
    <row r="45" spans="1:6">
      <c r="C45">
        <v>2</v>
      </c>
      <c r="D45" s="1">
        <v>44327</v>
      </c>
      <c r="E45">
        <v>5860</v>
      </c>
      <c r="F45">
        <v>45598</v>
      </c>
    </row>
    <row r="46" spans="1:6">
      <c r="C46">
        <v>3</v>
      </c>
      <c r="D46" s="1">
        <v>101873</v>
      </c>
      <c r="E46">
        <v>3162</v>
      </c>
      <c r="F46">
        <v>48089</v>
      </c>
    </row>
    <row r="47" spans="1:6">
      <c r="C47">
        <v>4</v>
      </c>
      <c r="D47" s="1">
        <v>83960</v>
      </c>
      <c r="E47">
        <v>3323</v>
      </c>
      <c r="F47">
        <v>76466</v>
      </c>
    </row>
    <row r="48" spans="1:6">
      <c r="A48" s="4"/>
      <c r="B48" s="4"/>
      <c r="C48" s="4"/>
      <c r="D48" s="4">
        <f>AVERAGE(D44:D47)</f>
        <v>66630</v>
      </c>
      <c r="E48" s="4">
        <f t="shared" ref="E48:F48" si="14">AVERAGE(E44:E47)</f>
        <v>5311.25</v>
      </c>
      <c r="F48" s="4">
        <f t="shared" si="14"/>
        <v>51010.75</v>
      </c>
    </row>
    <row r="50" spans="1:6">
      <c r="A50">
        <v>-2048</v>
      </c>
      <c r="B50">
        <v>0</v>
      </c>
      <c r="C50">
        <v>1</v>
      </c>
      <c r="D50" s="1">
        <v>16531</v>
      </c>
      <c r="E50">
        <v>8926</v>
      </c>
      <c r="F50">
        <v>71473</v>
      </c>
    </row>
    <row r="51" spans="1:6">
      <c r="C51">
        <v>2</v>
      </c>
      <c r="D51" s="1">
        <v>17433</v>
      </c>
      <c r="E51">
        <v>9918</v>
      </c>
      <c r="F51">
        <v>34826</v>
      </c>
    </row>
    <row r="52" spans="1:6">
      <c r="C52">
        <v>3</v>
      </c>
      <c r="D52" s="1">
        <v>149</v>
      </c>
      <c r="E52">
        <v>5677</v>
      </c>
      <c r="F52">
        <v>67125</v>
      </c>
    </row>
    <row r="53" spans="1:6">
      <c r="C53">
        <v>4</v>
      </c>
      <c r="D53" s="1">
        <v>25446</v>
      </c>
      <c r="E53">
        <v>5152</v>
      </c>
      <c r="F53">
        <v>25204</v>
      </c>
    </row>
    <row r="54" spans="1:6">
      <c r="A54" s="4"/>
      <c r="B54" s="4"/>
      <c r="C54" s="4"/>
      <c r="D54" s="4">
        <f>AVERAGE(D50:D53)</f>
        <v>14889.75</v>
      </c>
      <c r="E54" s="4">
        <f t="shared" ref="E54:F54" si="15">AVERAGE(E50:E53)</f>
        <v>7418.25</v>
      </c>
      <c r="F54" s="4">
        <f t="shared" si="15"/>
        <v>49657</v>
      </c>
    </row>
    <row r="56" spans="1:6">
      <c r="A56">
        <v>-4096</v>
      </c>
      <c r="B56">
        <v>0</v>
      </c>
      <c r="C56">
        <v>1</v>
      </c>
      <c r="D56" s="1">
        <v>17232</v>
      </c>
      <c r="E56">
        <v>4623</v>
      </c>
      <c r="F56">
        <v>44322</v>
      </c>
    </row>
    <row r="57" spans="1:6">
      <c r="C57">
        <v>2</v>
      </c>
      <c r="D57" s="1">
        <v>27547</v>
      </c>
      <c r="E57">
        <v>4980</v>
      </c>
      <c r="F57">
        <v>50162</v>
      </c>
    </row>
    <row r="58" spans="1:6">
      <c r="C58">
        <v>3</v>
      </c>
      <c r="D58" s="1">
        <v>72572</v>
      </c>
      <c r="E58">
        <v>1252</v>
      </c>
      <c r="F58">
        <v>21396</v>
      </c>
    </row>
    <row r="59" spans="1:6">
      <c r="C59">
        <v>4</v>
      </c>
      <c r="D59" s="1">
        <v>62508</v>
      </c>
      <c r="E59">
        <v>1750</v>
      </c>
      <c r="F59">
        <v>51338</v>
      </c>
    </row>
    <row r="60" spans="1:6">
      <c r="A60" s="4"/>
      <c r="B60" s="4"/>
      <c r="C60" s="4"/>
      <c r="D60" s="4">
        <f>AVERAGE(D56:D59)</f>
        <v>44964.75</v>
      </c>
      <c r="E60" s="4">
        <f t="shared" ref="E60:F60" si="16">AVERAGE(E56:E59)</f>
        <v>3151.25</v>
      </c>
      <c r="F60" s="4">
        <f t="shared" si="16"/>
        <v>41804.5</v>
      </c>
    </row>
    <row r="62" spans="1:6">
      <c r="A62">
        <v>-8192</v>
      </c>
      <c r="B62">
        <v>0</v>
      </c>
      <c r="C62">
        <v>1</v>
      </c>
      <c r="D62" s="1">
        <v>7013</v>
      </c>
      <c r="E62">
        <v>8464</v>
      </c>
      <c r="F62">
        <v>55789</v>
      </c>
    </row>
    <row r="63" spans="1:6">
      <c r="C63">
        <v>2</v>
      </c>
      <c r="D63" s="1">
        <v>6133</v>
      </c>
      <c r="E63">
        <v>6961</v>
      </c>
      <c r="F63">
        <v>36874</v>
      </c>
    </row>
    <row r="64" spans="1:6">
      <c r="C64">
        <v>3</v>
      </c>
      <c r="D64" s="1">
        <v>73208</v>
      </c>
      <c r="E64">
        <v>2079</v>
      </c>
      <c r="F64">
        <v>34020</v>
      </c>
    </row>
    <row r="65" spans="1:6">
      <c r="C65">
        <v>4</v>
      </c>
      <c r="D65" s="1">
        <v>8379</v>
      </c>
      <c r="E65">
        <v>2117</v>
      </c>
      <c r="F65">
        <v>68860</v>
      </c>
    </row>
    <row r="66" spans="1:6">
      <c r="A66" s="4"/>
      <c r="B66" s="4"/>
      <c r="C66" s="4"/>
      <c r="D66" s="4">
        <f>AVERAGE(D62:D65)</f>
        <v>23683.25</v>
      </c>
      <c r="E66" s="4">
        <f t="shared" ref="E66:F66" si="17">AVERAGE(E62:E65)</f>
        <v>4905.25</v>
      </c>
      <c r="F66" s="4">
        <f t="shared" si="17"/>
        <v>48885.75</v>
      </c>
    </row>
    <row r="68" spans="1:6">
      <c r="A68">
        <v>-16384</v>
      </c>
      <c r="B68">
        <v>0</v>
      </c>
      <c r="C68">
        <v>1</v>
      </c>
      <c r="D68" s="1">
        <v>3039</v>
      </c>
      <c r="E68">
        <v>7517</v>
      </c>
      <c r="F68">
        <v>47511</v>
      </c>
    </row>
    <row r="69" spans="1:6">
      <c r="C69">
        <v>2</v>
      </c>
      <c r="D69" s="1">
        <v>108011</v>
      </c>
      <c r="E69">
        <v>5110</v>
      </c>
      <c r="F69">
        <v>23210</v>
      </c>
    </row>
    <row r="70" spans="1:6">
      <c r="C70">
        <v>3</v>
      </c>
      <c r="D70" s="1">
        <v>189154</v>
      </c>
      <c r="E70">
        <v>3348</v>
      </c>
      <c r="F70">
        <v>61983</v>
      </c>
    </row>
    <row r="71" spans="1:6">
      <c r="C71">
        <v>4</v>
      </c>
      <c r="D71" s="1">
        <v>127709</v>
      </c>
      <c r="E71">
        <v>2469</v>
      </c>
      <c r="F71">
        <v>31749</v>
      </c>
    </row>
    <row r="72" spans="1:6">
      <c r="A72" s="4"/>
      <c r="B72" s="4"/>
      <c r="C72" s="4"/>
      <c r="D72" s="4">
        <f>AVERAGE(D68:D71)</f>
        <v>106978.25</v>
      </c>
      <c r="E72" s="4">
        <f t="shared" ref="E72:F72" si="18">AVERAGE(E68:E71)</f>
        <v>4611</v>
      </c>
      <c r="F72" s="4">
        <f t="shared" si="18"/>
        <v>41113.25</v>
      </c>
    </row>
    <row r="73" spans="1:6">
      <c r="A73" t="s">
        <v>1</v>
      </c>
      <c r="B73">
        <v>512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3"/>
  <sheetViews>
    <sheetView topLeftCell="F1" workbookViewId="0">
      <selection activeCell="U7" sqref="U7"/>
    </sheetView>
  </sheetViews>
  <sheetFormatPr defaultRowHeight="15"/>
  <cols>
    <col min="3" max="3" width="15" bestFit="1" customWidth="1"/>
    <col min="4" max="4" width="12.42578125" bestFit="1" customWidth="1"/>
    <col min="5" max="5" width="21.140625" bestFit="1" customWidth="1"/>
    <col min="13" max="13" width="11.28515625" customWidth="1"/>
  </cols>
  <sheetData>
    <row r="1" spans="1:19">
      <c r="A1" t="s">
        <v>8</v>
      </c>
      <c r="B1" t="s">
        <v>0</v>
      </c>
      <c r="C1" t="s">
        <v>2</v>
      </c>
      <c r="D1" t="s">
        <v>3</v>
      </c>
      <c r="E1" t="s">
        <v>4</v>
      </c>
      <c r="I1" t="s">
        <v>9</v>
      </c>
      <c r="J1" t="s">
        <v>11</v>
      </c>
      <c r="Q1" t="s">
        <v>28</v>
      </c>
      <c r="R1" t="s">
        <v>29</v>
      </c>
      <c r="S1" t="s">
        <v>17</v>
      </c>
    </row>
    <row r="2" spans="1:19">
      <c r="A2">
        <v>512</v>
      </c>
      <c r="B2">
        <v>1</v>
      </c>
      <c r="C2">
        <v>18</v>
      </c>
      <c r="D2">
        <v>488</v>
      </c>
      <c r="E2">
        <v>631296</v>
      </c>
      <c r="H2">
        <v>512</v>
      </c>
      <c r="I2">
        <f t="shared" ref="I2:K2" si="0">C6</f>
        <v>1729.75</v>
      </c>
      <c r="J2">
        <f t="shared" si="0"/>
        <v>750.75</v>
      </c>
      <c r="K2">
        <f t="shared" si="0"/>
        <v>491718.5</v>
      </c>
      <c r="P2">
        <v>512</v>
      </c>
      <c r="Q2">
        <f>I2/1000</f>
        <v>1.7297499999999999</v>
      </c>
      <c r="R2">
        <f>J2/1000</f>
        <v>0.75075000000000003</v>
      </c>
      <c r="S2">
        <f>K2/1000</f>
        <v>491.71850000000001</v>
      </c>
    </row>
    <row r="3" spans="1:19">
      <c r="B3">
        <v>2</v>
      </c>
      <c r="C3">
        <v>4</v>
      </c>
      <c r="D3">
        <v>395</v>
      </c>
      <c r="E3">
        <v>428008</v>
      </c>
      <c r="H3">
        <v>1024</v>
      </c>
      <c r="I3">
        <f t="shared" ref="I3:K3" si="1">C11</f>
        <v>13575</v>
      </c>
      <c r="J3">
        <f t="shared" si="1"/>
        <v>987.75</v>
      </c>
      <c r="K3" s="1">
        <f t="shared" si="1"/>
        <v>449483</v>
      </c>
      <c r="M3" s="1"/>
      <c r="P3">
        <v>1024</v>
      </c>
      <c r="Q3">
        <f t="shared" ref="Q3:S7" si="2">I3/1000</f>
        <v>13.574999999999999</v>
      </c>
      <c r="R3">
        <f t="shared" si="2"/>
        <v>0.98775000000000002</v>
      </c>
      <c r="S3">
        <f t="shared" si="2"/>
        <v>449.483</v>
      </c>
    </row>
    <row r="4" spans="1:19">
      <c r="B4">
        <v>3</v>
      </c>
      <c r="C4">
        <v>6892</v>
      </c>
      <c r="D4">
        <v>1236</v>
      </c>
      <c r="E4">
        <v>466900</v>
      </c>
      <c r="H4">
        <v>2048</v>
      </c>
      <c r="I4">
        <f t="shared" ref="I4:K4" si="3">C16</f>
        <v>17286.75</v>
      </c>
      <c r="J4">
        <f t="shared" si="3"/>
        <v>1080</v>
      </c>
      <c r="K4">
        <f t="shared" si="3"/>
        <v>537223.25</v>
      </c>
      <c r="M4" s="1"/>
      <c r="P4">
        <v>2048</v>
      </c>
      <c r="Q4">
        <f t="shared" si="2"/>
        <v>17.286750000000001</v>
      </c>
      <c r="R4">
        <f t="shared" si="2"/>
        <v>1.08</v>
      </c>
      <c r="S4">
        <f t="shared" si="2"/>
        <v>537.22325000000001</v>
      </c>
    </row>
    <row r="5" spans="1:19">
      <c r="B5">
        <v>4</v>
      </c>
      <c r="C5">
        <v>5</v>
      </c>
      <c r="D5">
        <v>884</v>
      </c>
      <c r="E5">
        <v>440670</v>
      </c>
      <c r="H5">
        <v>4096</v>
      </c>
      <c r="I5">
        <f t="shared" ref="I5:J5" si="4">C21</f>
        <v>43622.75</v>
      </c>
      <c r="J5">
        <f t="shared" si="4"/>
        <v>902.75</v>
      </c>
      <c r="M5" s="1"/>
      <c r="P5">
        <v>4096</v>
      </c>
      <c r="Q5">
        <f t="shared" si="2"/>
        <v>43.622750000000003</v>
      </c>
      <c r="R5">
        <f t="shared" si="2"/>
        <v>0.90275000000000005</v>
      </c>
    </row>
    <row r="6" spans="1:19">
      <c r="C6" s="4">
        <f>AVERAGE(C2:C5)</f>
        <v>1729.75</v>
      </c>
      <c r="D6" s="4">
        <f t="shared" ref="D6:E6" si="5">AVERAGE(D2:D5)</f>
        <v>750.75</v>
      </c>
      <c r="E6" s="4">
        <f t="shared" si="5"/>
        <v>491718.5</v>
      </c>
      <c r="H6">
        <v>8192</v>
      </c>
      <c r="I6">
        <f t="shared" ref="I6:J6" si="6">C26</f>
        <v>16613.25</v>
      </c>
      <c r="J6">
        <f t="shared" si="6"/>
        <v>1299.5</v>
      </c>
      <c r="M6" s="1"/>
      <c r="P6">
        <v>8192</v>
      </c>
      <c r="Q6">
        <f t="shared" si="2"/>
        <v>16.613250000000001</v>
      </c>
      <c r="R6">
        <f t="shared" si="2"/>
        <v>1.2995000000000001</v>
      </c>
    </row>
    <row r="7" spans="1:19">
      <c r="A7">
        <v>1024</v>
      </c>
      <c r="B7">
        <v>1</v>
      </c>
      <c r="C7">
        <v>4</v>
      </c>
      <c r="D7">
        <v>726</v>
      </c>
      <c r="E7">
        <v>403307</v>
      </c>
      <c r="H7">
        <v>16384</v>
      </c>
      <c r="I7">
        <f t="shared" ref="I7:J7" si="7">C31</f>
        <v>65709</v>
      </c>
      <c r="J7">
        <f t="shared" si="7"/>
        <v>1332</v>
      </c>
      <c r="M7" s="1"/>
      <c r="P7">
        <v>16384</v>
      </c>
      <c r="Q7">
        <f t="shared" si="2"/>
        <v>65.709000000000003</v>
      </c>
      <c r="R7">
        <f>J7/1000</f>
        <v>1.3320000000000001</v>
      </c>
    </row>
    <row r="8" spans="1:19">
      <c r="B8">
        <v>2</v>
      </c>
      <c r="C8">
        <v>4</v>
      </c>
      <c r="D8">
        <v>766</v>
      </c>
      <c r="E8">
        <v>573912</v>
      </c>
      <c r="M8" s="1"/>
    </row>
    <row r="9" spans="1:19">
      <c r="B9">
        <v>3</v>
      </c>
      <c r="C9">
        <v>8117</v>
      </c>
      <c r="D9">
        <v>1043</v>
      </c>
      <c r="E9">
        <v>410244</v>
      </c>
      <c r="M9" s="1"/>
    </row>
    <row r="10" spans="1:19">
      <c r="B10">
        <v>4</v>
      </c>
      <c r="C10">
        <v>46175</v>
      </c>
      <c r="D10">
        <v>1416</v>
      </c>
      <c r="E10">
        <v>410469</v>
      </c>
      <c r="M10" s="1"/>
    </row>
    <row r="11" spans="1:19">
      <c r="C11" s="4">
        <f>AVERAGE(C7:C10)</f>
        <v>13575</v>
      </c>
      <c r="D11" s="4">
        <f t="shared" ref="D11" si="8">AVERAGE(D7:D10)</f>
        <v>987.75</v>
      </c>
      <c r="E11" s="4">
        <f t="shared" ref="E11" si="9">AVERAGE(E7:E10)</f>
        <v>449483</v>
      </c>
      <c r="M11" s="1"/>
    </row>
    <row r="12" spans="1:19">
      <c r="A12">
        <v>2048</v>
      </c>
      <c r="B12">
        <v>1</v>
      </c>
      <c r="C12">
        <v>18</v>
      </c>
      <c r="D12">
        <v>1080</v>
      </c>
      <c r="E12">
        <v>491375</v>
      </c>
    </row>
    <row r="13" spans="1:19">
      <c r="B13">
        <v>2</v>
      </c>
      <c r="C13">
        <v>11531</v>
      </c>
      <c r="D13">
        <v>1140</v>
      </c>
      <c r="E13">
        <v>616681</v>
      </c>
    </row>
    <row r="14" spans="1:19">
      <c r="B14">
        <v>3</v>
      </c>
      <c r="C14">
        <v>17999</v>
      </c>
      <c r="D14">
        <v>1169</v>
      </c>
      <c r="E14">
        <v>525473</v>
      </c>
    </row>
    <row r="15" spans="1:19">
      <c r="B15">
        <v>4</v>
      </c>
      <c r="C15">
        <v>39599</v>
      </c>
      <c r="D15">
        <v>931</v>
      </c>
      <c r="E15">
        <v>515364</v>
      </c>
    </row>
    <row r="16" spans="1:19">
      <c r="C16" s="4">
        <f>AVERAGE(C12:C15)</f>
        <v>17286.75</v>
      </c>
      <c r="D16" s="4">
        <f t="shared" ref="D16" si="10">AVERAGE(D12:D15)</f>
        <v>1080</v>
      </c>
      <c r="E16" s="4">
        <f t="shared" ref="E16" si="11">AVERAGE(E12:E15)</f>
        <v>537223.25</v>
      </c>
    </row>
    <row r="17" spans="1:5">
      <c r="A17">
        <v>4096</v>
      </c>
      <c r="B17">
        <v>1</v>
      </c>
      <c r="C17">
        <v>7</v>
      </c>
      <c r="D17">
        <v>1273</v>
      </c>
      <c r="E17">
        <v>437959</v>
      </c>
    </row>
    <row r="18" spans="1:5">
      <c r="B18">
        <v>2</v>
      </c>
      <c r="C18">
        <v>26333</v>
      </c>
      <c r="D18">
        <v>755</v>
      </c>
      <c r="E18">
        <v>467123</v>
      </c>
    </row>
    <row r="19" spans="1:5">
      <c r="B19">
        <v>3</v>
      </c>
      <c r="C19">
        <v>31653</v>
      </c>
      <c r="D19">
        <v>928</v>
      </c>
      <c r="E19">
        <v>733937</v>
      </c>
    </row>
    <row r="20" spans="1:5">
      <c r="B20">
        <v>4</v>
      </c>
      <c r="C20">
        <v>116498</v>
      </c>
      <c r="D20">
        <v>655</v>
      </c>
      <c r="E20" s="3" t="s">
        <v>5</v>
      </c>
    </row>
    <row r="21" spans="1:5">
      <c r="C21" s="4">
        <f>AVERAGE(C17:C20)</f>
        <v>43622.75</v>
      </c>
      <c r="D21" s="4">
        <f t="shared" ref="D21" si="12">AVERAGE(D17:D20)</f>
        <v>902.75</v>
      </c>
      <c r="E21" s="4"/>
    </row>
    <row r="22" spans="1:5">
      <c r="A22">
        <v>8192</v>
      </c>
      <c r="B22">
        <v>1</v>
      </c>
      <c r="C22">
        <v>20</v>
      </c>
      <c r="D22">
        <v>1538</v>
      </c>
      <c r="E22">
        <v>796248</v>
      </c>
    </row>
    <row r="23" spans="1:5">
      <c r="B23">
        <v>2</v>
      </c>
      <c r="C23">
        <v>12</v>
      </c>
      <c r="D23">
        <v>1914</v>
      </c>
      <c r="E23" s="3" t="s">
        <v>5</v>
      </c>
    </row>
    <row r="24" spans="1:5">
      <c r="B24">
        <v>3</v>
      </c>
      <c r="C24" s="2">
        <v>65232</v>
      </c>
      <c r="D24">
        <v>909</v>
      </c>
      <c r="E24" s="3" t="s">
        <v>5</v>
      </c>
    </row>
    <row r="25" spans="1:5">
      <c r="B25">
        <v>4</v>
      </c>
      <c r="C25" s="2">
        <v>1189</v>
      </c>
      <c r="D25">
        <v>837</v>
      </c>
      <c r="E25" s="3" t="s">
        <v>5</v>
      </c>
    </row>
    <row r="26" spans="1:5">
      <c r="C26" s="4">
        <f>AVERAGE(C22:C25)</f>
        <v>16613.25</v>
      </c>
      <c r="D26" s="4">
        <f t="shared" ref="D26" si="13">AVERAGE(D22:D25)</f>
        <v>1299.5</v>
      </c>
      <c r="E26" s="3"/>
    </row>
    <row r="27" spans="1:5">
      <c r="A27">
        <v>16384</v>
      </c>
      <c r="B27">
        <v>1</v>
      </c>
      <c r="C27">
        <v>10</v>
      </c>
      <c r="D27">
        <v>1948</v>
      </c>
      <c r="E27" s="3" t="s">
        <v>5</v>
      </c>
    </row>
    <row r="28" spans="1:5">
      <c r="B28">
        <v>2</v>
      </c>
      <c r="C28">
        <v>235850</v>
      </c>
      <c r="D28">
        <v>1280</v>
      </c>
      <c r="E28" s="3" t="s">
        <v>5</v>
      </c>
    </row>
    <row r="29" spans="1:5">
      <c r="B29">
        <v>3</v>
      </c>
      <c r="C29">
        <v>687</v>
      </c>
      <c r="D29">
        <v>985</v>
      </c>
      <c r="E29" s="3" t="s">
        <v>5</v>
      </c>
    </row>
    <row r="30" spans="1:5">
      <c r="B30">
        <v>4</v>
      </c>
      <c r="C30">
        <v>26289</v>
      </c>
      <c r="D30">
        <v>1115</v>
      </c>
      <c r="E30" s="3" t="s">
        <v>5</v>
      </c>
    </row>
    <row r="31" spans="1:5">
      <c r="C31" s="4">
        <f>AVERAGE(C27:C30)</f>
        <v>65709</v>
      </c>
      <c r="D31" s="4">
        <f t="shared" ref="D31" si="14">AVERAGE(D27:D30)</f>
        <v>1332</v>
      </c>
    </row>
    <row r="33" spans="1:2">
      <c r="A33" t="s">
        <v>1</v>
      </c>
      <c r="B33">
        <v>1024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1"/>
  <sheetViews>
    <sheetView topLeftCell="D5" workbookViewId="0">
      <selection activeCell="C27" sqref="C27"/>
    </sheetView>
  </sheetViews>
  <sheetFormatPr defaultRowHeight="15"/>
  <cols>
    <col min="3" max="3" width="15" bestFit="1" customWidth="1"/>
    <col min="4" max="4" width="12.42578125" bestFit="1" customWidth="1"/>
    <col min="5" max="5" width="21.140625" bestFit="1" customWidth="1"/>
  </cols>
  <sheetData>
    <row r="1" spans="1:25">
      <c r="A1" t="s">
        <v>1</v>
      </c>
      <c r="B1" t="s">
        <v>0</v>
      </c>
      <c r="C1" t="s">
        <v>2</v>
      </c>
      <c r="D1" t="s">
        <v>3</v>
      </c>
      <c r="E1" t="s">
        <v>4</v>
      </c>
      <c r="J1" t="s">
        <v>9</v>
      </c>
      <c r="K1" t="s">
        <v>10</v>
      </c>
      <c r="L1" t="s">
        <v>17</v>
      </c>
      <c r="W1" t="s">
        <v>28</v>
      </c>
      <c r="X1" t="s">
        <v>29</v>
      </c>
      <c r="Y1" t="s">
        <v>17</v>
      </c>
    </row>
    <row r="2" spans="1:25">
      <c r="A2">
        <v>512</v>
      </c>
      <c r="B2">
        <v>1</v>
      </c>
      <c r="C2">
        <v>13</v>
      </c>
      <c r="D2">
        <v>91</v>
      </c>
      <c r="E2">
        <v>30917</v>
      </c>
      <c r="I2">
        <v>512</v>
      </c>
      <c r="J2">
        <f t="shared" ref="J2:L2" si="0">C6</f>
        <v>7.5</v>
      </c>
      <c r="K2">
        <f t="shared" si="0"/>
        <v>72</v>
      </c>
      <c r="L2">
        <f t="shared" si="0"/>
        <v>38895.75</v>
      </c>
      <c r="V2">
        <v>512</v>
      </c>
      <c r="W2">
        <f>J2/1000</f>
        <v>7.4999999999999997E-3</v>
      </c>
      <c r="X2">
        <f t="shared" ref="X2:Y7" si="1">K2/1000</f>
        <v>7.1999999999999995E-2</v>
      </c>
      <c r="Y2">
        <f t="shared" si="1"/>
        <v>38.89575</v>
      </c>
    </row>
    <row r="3" spans="1:25">
      <c r="B3">
        <v>2</v>
      </c>
      <c r="C3">
        <v>3</v>
      </c>
      <c r="D3">
        <v>62</v>
      </c>
      <c r="E3">
        <v>63766</v>
      </c>
      <c r="I3">
        <v>1024</v>
      </c>
      <c r="J3">
        <f t="shared" ref="J3:L3" si="2">C12</f>
        <v>11.25</v>
      </c>
      <c r="K3">
        <f t="shared" si="2"/>
        <v>648.25</v>
      </c>
      <c r="L3">
        <f t="shared" si="2"/>
        <v>1199176.75</v>
      </c>
      <c r="V3">
        <v>1024</v>
      </c>
      <c r="W3">
        <f t="shared" ref="W3:W7" si="3">J3/1000</f>
        <v>1.125E-2</v>
      </c>
      <c r="X3">
        <f t="shared" si="1"/>
        <v>0.64824999999999999</v>
      </c>
      <c r="Y3">
        <f t="shared" si="1"/>
        <v>1199.1767500000001</v>
      </c>
    </row>
    <row r="4" spans="1:25">
      <c r="B4">
        <v>3</v>
      </c>
      <c r="C4">
        <v>0</v>
      </c>
      <c r="D4">
        <v>63</v>
      </c>
      <c r="E4">
        <v>30848</v>
      </c>
      <c r="I4">
        <v>2048</v>
      </c>
      <c r="J4">
        <f t="shared" ref="J4:K4" si="4">C18</f>
        <v>900023.75</v>
      </c>
      <c r="K4">
        <f t="shared" si="4"/>
        <v>2329</v>
      </c>
      <c r="V4">
        <v>2048</v>
      </c>
      <c r="W4">
        <f t="shared" si="3"/>
        <v>900.02374999999995</v>
      </c>
      <c r="X4">
        <f t="shared" si="1"/>
        <v>2.3290000000000002</v>
      </c>
    </row>
    <row r="5" spans="1:25">
      <c r="B5">
        <v>4</v>
      </c>
      <c r="C5">
        <v>14</v>
      </c>
      <c r="D5">
        <v>72</v>
      </c>
      <c r="E5">
        <v>30052</v>
      </c>
      <c r="I5">
        <v>4096</v>
      </c>
      <c r="J5">
        <f t="shared" ref="J5:K5" si="5">C24</f>
        <v>900062.5</v>
      </c>
      <c r="K5">
        <f t="shared" si="5"/>
        <v>10847.75</v>
      </c>
      <c r="V5">
        <v>4096</v>
      </c>
      <c r="W5">
        <f t="shared" si="3"/>
        <v>900.0625</v>
      </c>
      <c r="X5">
        <f t="shared" si="1"/>
        <v>10.84775</v>
      </c>
    </row>
    <row r="6" spans="1:25">
      <c r="C6" s="4">
        <f>AVERAGE(C2:C5)</f>
        <v>7.5</v>
      </c>
      <c r="D6" s="4">
        <f t="shared" ref="D6:E6" si="6">AVERAGE(D2:D5)</f>
        <v>72</v>
      </c>
      <c r="E6" s="4">
        <f t="shared" si="6"/>
        <v>38895.75</v>
      </c>
      <c r="I6">
        <v>8192</v>
      </c>
      <c r="J6">
        <f t="shared" ref="J6:K6" si="7">C30</f>
        <v>900169.5</v>
      </c>
      <c r="K6">
        <f t="shared" si="7"/>
        <v>102304.25</v>
      </c>
      <c r="V6">
        <v>8192</v>
      </c>
      <c r="W6">
        <f t="shared" si="3"/>
        <v>900.16949999999997</v>
      </c>
      <c r="X6">
        <f t="shared" si="1"/>
        <v>102.30425</v>
      </c>
    </row>
    <row r="7" spans="1:25">
      <c r="I7">
        <v>16384</v>
      </c>
      <c r="J7">
        <f t="shared" ref="J7:K7" si="8">C36</f>
        <v>900387.5</v>
      </c>
      <c r="K7">
        <f t="shared" si="8"/>
        <v>357131</v>
      </c>
      <c r="V7">
        <v>16384</v>
      </c>
      <c r="W7">
        <f t="shared" si="3"/>
        <v>900.38750000000005</v>
      </c>
      <c r="X7">
        <f t="shared" si="1"/>
        <v>357.13099999999997</v>
      </c>
    </row>
    <row r="8" spans="1:25">
      <c r="A8">
        <v>1024</v>
      </c>
      <c r="B8">
        <v>1</v>
      </c>
      <c r="C8">
        <v>10</v>
      </c>
      <c r="D8">
        <v>270</v>
      </c>
      <c r="E8">
        <v>610829</v>
      </c>
    </row>
    <row r="9" spans="1:25">
      <c r="B9">
        <v>2</v>
      </c>
      <c r="C9">
        <v>10</v>
      </c>
      <c r="D9">
        <v>335</v>
      </c>
      <c r="E9">
        <v>281154</v>
      </c>
    </row>
    <row r="10" spans="1:25">
      <c r="B10">
        <v>3</v>
      </c>
      <c r="C10">
        <v>10</v>
      </c>
      <c r="D10">
        <v>1662</v>
      </c>
      <c r="E10">
        <v>3600000</v>
      </c>
    </row>
    <row r="11" spans="1:25">
      <c r="B11">
        <v>4</v>
      </c>
      <c r="C11">
        <v>15</v>
      </c>
      <c r="D11">
        <v>326</v>
      </c>
      <c r="E11">
        <v>304724</v>
      </c>
    </row>
    <row r="12" spans="1:25">
      <c r="C12" s="4">
        <f>AVERAGE(C8:C11)</f>
        <v>11.25</v>
      </c>
      <c r="D12" s="4">
        <f t="shared" ref="D12" si="9">AVERAGE(D8:D11)</f>
        <v>648.25</v>
      </c>
      <c r="E12" s="4">
        <f t="shared" ref="E12" si="10">AVERAGE(E8:E11)</f>
        <v>1199176.75</v>
      </c>
    </row>
    <row r="14" spans="1:25">
      <c r="A14">
        <v>2048</v>
      </c>
      <c r="B14">
        <v>1</v>
      </c>
      <c r="C14">
        <v>29</v>
      </c>
      <c r="D14">
        <v>907</v>
      </c>
      <c r="E14" s="3" t="s">
        <v>5</v>
      </c>
    </row>
    <row r="15" spans="1:25">
      <c r="B15">
        <v>2</v>
      </c>
      <c r="C15">
        <v>28</v>
      </c>
      <c r="D15">
        <v>1831</v>
      </c>
      <c r="E15" s="3" t="s">
        <v>5</v>
      </c>
    </row>
    <row r="16" spans="1:25">
      <c r="B16">
        <v>3</v>
      </c>
      <c r="C16" s="6">
        <v>3600000</v>
      </c>
      <c r="D16">
        <v>4668</v>
      </c>
      <c r="E16" s="3" t="s">
        <v>5</v>
      </c>
    </row>
    <row r="17" spans="1:11">
      <c r="B17">
        <v>4</v>
      </c>
      <c r="C17">
        <v>38</v>
      </c>
      <c r="D17">
        <v>1910</v>
      </c>
      <c r="E17" s="3" t="s">
        <v>5</v>
      </c>
    </row>
    <row r="18" spans="1:11">
      <c r="C18" s="4">
        <f>AVERAGE(C14:C17)</f>
        <v>900023.75</v>
      </c>
      <c r="D18" s="4">
        <f t="shared" ref="D18" si="11">AVERAGE(D14:D17)</f>
        <v>2329</v>
      </c>
    </row>
    <row r="19" spans="1:11">
      <c r="E19" s="3"/>
      <c r="J19" t="s">
        <v>9</v>
      </c>
      <c r="K19" t="s">
        <v>10</v>
      </c>
    </row>
    <row r="20" spans="1:11">
      <c r="A20">
        <v>4096</v>
      </c>
      <c r="B20">
        <v>1</v>
      </c>
      <c r="C20">
        <v>73</v>
      </c>
      <c r="D20">
        <v>4663</v>
      </c>
      <c r="E20" s="3" t="s">
        <v>5</v>
      </c>
      <c r="I20">
        <v>512</v>
      </c>
      <c r="J20">
        <f>AVERAGE(C2,C3,C5)</f>
        <v>10</v>
      </c>
      <c r="K20">
        <f>AVERAGE(D2,D3,D5)</f>
        <v>75</v>
      </c>
    </row>
    <row r="21" spans="1:11">
      <c r="B21">
        <v>2</v>
      </c>
      <c r="C21">
        <v>77</v>
      </c>
      <c r="D21">
        <v>6289</v>
      </c>
      <c r="E21" s="3" t="s">
        <v>5</v>
      </c>
      <c r="I21">
        <v>1024</v>
      </c>
      <c r="J21">
        <f>AVERAGE(C8,C9,C11)</f>
        <v>11.666666666666666</v>
      </c>
      <c r="K21">
        <f>AVERAGE(D8,D9,D11)</f>
        <v>310.33333333333331</v>
      </c>
    </row>
    <row r="22" spans="1:11">
      <c r="B22">
        <v>3</v>
      </c>
      <c r="C22" s="6">
        <v>3600000</v>
      </c>
      <c r="D22">
        <v>26343</v>
      </c>
      <c r="E22" s="3" t="s">
        <v>5</v>
      </c>
      <c r="I22">
        <v>2048</v>
      </c>
      <c r="J22">
        <f>AVERAGE(C14,C15,C17)</f>
        <v>31.666666666666668</v>
      </c>
      <c r="K22">
        <f>AVERAGE(D14,D15,D17)</f>
        <v>1549.3333333333333</v>
      </c>
    </row>
    <row r="23" spans="1:11">
      <c r="B23">
        <v>4</v>
      </c>
      <c r="C23">
        <v>100</v>
      </c>
      <c r="D23">
        <v>6096</v>
      </c>
      <c r="E23" s="3" t="s">
        <v>5</v>
      </c>
      <c r="I23">
        <v>4096</v>
      </c>
      <c r="J23">
        <f>AVERAGE(C20,C21,C23)</f>
        <v>83.333333333333329</v>
      </c>
      <c r="K23">
        <f>AVERAGE(D20,D21,D23)</f>
        <v>5682.666666666667</v>
      </c>
    </row>
    <row r="24" spans="1:11">
      <c r="C24" s="4">
        <f>AVERAGE(C20:C23)</f>
        <v>900062.5</v>
      </c>
      <c r="D24" s="4">
        <f t="shared" ref="D24" si="12">AVERAGE(D20:D23)</f>
        <v>10847.75</v>
      </c>
      <c r="E24" s="3"/>
      <c r="I24">
        <v>8192</v>
      </c>
      <c r="J24">
        <f>AVERAGE(C26,C27,C29)</f>
        <v>226</v>
      </c>
      <c r="K24">
        <f>AVERAGE(D26,D27,D29)</f>
        <v>38503</v>
      </c>
    </row>
    <row r="25" spans="1:11">
      <c r="E25" s="3"/>
      <c r="I25">
        <v>16384</v>
      </c>
      <c r="J25">
        <f>AVERAGE(C32,C33,C35)</f>
        <v>516.66666666666663</v>
      </c>
      <c r="K25">
        <f>AVERAGE(D32,D33,D35)</f>
        <v>167428.66666666666</v>
      </c>
    </row>
    <row r="26" spans="1:11">
      <c r="A26">
        <v>8192</v>
      </c>
      <c r="B26">
        <v>1</v>
      </c>
      <c r="C26">
        <v>216</v>
      </c>
      <c r="D26">
        <v>33088</v>
      </c>
      <c r="E26" s="3" t="s">
        <v>5</v>
      </c>
    </row>
    <row r="27" spans="1:11">
      <c r="B27">
        <v>2</v>
      </c>
      <c r="C27">
        <v>218</v>
      </c>
      <c r="D27">
        <v>27346</v>
      </c>
      <c r="E27" s="3" t="s">
        <v>5</v>
      </c>
    </row>
    <row r="28" spans="1:11">
      <c r="B28">
        <v>3</v>
      </c>
      <c r="C28" s="2">
        <v>3600000</v>
      </c>
      <c r="D28">
        <v>293708</v>
      </c>
      <c r="E28" s="3" t="s">
        <v>5</v>
      </c>
    </row>
    <row r="29" spans="1:11">
      <c r="B29">
        <v>4</v>
      </c>
      <c r="C29" s="2">
        <v>244</v>
      </c>
      <c r="D29">
        <v>55075</v>
      </c>
      <c r="E29" s="3" t="s">
        <v>5</v>
      </c>
    </row>
    <row r="30" spans="1:11">
      <c r="C30" s="4">
        <f>AVERAGE(C26:C29)</f>
        <v>900169.5</v>
      </c>
      <c r="D30" s="4">
        <f t="shared" ref="D30" si="13">AVERAGE(D26:D29)</f>
        <v>102304.25</v>
      </c>
      <c r="E30" s="3"/>
    </row>
    <row r="31" spans="1:11">
      <c r="E31" s="3"/>
    </row>
    <row r="32" spans="1:11">
      <c r="A32">
        <v>16384</v>
      </c>
      <c r="B32">
        <v>1</v>
      </c>
      <c r="C32">
        <v>498</v>
      </c>
      <c r="D32">
        <v>179871</v>
      </c>
      <c r="E32" s="3" t="s">
        <v>5</v>
      </c>
    </row>
    <row r="33" spans="1:5">
      <c r="B33">
        <v>2</v>
      </c>
      <c r="C33">
        <v>474</v>
      </c>
      <c r="D33">
        <v>198288</v>
      </c>
      <c r="E33" s="3" t="s">
        <v>5</v>
      </c>
    </row>
    <row r="34" spans="1:5">
      <c r="B34">
        <v>3</v>
      </c>
      <c r="C34" s="6">
        <v>3600000</v>
      </c>
      <c r="D34">
        <v>926238</v>
      </c>
      <c r="E34" s="3" t="s">
        <v>5</v>
      </c>
    </row>
    <row r="35" spans="1:5">
      <c r="B35">
        <v>4</v>
      </c>
      <c r="C35">
        <v>578</v>
      </c>
      <c r="D35">
        <v>124127</v>
      </c>
      <c r="E35" s="3" t="s">
        <v>5</v>
      </c>
    </row>
    <row r="36" spans="1:5">
      <c r="C36" s="4">
        <f>AVERAGE(C32:C35)</f>
        <v>900387.5</v>
      </c>
      <c r="D36" s="4">
        <f t="shared" ref="D36" si="14">AVERAGE(D32:D35)</f>
        <v>357131</v>
      </c>
    </row>
    <row r="39" spans="1:5">
      <c r="A39" t="s">
        <v>14</v>
      </c>
    </row>
    <row r="40" spans="1:5">
      <c r="A40" s="6"/>
      <c r="B40" t="s">
        <v>18</v>
      </c>
    </row>
    <row r="41" spans="1:5">
      <c r="B41" t="s">
        <v>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I2" sqref="I2"/>
    </sheetView>
  </sheetViews>
  <sheetFormatPr defaultRowHeight="15"/>
  <cols>
    <col min="3" max="3" width="15" bestFit="1" customWidth="1"/>
    <col min="4" max="4" width="12.42578125" bestFit="1" customWidth="1"/>
    <col min="5" max="5" width="21.140625" bestFit="1" customWidth="1"/>
  </cols>
  <sheetData>
    <row r="1" spans="1:10">
      <c r="A1" t="s">
        <v>1</v>
      </c>
      <c r="B1" t="s">
        <v>0</v>
      </c>
      <c r="C1" t="s">
        <v>2</v>
      </c>
      <c r="D1" t="s">
        <v>3</v>
      </c>
      <c r="E1" t="s">
        <v>4</v>
      </c>
      <c r="I1" t="s">
        <v>9</v>
      </c>
      <c r="J1" t="s">
        <v>10</v>
      </c>
    </row>
    <row r="2" spans="1:10">
      <c r="A2">
        <v>512</v>
      </c>
      <c r="B2">
        <v>1</v>
      </c>
      <c r="C2">
        <v>7</v>
      </c>
      <c r="D2">
        <v>90</v>
      </c>
      <c r="E2">
        <v>28771</v>
      </c>
      <c r="H2">
        <v>512</v>
      </c>
      <c r="I2">
        <f t="shared" ref="I2:J2" si="0">C6</f>
        <v>1.75</v>
      </c>
      <c r="J2">
        <f t="shared" si="0"/>
        <v>58.75</v>
      </c>
    </row>
    <row r="3" spans="1:10">
      <c r="B3">
        <v>2</v>
      </c>
      <c r="C3">
        <v>0</v>
      </c>
      <c r="D3">
        <v>44</v>
      </c>
      <c r="E3">
        <v>18788</v>
      </c>
      <c r="H3">
        <v>1024</v>
      </c>
      <c r="I3">
        <f t="shared" ref="I3:J3" si="1">C11</f>
        <v>0.75</v>
      </c>
      <c r="J3">
        <f t="shared" si="1"/>
        <v>201.25</v>
      </c>
    </row>
    <row r="4" spans="1:10">
      <c r="B4">
        <v>3</v>
      </c>
      <c r="C4">
        <v>0</v>
      </c>
      <c r="D4">
        <v>35</v>
      </c>
      <c r="E4">
        <v>30440</v>
      </c>
      <c r="H4">
        <v>2048</v>
      </c>
      <c r="I4">
        <f t="shared" ref="I4:J4" si="2">C16</f>
        <v>2.25</v>
      </c>
      <c r="J4">
        <f t="shared" si="2"/>
        <v>1203.25</v>
      </c>
    </row>
    <row r="5" spans="1:10">
      <c r="B5">
        <v>4</v>
      </c>
      <c r="C5">
        <v>0</v>
      </c>
      <c r="D5">
        <v>66</v>
      </c>
      <c r="E5">
        <v>32217</v>
      </c>
      <c r="H5">
        <v>4096</v>
      </c>
      <c r="I5">
        <f t="shared" ref="I5:J5" si="3">C21</f>
        <v>7.5</v>
      </c>
      <c r="J5">
        <f t="shared" si="3"/>
        <v>6380</v>
      </c>
    </row>
    <row r="6" spans="1:10">
      <c r="C6" s="4">
        <f>AVERAGE(C2:C5)</f>
        <v>1.75</v>
      </c>
      <c r="D6" s="4">
        <f t="shared" ref="D6:E6" si="4">AVERAGE(D2:D5)</f>
        <v>58.75</v>
      </c>
      <c r="E6" s="4">
        <f t="shared" si="4"/>
        <v>27554</v>
      </c>
      <c r="H6">
        <v>8192</v>
      </c>
      <c r="I6">
        <f t="shared" ref="I6:J6" si="5">C26</f>
        <v>22</v>
      </c>
      <c r="J6">
        <f t="shared" si="5"/>
        <v>28408.75</v>
      </c>
    </row>
    <row r="7" spans="1:10">
      <c r="A7">
        <v>1024</v>
      </c>
      <c r="B7">
        <v>1</v>
      </c>
      <c r="C7">
        <v>1</v>
      </c>
      <c r="D7">
        <v>211</v>
      </c>
      <c r="E7">
        <v>247357</v>
      </c>
      <c r="H7">
        <v>16384</v>
      </c>
      <c r="I7">
        <f t="shared" ref="I7:J7" si="6">C31</f>
        <v>63.25</v>
      </c>
      <c r="J7">
        <f t="shared" si="6"/>
        <v>112507.25</v>
      </c>
    </row>
    <row r="8" spans="1:10">
      <c r="B8">
        <v>2</v>
      </c>
      <c r="C8">
        <v>1</v>
      </c>
      <c r="D8">
        <v>155</v>
      </c>
      <c r="E8">
        <v>240578</v>
      </c>
    </row>
    <row r="9" spans="1:10">
      <c r="B9">
        <v>3</v>
      </c>
      <c r="C9">
        <v>0</v>
      </c>
      <c r="D9">
        <v>147</v>
      </c>
      <c r="E9">
        <v>212613</v>
      </c>
    </row>
    <row r="10" spans="1:10">
      <c r="B10">
        <v>4</v>
      </c>
      <c r="C10">
        <v>1</v>
      </c>
      <c r="D10">
        <v>292</v>
      </c>
      <c r="E10">
        <v>193858</v>
      </c>
    </row>
    <row r="11" spans="1:10">
      <c r="C11" s="4">
        <f>AVERAGE(C7:C10)</f>
        <v>0.75</v>
      </c>
      <c r="D11" s="4">
        <f t="shared" ref="D11" si="7">AVERAGE(D7:D10)</f>
        <v>201.25</v>
      </c>
      <c r="E11" s="4">
        <f t="shared" ref="E11" si="8">AVERAGE(E7:E10)</f>
        <v>223601.5</v>
      </c>
    </row>
    <row r="12" spans="1:10">
      <c r="A12">
        <v>2048</v>
      </c>
      <c r="B12">
        <v>1</v>
      </c>
      <c r="C12">
        <v>2</v>
      </c>
      <c r="D12">
        <v>1829</v>
      </c>
      <c r="E12" s="3" t="s">
        <v>5</v>
      </c>
    </row>
    <row r="13" spans="1:10">
      <c r="B13">
        <v>2</v>
      </c>
      <c r="C13">
        <v>2</v>
      </c>
      <c r="D13">
        <v>879</v>
      </c>
      <c r="E13" s="3" t="s">
        <v>5</v>
      </c>
    </row>
    <row r="14" spans="1:10">
      <c r="B14">
        <v>3</v>
      </c>
      <c r="C14">
        <v>2</v>
      </c>
      <c r="D14">
        <v>672</v>
      </c>
      <c r="E14" s="3" t="s">
        <v>5</v>
      </c>
    </row>
    <row r="15" spans="1:10">
      <c r="B15">
        <v>4</v>
      </c>
      <c r="C15">
        <v>3</v>
      </c>
      <c r="D15">
        <v>1433</v>
      </c>
      <c r="E15" s="3" t="s">
        <v>5</v>
      </c>
    </row>
    <row r="16" spans="1:10">
      <c r="C16" s="4">
        <f>AVERAGE(C12:C15)</f>
        <v>2.25</v>
      </c>
      <c r="D16" s="4">
        <f t="shared" ref="D16" si="9">AVERAGE(D12:D15)</f>
        <v>1203.25</v>
      </c>
      <c r="E16" s="3"/>
    </row>
    <row r="17" spans="1:10">
      <c r="A17">
        <v>4096</v>
      </c>
      <c r="B17">
        <v>1</v>
      </c>
      <c r="C17">
        <v>7</v>
      </c>
      <c r="D17">
        <v>5390</v>
      </c>
      <c r="E17" s="3" t="s">
        <v>5</v>
      </c>
    </row>
    <row r="18" spans="1:10">
      <c r="B18">
        <v>2</v>
      </c>
      <c r="C18">
        <v>7</v>
      </c>
      <c r="D18">
        <v>6216</v>
      </c>
      <c r="E18" s="3" t="s">
        <v>5</v>
      </c>
      <c r="I18" t="s">
        <v>28</v>
      </c>
      <c r="J18" t="s">
        <v>29</v>
      </c>
    </row>
    <row r="19" spans="1:10">
      <c r="B19">
        <v>3</v>
      </c>
      <c r="C19">
        <v>7</v>
      </c>
      <c r="D19">
        <v>3732</v>
      </c>
      <c r="E19" s="3" t="s">
        <v>5</v>
      </c>
      <c r="H19">
        <v>512</v>
      </c>
      <c r="I19">
        <f>I2/1000</f>
        <v>1.75E-3</v>
      </c>
      <c r="J19">
        <f>J2/1000</f>
        <v>5.8749999999999997E-2</v>
      </c>
    </row>
    <row r="20" spans="1:10">
      <c r="B20">
        <v>4</v>
      </c>
      <c r="C20">
        <v>9</v>
      </c>
      <c r="D20">
        <v>10182</v>
      </c>
      <c r="E20" s="3" t="s">
        <v>5</v>
      </c>
      <c r="H20">
        <v>1024</v>
      </c>
      <c r="I20">
        <f t="shared" ref="I20:J20" si="10">I3/1000</f>
        <v>7.5000000000000002E-4</v>
      </c>
      <c r="J20">
        <f t="shared" si="10"/>
        <v>0.20125000000000001</v>
      </c>
    </row>
    <row r="21" spans="1:10">
      <c r="C21" s="4">
        <f>AVERAGE(C17:C20)</f>
        <v>7.5</v>
      </c>
      <c r="D21" s="4">
        <f t="shared" ref="D21" si="11">AVERAGE(D17:D20)</f>
        <v>6380</v>
      </c>
      <c r="E21" s="3"/>
      <c r="H21">
        <v>2048</v>
      </c>
      <c r="I21">
        <f t="shared" ref="I21:J21" si="12">I4/1000</f>
        <v>2.2499999999999998E-3</v>
      </c>
      <c r="J21">
        <f t="shared" si="12"/>
        <v>1.2032499999999999</v>
      </c>
    </row>
    <row r="22" spans="1:10">
      <c r="A22">
        <v>8192</v>
      </c>
      <c r="B22">
        <v>1</v>
      </c>
      <c r="C22">
        <v>21</v>
      </c>
      <c r="D22">
        <v>19823</v>
      </c>
      <c r="E22" s="3" t="s">
        <v>5</v>
      </c>
      <c r="H22">
        <v>4096</v>
      </c>
      <c r="I22">
        <f t="shared" ref="I22:J22" si="13">I5/1000</f>
        <v>7.4999999999999997E-3</v>
      </c>
      <c r="J22">
        <f t="shared" si="13"/>
        <v>6.38</v>
      </c>
    </row>
    <row r="23" spans="1:10">
      <c r="B23">
        <v>2</v>
      </c>
      <c r="C23">
        <v>21</v>
      </c>
      <c r="D23">
        <v>33489</v>
      </c>
      <c r="E23" s="3" t="s">
        <v>5</v>
      </c>
      <c r="H23">
        <v>8192</v>
      </c>
      <c r="I23">
        <f t="shared" ref="I23:J23" si="14">I6/1000</f>
        <v>2.1999999999999999E-2</v>
      </c>
      <c r="J23">
        <f t="shared" si="14"/>
        <v>28.408750000000001</v>
      </c>
    </row>
    <row r="24" spans="1:10">
      <c r="B24">
        <v>3</v>
      </c>
      <c r="C24" s="2">
        <v>20</v>
      </c>
      <c r="D24">
        <v>29457</v>
      </c>
      <c r="E24" s="3" t="s">
        <v>5</v>
      </c>
      <c r="H24">
        <v>16384</v>
      </c>
      <c r="I24">
        <f t="shared" ref="I24:J24" si="15">I7/1000</f>
        <v>6.3250000000000001E-2</v>
      </c>
      <c r="J24">
        <f t="shared" si="15"/>
        <v>112.50725</v>
      </c>
    </row>
    <row r="25" spans="1:10">
      <c r="B25">
        <v>4</v>
      </c>
      <c r="C25" s="2">
        <v>26</v>
      </c>
      <c r="D25">
        <v>30866</v>
      </c>
      <c r="E25" s="3" t="s">
        <v>5</v>
      </c>
    </row>
    <row r="26" spans="1:10">
      <c r="C26" s="4">
        <f>AVERAGE(C22:C25)</f>
        <v>22</v>
      </c>
      <c r="D26" s="4">
        <f t="shared" ref="D26" si="16">AVERAGE(D22:D25)</f>
        <v>28408.75</v>
      </c>
      <c r="E26" s="3"/>
    </row>
    <row r="27" spans="1:10">
      <c r="A27">
        <v>16384</v>
      </c>
      <c r="B27">
        <v>1</v>
      </c>
      <c r="C27">
        <v>54</v>
      </c>
      <c r="D27">
        <v>156259</v>
      </c>
      <c r="E27" s="3" t="s">
        <v>5</v>
      </c>
    </row>
    <row r="28" spans="1:10">
      <c r="B28">
        <v>2</v>
      </c>
      <c r="C28">
        <v>80</v>
      </c>
      <c r="D28">
        <v>93648</v>
      </c>
      <c r="E28" s="3" t="s">
        <v>5</v>
      </c>
    </row>
    <row r="29" spans="1:10">
      <c r="B29">
        <v>3</v>
      </c>
      <c r="C29">
        <v>54</v>
      </c>
      <c r="D29">
        <v>95041</v>
      </c>
      <c r="E29" s="3" t="s">
        <v>5</v>
      </c>
    </row>
    <row r="30" spans="1:10">
      <c r="B30">
        <v>4</v>
      </c>
      <c r="C30">
        <v>65</v>
      </c>
      <c r="D30">
        <v>105081</v>
      </c>
      <c r="E30" s="3" t="s">
        <v>5</v>
      </c>
    </row>
    <row r="31" spans="1:10">
      <c r="C31" s="4">
        <f>AVERAGE(C27:C30)</f>
        <v>63.25</v>
      </c>
      <c r="D31" s="4">
        <f t="shared" ref="D31" si="17">AVERAGE(D27:D30)</f>
        <v>112507.25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1"/>
  <sheetViews>
    <sheetView topLeftCell="A7" workbookViewId="0">
      <selection activeCell="I8" sqref="I8"/>
    </sheetView>
  </sheetViews>
  <sheetFormatPr defaultRowHeight="15"/>
  <cols>
    <col min="1" max="1" width="8.28515625" bestFit="1" customWidth="1"/>
    <col min="2" max="2" width="5.28515625" bestFit="1" customWidth="1"/>
    <col min="3" max="3" width="15" bestFit="1" customWidth="1"/>
    <col min="4" max="4" width="12.42578125" bestFit="1" customWidth="1"/>
    <col min="5" max="5" width="21.140625" bestFit="1" customWidth="1"/>
  </cols>
  <sheetData>
    <row r="1" spans="1:11">
      <c r="A1" t="s">
        <v>1</v>
      </c>
      <c r="B1" t="s">
        <v>0</v>
      </c>
      <c r="C1" t="s">
        <v>2</v>
      </c>
      <c r="D1" t="s">
        <v>3</v>
      </c>
      <c r="E1" t="s">
        <v>4</v>
      </c>
      <c r="I1" t="s">
        <v>28</v>
      </c>
      <c r="J1" t="s">
        <v>29</v>
      </c>
      <c r="K1" t="s">
        <v>17</v>
      </c>
    </row>
    <row r="2" spans="1:11">
      <c r="A2">
        <v>512</v>
      </c>
      <c r="B2">
        <v>1</v>
      </c>
      <c r="C2">
        <v>5</v>
      </c>
      <c r="D2">
        <v>90</v>
      </c>
      <c r="E2">
        <v>28771</v>
      </c>
      <c r="H2">
        <v>512</v>
      </c>
      <c r="I2">
        <f>C6/1000</f>
        <v>2.7499999999999998E-3</v>
      </c>
      <c r="J2">
        <f>D6/1000</f>
        <v>5.8749999999999997E-2</v>
      </c>
      <c r="K2">
        <f>E6/1000</f>
        <v>27.553999999999998</v>
      </c>
    </row>
    <row r="3" spans="1:11">
      <c r="B3">
        <v>2</v>
      </c>
      <c r="C3">
        <v>3</v>
      </c>
      <c r="D3">
        <v>44</v>
      </c>
      <c r="E3">
        <v>18788</v>
      </c>
      <c r="H3">
        <v>1024</v>
      </c>
      <c r="I3">
        <f>C11/1000</f>
        <v>38.148499999999999</v>
      </c>
      <c r="J3">
        <f>D11/1000</f>
        <v>0.20125000000000001</v>
      </c>
      <c r="K3">
        <f>E11/1000</f>
        <v>223.60149999999999</v>
      </c>
    </row>
    <row r="4" spans="1:11">
      <c r="B4">
        <v>3</v>
      </c>
      <c r="C4">
        <v>2</v>
      </c>
      <c r="D4">
        <v>35</v>
      </c>
      <c r="E4">
        <v>30440</v>
      </c>
      <c r="H4">
        <v>2048</v>
      </c>
      <c r="I4">
        <f>C16/1000</f>
        <v>254.13425000000001</v>
      </c>
      <c r="J4">
        <f>D16/1000</f>
        <v>1.2032499999999999</v>
      </c>
    </row>
    <row r="5" spans="1:11">
      <c r="B5">
        <v>4</v>
      </c>
      <c r="C5">
        <v>1</v>
      </c>
      <c r="D5">
        <v>66</v>
      </c>
      <c r="E5">
        <v>32217</v>
      </c>
      <c r="H5">
        <v>4096</v>
      </c>
      <c r="I5">
        <f>C21/1000</f>
        <v>895.88025000000005</v>
      </c>
      <c r="J5">
        <f>D21/1000</f>
        <v>6.38</v>
      </c>
    </row>
    <row r="6" spans="1:11">
      <c r="C6" s="4">
        <f>AVERAGE(C2:C5)</f>
        <v>2.75</v>
      </c>
      <c r="D6" s="4">
        <f t="shared" ref="D6:E6" si="0">AVERAGE(D2:D5)</f>
        <v>58.75</v>
      </c>
      <c r="E6" s="4">
        <f t="shared" si="0"/>
        <v>27554</v>
      </c>
      <c r="H6">
        <v>8192</v>
      </c>
      <c r="I6">
        <f>C26/1000</f>
        <v>900.03125</v>
      </c>
      <c r="J6">
        <f>D26/1000</f>
        <v>28.408750000000001</v>
      </c>
    </row>
    <row r="7" spans="1:11">
      <c r="A7">
        <v>1024</v>
      </c>
      <c r="B7">
        <v>1</v>
      </c>
      <c r="C7">
        <v>1</v>
      </c>
      <c r="D7">
        <v>211</v>
      </c>
      <c r="E7">
        <v>247357</v>
      </c>
      <c r="H7">
        <v>16384</v>
      </c>
      <c r="I7">
        <f>C31/1000</f>
        <v>900.04774999999995</v>
      </c>
      <c r="J7">
        <f>D31/1000</f>
        <v>112.50725</v>
      </c>
    </row>
    <row r="8" spans="1:11">
      <c r="B8">
        <v>2</v>
      </c>
      <c r="C8">
        <v>1</v>
      </c>
      <c r="D8">
        <v>155</v>
      </c>
      <c r="E8">
        <v>240578</v>
      </c>
    </row>
    <row r="9" spans="1:11">
      <c r="B9">
        <v>3</v>
      </c>
      <c r="C9">
        <v>152591</v>
      </c>
      <c r="D9">
        <v>147</v>
      </c>
      <c r="E9">
        <v>212613</v>
      </c>
    </row>
    <row r="10" spans="1:11">
      <c r="B10">
        <v>4</v>
      </c>
      <c r="C10">
        <v>1</v>
      </c>
      <c r="D10">
        <v>292</v>
      </c>
      <c r="E10">
        <v>193858</v>
      </c>
    </row>
    <row r="11" spans="1:11">
      <c r="C11" s="4">
        <f>AVERAGE(C7:C10)</f>
        <v>38148.5</v>
      </c>
      <c r="D11" s="4">
        <f t="shared" ref="D11:E11" si="1">AVERAGE(D7:D10)</f>
        <v>201.25</v>
      </c>
      <c r="E11" s="4">
        <f t="shared" si="1"/>
        <v>223601.5</v>
      </c>
    </row>
    <row r="12" spans="1:11">
      <c r="A12">
        <v>2048</v>
      </c>
      <c r="B12">
        <v>1</v>
      </c>
      <c r="C12">
        <v>13</v>
      </c>
      <c r="D12">
        <v>1829</v>
      </c>
      <c r="E12" s="3" t="s">
        <v>5</v>
      </c>
    </row>
    <row r="13" spans="1:11">
      <c r="B13">
        <v>2</v>
      </c>
      <c r="C13">
        <v>2</v>
      </c>
      <c r="D13">
        <v>879</v>
      </c>
      <c r="E13" s="3" t="s">
        <v>5</v>
      </c>
    </row>
    <row r="14" spans="1:11">
      <c r="B14">
        <v>3</v>
      </c>
      <c r="C14">
        <v>1016520</v>
      </c>
      <c r="D14">
        <v>672</v>
      </c>
      <c r="E14" s="3" t="s">
        <v>5</v>
      </c>
    </row>
    <row r="15" spans="1:11">
      <c r="B15">
        <v>4</v>
      </c>
      <c r="C15">
        <v>2</v>
      </c>
      <c r="D15">
        <v>1433</v>
      </c>
      <c r="E15" s="3" t="s">
        <v>5</v>
      </c>
    </row>
    <row r="16" spans="1:11">
      <c r="C16" s="4">
        <f>AVERAGE(C12:C15)</f>
        <v>254134.25</v>
      </c>
      <c r="D16" s="4">
        <f t="shared" ref="D16" si="2">AVERAGE(D12:D15)</f>
        <v>1203.25</v>
      </c>
      <c r="E16" s="3"/>
    </row>
    <row r="17" spans="1:5">
      <c r="A17">
        <v>4096</v>
      </c>
      <c r="B17">
        <v>1</v>
      </c>
      <c r="C17">
        <v>6</v>
      </c>
      <c r="D17">
        <v>5390</v>
      </c>
      <c r="E17" s="3" t="s">
        <v>5</v>
      </c>
    </row>
    <row r="18" spans="1:5">
      <c r="B18">
        <v>2</v>
      </c>
      <c r="C18">
        <v>6</v>
      </c>
      <c r="D18">
        <v>6216</v>
      </c>
      <c r="E18" s="3" t="s">
        <v>5</v>
      </c>
    </row>
    <row r="19" spans="1:5">
      <c r="B19">
        <v>3</v>
      </c>
      <c r="C19" s="1">
        <v>3583489</v>
      </c>
      <c r="D19">
        <v>3732</v>
      </c>
      <c r="E19" s="3" t="s">
        <v>5</v>
      </c>
    </row>
    <row r="20" spans="1:5">
      <c r="B20">
        <v>4</v>
      </c>
      <c r="C20">
        <v>20</v>
      </c>
      <c r="D20">
        <v>10182</v>
      </c>
      <c r="E20" s="3" t="s">
        <v>5</v>
      </c>
    </row>
    <row r="21" spans="1:5">
      <c r="C21" s="4">
        <f>AVERAGE(C17:C20)</f>
        <v>895880.25</v>
      </c>
      <c r="D21" s="4">
        <f t="shared" ref="D21" si="3">AVERAGE(D17:D20)</f>
        <v>6380</v>
      </c>
      <c r="E21" s="3"/>
    </row>
    <row r="22" spans="1:5">
      <c r="A22">
        <v>8192</v>
      </c>
      <c r="B22">
        <v>1</v>
      </c>
      <c r="C22">
        <v>42</v>
      </c>
      <c r="D22">
        <v>19823</v>
      </c>
      <c r="E22" s="3" t="s">
        <v>5</v>
      </c>
    </row>
    <row r="23" spans="1:5">
      <c r="B23">
        <v>2</v>
      </c>
      <c r="C23">
        <v>25</v>
      </c>
      <c r="D23">
        <v>33489</v>
      </c>
      <c r="E23" s="3" t="s">
        <v>5</v>
      </c>
    </row>
    <row r="24" spans="1:5">
      <c r="B24">
        <v>3</v>
      </c>
      <c r="C24" s="6">
        <v>3600000</v>
      </c>
      <c r="D24">
        <v>29457</v>
      </c>
      <c r="E24" s="3" t="s">
        <v>5</v>
      </c>
    </row>
    <row r="25" spans="1:5">
      <c r="B25">
        <v>4</v>
      </c>
      <c r="C25">
        <v>58</v>
      </c>
      <c r="D25">
        <v>30866</v>
      </c>
      <c r="E25" s="3" t="s">
        <v>5</v>
      </c>
    </row>
    <row r="26" spans="1:5">
      <c r="C26" s="4">
        <f>AVERAGE(C22:C25)</f>
        <v>900031.25</v>
      </c>
      <c r="D26" s="4">
        <f t="shared" ref="D26" si="4">AVERAGE(D22:D25)</f>
        <v>28408.75</v>
      </c>
      <c r="E26" s="3"/>
    </row>
    <row r="27" spans="1:5">
      <c r="A27">
        <v>16384</v>
      </c>
      <c r="B27">
        <v>1</v>
      </c>
      <c r="C27" s="1">
        <v>53</v>
      </c>
      <c r="D27">
        <v>156259</v>
      </c>
      <c r="E27" s="3" t="s">
        <v>5</v>
      </c>
    </row>
    <row r="28" spans="1:5">
      <c r="B28">
        <v>2</v>
      </c>
      <c r="C28" s="1">
        <v>55</v>
      </c>
      <c r="D28">
        <v>93648</v>
      </c>
      <c r="E28" s="3" t="s">
        <v>5</v>
      </c>
    </row>
    <row r="29" spans="1:5">
      <c r="B29">
        <v>3</v>
      </c>
      <c r="C29" s="7">
        <v>3600000</v>
      </c>
      <c r="D29">
        <v>95041</v>
      </c>
      <c r="E29" s="3" t="s">
        <v>5</v>
      </c>
    </row>
    <row r="30" spans="1:5">
      <c r="B30">
        <v>4</v>
      </c>
      <c r="C30" s="1">
        <v>83</v>
      </c>
      <c r="D30">
        <v>105081</v>
      </c>
      <c r="E30" s="3" t="s">
        <v>5</v>
      </c>
    </row>
    <row r="31" spans="1:5">
      <c r="C31" s="4">
        <f>AVERAGE(C27:C30)</f>
        <v>900047.75</v>
      </c>
      <c r="D31" s="4">
        <f t="shared" ref="D31" si="5">AVERAGE(D27:D30)</f>
        <v>112507.25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Q15" sqref="Q15"/>
    </sheetView>
  </sheetViews>
  <sheetFormatPr defaultRowHeight="15"/>
  <sheetData>
    <row r="1" spans="1:11">
      <c r="A1" t="s">
        <v>30</v>
      </c>
      <c r="C1" t="s">
        <v>28</v>
      </c>
      <c r="D1" t="s">
        <v>29</v>
      </c>
      <c r="J1" t="s">
        <v>28</v>
      </c>
      <c r="K1" t="s">
        <v>29</v>
      </c>
    </row>
    <row r="2" spans="1:11">
      <c r="A2" t="s">
        <v>31</v>
      </c>
      <c r="B2">
        <v>1</v>
      </c>
      <c r="C2">
        <v>113</v>
      </c>
      <c r="D2">
        <v>214430</v>
      </c>
      <c r="I2">
        <v>1</v>
      </c>
      <c r="J2">
        <f>C2/1000</f>
        <v>0.113</v>
      </c>
      <c r="K2">
        <f>D2/1000</f>
        <v>214.43</v>
      </c>
    </row>
    <row r="3" spans="1:11">
      <c r="B3">
        <v>2</v>
      </c>
      <c r="C3">
        <v>90</v>
      </c>
      <c r="D3">
        <v>248101</v>
      </c>
      <c r="I3">
        <v>2</v>
      </c>
      <c r="J3">
        <f t="shared" ref="J3:K5" si="0">C3/1000</f>
        <v>0.09</v>
      </c>
      <c r="K3">
        <f t="shared" si="0"/>
        <v>248.101</v>
      </c>
    </row>
    <row r="4" spans="1:11">
      <c r="B4">
        <v>3</v>
      </c>
      <c r="C4">
        <v>3600000</v>
      </c>
      <c r="D4">
        <v>186172</v>
      </c>
      <c r="I4">
        <v>3</v>
      </c>
      <c r="J4">
        <f t="shared" si="0"/>
        <v>3600</v>
      </c>
      <c r="K4">
        <f t="shared" si="0"/>
        <v>186.172</v>
      </c>
    </row>
    <row r="5" spans="1:11">
      <c r="B5">
        <v>4</v>
      </c>
      <c r="C5">
        <v>202</v>
      </c>
      <c r="D5">
        <v>145515</v>
      </c>
      <c r="I5">
        <v>4</v>
      </c>
      <c r="J5">
        <f t="shared" si="0"/>
        <v>0.20200000000000001</v>
      </c>
      <c r="K5">
        <f t="shared" si="0"/>
        <v>145.51499999999999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Rand5 OLD</vt:lpstr>
      <vt:lpstr>Rand5 Results</vt:lpstr>
      <vt:lpstr>RandL OLD</vt:lpstr>
      <vt:lpstr>RandL Results</vt:lpstr>
      <vt:lpstr>RandP Results</vt:lpstr>
      <vt:lpstr>GridL Results</vt:lpstr>
      <vt:lpstr>GridS OLD</vt:lpstr>
      <vt:lpstr>GridS Results</vt:lpstr>
      <vt:lpstr>Circuit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2014-04-29T10:48:33Z</dcterms:modified>
</cp:coreProperties>
</file>