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wnCloud\Konsultacje i analizy\Aktualne\ŚWITONIAK\Dane\"/>
    </mc:Choice>
  </mc:AlternateContent>
  <xr:revisionPtr revIDLastSave="0" documentId="13_ncr:1_{FCC161A0-DE63-4BD9-9F88-A981DD469EF5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6" i="1" l="1"/>
  <c r="M146" i="1" s="1"/>
  <c r="K144" i="1"/>
  <c r="M144" i="1" s="1"/>
  <c r="K140" i="1"/>
  <c r="M140" i="1" s="1"/>
  <c r="K139" i="1"/>
  <c r="M139" i="1" s="1"/>
  <c r="K137" i="1"/>
  <c r="M137" i="1" s="1"/>
  <c r="K135" i="1"/>
  <c r="M135" i="1" s="1"/>
  <c r="K134" i="1"/>
  <c r="M134" i="1" s="1"/>
  <c r="K133" i="1"/>
  <c r="M133" i="1" s="1"/>
  <c r="K132" i="1"/>
  <c r="M132" i="1" s="1"/>
  <c r="K130" i="1"/>
  <c r="M130" i="1" s="1"/>
  <c r="K129" i="1"/>
  <c r="M129" i="1" s="1"/>
  <c r="K127" i="1"/>
  <c r="M127" i="1" s="1"/>
  <c r="K126" i="1"/>
  <c r="M126" i="1" s="1"/>
  <c r="K125" i="1"/>
  <c r="M125" i="1" s="1"/>
  <c r="K124" i="1"/>
  <c r="M124" i="1" s="1"/>
  <c r="K123" i="1"/>
  <c r="M123" i="1" s="1"/>
  <c r="K121" i="1"/>
  <c r="M121" i="1" s="1"/>
  <c r="K120" i="1"/>
  <c r="M120" i="1" s="1"/>
  <c r="K117" i="1"/>
  <c r="M117" i="1" s="1"/>
  <c r="K116" i="1"/>
  <c r="M116" i="1" s="1"/>
  <c r="K115" i="1"/>
  <c r="M115" i="1" s="1"/>
  <c r="K113" i="1"/>
  <c r="M113" i="1" s="1"/>
  <c r="K112" i="1"/>
  <c r="M112" i="1" s="1"/>
  <c r="K109" i="1"/>
  <c r="M109" i="1" s="1"/>
  <c r="K107" i="1"/>
  <c r="M107" i="1" s="1"/>
  <c r="K106" i="1"/>
  <c r="M106" i="1" s="1"/>
  <c r="K105" i="1"/>
  <c r="M105" i="1" s="1"/>
  <c r="K104" i="1"/>
  <c r="M104" i="1" s="1"/>
  <c r="K103" i="1"/>
  <c r="M103" i="1" s="1"/>
  <c r="K101" i="1"/>
  <c r="M101" i="1" s="1"/>
  <c r="K100" i="1"/>
  <c r="M100" i="1" s="1"/>
  <c r="K99" i="1"/>
  <c r="M99" i="1" s="1"/>
  <c r="K98" i="1"/>
  <c r="M98" i="1" s="1"/>
  <c r="K97" i="1"/>
  <c r="M97" i="1" s="1"/>
  <c r="K95" i="1"/>
  <c r="M95" i="1" s="1"/>
  <c r="K94" i="1"/>
  <c r="M94" i="1" s="1"/>
  <c r="K92" i="1"/>
  <c r="M92" i="1" s="1"/>
  <c r="K91" i="1"/>
  <c r="M91" i="1" s="1"/>
  <c r="K90" i="1"/>
  <c r="M90" i="1" s="1"/>
  <c r="K88" i="1"/>
  <c r="M88" i="1" s="1"/>
  <c r="K87" i="1"/>
  <c r="M87" i="1" s="1"/>
  <c r="K85" i="1"/>
  <c r="M85" i="1" s="1"/>
  <c r="K83" i="1"/>
  <c r="M83" i="1" s="1"/>
  <c r="K82" i="1"/>
  <c r="M82" i="1" s="1"/>
  <c r="K81" i="1"/>
  <c r="M81" i="1" s="1"/>
  <c r="K79" i="1"/>
  <c r="M79" i="1" s="1"/>
  <c r="K76" i="1"/>
  <c r="M76" i="1" s="1"/>
  <c r="K75" i="1"/>
  <c r="M75" i="1" s="1"/>
  <c r="K74" i="1"/>
  <c r="M74" i="1" s="1"/>
  <c r="K70" i="1"/>
  <c r="M70" i="1" s="1"/>
  <c r="K69" i="1"/>
  <c r="M69" i="1" s="1"/>
  <c r="K67" i="1"/>
  <c r="M67" i="1" s="1"/>
  <c r="K65" i="1"/>
  <c r="M65" i="1" s="1"/>
  <c r="K64" i="1"/>
  <c r="M64" i="1" s="1"/>
  <c r="K62" i="1"/>
  <c r="M62" i="1" s="1"/>
  <c r="K60" i="1"/>
  <c r="M60" i="1" s="1"/>
  <c r="K59" i="1"/>
  <c r="M59" i="1" s="1"/>
  <c r="K57" i="1"/>
  <c r="M57" i="1" s="1"/>
  <c r="K55" i="1"/>
  <c r="M55" i="1" s="1"/>
  <c r="K54" i="1"/>
  <c r="M54" i="1" s="1"/>
  <c r="K52" i="1"/>
  <c r="M52" i="1" s="1"/>
  <c r="K51" i="1"/>
  <c r="M51" i="1" s="1"/>
  <c r="K49" i="1"/>
  <c r="M49" i="1" s="1"/>
  <c r="K47" i="1"/>
  <c r="M47" i="1" s="1"/>
  <c r="K45" i="1"/>
  <c r="M45" i="1" s="1"/>
  <c r="K44" i="1"/>
  <c r="M44" i="1" s="1"/>
  <c r="K43" i="1"/>
  <c r="M43" i="1" s="1"/>
  <c r="K42" i="1"/>
  <c r="M42" i="1" s="1"/>
  <c r="K40" i="1"/>
  <c r="M40" i="1" s="1"/>
  <c r="K38" i="1"/>
  <c r="M38" i="1" s="1"/>
  <c r="K35" i="1"/>
  <c r="M35" i="1" s="1"/>
  <c r="K31" i="1"/>
  <c r="M31" i="1" s="1"/>
  <c r="K28" i="1"/>
  <c r="M28" i="1" s="1"/>
  <c r="K27" i="1"/>
  <c r="M27" i="1" s="1"/>
  <c r="K25" i="1"/>
  <c r="M25" i="1" s="1"/>
  <c r="K23" i="1"/>
  <c r="M23" i="1" s="1"/>
  <c r="K21" i="1"/>
  <c r="M21" i="1" s="1"/>
  <c r="K20" i="1"/>
  <c r="M20" i="1" s="1"/>
  <c r="K18" i="1"/>
  <c r="M18" i="1" s="1"/>
  <c r="K16" i="1"/>
  <c r="M16" i="1" s="1"/>
  <c r="K15" i="1"/>
  <c r="M15" i="1" s="1"/>
  <c r="K14" i="1"/>
  <c r="M14" i="1" s="1"/>
  <c r="K13" i="1"/>
  <c r="M13" i="1" s="1"/>
  <c r="K11" i="1"/>
  <c r="M11" i="1" s="1"/>
  <c r="K9" i="1"/>
  <c r="M9" i="1" s="1"/>
  <c r="K7" i="1"/>
  <c r="M7" i="1" s="1"/>
  <c r="K5" i="1"/>
  <c r="M5" i="1" s="1"/>
  <c r="K2" i="1"/>
  <c r="M2" i="1" s="1"/>
  <c r="K4" i="1"/>
  <c r="M4" i="1" s="1"/>
  <c r="M3" i="1" l="1"/>
  <c r="M6" i="1"/>
  <c r="M8" i="1"/>
  <c r="M10" i="1"/>
  <c r="M12" i="1"/>
  <c r="M17" i="1"/>
  <c r="M19" i="1"/>
  <c r="M22" i="1"/>
  <c r="M24" i="1"/>
  <c r="M26" i="1"/>
  <c r="M29" i="1"/>
  <c r="M30" i="1"/>
  <c r="M32" i="1"/>
  <c r="M33" i="1"/>
  <c r="M34" i="1"/>
  <c r="M36" i="1"/>
  <c r="M37" i="1"/>
  <c r="M39" i="1"/>
  <c r="M41" i="1"/>
  <c r="M46" i="1"/>
  <c r="M48" i="1"/>
  <c r="M50" i="1"/>
  <c r="M53" i="1"/>
  <c r="M56" i="1"/>
  <c r="M58" i="1"/>
  <c r="M61" i="1"/>
  <c r="M63" i="1"/>
  <c r="M66" i="1"/>
  <c r="M68" i="1"/>
  <c r="M71" i="1"/>
  <c r="M72" i="1"/>
  <c r="M73" i="1"/>
  <c r="M77" i="1"/>
  <c r="M78" i="1"/>
  <c r="M80" i="1"/>
  <c r="M84" i="1"/>
  <c r="M86" i="1"/>
  <c r="M89" i="1"/>
  <c r="M93" i="1"/>
  <c r="M96" i="1"/>
  <c r="M102" i="1"/>
  <c r="M108" i="1"/>
  <c r="M110" i="1"/>
  <c r="M111" i="1"/>
  <c r="M114" i="1"/>
  <c r="M118" i="1"/>
  <c r="M119" i="1"/>
  <c r="M122" i="1"/>
  <c r="M128" i="1"/>
  <c r="M131" i="1"/>
  <c r="M136" i="1"/>
  <c r="M138" i="1"/>
  <c r="M141" i="1"/>
  <c r="M142" i="1"/>
  <c r="M143" i="1"/>
  <c r="M145" i="1"/>
  <c r="M147" i="1"/>
  <c r="M148" i="1"/>
  <c r="M149" i="1"/>
</calcChain>
</file>

<file path=xl/sharedStrings.xml><?xml version="1.0" encoding="utf-8"?>
<sst xmlns="http://schemas.openxmlformats.org/spreadsheetml/2006/main" count="622" uniqueCount="177">
  <si>
    <t>Kierunek wydziału</t>
  </si>
  <si>
    <t>Administracja</t>
  </si>
  <si>
    <t>nauki prawne</t>
  </si>
  <si>
    <t>Analityka medyczna</t>
  </si>
  <si>
    <t>nauki medyczne</t>
  </si>
  <si>
    <t>Archeologia</t>
  </si>
  <si>
    <t>archeologia</t>
  </si>
  <si>
    <t>Architektura informacji</t>
  </si>
  <si>
    <t>nauki o komunikacji społecznej i media</t>
  </si>
  <si>
    <t>Archiwistyka i zarządzanie dokumentacją</t>
  </si>
  <si>
    <t>historia</t>
  </si>
  <si>
    <t>Astronomia</t>
  </si>
  <si>
    <t>astronomia</t>
  </si>
  <si>
    <t>Audiofonologia</t>
  </si>
  <si>
    <t>nauki o zdrowiu</t>
  </si>
  <si>
    <t>Automatyka i robotyka</t>
  </si>
  <si>
    <t xml:space="preserve">automatyka, elektronika, elektrotechnika </t>
  </si>
  <si>
    <t>Bezpieczeństwo narodowe</t>
  </si>
  <si>
    <t>nauki o polityce i administracji</t>
  </si>
  <si>
    <t>Bezpieczeństwo wewnętrzne</t>
  </si>
  <si>
    <t>Biologia</t>
  </si>
  <si>
    <t>nauki biologiczne</t>
  </si>
  <si>
    <t>Biologia sądowa</t>
  </si>
  <si>
    <t>Biotechnologia</t>
  </si>
  <si>
    <t>Biotechnologia medyczna</t>
  </si>
  <si>
    <t>Chemia</t>
  </si>
  <si>
    <t>nauki chemiczne</t>
  </si>
  <si>
    <t>Chemia i technologia żywności</t>
  </si>
  <si>
    <t>Chemia kosmetyczna</t>
  </si>
  <si>
    <t>Chemia kryminalistyczna</t>
  </si>
  <si>
    <t>Chemia medyczna</t>
  </si>
  <si>
    <t>Cognitive Science</t>
  </si>
  <si>
    <t>Diagnostyka molekularna</t>
  </si>
  <si>
    <t>Dietetyka</t>
  </si>
  <si>
    <t>nauka o zdrowiu</t>
  </si>
  <si>
    <t>Doradztwo podatkowe</t>
  </si>
  <si>
    <t>Dziennikarstwo i komunikacja społeczna</t>
  </si>
  <si>
    <t>Ekonomia</t>
  </si>
  <si>
    <t>ekonomia i finanse</t>
  </si>
  <si>
    <t>Elektroradiologia</t>
  </si>
  <si>
    <t>Etnologia - antropologia kulturowa</t>
  </si>
  <si>
    <t>nauki o kulturze i religii</t>
  </si>
  <si>
    <t>Farmacja</t>
  </si>
  <si>
    <t>nauki farmaceutyczne</t>
  </si>
  <si>
    <t>Filologia angielska</t>
  </si>
  <si>
    <t>językoznawstwo</t>
  </si>
  <si>
    <t>Filologia bałkańska</t>
  </si>
  <si>
    <t>Filologia germańska</t>
  </si>
  <si>
    <t>literaturoznawstwo</t>
  </si>
  <si>
    <t>Filologia klasyczna i studia śródziemnomorskie</t>
  </si>
  <si>
    <t>Filologia polska</t>
  </si>
  <si>
    <t>Filologia polska jako obca</t>
  </si>
  <si>
    <t>Filologia romańska</t>
  </si>
  <si>
    <t>Filologia rosyjska</t>
  </si>
  <si>
    <t>Filologia włoska</t>
  </si>
  <si>
    <t>Filozofia</t>
  </si>
  <si>
    <t>filozofia</t>
  </si>
  <si>
    <t>Finanse i rachunkowość</t>
  </si>
  <si>
    <t>Fizjoterapia</t>
  </si>
  <si>
    <t>Fizyka</t>
  </si>
  <si>
    <t>nauki fizyczne</t>
  </si>
  <si>
    <t>Fizyka techniczna</t>
  </si>
  <si>
    <t>Geografia</t>
  </si>
  <si>
    <t>nauki o Ziemi i środowisku</t>
  </si>
  <si>
    <t>Geografia i kształowanie środowiska</t>
  </si>
  <si>
    <t>nauki i Ziemi i środowisku</t>
  </si>
  <si>
    <t>Geoinformacja środowiskowa</t>
  </si>
  <si>
    <t>Global change biology</t>
  </si>
  <si>
    <t>Gospodarka przestrzenna</t>
  </si>
  <si>
    <t xml:space="preserve">geografia społeczno-ekonomiczna i gospodarka przestrzenna </t>
  </si>
  <si>
    <t>Grafika</t>
  </si>
  <si>
    <t>sztuki plastyczne i konserwacja dzieł sztuki</t>
  </si>
  <si>
    <t>Historia</t>
  </si>
  <si>
    <t>Historia sztuki</t>
  </si>
  <si>
    <t>nauki o sztuce</t>
  </si>
  <si>
    <t>Informatyka</t>
  </si>
  <si>
    <t>informatyka</t>
  </si>
  <si>
    <t>Informatyka stosowana</t>
  </si>
  <si>
    <t>informatyka techniczna i telekomunikacyjna</t>
  </si>
  <si>
    <t>International Politics and Diplomacy</t>
  </si>
  <si>
    <t>Japonistyka</t>
  </si>
  <si>
    <t>Kierunek lekarski</t>
  </si>
  <si>
    <t>Kognitywistyka</t>
  </si>
  <si>
    <t>Komunikacja i psychologia w biznesie</t>
  </si>
  <si>
    <t>nauka o zarządzaniu i jakości</t>
  </si>
  <si>
    <t>Konserwacja i restauracja dzieł sztuki</t>
  </si>
  <si>
    <t>Kosmetologia</t>
  </si>
  <si>
    <t>Krytyka artystyczna</t>
  </si>
  <si>
    <t>Kulturoznawstwo</t>
  </si>
  <si>
    <t>Lingwistyka praktyczna i copywriting</t>
  </si>
  <si>
    <t>Lingwistyka stosowana</t>
  </si>
  <si>
    <t>Logistyka</t>
  </si>
  <si>
    <t>nauki o zarządzaniu i jakości</t>
  </si>
  <si>
    <t>Malarstwo</t>
  </si>
  <si>
    <t>Matematyka</t>
  </si>
  <si>
    <t>matematyka</t>
  </si>
  <si>
    <t>Matematyka i Ekonomia</t>
  </si>
  <si>
    <t>brak</t>
  </si>
  <si>
    <t>Matematyka stosowana</t>
  </si>
  <si>
    <t>Medioznawstwo</t>
  </si>
  <si>
    <t>Międzyobszarowe Indywidualne Studia Humanistyczno-Społeczne</t>
  </si>
  <si>
    <t>Nauki o rodzinie</t>
  </si>
  <si>
    <t>nauki teologiczne</t>
  </si>
  <si>
    <t>Ochrona dóbr kultury</t>
  </si>
  <si>
    <t>Optometria</t>
  </si>
  <si>
    <t>Optyka okularowa z elementami optometrii</t>
  </si>
  <si>
    <t>Pedagogika</t>
  </si>
  <si>
    <t>pedagogika</t>
  </si>
  <si>
    <t>Pedagogika przedszkolna i wczesnoszkolna</t>
  </si>
  <si>
    <t>Pedagogika specjalna</t>
  </si>
  <si>
    <t>Pielęgniarstwo</t>
  </si>
  <si>
    <t>Politologia</t>
  </si>
  <si>
    <t>Położnictwo</t>
  </si>
  <si>
    <t>Praca socjalna</t>
  </si>
  <si>
    <t>Prawo</t>
  </si>
  <si>
    <t>Psychologia</t>
  </si>
  <si>
    <t>psychologia</t>
  </si>
  <si>
    <t>Ratownictwo medyczne</t>
  </si>
  <si>
    <t>Socjologia</t>
  </si>
  <si>
    <t>nauki socjologiczne</t>
  </si>
  <si>
    <t>Sport i wellness</t>
  </si>
  <si>
    <t>Stosunki międzynarodowe</t>
  </si>
  <si>
    <t>Studia Skandynawsko-Bałtyckie</t>
  </si>
  <si>
    <t>Teologia</t>
  </si>
  <si>
    <t>Terapia zajęciowa</t>
  </si>
  <si>
    <t>Turystyka i rekreacja</t>
  </si>
  <si>
    <t>Weterynaria</t>
  </si>
  <si>
    <t>weterynaria</t>
  </si>
  <si>
    <t>Wojskoznawstwo</t>
  </si>
  <si>
    <t>Zarządzanie</t>
  </si>
  <si>
    <t>Zdrowie publiczne</t>
  </si>
  <si>
    <t>Analiza danych</t>
  </si>
  <si>
    <t>Architektura wnętrz</t>
  </si>
  <si>
    <t>Sztuka mediów i edukacja wizualna</t>
  </si>
  <si>
    <t>Wychowanie fizyczne i sport</t>
  </si>
  <si>
    <t>physics and astronomy</t>
  </si>
  <si>
    <t>lic</t>
  </si>
  <si>
    <t>jed</t>
  </si>
  <si>
    <t>inż.</t>
  </si>
  <si>
    <t>mag</t>
  </si>
  <si>
    <t>Liczba studentów przyjętych  (wszyscy) (na 01.10.2021 wg  EN1 + nabór śródroczny  na 31.12.2021 wg S10 )</t>
  </si>
  <si>
    <t xml:space="preserve">suma przerywajacych </t>
  </si>
  <si>
    <t xml:space="preserve">Skreśleni do 31.12.2021 r. </t>
  </si>
  <si>
    <t>Informatyka*</t>
  </si>
  <si>
    <t>Matematyka**</t>
  </si>
  <si>
    <t xml:space="preserve">Przerywajacy bez ślubowania </t>
  </si>
  <si>
    <t>Przerywajacy bez ślubowania  (%)</t>
  </si>
  <si>
    <t>Skreśleni do 31.12.2021 r. (%)</t>
  </si>
  <si>
    <t>skreśleni od 01.01.2022 do 30 września 2024 r. (%)</t>
  </si>
  <si>
    <t>przerywajacy (%)</t>
  </si>
  <si>
    <t xml:space="preserve">Liczba studentów rezygnujących w ciągu 4 miesiecy (bez ślubowania i skreśleni do 31.12.2021) </t>
  </si>
  <si>
    <t xml:space="preserve">skreśleni od 01.01.2022 do 30.09. 2024 r. </t>
  </si>
  <si>
    <t xml:space="preserve">Kończący 3 rok (lic, inż., jed) 2 rok (mag) (%) </t>
  </si>
  <si>
    <t>liczba kończących 3 rok (lic, inż., jed) 2 rok (mag)</t>
  </si>
  <si>
    <t>nauki społeczne</t>
  </si>
  <si>
    <t>Dziedzina nauk</t>
  </si>
  <si>
    <t>społeczne</t>
  </si>
  <si>
    <t xml:space="preserve"> społeczne</t>
  </si>
  <si>
    <t>humanistyczne</t>
  </si>
  <si>
    <t xml:space="preserve">ścisłe i przyrodnicze </t>
  </si>
  <si>
    <t>medyczne i o zdrowiu</t>
  </si>
  <si>
    <t>sztuka</t>
  </si>
  <si>
    <t>inżynieryjno-techniczne</t>
  </si>
  <si>
    <t>teologiczne</t>
  </si>
  <si>
    <t>weterynaryjne</t>
  </si>
  <si>
    <t>brak danych</t>
  </si>
  <si>
    <t>Dyscyplina</t>
  </si>
  <si>
    <t>Wszyscy</t>
  </si>
  <si>
    <t>Kończący</t>
  </si>
  <si>
    <t>pierwszy semestr</t>
  </si>
  <si>
    <t xml:space="preserve">po pierwszym semestrze </t>
  </si>
  <si>
    <t xml:space="preserve">drugi semestr </t>
  </si>
  <si>
    <t xml:space="preserve">po 2 semestrze  </t>
  </si>
  <si>
    <t xml:space="preserve"> 2 i 3 rok</t>
  </si>
  <si>
    <t>1 rok</t>
  </si>
  <si>
    <t>Suma skreśleń</t>
  </si>
  <si>
    <t>Rodzaj studiów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</si>
</sst>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8"/>
      <name val="DejaVu Sans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164" fontId="10" fillId="0" borderId="6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12" fillId="0" borderId="0" xfId="0" applyFont="1"/>
    <xf numFmtId="0" fontId="11" fillId="13" borderId="0" xfId="0" applyFont="1" applyFill="1" applyBorder="1" applyAlignment="1">
      <alignment horizontal="center" vertical="center" wrapText="1"/>
    </xf>
    <xf numFmtId="0" fontId="11" fillId="0" borderId="0" xfId="0" applyFont="1"/>
    <xf numFmtId="0" fontId="0" fillId="9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11" fillId="14" borderId="0" xfId="0" applyFont="1" applyFill="1" applyBorder="1" applyAlignment="1">
      <alignment horizontal="center" vertical="center" wrapText="1"/>
    </xf>
    <xf numFmtId="0" fontId="9" fillId="0" borderId="0" xfId="0" applyFont="1"/>
    <xf numFmtId="0" fontId="8" fillId="15" borderId="0" xfId="0" applyFont="1" applyFill="1" applyAlignment="1">
      <alignment horizontal="center" vertical="center" wrapText="1"/>
    </xf>
    <xf numFmtId="0" fontId="11" fillId="0" borderId="2" xfId="0" applyFont="1" applyBorder="1"/>
    <xf numFmtId="0" fontId="9" fillId="0" borderId="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zoomScaleNormal="100" workbookViewId="0">
      <pane xSplit="1" ySplit="1" topLeftCell="B2" activePane="bottomRight" state="frozen"/>
      <selection pane="topRight" activeCell="D1" sqref="D1"/>
      <selection pane="bottomLeft" activeCell="A4" sqref="A4"/>
      <selection pane="bottomRight" activeCell="D1" sqref="D1"/>
    </sheetView>
  </sheetViews>
  <sheetFormatPr defaultRowHeight="15"/>
  <cols>
    <col min="1" max="1" width="17.7109375" customWidth="1"/>
    <col min="2" max="4" width="17.28515625" customWidth="1"/>
    <col min="5" max="5" width="22.28515625" style="13" customWidth="1"/>
    <col min="11" max="11" width="8.85546875" style="45"/>
    <col min="13" max="13" width="9.7109375" style="51" customWidth="1"/>
  </cols>
  <sheetData>
    <row r="1" spans="1:13" ht="120" customHeight="1">
      <c r="A1" s="17" t="s">
        <v>0</v>
      </c>
      <c r="B1" s="17" t="s">
        <v>166</v>
      </c>
      <c r="C1" s="17" t="s">
        <v>155</v>
      </c>
      <c r="D1" s="17" t="s">
        <v>176</v>
      </c>
      <c r="E1" s="18" t="s">
        <v>167</v>
      </c>
      <c r="F1" s="25" t="s">
        <v>168</v>
      </c>
      <c r="G1" s="46" t="s">
        <v>169</v>
      </c>
      <c r="H1" s="47" t="s">
        <v>170</v>
      </c>
      <c r="I1" s="48" t="s">
        <v>171</v>
      </c>
      <c r="J1" s="49" t="s">
        <v>172</v>
      </c>
      <c r="K1" s="44" t="s">
        <v>174</v>
      </c>
      <c r="L1" s="50" t="s">
        <v>173</v>
      </c>
      <c r="M1" s="52" t="s">
        <v>175</v>
      </c>
    </row>
    <row r="2" spans="1:13">
      <c r="A2" s="9" t="s">
        <v>1</v>
      </c>
      <c r="B2" s="10" t="s">
        <v>2</v>
      </c>
      <c r="C2" s="8" t="s">
        <v>156</v>
      </c>
      <c r="D2" s="4" t="s">
        <v>136</v>
      </c>
      <c r="E2" s="14">
        <v>144</v>
      </c>
      <c r="F2" s="26">
        <v>47.222222222222221</v>
      </c>
      <c r="G2" s="30">
        <v>4</v>
      </c>
      <c r="H2" s="30">
        <v>4</v>
      </c>
      <c r="I2" s="30">
        <v>6</v>
      </c>
      <c r="J2" s="30">
        <v>36</v>
      </c>
      <c r="K2" s="53">
        <f>G2+H2+I2+J2</f>
        <v>50</v>
      </c>
      <c r="L2" s="30">
        <v>11</v>
      </c>
      <c r="M2" s="54">
        <f>SUBTOTAL(9,K2:L2)</f>
        <v>61</v>
      </c>
    </row>
    <row r="3" spans="1:13">
      <c r="A3" s="1" t="s">
        <v>1</v>
      </c>
      <c r="B3" s="31" t="s">
        <v>2</v>
      </c>
      <c r="C3" s="2" t="s">
        <v>156</v>
      </c>
      <c r="D3" s="36" t="s">
        <v>139</v>
      </c>
      <c r="E3" s="15">
        <v>74</v>
      </c>
      <c r="F3" s="27">
        <v>44.594594594594597</v>
      </c>
      <c r="K3"/>
      <c r="M3" s="43">
        <f>SUM(G3:L3)</f>
        <v>0</v>
      </c>
    </row>
    <row r="4" spans="1:13" ht="30">
      <c r="A4" s="1" t="s">
        <v>3</v>
      </c>
      <c r="B4" s="31" t="s">
        <v>4</v>
      </c>
      <c r="C4" s="2" t="s">
        <v>160</v>
      </c>
      <c r="D4" s="36" t="s">
        <v>137</v>
      </c>
      <c r="E4" s="15">
        <v>88</v>
      </c>
      <c r="F4" s="27">
        <v>73.86363636363636</v>
      </c>
      <c r="G4" s="30">
        <v>2</v>
      </c>
      <c r="H4" s="30">
        <v>2</v>
      </c>
      <c r="I4" s="30">
        <v>4</v>
      </c>
      <c r="J4" s="30">
        <v>4</v>
      </c>
      <c r="K4" s="53">
        <f>G4+H4+I4+J4</f>
        <v>12</v>
      </c>
      <c r="L4" s="30">
        <v>3</v>
      </c>
      <c r="M4" s="54">
        <f t="shared" ref="M4:M5" si="0">SUBTOTAL(9,K4:L4)</f>
        <v>15</v>
      </c>
    </row>
    <row r="5" spans="1:13">
      <c r="A5" s="1" t="s">
        <v>5</v>
      </c>
      <c r="B5" s="31" t="s">
        <v>6</v>
      </c>
      <c r="C5" s="2" t="s">
        <v>158</v>
      </c>
      <c r="D5" s="36" t="s">
        <v>136</v>
      </c>
      <c r="E5" s="15">
        <v>31</v>
      </c>
      <c r="F5" s="27">
        <v>45.161290322580648</v>
      </c>
      <c r="G5" s="30">
        <v>2</v>
      </c>
      <c r="H5" s="30">
        <v>0</v>
      </c>
      <c r="I5" s="30">
        <v>1</v>
      </c>
      <c r="J5" s="30">
        <v>14</v>
      </c>
      <c r="K5" s="53">
        <f>G5+H5+I5+J5</f>
        <v>17</v>
      </c>
      <c r="L5" s="30">
        <v>0</v>
      </c>
      <c r="M5" s="54">
        <f t="shared" si="0"/>
        <v>17</v>
      </c>
    </row>
    <row r="6" spans="1:13">
      <c r="A6" s="1" t="s">
        <v>5</v>
      </c>
      <c r="B6" s="31" t="s">
        <v>6</v>
      </c>
      <c r="C6" s="2" t="s">
        <v>158</v>
      </c>
      <c r="D6" s="36" t="s">
        <v>139</v>
      </c>
      <c r="E6" s="15">
        <v>10</v>
      </c>
      <c r="F6" s="27">
        <v>60</v>
      </c>
      <c r="K6"/>
      <c r="M6" s="43">
        <f>SUM(G6:L6)</f>
        <v>0</v>
      </c>
    </row>
    <row r="7" spans="1:13" ht="60">
      <c r="A7" s="1" t="s">
        <v>7</v>
      </c>
      <c r="B7" s="31" t="s">
        <v>8</v>
      </c>
      <c r="C7" s="2" t="s">
        <v>156</v>
      </c>
      <c r="D7" s="36" t="s">
        <v>136</v>
      </c>
      <c r="E7" s="15">
        <v>66</v>
      </c>
      <c r="F7" s="27">
        <v>66.666666666666671</v>
      </c>
      <c r="G7" s="30">
        <v>2</v>
      </c>
      <c r="H7" s="30">
        <v>6</v>
      </c>
      <c r="I7" s="30">
        <v>3</v>
      </c>
      <c r="J7" s="30">
        <v>5</v>
      </c>
      <c r="K7" s="53">
        <f>G7+H7+I7+J7</f>
        <v>16</v>
      </c>
      <c r="L7" s="30">
        <v>4</v>
      </c>
      <c r="M7" s="54">
        <f>SUBTOTAL(9,K7:L7)</f>
        <v>20</v>
      </c>
    </row>
    <row r="8" spans="1:13" ht="60">
      <c r="A8" s="1" t="s">
        <v>7</v>
      </c>
      <c r="B8" s="31" t="s">
        <v>8</v>
      </c>
      <c r="C8" s="2" t="s">
        <v>157</v>
      </c>
      <c r="D8" s="36" t="s">
        <v>139</v>
      </c>
      <c r="E8" s="15">
        <v>42</v>
      </c>
      <c r="F8" s="27">
        <v>54.761904761904759</v>
      </c>
      <c r="K8"/>
      <c r="M8" s="43">
        <f>SUM(G8:L8)</f>
        <v>0</v>
      </c>
    </row>
    <row r="9" spans="1:13" ht="45">
      <c r="A9" s="1" t="s">
        <v>9</v>
      </c>
      <c r="B9" s="31" t="s">
        <v>10</v>
      </c>
      <c r="C9" s="2" t="s">
        <v>158</v>
      </c>
      <c r="D9" s="36" t="s">
        <v>136</v>
      </c>
      <c r="E9" s="15">
        <v>45</v>
      </c>
      <c r="F9" s="27">
        <v>31.111111111111114</v>
      </c>
      <c r="G9" s="30">
        <v>1</v>
      </c>
      <c r="H9" s="30">
        <v>2</v>
      </c>
      <c r="I9" s="30">
        <v>2</v>
      </c>
      <c r="J9" s="30">
        <v>21</v>
      </c>
      <c r="K9" s="53">
        <f>G9+H9+I9+J9</f>
        <v>26</v>
      </c>
      <c r="L9" s="30">
        <v>3</v>
      </c>
      <c r="M9" s="54">
        <f>SUBTOTAL(9,K9:L9)</f>
        <v>29</v>
      </c>
    </row>
    <row r="10" spans="1:13" ht="45">
      <c r="A10" s="1" t="s">
        <v>9</v>
      </c>
      <c r="B10" s="31" t="s">
        <v>10</v>
      </c>
      <c r="C10" s="2" t="s">
        <v>158</v>
      </c>
      <c r="D10" s="36" t="s">
        <v>139</v>
      </c>
      <c r="E10" s="15">
        <v>21</v>
      </c>
      <c r="F10" s="27">
        <v>42.857142857142861</v>
      </c>
      <c r="K10"/>
      <c r="M10" s="43">
        <f>SUM(G10:L10)</f>
        <v>0</v>
      </c>
    </row>
    <row r="11" spans="1:13" ht="30">
      <c r="A11" s="1" t="s">
        <v>11</v>
      </c>
      <c r="B11" s="31" t="s">
        <v>12</v>
      </c>
      <c r="C11" s="2" t="s">
        <v>159</v>
      </c>
      <c r="D11" s="36" t="s">
        <v>136</v>
      </c>
      <c r="E11" s="15">
        <v>20</v>
      </c>
      <c r="F11" s="27">
        <v>15</v>
      </c>
      <c r="G11" s="30">
        <v>0</v>
      </c>
      <c r="H11" s="30">
        <v>2</v>
      </c>
      <c r="I11" s="30">
        <v>4</v>
      </c>
      <c r="J11" s="30">
        <v>8</v>
      </c>
      <c r="K11" s="53">
        <f>G11+H11+I11+J11</f>
        <v>14</v>
      </c>
      <c r="L11" s="30">
        <v>0</v>
      </c>
      <c r="M11" s="54">
        <f>SUBTOTAL(9,K11:L11)</f>
        <v>14</v>
      </c>
    </row>
    <row r="12" spans="1:13" ht="30">
      <c r="A12" s="1" t="s">
        <v>11</v>
      </c>
      <c r="B12" s="31" t="s">
        <v>12</v>
      </c>
      <c r="C12" s="2" t="s">
        <v>159</v>
      </c>
      <c r="D12" s="36" t="s">
        <v>139</v>
      </c>
      <c r="E12" s="15">
        <v>8</v>
      </c>
      <c r="F12" s="27">
        <v>75</v>
      </c>
      <c r="K12"/>
      <c r="M12" s="43">
        <f>SUM(G12:L12)</f>
        <v>0</v>
      </c>
    </row>
    <row r="13" spans="1:13" ht="30">
      <c r="A13" s="1" t="s">
        <v>13</v>
      </c>
      <c r="B13" s="31" t="s">
        <v>14</v>
      </c>
      <c r="C13" s="2" t="s">
        <v>160</v>
      </c>
      <c r="D13" s="36" t="s">
        <v>136</v>
      </c>
      <c r="E13" s="15">
        <v>14</v>
      </c>
      <c r="F13" s="27">
        <v>50</v>
      </c>
      <c r="G13" s="30">
        <v>0</v>
      </c>
      <c r="H13" s="30">
        <v>1</v>
      </c>
      <c r="I13" s="30">
        <v>0</v>
      </c>
      <c r="J13" s="30">
        <v>2</v>
      </c>
      <c r="K13" s="53">
        <f>G13+H13+I13+J13</f>
        <v>3</v>
      </c>
      <c r="L13" s="30">
        <v>0</v>
      </c>
      <c r="M13" s="54">
        <f t="shared" ref="M13:M16" si="1">SUBTOTAL(9,K13:L13)</f>
        <v>3</v>
      </c>
    </row>
    <row r="14" spans="1:13" ht="45">
      <c r="A14" s="1" t="s">
        <v>15</v>
      </c>
      <c r="B14" s="31" t="s">
        <v>16</v>
      </c>
      <c r="C14" s="2" t="s">
        <v>162</v>
      </c>
      <c r="D14" s="36" t="s">
        <v>138</v>
      </c>
      <c r="E14" s="15">
        <v>72</v>
      </c>
      <c r="F14" s="27">
        <v>26.388888888888886</v>
      </c>
      <c r="G14" s="30">
        <v>1</v>
      </c>
      <c r="H14" s="30">
        <v>4</v>
      </c>
      <c r="I14" s="30">
        <v>9</v>
      </c>
      <c r="J14" s="30">
        <v>28</v>
      </c>
      <c r="K14" s="53">
        <f>G14+H14+I14+J14</f>
        <v>42</v>
      </c>
      <c r="L14" s="30">
        <v>3</v>
      </c>
      <c r="M14" s="54">
        <f t="shared" si="1"/>
        <v>45</v>
      </c>
    </row>
    <row r="15" spans="1:13" ht="30">
      <c r="A15" s="1" t="s">
        <v>17</v>
      </c>
      <c r="B15" s="31" t="s">
        <v>18</v>
      </c>
      <c r="C15" s="2" t="s">
        <v>156</v>
      </c>
      <c r="D15" s="36" t="s">
        <v>136</v>
      </c>
      <c r="E15" s="15">
        <v>29</v>
      </c>
      <c r="F15" s="27">
        <v>51.724137931034484</v>
      </c>
      <c r="G15" s="30">
        <v>0</v>
      </c>
      <c r="H15" s="30">
        <v>3</v>
      </c>
      <c r="I15" s="30">
        <v>1</v>
      </c>
      <c r="J15" s="30">
        <v>1</v>
      </c>
      <c r="K15" s="53">
        <f>G15+H15+I15+J15</f>
        <v>5</v>
      </c>
      <c r="L15" s="30">
        <v>0</v>
      </c>
      <c r="M15" s="54">
        <f t="shared" si="1"/>
        <v>5</v>
      </c>
    </row>
    <row r="16" spans="1:13" ht="30">
      <c r="A16" s="1" t="s">
        <v>19</v>
      </c>
      <c r="B16" s="31" t="s">
        <v>18</v>
      </c>
      <c r="C16" s="2" t="s">
        <v>156</v>
      </c>
      <c r="D16" s="36" t="s">
        <v>136</v>
      </c>
      <c r="E16" s="15">
        <v>103</v>
      </c>
      <c r="F16" s="27">
        <v>56.310679611650485</v>
      </c>
      <c r="G16" s="30">
        <v>4</v>
      </c>
      <c r="H16" s="30">
        <v>11</v>
      </c>
      <c r="I16" s="30">
        <v>3</v>
      </c>
      <c r="J16" s="30">
        <v>7</v>
      </c>
      <c r="K16" s="53">
        <f>G16+H16+I16+J16</f>
        <v>25</v>
      </c>
      <c r="L16" s="30">
        <v>8</v>
      </c>
      <c r="M16" s="54">
        <f t="shared" si="1"/>
        <v>33</v>
      </c>
    </row>
    <row r="17" spans="1:13" ht="30">
      <c r="A17" s="1" t="s">
        <v>19</v>
      </c>
      <c r="B17" s="31" t="s">
        <v>18</v>
      </c>
      <c r="C17" s="2" t="s">
        <v>154</v>
      </c>
      <c r="D17" s="36" t="s">
        <v>139</v>
      </c>
      <c r="E17" s="15">
        <v>51</v>
      </c>
      <c r="F17" s="27">
        <v>56.862745098039213</v>
      </c>
      <c r="K17"/>
      <c r="M17" s="43">
        <f>SUM(G17:L17)</f>
        <v>0</v>
      </c>
    </row>
    <row r="18" spans="1:13" ht="30">
      <c r="A18" s="1" t="s">
        <v>20</v>
      </c>
      <c r="B18" s="31" t="s">
        <v>21</v>
      </c>
      <c r="C18" s="2" t="s">
        <v>159</v>
      </c>
      <c r="D18" s="36" t="s">
        <v>136</v>
      </c>
      <c r="E18" s="15">
        <v>17</v>
      </c>
      <c r="F18" s="27">
        <v>35.294117647058826</v>
      </c>
      <c r="G18" s="30">
        <v>1</v>
      </c>
      <c r="H18" s="30">
        <v>1</v>
      </c>
      <c r="I18" s="30">
        <v>1</v>
      </c>
      <c r="J18" s="30">
        <v>5</v>
      </c>
      <c r="K18" s="53">
        <f>G18+H18+I18+J18</f>
        <v>8</v>
      </c>
      <c r="L18" s="30">
        <v>0</v>
      </c>
      <c r="M18" s="54">
        <f>SUBTOTAL(9,K18:L18)</f>
        <v>8</v>
      </c>
    </row>
    <row r="19" spans="1:13" ht="30">
      <c r="A19" s="1" t="s">
        <v>20</v>
      </c>
      <c r="B19" s="31" t="s">
        <v>21</v>
      </c>
      <c r="C19" s="2" t="s">
        <v>159</v>
      </c>
      <c r="D19" s="36" t="s">
        <v>139</v>
      </c>
      <c r="E19" s="15">
        <v>13</v>
      </c>
      <c r="F19" s="27">
        <v>69.230769230769226</v>
      </c>
      <c r="K19"/>
      <c r="M19" s="43">
        <f>SUM(G19:L19)</f>
        <v>0</v>
      </c>
    </row>
    <row r="20" spans="1:13" ht="30">
      <c r="A20" s="1" t="s">
        <v>22</v>
      </c>
      <c r="B20" s="31" t="s">
        <v>21</v>
      </c>
      <c r="C20" s="2" t="s">
        <v>159</v>
      </c>
      <c r="D20" s="36" t="s">
        <v>136</v>
      </c>
      <c r="E20" s="15">
        <v>45</v>
      </c>
      <c r="F20" s="27">
        <v>80</v>
      </c>
      <c r="G20" s="30">
        <v>2</v>
      </c>
      <c r="H20" s="30">
        <v>0</v>
      </c>
      <c r="I20" s="30">
        <v>0</v>
      </c>
      <c r="J20" s="30">
        <v>0</v>
      </c>
      <c r="K20" s="53">
        <f>G20+H20+I20+J20</f>
        <v>2</v>
      </c>
      <c r="L20" s="30">
        <v>3</v>
      </c>
      <c r="M20" s="54">
        <f t="shared" ref="M20:M21" si="2">SUBTOTAL(9,K20:L20)</f>
        <v>5</v>
      </c>
    </row>
    <row r="21" spans="1:13" ht="30">
      <c r="A21" s="1" t="s">
        <v>23</v>
      </c>
      <c r="B21" s="31" t="s">
        <v>21</v>
      </c>
      <c r="C21" s="2" t="s">
        <v>159</v>
      </c>
      <c r="D21" s="36" t="s">
        <v>136</v>
      </c>
      <c r="E21" s="15">
        <v>41</v>
      </c>
      <c r="F21" s="27">
        <v>48.780487804878049</v>
      </c>
      <c r="G21" s="30">
        <v>4</v>
      </c>
      <c r="H21" s="30">
        <v>2</v>
      </c>
      <c r="I21" s="30">
        <v>0</v>
      </c>
      <c r="J21" s="30">
        <v>1</v>
      </c>
      <c r="K21" s="53">
        <f>G21+H21+I21+J21</f>
        <v>7</v>
      </c>
      <c r="L21" s="30">
        <v>1</v>
      </c>
      <c r="M21" s="54">
        <f t="shared" si="2"/>
        <v>8</v>
      </c>
    </row>
    <row r="22" spans="1:13" ht="30">
      <c r="A22" s="1" t="s">
        <v>23</v>
      </c>
      <c r="B22" s="31" t="s">
        <v>21</v>
      </c>
      <c r="C22" s="2" t="s">
        <v>159</v>
      </c>
      <c r="D22" s="36" t="s">
        <v>139</v>
      </c>
      <c r="E22" s="15">
        <v>36</v>
      </c>
      <c r="F22" s="27">
        <v>72.222222222222229</v>
      </c>
      <c r="K22"/>
      <c r="M22" s="43">
        <f>SUM(G22:L22)</f>
        <v>0</v>
      </c>
    </row>
    <row r="23" spans="1:13" ht="30">
      <c r="A23" s="1" t="s">
        <v>24</v>
      </c>
      <c r="B23" s="31" t="s">
        <v>4</v>
      </c>
      <c r="C23" s="2" t="s">
        <v>160</v>
      </c>
      <c r="D23" s="36" t="s">
        <v>136</v>
      </c>
      <c r="E23" s="15">
        <v>27</v>
      </c>
      <c r="F23" s="27">
        <v>62.962962962962962</v>
      </c>
      <c r="G23" s="30">
        <v>6</v>
      </c>
      <c r="H23" s="30">
        <v>0</v>
      </c>
      <c r="I23" s="30">
        <v>1</v>
      </c>
      <c r="J23" s="30">
        <v>0</v>
      </c>
      <c r="K23" s="53">
        <f>G23+H23+I23+J23</f>
        <v>7</v>
      </c>
      <c r="L23" s="30">
        <v>0</v>
      </c>
      <c r="M23" s="54">
        <f>SUBTOTAL(9,K23:L23)</f>
        <v>7</v>
      </c>
    </row>
    <row r="24" spans="1:13" ht="30">
      <c r="A24" s="1" t="s">
        <v>24</v>
      </c>
      <c r="B24" s="31" t="s">
        <v>4</v>
      </c>
      <c r="C24" s="2" t="s">
        <v>160</v>
      </c>
      <c r="D24" s="36" t="s">
        <v>139</v>
      </c>
      <c r="E24" s="15">
        <v>21</v>
      </c>
      <c r="F24" s="27">
        <v>61.904761904761905</v>
      </c>
      <c r="K24"/>
      <c r="M24" s="43">
        <f>SUM(G24:L24)</f>
        <v>0</v>
      </c>
    </row>
    <row r="25" spans="1:13" ht="30">
      <c r="A25" s="1" t="s">
        <v>25</v>
      </c>
      <c r="B25" s="31" t="s">
        <v>26</v>
      </c>
      <c r="C25" s="2" t="s">
        <v>159</v>
      </c>
      <c r="D25" s="36" t="s">
        <v>136</v>
      </c>
      <c r="E25" s="15">
        <v>19</v>
      </c>
      <c r="F25" s="27">
        <v>47.368421052631582</v>
      </c>
      <c r="G25" s="30">
        <v>1</v>
      </c>
      <c r="H25" s="30">
        <v>5</v>
      </c>
      <c r="I25" s="30">
        <v>2</v>
      </c>
      <c r="J25" s="30">
        <v>0</v>
      </c>
      <c r="K25" s="53">
        <f>G25+H25+I25+J25</f>
        <v>8</v>
      </c>
      <c r="L25" s="30">
        <v>2</v>
      </c>
      <c r="M25" s="54">
        <f>SUBTOTAL(9,K25:L25)</f>
        <v>10</v>
      </c>
    </row>
    <row r="26" spans="1:13" ht="30">
      <c r="A26" s="1" t="s">
        <v>25</v>
      </c>
      <c r="B26" s="32" t="s">
        <v>26</v>
      </c>
      <c r="C26" s="2" t="s">
        <v>159</v>
      </c>
      <c r="D26" s="36" t="s">
        <v>139</v>
      </c>
      <c r="E26" s="15">
        <v>6</v>
      </c>
      <c r="F26" s="27">
        <v>66.666666666666671</v>
      </c>
      <c r="K26"/>
      <c r="M26" s="43">
        <f>SUM(G26:L26)</f>
        <v>0</v>
      </c>
    </row>
    <row r="27" spans="1:13" ht="30.6" customHeight="1">
      <c r="A27" s="3" t="s">
        <v>27</v>
      </c>
      <c r="B27" s="33" t="s">
        <v>26</v>
      </c>
      <c r="C27" s="2" t="s">
        <v>159</v>
      </c>
      <c r="D27" s="36" t="s">
        <v>138</v>
      </c>
      <c r="E27" s="15">
        <v>0</v>
      </c>
      <c r="F27" s="27">
        <v>100</v>
      </c>
      <c r="G27" s="30"/>
      <c r="H27" s="30"/>
      <c r="I27" s="30"/>
      <c r="J27" s="30"/>
      <c r="K27" s="53">
        <f>G27+H27+I27+J27</f>
        <v>0</v>
      </c>
      <c r="L27" s="30"/>
      <c r="M27" s="54">
        <f t="shared" ref="M27:M28" si="3">SUBTOTAL(9,K27:L27)</f>
        <v>0</v>
      </c>
    </row>
    <row r="28" spans="1:13" ht="30">
      <c r="A28" s="1" t="s">
        <v>28</v>
      </c>
      <c r="B28" s="31" t="s">
        <v>26</v>
      </c>
      <c r="C28" s="2" t="s">
        <v>159</v>
      </c>
      <c r="D28" s="36" t="s">
        <v>136</v>
      </c>
      <c r="E28" s="15">
        <v>27</v>
      </c>
      <c r="F28" s="27">
        <v>51.851851851851855</v>
      </c>
      <c r="G28" s="30">
        <v>1</v>
      </c>
      <c r="H28" s="30">
        <v>4</v>
      </c>
      <c r="I28" s="30">
        <v>1</v>
      </c>
      <c r="J28" s="30">
        <v>2</v>
      </c>
      <c r="K28" s="53">
        <f>G28+H28+I28+J28</f>
        <v>8</v>
      </c>
      <c r="L28" s="30">
        <v>0</v>
      </c>
      <c r="M28" s="54">
        <f t="shared" si="3"/>
        <v>8</v>
      </c>
    </row>
    <row r="29" spans="1:13" ht="30">
      <c r="A29" s="1" t="s">
        <v>28</v>
      </c>
      <c r="B29" s="31" t="s">
        <v>26</v>
      </c>
      <c r="C29" s="2" t="s">
        <v>159</v>
      </c>
      <c r="D29" s="36" t="s">
        <v>139</v>
      </c>
      <c r="E29" s="15">
        <v>17</v>
      </c>
      <c r="F29" s="27">
        <v>76.470588235294116</v>
      </c>
      <c r="K29"/>
      <c r="M29" s="43">
        <f>SUM(G29:L29)</f>
        <v>0</v>
      </c>
    </row>
    <row r="30" spans="1:13" ht="30">
      <c r="A30" s="1" t="s">
        <v>29</v>
      </c>
      <c r="B30" s="31" t="s">
        <v>26</v>
      </c>
      <c r="C30" s="2" t="s">
        <v>159</v>
      </c>
      <c r="D30" s="36" t="s">
        <v>139</v>
      </c>
      <c r="E30" s="15">
        <v>19</v>
      </c>
      <c r="F30" s="27">
        <v>84.21052631578948</v>
      </c>
      <c r="K30"/>
      <c r="M30" s="43">
        <f>SUM(G30:L30)</f>
        <v>0</v>
      </c>
    </row>
    <row r="31" spans="1:13" ht="30">
      <c r="A31" s="1" t="s">
        <v>30</v>
      </c>
      <c r="B31" s="31" t="s">
        <v>26</v>
      </c>
      <c r="C31" s="2" t="s">
        <v>159</v>
      </c>
      <c r="D31" s="36" t="s">
        <v>136</v>
      </c>
      <c r="E31" s="15">
        <v>20</v>
      </c>
      <c r="F31" s="27">
        <v>25</v>
      </c>
      <c r="G31" s="30">
        <v>2</v>
      </c>
      <c r="H31" s="30">
        <v>0</v>
      </c>
      <c r="I31" s="30">
        <v>2</v>
      </c>
      <c r="J31" s="30">
        <v>3</v>
      </c>
      <c r="K31" s="53">
        <f>G31+H31+I31+J31</f>
        <v>7</v>
      </c>
      <c r="L31" s="30">
        <v>2</v>
      </c>
      <c r="M31" s="54">
        <f>SUBTOTAL(9,K31:L31)</f>
        <v>9</v>
      </c>
    </row>
    <row r="32" spans="1:13" ht="30">
      <c r="A32" s="1" t="s">
        <v>30</v>
      </c>
      <c r="B32" s="31" t="s">
        <v>26</v>
      </c>
      <c r="C32" s="2" t="s">
        <v>159</v>
      </c>
      <c r="D32" s="36" t="s">
        <v>139</v>
      </c>
      <c r="E32" s="15">
        <v>25</v>
      </c>
      <c r="F32" s="27">
        <v>96</v>
      </c>
      <c r="K32"/>
      <c r="M32" s="43">
        <f>SUM(G32:L32)</f>
        <v>0</v>
      </c>
    </row>
    <row r="33" spans="1:13" ht="60">
      <c r="A33" s="1" t="s">
        <v>31</v>
      </c>
      <c r="B33" s="31" t="s">
        <v>8</v>
      </c>
      <c r="C33" s="2" t="s">
        <v>156</v>
      </c>
      <c r="D33" s="36" t="s">
        <v>139</v>
      </c>
      <c r="E33" s="15">
        <v>19</v>
      </c>
      <c r="F33" s="27">
        <v>42.105263157894733</v>
      </c>
      <c r="K33"/>
      <c r="M33" s="43">
        <f>SUM(G33:L33)</f>
        <v>0</v>
      </c>
    </row>
    <row r="34" spans="1:13" ht="30">
      <c r="A34" s="1" t="s">
        <v>32</v>
      </c>
      <c r="B34" s="31" t="s">
        <v>21</v>
      </c>
      <c r="C34" s="2" t="s">
        <v>159</v>
      </c>
      <c r="D34" s="36" t="s">
        <v>139</v>
      </c>
      <c r="E34" s="15">
        <v>18</v>
      </c>
      <c r="F34" s="27">
        <v>72.222222222222229</v>
      </c>
      <c r="K34"/>
      <c r="M34" s="43">
        <f>SUM(G34:L34)</f>
        <v>0</v>
      </c>
    </row>
    <row r="35" spans="1:13" ht="30">
      <c r="A35" s="1" t="s">
        <v>33</v>
      </c>
      <c r="B35" s="31" t="s">
        <v>34</v>
      </c>
      <c r="C35" s="2" t="s">
        <v>160</v>
      </c>
      <c r="D35" s="36" t="s">
        <v>136</v>
      </c>
      <c r="E35" s="15">
        <v>94</v>
      </c>
      <c r="F35" s="27">
        <v>36.170212765957444</v>
      </c>
      <c r="G35" s="30">
        <v>3</v>
      </c>
      <c r="H35" s="30">
        <v>21</v>
      </c>
      <c r="I35" s="30">
        <v>1</v>
      </c>
      <c r="J35" s="30">
        <v>16</v>
      </c>
      <c r="K35" s="53">
        <f>G35+H35+I35+J35</f>
        <v>41</v>
      </c>
      <c r="L35" s="30">
        <v>3</v>
      </c>
      <c r="M35" s="54">
        <f>SUBTOTAL(9,K35:L35)</f>
        <v>44</v>
      </c>
    </row>
    <row r="36" spans="1:13" ht="30">
      <c r="A36" s="1" t="s">
        <v>33</v>
      </c>
      <c r="B36" s="31" t="s">
        <v>34</v>
      </c>
      <c r="C36" s="2" t="s">
        <v>160</v>
      </c>
      <c r="D36" s="36" t="s">
        <v>139</v>
      </c>
      <c r="E36" s="15">
        <v>46</v>
      </c>
      <c r="F36" s="27">
        <v>80.434782608695656</v>
      </c>
      <c r="K36"/>
      <c r="M36" s="43">
        <f>SUM(G36:L36)</f>
        <v>0</v>
      </c>
    </row>
    <row r="37" spans="1:13" ht="30">
      <c r="A37" s="1" t="s">
        <v>35</v>
      </c>
      <c r="B37" s="31" t="s">
        <v>2</v>
      </c>
      <c r="C37" s="2" t="s">
        <v>156</v>
      </c>
      <c r="D37" s="36" t="s">
        <v>139</v>
      </c>
      <c r="E37" s="15">
        <v>76</v>
      </c>
      <c r="F37" s="27">
        <v>42.105263157894733</v>
      </c>
      <c r="K37"/>
      <c r="M37" s="43">
        <f>SUM(G37:L37)</f>
        <v>0</v>
      </c>
    </row>
    <row r="38" spans="1:13" ht="60">
      <c r="A38" s="1" t="s">
        <v>36</v>
      </c>
      <c r="B38" s="31" t="s">
        <v>8</v>
      </c>
      <c r="C38" s="2" t="s">
        <v>156</v>
      </c>
      <c r="D38" s="36" t="s">
        <v>136</v>
      </c>
      <c r="E38" s="15">
        <v>55</v>
      </c>
      <c r="F38" s="27">
        <v>60</v>
      </c>
      <c r="G38" s="30">
        <v>1</v>
      </c>
      <c r="H38" s="30">
        <v>2</v>
      </c>
      <c r="I38" s="30">
        <v>8</v>
      </c>
      <c r="J38" s="30">
        <v>1</v>
      </c>
      <c r="K38" s="53">
        <f>G38+H38+I38+J38</f>
        <v>12</v>
      </c>
      <c r="L38" s="30">
        <v>3</v>
      </c>
      <c r="M38" s="54">
        <f>SUBTOTAL(9,K38:L38)</f>
        <v>15</v>
      </c>
    </row>
    <row r="39" spans="1:13" ht="60">
      <c r="A39" s="1" t="s">
        <v>36</v>
      </c>
      <c r="B39" s="31" t="s">
        <v>8</v>
      </c>
      <c r="C39" s="2" t="s">
        <v>156</v>
      </c>
      <c r="D39" s="36" t="s">
        <v>139</v>
      </c>
      <c r="E39" s="15">
        <v>41</v>
      </c>
      <c r="F39" s="27">
        <v>39.024390243902438</v>
      </c>
      <c r="K39"/>
      <c r="M39" s="43">
        <f>SUM(G39:L39)</f>
        <v>0</v>
      </c>
    </row>
    <row r="40" spans="1:13" ht="30">
      <c r="A40" s="1" t="s">
        <v>37</v>
      </c>
      <c r="B40" s="31" t="s">
        <v>38</v>
      </c>
      <c r="C40" s="2" t="s">
        <v>156</v>
      </c>
      <c r="D40" s="36" t="s">
        <v>136</v>
      </c>
      <c r="E40" s="15">
        <v>102</v>
      </c>
      <c r="F40" s="27">
        <v>24.509803921568633</v>
      </c>
      <c r="G40" s="30">
        <v>6</v>
      </c>
      <c r="H40" s="30">
        <v>25</v>
      </c>
      <c r="I40" s="30">
        <v>8</v>
      </c>
      <c r="J40" s="30">
        <v>8</v>
      </c>
      <c r="K40" s="53">
        <f>G40+H40+I40+J40</f>
        <v>47</v>
      </c>
      <c r="L40" s="30">
        <v>14</v>
      </c>
      <c r="M40" s="54">
        <f>SUBTOTAL(9,K40:L40)</f>
        <v>61</v>
      </c>
    </row>
    <row r="41" spans="1:13" ht="30">
      <c r="A41" s="1" t="s">
        <v>37</v>
      </c>
      <c r="B41" s="31" t="s">
        <v>38</v>
      </c>
      <c r="C41" s="2" t="s">
        <v>156</v>
      </c>
      <c r="D41" s="36" t="s">
        <v>139</v>
      </c>
      <c r="E41" s="15">
        <v>44</v>
      </c>
      <c r="F41" s="27">
        <v>77.27272727272728</v>
      </c>
      <c r="K41"/>
      <c r="M41" s="43">
        <f>SUM(G41:L41)</f>
        <v>0</v>
      </c>
    </row>
    <row r="42" spans="1:13" ht="30">
      <c r="A42" s="1" t="s">
        <v>39</v>
      </c>
      <c r="B42" s="31" t="s">
        <v>14</v>
      </c>
      <c r="C42" s="2" t="s">
        <v>160</v>
      </c>
      <c r="D42" s="36" t="s">
        <v>136</v>
      </c>
      <c r="E42" s="15">
        <v>53</v>
      </c>
      <c r="F42" s="27">
        <v>86.79245283018868</v>
      </c>
      <c r="G42" s="30">
        <v>0</v>
      </c>
      <c r="H42" s="30">
        <v>5</v>
      </c>
      <c r="I42" s="30">
        <v>0</v>
      </c>
      <c r="J42" s="30">
        <v>0</v>
      </c>
      <c r="K42" s="53">
        <f>G42+H42+I42+J42</f>
        <v>5</v>
      </c>
      <c r="L42" s="30">
        <v>0</v>
      </c>
      <c r="M42" s="54">
        <f t="shared" ref="M42:M45" si="4">SUBTOTAL(9,K42:L42)</f>
        <v>5</v>
      </c>
    </row>
    <row r="43" spans="1:13" ht="45">
      <c r="A43" s="1" t="s">
        <v>40</v>
      </c>
      <c r="B43" s="31" t="s">
        <v>41</v>
      </c>
      <c r="C43" s="2" t="s">
        <v>158</v>
      </c>
      <c r="D43" s="36" t="s">
        <v>136</v>
      </c>
      <c r="E43" s="15">
        <v>19</v>
      </c>
      <c r="F43" s="27">
        <v>31.578947368421055</v>
      </c>
      <c r="G43" s="30">
        <v>0</v>
      </c>
      <c r="H43" s="30">
        <v>5</v>
      </c>
      <c r="I43" s="30">
        <v>2</v>
      </c>
      <c r="J43" s="30">
        <v>4</v>
      </c>
      <c r="K43" s="53">
        <f>G43+H43+I43+J43</f>
        <v>11</v>
      </c>
      <c r="L43" s="30">
        <v>2</v>
      </c>
      <c r="M43" s="54">
        <f t="shared" si="4"/>
        <v>13</v>
      </c>
    </row>
    <row r="44" spans="1:13" ht="30">
      <c r="A44" s="1" t="s">
        <v>42</v>
      </c>
      <c r="B44" s="31" t="s">
        <v>43</v>
      </c>
      <c r="C44" s="2" t="s">
        <v>160</v>
      </c>
      <c r="D44" s="36" t="s">
        <v>137</v>
      </c>
      <c r="E44" s="15">
        <v>140</v>
      </c>
      <c r="F44" s="27">
        <v>63.571428571428577</v>
      </c>
      <c r="G44" s="30">
        <v>8</v>
      </c>
      <c r="H44" s="30">
        <v>1</v>
      </c>
      <c r="I44" s="30">
        <v>2</v>
      </c>
      <c r="J44" s="30">
        <v>6</v>
      </c>
      <c r="K44" s="53">
        <f>G44+H44+I44+J44</f>
        <v>17</v>
      </c>
      <c r="L44" s="30">
        <v>8</v>
      </c>
      <c r="M44" s="54">
        <f t="shared" si="4"/>
        <v>25</v>
      </c>
    </row>
    <row r="45" spans="1:13">
      <c r="A45" s="1" t="s">
        <v>44</v>
      </c>
      <c r="B45" s="31" t="s">
        <v>45</v>
      </c>
      <c r="C45" s="2" t="s">
        <v>158</v>
      </c>
      <c r="D45" s="36" t="s">
        <v>136</v>
      </c>
      <c r="E45" s="15">
        <v>55</v>
      </c>
      <c r="F45" s="27">
        <v>45.45454545454546</v>
      </c>
      <c r="G45" s="30">
        <v>5</v>
      </c>
      <c r="H45" s="30">
        <v>5</v>
      </c>
      <c r="I45" s="30">
        <v>3</v>
      </c>
      <c r="J45" s="30">
        <v>8</v>
      </c>
      <c r="K45" s="53">
        <f>G45+H45+I45+J45</f>
        <v>21</v>
      </c>
      <c r="L45" s="30">
        <v>4</v>
      </c>
      <c r="M45" s="54">
        <f t="shared" si="4"/>
        <v>25</v>
      </c>
    </row>
    <row r="46" spans="1:13">
      <c r="A46" s="1" t="s">
        <v>44</v>
      </c>
      <c r="B46" s="31" t="s">
        <v>45</v>
      </c>
      <c r="C46" s="2" t="s">
        <v>158</v>
      </c>
      <c r="D46" s="36" t="s">
        <v>139</v>
      </c>
      <c r="E46" s="15">
        <v>50</v>
      </c>
      <c r="F46" s="27">
        <v>68</v>
      </c>
      <c r="K46"/>
      <c r="M46" s="43">
        <f>SUM(G46:L46)</f>
        <v>0</v>
      </c>
    </row>
    <row r="47" spans="1:13" ht="30">
      <c r="A47" s="1" t="s">
        <v>46</v>
      </c>
      <c r="B47" s="31" t="s">
        <v>45</v>
      </c>
      <c r="C47" s="2" t="s">
        <v>158</v>
      </c>
      <c r="D47" s="36" t="s">
        <v>136</v>
      </c>
      <c r="E47" s="15">
        <v>6</v>
      </c>
      <c r="F47" s="27">
        <v>50</v>
      </c>
      <c r="G47" s="30">
        <v>0</v>
      </c>
      <c r="H47" s="30">
        <v>1</v>
      </c>
      <c r="I47" s="30">
        <v>0</v>
      </c>
      <c r="J47" s="30">
        <v>1</v>
      </c>
      <c r="K47" s="53">
        <f>G47+H47+I47+J47</f>
        <v>2</v>
      </c>
      <c r="L47" s="30">
        <v>1</v>
      </c>
      <c r="M47" s="54">
        <f>SUBTOTAL(9,K47:L47)</f>
        <v>3</v>
      </c>
    </row>
    <row r="48" spans="1:13" ht="30">
      <c r="A48" s="1" t="s">
        <v>46</v>
      </c>
      <c r="B48" s="31" t="s">
        <v>45</v>
      </c>
      <c r="C48" s="2" t="s">
        <v>158</v>
      </c>
      <c r="D48" s="36" t="s">
        <v>139</v>
      </c>
      <c r="E48" s="15">
        <v>5</v>
      </c>
      <c r="F48" s="27">
        <v>60</v>
      </c>
      <c r="K48"/>
      <c r="M48" s="43">
        <f>SUM(G48:L48)</f>
        <v>0</v>
      </c>
    </row>
    <row r="49" spans="1:13" ht="30">
      <c r="A49" s="1" t="s">
        <v>47</v>
      </c>
      <c r="B49" s="31" t="s">
        <v>48</v>
      </c>
      <c r="C49" s="2" t="s">
        <v>158</v>
      </c>
      <c r="D49" s="36" t="s">
        <v>136</v>
      </c>
      <c r="E49" s="15">
        <v>23</v>
      </c>
      <c r="F49" s="27">
        <v>43.478260869565219</v>
      </c>
      <c r="G49" s="30">
        <v>1</v>
      </c>
      <c r="H49" s="30">
        <v>5</v>
      </c>
      <c r="I49" s="30">
        <v>1</v>
      </c>
      <c r="J49" s="30">
        <v>3</v>
      </c>
      <c r="K49" s="53">
        <f>G49+H49+I49+J49</f>
        <v>10</v>
      </c>
      <c r="L49" s="30">
        <v>3</v>
      </c>
      <c r="M49" s="54">
        <f>SUBTOTAL(9,K49:L49)</f>
        <v>13</v>
      </c>
    </row>
    <row r="50" spans="1:13" ht="30">
      <c r="A50" s="1" t="s">
        <v>47</v>
      </c>
      <c r="B50" s="31" t="s">
        <v>48</v>
      </c>
      <c r="C50" s="2" t="s">
        <v>158</v>
      </c>
      <c r="D50" s="36" t="s">
        <v>139</v>
      </c>
      <c r="E50" s="15">
        <v>5</v>
      </c>
      <c r="F50" s="27">
        <v>40</v>
      </c>
      <c r="K50"/>
      <c r="M50" s="43">
        <f>SUM(G50:L50)</f>
        <v>0</v>
      </c>
    </row>
    <row r="51" spans="1:13" ht="60">
      <c r="A51" s="1" t="s">
        <v>49</v>
      </c>
      <c r="B51" s="31" t="s">
        <v>48</v>
      </c>
      <c r="C51" s="2" t="s">
        <v>158</v>
      </c>
      <c r="D51" s="36" t="s">
        <v>136</v>
      </c>
      <c r="E51" s="15">
        <v>10</v>
      </c>
      <c r="F51" s="27">
        <v>10</v>
      </c>
      <c r="G51" s="30">
        <v>1</v>
      </c>
      <c r="H51" s="30">
        <v>6</v>
      </c>
      <c r="I51" s="30">
        <v>0</v>
      </c>
      <c r="J51" s="30">
        <v>0</v>
      </c>
      <c r="K51" s="53">
        <f>G51+H51+I51+J51</f>
        <v>7</v>
      </c>
      <c r="L51" s="30">
        <v>1</v>
      </c>
      <c r="M51" s="54">
        <f t="shared" ref="M51:M52" si="5">SUBTOTAL(9,K51:L51)</f>
        <v>8</v>
      </c>
    </row>
    <row r="52" spans="1:13" ht="30">
      <c r="A52" s="1" t="s">
        <v>50</v>
      </c>
      <c r="B52" s="31" t="s">
        <v>48</v>
      </c>
      <c r="C52" s="2" t="s">
        <v>158</v>
      </c>
      <c r="D52" s="36" t="s">
        <v>136</v>
      </c>
      <c r="E52" s="15">
        <v>56</v>
      </c>
      <c r="F52" s="27">
        <v>41.071428571428569</v>
      </c>
      <c r="G52" s="30">
        <v>1</v>
      </c>
      <c r="H52" s="30">
        <v>11</v>
      </c>
      <c r="I52" s="30">
        <v>2</v>
      </c>
      <c r="J52" s="30">
        <v>8</v>
      </c>
      <c r="K52" s="53">
        <f>G52+H52+I52+J52</f>
        <v>22</v>
      </c>
      <c r="L52" s="30">
        <v>4</v>
      </c>
      <c r="M52" s="54">
        <f t="shared" si="5"/>
        <v>26</v>
      </c>
    </row>
    <row r="53" spans="1:13" ht="30">
      <c r="A53" s="1" t="s">
        <v>50</v>
      </c>
      <c r="B53" s="31" t="s">
        <v>48</v>
      </c>
      <c r="C53" s="2" t="s">
        <v>158</v>
      </c>
      <c r="D53" s="36" t="s">
        <v>139</v>
      </c>
      <c r="E53" s="15">
        <v>26</v>
      </c>
      <c r="F53" s="27">
        <v>84.615384615384613</v>
      </c>
      <c r="K53"/>
      <c r="M53" s="43">
        <f>SUM(G53:L53)</f>
        <v>0</v>
      </c>
    </row>
    <row r="54" spans="1:13" ht="30">
      <c r="A54" s="3" t="s">
        <v>51</v>
      </c>
      <c r="B54" s="32" t="s">
        <v>45</v>
      </c>
      <c r="C54" s="2" t="s">
        <v>158</v>
      </c>
      <c r="D54" s="36" t="s">
        <v>136</v>
      </c>
      <c r="E54" s="15" t="s">
        <v>165</v>
      </c>
      <c r="F54" s="27"/>
      <c r="G54" s="30">
        <v>1</v>
      </c>
      <c r="H54" s="30">
        <v>0</v>
      </c>
      <c r="I54" s="30">
        <v>2</v>
      </c>
      <c r="J54" s="30">
        <v>0</v>
      </c>
      <c r="K54" s="53">
        <f>G54+H54+I54+J54</f>
        <v>3</v>
      </c>
      <c r="L54" s="30">
        <v>0</v>
      </c>
      <c r="M54" s="54">
        <f t="shared" ref="M54:M55" si="6">SUBTOTAL(9,K54:L54)</f>
        <v>3</v>
      </c>
    </row>
    <row r="55" spans="1:13" ht="30">
      <c r="A55" s="1" t="s">
        <v>52</v>
      </c>
      <c r="B55" s="31" t="s">
        <v>48</v>
      </c>
      <c r="C55" s="2" t="s">
        <v>158</v>
      </c>
      <c r="D55" s="36" t="s">
        <v>136</v>
      </c>
      <c r="E55" s="15">
        <v>41</v>
      </c>
      <c r="F55" s="27">
        <v>51.219512195121951</v>
      </c>
      <c r="G55" s="30">
        <v>0</v>
      </c>
      <c r="H55" s="30">
        <v>2</v>
      </c>
      <c r="I55" s="30">
        <v>1</v>
      </c>
      <c r="J55" s="30">
        <v>6</v>
      </c>
      <c r="K55" s="53">
        <f>G55+H55+I55+J55</f>
        <v>9</v>
      </c>
      <c r="L55" s="30">
        <v>3</v>
      </c>
      <c r="M55" s="54">
        <f t="shared" si="6"/>
        <v>12</v>
      </c>
    </row>
    <row r="56" spans="1:13" ht="30">
      <c r="A56" s="1" t="s">
        <v>52</v>
      </c>
      <c r="B56" s="31" t="s">
        <v>48</v>
      </c>
      <c r="C56" s="2" t="s">
        <v>158</v>
      </c>
      <c r="D56" s="36" t="s">
        <v>139</v>
      </c>
      <c r="E56" s="15">
        <v>8</v>
      </c>
      <c r="F56" s="27">
        <v>50</v>
      </c>
      <c r="K56"/>
      <c r="M56" s="43">
        <f>SUM(G56:L56)</f>
        <v>0</v>
      </c>
    </row>
    <row r="57" spans="1:13">
      <c r="A57" s="1" t="s">
        <v>53</v>
      </c>
      <c r="B57" s="31" t="s">
        <v>45</v>
      </c>
      <c r="C57" s="2" t="s">
        <v>158</v>
      </c>
      <c r="D57" s="36" t="s">
        <v>136</v>
      </c>
      <c r="E57" s="15">
        <v>24</v>
      </c>
      <c r="F57" s="27">
        <v>20.833333333333343</v>
      </c>
      <c r="G57" s="30">
        <v>3</v>
      </c>
      <c r="H57" s="30">
        <v>5</v>
      </c>
      <c r="I57" s="30">
        <v>2</v>
      </c>
      <c r="J57" s="30">
        <v>5</v>
      </c>
      <c r="K57" s="53">
        <f>G57+H57+I57+J57</f>
        <v>15</v>
      </c>
      <c r="L57" s="30">
        <v>3</v>
      </c>
      <c r="M57" s="54">
        <f>SUBTOTAL(9,K57:L57)</f>
        <v>18</v>
      </c>
    </row>
    <row r="58" spans="1:13">
      <c r="A58" s="1" t="s">
        <v>53</v>
      </c>
      <c r="B58" s="31" t="s">
        <v>45</v>
      </c>
      <c r="C58" s="2" t="s">
        <v>158</v>
      </c>
      <c r="D58" s="36" t="s">
        <v>139</v>
      </c>
      <c r="E58" s="15">
        <v>7</v>
      </c>
      <c r="F58" s="27">
        <v>71.428571428571431</v>
      </c>
      <c r="K58"/>
      <c r="M58" s="43">
        <f>SUM(G58:L58)</f>
        <v>0</v>
      </c>
    </row>
    <row r="59" spans="1:13" ht="30">
      <c r="A59" s="1" t="s">
        <v>54</v>
      </c>
      <c r="B59" s="31" t="s">
        <v>48</v>
      </c>
      <c r="C59" s="2" t="s">
        <v>158</v>
      </c>
      <c r="D59" s="36" t="s">
        <v>136</v>
      </c>
      <c r="E59" s="15">
        <v>30</v>
      </c>
      <c r="F59" s="27">
        <v>33.333333333333343</v>
      </c>
      <c r="G59" s="30">
        <v>1</v>
      </c>
      <c r="H59" s="30">
        <v>5</v>
      </c>
      <c r="I59" s="30">
        <v>2</v>
      </c>
      <c r="J59" s="30">
        <v>7</v>
      </c>
      <c r="K59" s="53">
        <f>G59+H59+I59+J59</f>
        <v>15</v>
      </c>
      <c r="L59" s="30">
        <v>3</v>
      </c>
      <c r="M59" s="54">
        <f t="shared" ref="M59:M60" si="7">SUBTOTAL(9,K59:L59)</f>
        <v>18</v>
      </c>
    </row>
    <row r="60" spans="1:13">
      <c r="A60" s="1" t="s">
        <v>55</v>
      </c>
      <c r="B60" s="31" t="s">
        <v>56</v>
      </c>
      <c r="C60" s="2" t="s">
        <v>158</v>
      </c>
      <c r="D60" s="36" t="s">
        <v>136</v>
      </c>
      <c r="E60" s="15">
        <v>36</v>
      </c>
      <c r="F60" s="27">
        <v>30.555555555555557</v>
      </c>
      <c r="G60" s="30">
        <v>1</v>
      </c>
      <c r="H60" s="30">
        <v>16</v>
      </c>
      <c r="I60" s="30">
        <v>1</v>
      </c>
      <c r="J60" s="30">
        <v>5</v>
      </c>
      <c r="K60" s="53">
        <f>G60+H60+I60+J60</f>
        <v>23</v>
      </c>
      <c r="L60" s="30">
        <v>2</v>
      </c>
      <c r="M60" s="54">
        <f t="shared" si="7"/>
        <v>25</v>
      </c>
    </row>
    <row r="61" spans="1:13">
      <c r="A61" s="1" t="s">
        <v>55</v>
      </c>
      <c r="B61" s="31" t="s">
        <v>56</v>
      </c>
      <c r="C61" s="2" t="s">
        <v>158</v>
      </c>
      <c r="D61" s="36" t="s">
        <v>139</v>
      </c>
      <c r="E61" s="15">
        <v>9</v>
      </c>
      <c r="F61" s="27">
        <v>55.555555555555557</v>
      </c>
      <c r="K61"/>
      <c r="M61" s="43">
        <f>SUM(G61:L61)</f>
        <v>0</v>
      </c>
    </row>
    <row r="62" spans="1:13" ht="30">
      <c r="A62" s="1" t="s">
        <v>57</v>
      </c>
      <c r="B62" s="31" t="s">
        <v>38</v>
      </c>
      <c r="C62" s="2" t="s">
        <v>156</v>
      </c>
      <c r="D62" s="36" t="s">
        <v>136</v>
      </c>
      <c r="E62" s="15">
        <v>140</v>
      </c>
      <c r="F62" s="27">
        <v>72.142857142857139</v>
      </c>
      <c r="G62" s="30">
        <v>4</v>
      </c>
      <c r="H62" s="30">
        <v>5</v>
      </c>
      <c r="I62" s="30">
        <v>1</v>
      </c>
      <c r="J62" s="30">
        <v>9</v>
      </c>
      <c r="K62" s="53">
        <f>G62+H62+I62+J62</f>
        <v>19</v>
      </c>
      <c r="L62" s="30">
        <v>11</v>
      </c>
      <c r="M62" s="54">
        <f>SUBTOTAL(9,K62:L62)</f>
        <v>30</v>
      </c>
    </row>
    <row r="63" spans="1:13" ht="30">
      <c r="A63" s="1" t="s">
        <v>57</v>
      </c>
      <c r="B63" s="31" t="s">
        <v>38</v>
      </c>
      <c r="C63" s="2" t="s">
        <v>156</v>
      </c>
      <c r="D63" s="36" t="s">
        <v>139</v>
      </c>
      <c r="E63" s="15">
        <v>116</v>
      </c>
      <c r="F63" s="27">
        <v>79.310344827586206</v>
      </c>
      <c r="K63"/>
      <c r="M63" s="43">
        <f>SUM(G63:L63)</f>
        <v>0</v>
      </c>
    </row>
    <row r="64" spans="1:13" ht="30">
      <c r="A64" s="1" t="s">
        <v>58</v>
      </c>
      <c r="B64" s="31" t="s">
        <v>14</v>
      </c>
      <c r="C64" s="2" t="s">
        <v>160</v>
      </c>
      <c r="D64" s="36" t="s">
        <v>137</v>
      </c>
      <c r="E64" s="15">
        <v>134</v>
      </c>
      <c r="F64" s="27">
        <v>67.910447761194035</v>
      </c>
      <c r="G64" s="30">
        <v>5</v>
      </c>
      <c r="H64" s="30">
        <v>5</v>
      </c>
      <c r="I64" s="30">
        <v>4</v>
      </c>
      <c r="J64" s="30">
        <v>3</v>
      </c>
      <c r="K64" s="53">
        <f>G64+H64+I64+J64</f>
        <v>17</v>
      </c>
      <c r="L64" s="30">
        <v>2</v>
      </c>
      <c r="M64" s="54">
        <f t="shared" ref="M64:M65" si="8">SUBTOTAL(9,K64:L64)</f>
        <v>19</v>
      </c>
    </row>
    <row r="65" spans="1:13" ht="30">
      <c r="A65" s="1" t="s">
        <v>59</v>
      </c>
      <c r="B65" s="31" t="s">
        <v>60</v>
      </c>
      <c r="C65" s="2" t="s">
        <v>159</v>
      </c>
      <c r="D65" s="36" t="s">
        <v>136</v>
      </c>
      <c r="E65" s="15">
        <v>15</v>
      </c>
      <c r="F65" s="27">
        <v>26.666666666666671</v>
      </c>
      <c r="G65" s="30">
        <v>1</v>
      </c>
      <c r="H65" s="30">
        <v>0</v>
      </c>
      <c r="I65" s="30">
        <v>3</v>
      </c>
      <c r="J65" s="30">
        <v>3</v>
      </c>
      <c r="K65" s="53">
        <f>G65+H65+I65+J65</f>
        <v>7</v>
      </c>
      <c r="L65" s="30">
        <v>2</v>
      </c>
      <c r="M65" s="54">
        <f t="shared" si="8"/>
        <v>9</v>
      </c>
    </row>
    <row r="66" spans="1:13" ht="30">
      <c r="A66" s="1" t="s">
        <v>59</v>
      </c>
      <c r="B66" s="31" t="s">
        <v>60</v>
      </c>
      <c r="C66" s="2" t="s">
        <v>159</v>
      </c>
      <c r="D66" s="36" t="s">
        <v>139</v>
      </c>
      <c r="E66" s="15">
        <v>4</v>
      </c>
      <c r="F66" s="27">
        <v>100</v>
      </c>
      <c r="K66"/>
      <c r="M66" s="43">
        <f>SUM(G66:L66)</f>
        <v>0</v>
      </c>
    </row>
    <row r="67" spans="1:13" ht="30">
      <c r="A67" s="1" t="s">
        <v>61</v>
      </c>
      <c r="B67" s="31" t="s">
        <v>60</v>
      </c>
      <c r="C67" s="2" t="s">
        <v>159</v>
      </c>
      <c r="D67" s="36" t="s">
        <v>138</v>
      </c>
      <c r="E67" s="15">
        <v>6</v>
      </c>
      <c r="F67" s="27">
        <v>0</v>
      </c>
      <c r="G67" s="30">
        <v>0</v>
      </c>
      <c r="H67" s="30">
        <v>1</v>
      </c>
      <c r="I67" s="30">
        <v>3</v>
      </c>
      <c r="J67" s="30">
        <v>1</v>
      </c>
      <c r="K67" s="53">
        <f>G67+H67+I67+J67</f>
        <v>5</v>
      </c>
      <c r="L67" s="30">
        <v>1</v>
      </c>
      <c r="M67" s="54">
        <f>SUBTOTAL(9,K67:L67)</f>
        <v>6</v>
      </c>
    </row>
    <row r="68" spans="1:13" ht="30">
      <c r="A68" s="1" t="s">
        <v>61</v>
      </c>
      <c r="B68" s="31" t="s">
        <v>60</v>
      </c>
      <c r="C68" s="2" t="s">
        <v>159</v>
      </c>
      <c r="D68" s="36" t="s">
        <v>139</v>
      </c>
      <c r="E68" s="15">
        <v>1</v>
      </c>
      <c r="F68" s="27">
        <v>100</v>
      </c>
      <c r="K68"/>
      <c r="M68" s="43">
        <f>SUM(G68:L68)</f>
        <v>0</v>
      </c>
    </row>
    <row r="69" spans="1:13" ht="30">
      <c r="A69" s="1" t="s">
        <v>62</v>
      </c>
      <c r="B69" s="31" t="s">
        <v>63</v>
      </c>
      <c r="C69" s="2" t="s">
        <v>159</v>
      </c>
      <c r="D69" s="36" t="s">
        <v>136</v>
      </c>
      <c r="E69" s="15">
        <v>19</v>
      </c>
      <c r="F69" s="27">
        <v>26.31578947368422</v>
      </c>
      <c r="G69" s="30">
        <v>0</v>
      </c>
      <c r="H69" s="30">
        <v>5</v>
      </c>
      <c r="I69" s="30">
        <v>2</v>
      </c>
      <c r="J69" s="30">
        <v>4</v>
      </c>
      <c r="K69" s="53">
        <f>G69+H69+I69+J69</f>
        <v>11</v>
      </c>
      <c r="L69" s="30">
        <v>1</v>
      </c>
      <c r="M69" s="54">
        <f t="shared" ref="M69:M70" si="9">SUBTOTAL(9,K69:L69)</f>
        <v>12</v>
      </c>
    </row>
    <row r="70" spans="1:13" ht="45">
      <c r="A70" s="1" t="s">
        <v>64</v>
      </c>
      <c r="B70" s="31" t="s">
        <v>65</v>
      </c>
      <c r="C70" s="2" t="s">
        <v>159</v>
      </c>
      <c r="D70" s="36" t="s">
        <v>136</v>
      </c>
      <c r="E70" s="15">
        <v>0</v>
      </c>
      <c r="F70" s="27"/>
      <c r="G70" s="30"/>
      <c r="H70" s="30"/>
      <c r="I70" s="30"/>
      <c r="J70" s="30"/>
      <c r="K70" s="53">
        <f>G70+H70+I70+J70</f>
        <v>0</v>
      </c>
      <c r="L70" s="30"/>
      <c r="M70" s="54">
        <f t="shared" si="9"/>
        <v>0</v>
      </c>
    </row>
    <row r="71" spans="1:13" ht="30">
      <c r="A71" s="1" t="s">
        <v>62</v>
      </c>
      <c r="B71" s="31" t="s">
        <v>63</v>
      </c>
      <c r="C71" s="2" t="s">
        <v>159</v>
      </c>
      <c r="D71" s="36" t="s">
        <v>139</v>
      </c>
      <c r="E71" s="15">
        <v>9</v>
      </c>
      <c r="F71" s="27">
        <v>77.777777777777771</v>
      </c>
      <c r="K71"/>
      <c r="M71" s="43">
        <f>SUM(G71:L71)</f>
        <v>0</v>
      </c>
    </row>
    <row r="72" spans="1:13" ht="30">
      <c r="A72" s="1" t="s">
        <v>66</v>
      </c>
      <c r="B72" s="31" t="s">
        <v>63</v>
      </c>
      <c r="C72" s="2" t="s">
        <v>159</v>
      </c>
      <c r="D72" s="36" t="s">
        <v>139</v>
      </c>
      <c r="E72" s="15">
        <v>8</v>
      </c>
      <c r="F72" s="27">
        <v>75</v>
      </c>
      <c r="K72"/>
      <c r="M72" s="43">
        <f>SUM(G72:L72)</f>
        <v>0</v>
      </c>
    </row>
    <row r="73" spans="1:13" ht="30">
      <c r="A73" s="1" t="s">
        <v>67</v>
      </c>
      <c r="B73" s="31" t="s">
        <v>21</v>
      </c>
      <c r="C73" s="2" t="s">
        <v>159</v>
      </c>
      <c r="D73" s="36" t="s">
        <v>139</v>
      </c>
      <c r="E73" s="15">
        <v>11</v>
      </c>
      <c r="F73" s="27">
        <v>27.272727272727266</v>
      </c>
      <c r="K73"/>
      <c r="M73" s="43">
        <f>SUM(G73:L73)</f>
        <v>0</v>
      </c>
    </row>
    <row r="74" spans="1:13" ht="75">
      <c r="A74" s="1" t="s">
        <v>68</v>
      </c>
      <c r="B74" s="31" t="s">
        <v>69</v>
      </c>
      <c r="C74" s="2" t="s">
        <v>156</v>
      </c>
      <c r="D74" s="36" t="s">
        <v>138</v>
      </c>
      <c r="E74" s="15">
        <v>40</v>
      </c>
      <c r="F74" s="27">
        <v>22.5</v>
      </c>
      <c r="G74" s="30">
        <v>0</v>
      </c>
      <c r="H74" s="30">
        <v>10</v>
      </c>
      <c r="I74" s="30">
        <v>0</v>
      </c>
      <c r="J74" s="30">
        <v>7</v>
      </c>
      <c r="K74" s="53">
        <f>G74+H74+I74+J74</f>
        <v>17</v>
      </c>
      <c r="L74" s="30">
        <v>4</v>
      </c>
      <c r="M74" s="54">
        <f t="shared" ref="M74:M76" si="10">SUBTOTAL(9,K74:L74)</f>
        <v>21</v>
      </c>
    </row>
    <row r="75" spans="1:13" ht="45">
      <c r="A75" s="1" t="s">
        <v>70</v>
      </c>
      <c r="B75" s="31" t="s">
        <v>71</v>
      </c>
      <c r="C75" s="2" t="s">
        <v>161</v>
      </c>
      <c r="D75" s="36" t="s">
        <v>137</v>
      </c>
      <c r="E75" s="15">
        <v>28</v>
      </c>
      <c r="F75" s="27">
        <v>75</v>
      </c>
      <c r="G75" s="30">
        <v>0</v>
      </c>
      <c r="H75" s="30">
        <v>2</v>
      </c>
      <c r="I75" s="30">
        <v>2</v>
      </c>
      <c r="J75" s="30">
        <v>1</v>
      </c>
      <c r="K75" s="53">
        <f>G75+H75+I75+J75</f>
        <v>5</v>
      </c>
      <c r="L75" s="30">
        <v>1</v>
      </c>
      <c r="M75" s="54">
        <f t="shared" si="10"/>
        <v>6</v>
      </c>
    </row>
    <row r="76" spans="1:13">
      <c r="A76" s="1" t="s">
        <v>72</v>
      </c>
      <c r="B76" s="31" t="s">
        <v>10</v>
      </c>
      <c r="C76" s="2" t="s">
        <v>158</v>
      </c>
      <c r="D76" s="36" t="s">
        <v>136</v>
      </c>
      <c r="E76" s="15">
        <v>64</v>
      </c>
      <c r="F76" s="27">
        <v>28.125</v>
      </c>
      <c r="G76" s="30">
        <v>5</v>
      </c>
      <c r="H76" s="30">
        <v>1</v>
      </c>
      <c r="I76" s="30">
        <v>7</v>
      </c>
      <c r="J76" s="30">
        <v>29</v>
      </c>
      <c r="K76" s="53">
        <f>G76+H76+I76+J76</f>
        <v>42</v>
      </c>
      <c r="L76" s="30">
        <v>3</v>
      </c>
      <c r="M76" s="54">
        <f t="shared" si="10"/>
        <v>45</v>
      </c>
    </row>
    <row r="77" spans="1:13">
      <c r="A77" s="1" t="s">
        <v>72</v>
      </c>
      <c r="B77" s="31" t="s">
        <v>10</v>
      </c>
      <c r="C77" s="2" t="s">
        <v>158</v>
      </c>
      <c r="D77" s="36" t="s">
        <v>139</v>
      </c>
      <c r="E77" s="15">
        <v>50</v>
      </c>
      <c r="F77" s="27">
        <v>80</v>
      </c>
      <c r="K77"/>
      <c r="M77" s="43">
        <f>SUM(G77:L77)</f>
        <v>0</v>
      </c>
    </row>
    <row r="78" spans="1:13">
      <c r="A78" s="1" t="s">
        <v>73</v>
      </c>
      <c r="B78" s="31" t="s">
        <v>74</v>
      </c>
      <c r="C78" s="2" t="s">
        <v>158</v>
      </c>
      <c r="D78" s="36" t="s">
        <v>139</v>
      </c>
      <c r="E78" s="15">
        <v>17</v>
      </c>
      <c r="F78" s="27">
        <v>52.941176470588239</v>
      </c>
      <c r="K78"/>
      <c r="M78" s="43">
        <f>SUM(G78:L78)</f>
        <v>0</v>
      </c>
    </row>
    <row r="79" spans="1:13">
      <c r="A79" s="1" t="s">
        <v>73</v>
      </c>
      <c r="B79" s="31" t="s">
        <v>74</v>
      </c>
      <c r="C79" s="2" t="s">
        <v>158</v>
      </c>
      <c r="D79" s="36" t="s">
        <v>136</v>
      </c>
      <c r="E79" s="15">
        <v>27</v>
      </c>
      <c r="F79" s="27">
        <v>29.629629629629633</v>
      </c>
      <c r="G79" s="30">
        <v>1</v>
      </c>
      <c r="H79" s="30">
        <v>10</v>
      </c>
      <c r="I79" s="30">
        <v>1</v>
      </c>
      <c r="J79" s="30">
        <v>2</v>
      </c>
      <c r="K79" s="53">
        <f>G79+H79+I79+J79</f>
        <v>14</v>
      </c>
      <c r="L79" s="30">
        <v>2</v>
      </c>
      <c r="M79" s="54">
        <f>SUBTOTAL(9,K79:L79)</f>
        <v>16</v>
      </c>
    </row>
    <row r="80" spans="1:13" ht="30">
      <c r="A80" s="1" t="s">
        <v>75</v>
      </c>
      <c r="B80" s="32" t="s">
        <v>76</v>
      </c>
      <c r="C80" s="2" t="s">
        <v>159</v>
      </c>
      <c r="D80" s="36" t="s">
        <v>139</v>
      </c>
      <c r="E80" s="15">
        <v>8</v>
      </c>
      <c r="F80" s="27">
        <v>37.5</v>
      </c>
      <c r="K80"/>
      <c r="M80" s="43">
        <f>SUM(G80:L80)</f>
        <v>0</v>
      </c>
    </row>
    <row r="81" spans="1:13" ht="30">
      <c r="A81" s="1" t="s">
        <v>143</v>
      </c>
      <c r="B81" s="32" t="s">
        <v>76</v>
      </c>
      <c r="C81" s="2" t="s">
        <v>159</v>
      </c>
      <c r="D81" s="36" t="s">
        <v>138</v>
      </c>
      <c r="E81" s="15">
        <v>142</v>
      </c>
      <c r="F81" s="27">
        <v>46.478873239436624</v>
      </c>
      <c r="G81" s="30">
        <v>4</v>
      </c>
      <c r="H81" s="30">
        <v>13</v>
      </c>
      <c r="I81" s="30">
        <v>11</v>
      </c>
      <c r="J81" s="30">
        <v>13</v>
      </c>
      <c r="K81" s="53">
        <f>G81+H81+I81+J81</f>
        <v>41</v>
      </c>
      <c r="L81" s="30">
        <v>13</v>
      </c>
      <c r="M81" s="54">
        <f t="shared" ref="M81:M83" si="11">SUBTOTAL(9,K81:L81)</f>
        <v>54</v>
      </c>
    </row>
    <row r="82" spans="1:13" ht="30">
      <c r="A82" s="39" t="s">
        <v>75</v>
      </c>
      <c r="B82" s="40" t="s">
        <v>76</v>
      </c>
      <c r="C82" s="41" t="s">
        <v>159</v>
      </c>
      <c r="D82" s="42" t="s">
        <v>136</v>
      </c>
      <c r="E82" s="15">
        <v>28</v>
      </c>
      <c r="F82" s="27"/>
      <c r="G82" s="30"/>
      <c r="H82" s="30"/>
      <c r="I82" s="30"/>
      <c r="J82" s="30"/>
      <c r="K82" s="53">
        <f>G82+H82+I82+J82</f>
        <v>0</v>
      </c>
      <c r="L82" s="30"/>
      <c r="M82" s="54">
        <f t="shared" si="11"/>
        <v>0</v>
      </c>
    </row>
    <row r="83" spans="1:13" ht="60">
      <c r="A83" s="1" t="s">
        <v>77</v>
      </c>
      <c r="B83" s="31" t="s">
        <v>78</v>
      </c>
      <c r="C83" s="2" t="s">
        <v>159</v>
      </c>
      <c r="D83" s="36" t="s">
        <v>138</v>
      </c>
      <c r="E83" s="15">
        <v>56</v>
      </c>
      <c r="F83" s="27">
        <v>50</v>
      </c>
      <c r="G83" s="30">
        <v>3</v>
      </c>
      <c r="H83" s="30">
        <v>1</v>
      </c>
      <c r="I83" s="30">
        <v>6</v>
      </c>
      <c r="J83" s="30">
        <v>10</v>
      </c>
      <c r="K83" s="53">
        <f>G83+H83+I83+J83</f>
        <v>20</v>
      </c>
      <c r="L83" s="30">
        <v>2</v>
      </c>
      <c r="M83" s="54">
        <f t="shared" si="11"/>
        <v>22</v>
      </c>
    </row>
    <row r="84" spans="1:13" ht="45">
      <c r="A84" s="1" t="s">
        <v>79</v>
      </c>
      <c r="B84" s="31" t="s">
        <v>18</v>
      </c>
      <c r="C84" s="2" t="s">
        <v>156</v>
      </c>
      <c r="D84" s="36" t="s">
        <v>139</v>
      </c>
      <c r="E84" s="15">
        <v>21</v>
      </c>
      <c r="F84" s="27">
        <v>52.380952380952387</v>
      </c>
      <c r="K84"/>
      <c r="M84" s="43">
        <f>SUM(G84:L84)</f>
        <v>0</v>
      </c>
    </row>
    <row r="85" spans="1:13" ht="30">
      <c r="A85" s="1" t="s">
        <v>80</v>
      </c>
      <c r="B85" s="31" t="s">
        <v>48</v>
      </c>
      <c r="C85" s="2" t="s">
        <v>158</v>
      </c>
      <c r="D85" s="36" t="s">
        <v>136</v>
      </c>
      <c r="E85" s="15">
        <v>31</v>
      </c>
      <c r="F85" s="27">
        <v>22.58064516129032</v>
      </c>
      <c r="G85" s="30">
        <v>1</v>
      </c>
      <c r="H85" s="30">
        <v>2</v>
      </c>
      <c r="I85" s="30">
        <v>1</v>
      </c>
      <c r="J85" s="30">
        <v>7</v>
      </c>
      <c r="K85" s="53">
        <f>G85+H85+I85+J85</f>
        <v>11</v>
      </c>
      <c r="L85" s="30">
        <v>6</v>
      </c>
      <c r="M85" s="54">
        <f>SUBTOTAL(9,K85:L85)</f>
        <v>17</v>
      </c>
    </row>
    <row r="86" spans="1:13" ht="30">
      <c r="A86" s="1" t="s">
        <v>80</v>
      </c>
      <c r="B86" s="31" t="s">
        <v>48</v>
      </c>
      <c r="C86" s="2" t="s">
        <v>158</v>
      </c>
      <c r="D86" s="36" t="s">
        <v>139</v>
      </c>
      <c r="E86" s="15">
        <v>17</v>
      </c>
      <c r="F86" s="27">
        <v>58.82352941176471</v>
      </c>
      <c r="K86"/>
      <c r="M86" s="43">
        <f>SUM(G86:L86)</f>
        <v>0</v>
      </c>
    </row>
    <row r="87" spans="1:13" ht="30">
      <c r="A87" s="1" t="s">
        <v>81</v>
      </c>
      <c r="B87" s="31" t="s">
        <v>4</v>
      </c>
      <c r="C87" s="2" t="s">
        <v>160</v>
      </c>
      <c r="D87" s="36" t="s">
        <v>137</v>
      </c>
      <c r="E87" s="15">
        <v>305</v>
      </c>
      <c r="F87" s="27">
        <v>84.918032786885249</v>
      </c>
      <c r="G87" s="30">
        <v>4</v>
      </c>
      <c r="H87" s="30">
        <v>1</v>
      </c>
      <c r="I87" s="30">
        <v>5</v>
      </c>
      <c r="J87" s="30">
        <v>4</v>
      </c>
      <c r="K87" s="53">
        <f>G87+H87+I87+J87</f>
        <v>14</v>
      </c>
      <c r="L87" s="30">
        <v>11</v>
      </c>
      <c r="M87" s="54">
        <f t="shared" ref="M87:M88" si="12">SUBTOTAL(9,K87:L87)</f>
        <v>25</v>
      </c>
    </row>
    <row r="88" spans="1:13" ht="60">
      <c r="A88" s="1" t="s">
        <v>82</v>
      </c>
      <c r="B88" s="31" t="s">
        <v>8</v>
      </c>
      <c r="C88" s="2" t="s">
        <v>156</v>
      </c>
      <c r="D88" s="36" t="s">
        <v>136</v>
      </c>
      <c r="E88" s="15">
        <v>73</v>
      </c>
      <c r="F88" s="27">
        <v>53.424657534246577</v>
      </c>
      <c r="G88" s="30">
        <v>2</v>
      </c>
      <c r="H88" s="30">
        <v>9</v>
      </c>
      <c r="I88" s="30">
        <v>0</v>
      </c>
      <c r="J88" s="30">
        <v>10</v>
      </c>
      <c r="K88" s="53">
        <f>G88+H88+I88+J88</f>
        <v>21</v>
      </c>
      <c r="L88" s="30">
        <v>2</v>
      </c>
      <c r="M88" s="54">
        <f t="shared" si="12"/>
        <v>23</v>
      </c>
    </row>
    <row r="89" spans="1:13" ht="60">
      <c r="A89" s="1" t="s">
        <v>82</v>
      </c>
      <c r="B89" s="31" t="s">
        <v>8</v>
      </c>
      <c r="C89" s="2" t="s">
        <v>156</v>
      </c>
      <c r="D89" s="36" t="s">
        <v>139</v>
      </c>
      <c r="E89" s="15">
        <v>10</v>
      </c>
      <c r="F89" s="27">
        <v>40</v>
      </c>
      <c r="K89"/>
      <c r="M89" s="43">
        <f>SUM(G89:L89)</f>
        <v>0</v>
      </c>
    </row>
    <row r="90" spans="1:13" ht="45">
      <c r="A90" s="1" t="s">
        <v>83</v>
      </c>
      <c r="B90" s="31" t="s">
        <v>84</v>
      </c>
      <c r="C90" s="2" t="s">
        <v>156</v>
      </c>
      <c r="D90" s="36" t="s">
        <v>136</v>
      </c>
      <c r="E90" s="15">
        <v>57</v>
      </c>
      <c r="F90" s="27">
        <v>71.929824561403507</v>
      </c>
      <c r="G90" s="30">
        <v>2</v>
      </c>
      <c r="H90" s="30">
        <v>4</v>
      </c>
      <c r="I90" s="30">
        <v>1</v>
      </c>
      <c r="J90" s="30">
        <v>3</v>
      </c>
      <c r="K90" s="53">
        <f>G90+H90+I90+J90</f>
        <v>10</v>
      </c>
      <c r="L90" s="30">
        <v>3</v>
      </c>
      <c r="M90" s="54">
        <f t="shared" ref="M90:M92" si="13">SUBTOTAL(9,K90:L90)</f>
        <v>13</v>
      </c>
    </row>
    <row r="91" spans="1:13" ht="45">
      <c r="A91" s="1" t="s">
        <v>85</v>
      </c>
      <c r="B91" s="31" t="s">
        <v>71</v>
      </c>
      <c r="C91" s="2" t="s">
        <v>161</v>
      </c>
      <c r="D91" s="36" t="s">
        <v>137</v>
      </c>
      <c r="E91" s="15">
        <v>28</v>
      </c>
      <c r="F91" s="27">
        <v>89.285714285714292</v>
      </c>
      <c r="G91" s="30">
        <v>0</v>
      </c>
      <c r="H91" s="30">
        <v>0</v>
      </c>
      <c r="I91" s="30">
        <v>1</v>
      </c>
      <c r="J91" s="30">
        <v>0</v>
      </c>
      <c r="K91" s="53">
        <f>G91+H91+I91+J91</f>
        <v>1</v>
      </c>
      <c r="L91" s="30">
        <v>2</v>
      </c>
      <c r="M91" s="54">
        <f t="shared" si="13"/>
        <v>3</v>
      </c>
    </row>
    <row r="92" spans="1:13" ht="30">
      <c r="A92" s="1" t="s">
        <v>86</v>
      </c>
      <c r="B92" s="31" t="s">
        <v>4</v>
      </c>
      <c r="C92" s="2" t="s">
        <v>160</v>
      </c>
      <c r="D92" s="36" t="s">
        <v>136</v>
      </c>
      <c r="E92" s="15">
        <v>65</v>
      </c>
      <c r="F92" s="27">
        <v>63.076923076923073</v>
      </c>
      <c r="G92" s="30">
        <v>3</v>
      </c>
      <c r="H92" s="30">
        <v>5</v>
      </c>
      <c r="I92" s="30">
        <v>4</v>
      </c>
      <c r="J92" s="30">
        <v>2</v>
      </c>
      <c r="K92" s="53">
        <f>G92+H92+I92+J92</f>
        <v>14</v>
      </c>
      <c r="L92" s="30">
        <v>4</v>
      </c>
      <c r="M92" s="54">
        <f t="shared" si="13"/>
        <v>18</v>
      </c>
    </row>
    <row r="93" spans="1:13" ht="30">
      <c r="A93" s="1" t="s">
        <v>86</v>
      </c>
      <c r="B93" s="31" t="s">
        <v>4</v>
      </c>
      <c r="C93" s="2" t="s">
        <v>160</v>
      </c>
      <c r="D93" s="36" t="s">
        <v>139</v>
      </c>
      <c r="E93" s="15">
        <v>19</v>
      </c>
      <c r="F93" s="27">
        <v>73.684210526315795</v>
      </c>
      <c r="K93"/>
      <c r="M93" s="43">
        <f>SUM(G93:L93)</f>
        <v>0</v>
      </c>
    </row>
    <row r="94" spans="1:13" ht="30">
      <c r="A94" s="1" t="s">
        <v>87</v>
      </c>
      <c r="B94" s="31" t="s">
        <v>74</v>
      </c>
      <c r="C94" s="2" t="s">
        <v>158</v>
      </c>
      <c r="D94" s="36" t="s">
        <v>136</v>
      </c>
      <c r="E94" s="15">
        <v>13</v>
      </c>
      <c r="F94" s="27">
        <v>61.538461538461533</v>
      </c>
      <c r="G94" s="30">
        <v>0</v>
      </c>
      <c r="H94" s="30">
        <v>0</v>
      </c>
      <c r="I94" s="30">
        <v>1</v>
      </c>
      <c r="J94" s="30">
        <v>1</v>
      </c>
      <c r="K94" s="53">
        <f>G94+H94+I94+J94</f>
        <v>2</v>
      </c>
      <c r="L94" s="30">
        <v>1</v>
      </c>
      <c r="M94" s="54">
        <f t="shared" ref="M94:M95" si="14">SUBTOTAL(9,K94:L94)</f>
        <v>3</v>
      </c>
    </row>
    <row r="95" spans="1:13" ht="30">
      <c r="A95" s="1" t="s">
        <v>88</v>
      </c>
      <c r="B95" s="31" t="s">
        <v>41</v>
      </c>
      <c r="C95" s="2" t="s">
        <v>158</v>
      </c>
      <c r="D95" s="36" t="s">
        <v>136</v>
      </c>
      <c r="E95" s="15">
        <v>64</v>
      </c>
      <c r="F95" s="27">
        <v>37.5</v>
      </c>
      <c r="G95" s="30">
        <v>5</v>
      </c>
      <c r="H95" s="30">
        <v>13</v>
      </c>
      <c r="I95" s="30">
        <v>1</v>
      </c>
      <c r="J95" s="30">
        <v>11</v>
      </c>
      <c r="K95" s="53">
        <f>G95+H95+I95+J95</f>
        <v>30</v>
      </c>
      <c r="L95" s="30">
        <v>4</v>
      </c>
      <c r="M95" s="54">
        <f t="shared" si="14"/>
        <v>34</v>
      </c>
    </row>
    <row r="96" spans="1:13" ht="30">
      <c r="A96" s="1" t="s">
        <v>88</v>
      </c>
      <c r="B96" s="31" t="s">
        <v>41</v>
      </c>
      <c r="C96" s="2" t="s">
        <v>158</v>
      </c>
      <c r="D96" s="36" t="s">
        <v>139</v>
      </c>
      <c r="E96" s="15">
        <v>22</v>
      </c>
      <c r="F96" s="27">
        <v>36.363636363636367</v>
      </c>
      <c r="K96"/>
      <c r="M96" s="43">
        <f>SUM(G96:L96)</f>
        <v>0</v>
      </c>
    </row>
    <row r="97" spans="1:13" ht="45">
      <c r="A97" s="1" t="s">
        <v>89</v>
      </c>
      <c r="B97" s="31" t="s">
        <v>45</v>
      </c>
      <c r="C97" s="2" t="s">
        <v>158</v>
      </c>
      <c r="D97" s="36" t="s">
        <v>136</v>
      </c>
      <c r="E97" s="15">
        <v>52</v>
      </c>
      <c r="F97" s="27">
        <v>67.307692307692307</v>
      </c>
      <c r="G97" s="30">
        <v>1</v>
      </c>
      <c r="H97" s="30">
        <v>2</v>
      </c>
      <c r="I97" s="30">
        <v>1</v>
      </c>
      <c r="J97" s="30">
        <v>4</v>
      </c>
      <c r="K97" s="53">
        <f>G97+H97+I97+J97</f>
        <v>8</v>
      </c>
      <c r="L97" s="30">
        <v>5</v>
      </c>
      <c r="M97" s="54">
        <f t="shared" ref="M97:M101" si="15">SUBTOTAL(9,K97:L97)</f>
        <v>13</v>
      </c>
    </row>
    <row r="98" spans="1:13" ht="30">
      <c r="A98" s="1" t="s">
        <v>90</v>
      </c>
      <c r="B98" s="31" t="s">
        <v>45</v>
      </c>
      <c r="C98" s="2" t="s">
        <v>158</v>
      </c>
      <c r="D98" s="36" t="s">
        <v>136</v>
      </c>
      <c r="E98" s="15">
        <v>85</v>
      </c>
      <c r="F98" s="27">
        <v>48.235294117647051</v>
      </c>
      <c r="G98" s="30">
        <v>4</v>
      </c>
      <c r="H98" s="30">
        <v>8</v>
      </c>
      <c r="I98" s="30">
        <v>2</v>
      </c>
      <c r="J98" s="30">
        <v>12</v>
      </c>
      <c r="K98" s="53">
        <f>G98+H98+I98+J98</f>
        <v>26</v>
      </c>
      <c r="L98" s="30">
        <v>11</v>
      </c>
      <c r="M98" s="54">
        <f t="shared" si="15"/>
        <v>37</v>
      </c>
    </row>
    <row r="99" spans="1:13" ht="45">
      <c r="A99" s="1" t="s">
        <v>91</v>
      </c>
      <c r="B99" s="31" t="s">
        <v>92</v>
      </c>
      <c r="C99" s="2" t="s">
        <v>156</v>
      </c>
      <c r="D99" s="36" t="s">
        <v>136</v>
      </c>
      <c r="E99" s="15">
        <v>65</v>
      </c>
      <c r="F99" s="27">
        <v>58.46153846153846</v>
      </c>
      <c r="G99" s="30">
        <v>1</v>
      </c>
      <c r="H99" s="30">
        <v>5</v>
      </c>
      <c r="I99" s="30">
        <v>3</v>
      </c>
      <c r="J99" s="30">
        <v>4</v>
      </c>
      <c r="K99" s="53">
        <f>G99+H99+I99+J99</f>
        <v>13</v>
      </c>
      <c r="L99" s="30">
        <v>5</v>
      </c>
      <c r="M99" s="54">
        <f t="shared" si="15"/>
        <v>18</v>
      </c>
    </row>
    <row r="100" spans="1:13" ht="45">
      <c r="A100" s="1" t="s">
        <v>93</v>
      </c>
      <c r="B100" s="31" t="s">
        <v>71</v>
      </c>
      <c r="C100" s="2" t="s">
        <v>161</v>
      </c>
      <c r="D100" s="36" t="s">
        <v>137</v>
      </c>
      <c r="E100" s="15">
        <v>23</v>
      </c>
      <c r="F100" s="27">
        <v>73.913043478260875</v>
      </c>
      <c r="G100" s="30">
        <v>0</v>
      </c>
      <c r="H100" s="30">
        <v>0</v>
      </c>
      <c r="I100" s="30">
        <v>0</v>
      </c>
      <c r="J100" s="30">
        <v>1</v>
      </c>
      <c r="K100" s="53">
        <f>G100+H100+I100+J100</f>
        <v>1</v>
      </c>
      <c r="L100" s="30">
        <v>5</v>
      </c>
      <c r="M100" s="54">
        <f t="shared" si="15"/>
        <v>6</v>
      </c>
    </row>
    <row r="101" spans="1:13" ht="30">
      <c r="A101" s="1" t="s">
        <v>144</v>
      </c>
      <c r="B101" s="31" t="s">
        <v>95</v>
      </c>
      <c r="C101" s="2" t="s">
        <v>159</v>
      </c>
      <c r="D101" s="36" t="s">
        <v>136</v>
      </c>
      <c r="E101" s="15">
        <v>70</v>
      </c>
      <c r="F101" s="27">
        <v>25.714285714285708</v>
      </c>
      <c r="G101" s="30">
        <v>4</v>
      </c>
      <c r="H101" s="30">
        <v>22</v>
      </c>
      <c r="I101" s="30">
        <v>4</v>
      </c>
      <c r="J101" s="30">
        <v>12</v>
      </c>
      <c r="K101" s="53">
        <f>G101+H101+I101+J101</f>
        <v>42</v>
      </c>
      <c r="L101" s="30">
        <v>2</v>
      </c>
      <c r="M101" s="54">
        <f t="shared" si="15"/>
        <v>44</v>
      </c>
    </row>
    <row r="102" spans="1:13" ht="30">
      <c r="A102" s="1" t="s">
        <v>94</v>
      </c>
      <c r="B102" s="31" t="s">
        <v>95</v>
      </c>
      <c r="C102" s="2" t="s">
        <v>159</v>
      </c>
      <c r="D102" s="36" t="s">
        <v>139</v>
      </c>
      <c r="E102" s="15">
        <v>20</v>
      </c>
      <c r="F102" s="27">
        <v>70</v>
      </c>
      <c r="K102"/>
      <c r="M102" s="43">
        <f>SUM(G102:L102)</f>
        <v>0</v>
      </c>
    </row>
    <row r="103" spans="1:13" ht="30">
      <c r="A103" s="1" t="s">
        <v>96</v>
      </c>
      <c r="B103" s="31" t="s">
        <v>97</v>
      </c>
      <c r="C103" s="2" t="s">
        <v>156</v>
      </c>
      <c r="D103" s="36" t="s">
        <v>136</v>
      </c>
      <c r="E103" s="15">
        <v>25</v>
      </c>
      <c r="F103" s="27"/>
      <c r="G103" s="30"/>
      <c r="H103" s="30"/>
      <c r="I103" s="30"/>
      <c r="J103" s="30"/>
      <c r="K103" s="53">
        <f>G103+H103+I103+J103</f>
        <v>0</v>
      </c>
      <c r="L103" s="30"/>
      <c r="M103" s="54">
        <f t="shared" ref="M103:M107" si="16">SUBTOTAL(9,K103:L103)</f>
        <v>0</v>
      </c>
    </row>
    <row r="104" spans="1:13" ht="30">
      <c r="A104" s="1" t="s">
        <v>98</v>
      </c>
      <c r="B104" s="31" t="s">
        <v>95</v>
      </c>
      <c r="C104" s="2" t="s">
        <v>159</v>
      </c>
      <c r="D104" s="36" t="s">
        <v>138</v>
      </c>
      <c r="E104" s="15">
        <v>30</v>
      </c>
      <c r="F104" s="27">
        <v>50</v>
      </c>
      <c r="G104" s="30">
        <v>4</v>
      </c>
      <c r="H104" s="30">
        <v>5</v>
      </c>
      <c r="I104" s="30">
        <v>1</v>
      </c>
      <c r="J104" s="30">
        <v>2</v>
      </c>
      <c r="K104" s="53">
        <f>G104+H104+I104+J104</f>
        <v>12</v>
      </c>
      <c r="L104" s="30">
        <v>0</v>
      </c>
      <c r="M104" s="54">
        <f t="shared" si="16"/>
        <v>12</v>
      </c>
    </row>
    <row r="105" spans="1:13" ht="60">
      <c r="A105" s="1" t="s">
        <v>99</v>
      </c>
      <c r="B105" s="31" t="s">
        <v>8</v>
      </c>
      <c r="C105" s="2" t="s">
        <v>156</v>
      </c>
      <c r="D105" s="36" t="s">
        <v>136</v>
      </c>
      <c r="E105" s="15">
        <v>62</v>
      </c>
      <c r="F105" s="27">
        <v>56.451612903225808</v>
      </c>
      <c r="G105" s="30">
        <v>0</v>
      </c>
      <c r="H105" s="30">
        <v>5</v>
      </c>
      <c r="I105" s="30">
        <v>3</v>
      </c>
      <c r="J105" s="30">
        <v>4</v>
      </c>
      <c r="K105" s="53">
        <f>G105+H105+I105+J105</f>
        <v>12</v>
      </c>
      <c r="L105" s="30">
        <v>3</v>
      </c>
      <c r="M105" s="54">
        <f t="shared" si="16"/>
        <v>15</v>
      </c>
    </row>
    <row r="106" spans="1:13" ht="75">
      <c r="A106" s="1" t="s">
        <v>100</v>
      </c>
      <c r="B106" s="31" t="s">
        <v>97</v>
      </c>
      <c r="C106" s="2" t="s">
        <v>158</v>
      </c>
      <c r="D106" s="36" t="s">
        <v>136</v>
      </c>
      <c r="E106" s="15">
        <v>16</v>
      </c>
      <c r="F106" s="27">
        <v>0</v>
      </c>
      <c r="G106" s="30">
        <v>0</v>
      </c>
      <c r="H106" s="30">
        <v>0</v>
      </c>
      <c r="I106" s="30">
        <v>7</v>
      </c>
      <c r="J106" s="30">
        <v>3</v>
      </c>
      <c r="K106" s="53">
        <f>G106+H106+I106+J106</f>
        <v>10</v>
      </c>
      <c r="L106" s="30">
        <v>2</v>
      </c>
      <c r="M106" s="54">
        <f t="shared" si="16"/>
        <v>12</v>
      </c>
    </row>
    <row r="107" spans="1:13">
      <c r="A107" s="1" t="s">
        <v>101</v>
      </c>
      <c r="B107" s="31" t="s">
        <v>102</v>
      </c>
      <c r="C107" s="2" t="s">
        <v>163</v>
      </c>
      <c r="D107" s="36" t="s">
        <v>136</v>
      </c>
      <c r="E107" s="15">
        <v>8</v>
      </c>
      <c r="F107" s="27">
        <v>50</v>
      </c>
      <c r="G107" s="30">
        <v>0</v>
      </c>
      <c r="H107" s="30">
        <v>1</v>
      </c>
      <c r="I107" s="30">
        <v>2</v>
      </c>
      <c r="J107" s="30">
        <v>0</v>
      </c>
      <c r="K107" s="53">
        <f>G107+H107+I107+J107</f>
        <v>3</v>
      </c>
      <c r="L107" s="30">
        <v>1</v>
      </c>
      <c r="M107" s="54">
        <f t="shared" si="16"/>
        <v>4</v>
      </c>
    </row>
    <row r="108" spans="1:13">
      <c r="A108" s="1" t="s">
        <v>101</v>
      </c>
      <c r="B108" s="31" t="s">
        <v>102</v>
      </c>
      <c r="C108" s="2" t="s">
        <v>163</v>
      </c>
      <c r="D108" s="36" t="s">
        <v>139</v>
      </c>
      <c r="E108" s="15">
        <v>6</v>
      </c>
      <c r="F108" s="27">
        <v>50</v>
      </c>
      <c r="K108"/>
      <c r="M108" s="43">
        <f>SUM(G108:L108)</f>
        <v>0</v>
      </c>
    </row>
    <row r="109" spans="1:13" ht="30">
      <c r="A109" s="1" t="s">
        <v>103</v>
      </c>
      <c r="B109" s="31" t="s">
        <v>74</v>
      </c>
      <c r="C109" s="2" t="s">
        <v>158</v>
      </c>
      <c r="D109" s="36" t="s">
        <v>136</v>
      </c>
      <c r="E109" s="15">
        <v>19</v>
      </c>
      <c r="F109" s="27">
        <v>36.842105263157897</v>
      </c>
      <c r="G109" s="30">
        <v>1</v>
      </c>
      <c r="H109" s="30">
        <v>7</v>
      </c>
      <c r="I109" s="30">
        <v>0</v>
      </c>
      <c r="J109" s="30">
        <v>2</v>
      </c>
      <c r="K109" s="53">
        <f>G109+H109+I109+J109</f>
        <v>10</v>
      </c>
      <c r="L109" s="30">
        <v>2</v>
      </c>
      <c r="M109" s="54">
        <f>SUBTOTAL(9,K109:L109)</f>
        <v>12</v>
      </c>
    </row>
    <row r="110" spans="1:13" ht="30">
      <c r="A110" s="1" t="s">
        <v>103</v>
      </c>
      <c r="B110" s="31" t="s">
        <v>74</v>
      </c>
      <c r="C110" s="2" t="s">
        <v>158</v>
      </c>
      <c r="D110" s="36" t="s">
        <v>139</v>
      </c>
      <c r="E110" s="15">
        <v>18</v>
      </c>
      <c r="F110" s="27">
        <v>44.444444444444443</v>
      </c>
      <c r="K110"/>
      <c r="M110" s="43">
        <f>SUM(G110:L110)</f>
        <v>0</v>
      </c>
    </row>
    <row r="111" spans="1:13" ht="30">
      <c r="A111" s="1" t="s">
        <v>104</v>
      </c>
      <c r="B111" s="31" t="s">
        <v>4</v>
      </c>
      <c r="C111" s="2" t="s">
        <v>160</v>
      </c>
      <c r="D111" s="36" t="s">
        <v>139</v>
      </c>
      <c r="E111" s="15">
        <v>26</v>
      </c>
      <c r="F111" s="27">
        <v>69.230769230769226</v>
      </c>
      <c r="K111"/>
      <c r="M111" s="43">
        <f>SUM(G111:L111)</f>
        <v>0</v>
      </c>
    </row>
    <row r="112" spans="1:13" ht="45">
      <c r="A112" s="1" t="s">
        <v>105</v>
      </c>
      <c r="B112" s="31" t="s">
        <v>4</v>
      </c>
      <c r="C112" s="2" t="s">
        <v>160</v>
      </c>
      <c r="D112" s="36" t="s">
        <v>136</v>
      </c>
      <c r="E112" s="15">
        <v>36</v>
      </c>
      <c r="F112" s="27">
        <v>66.666666666666671</v>
      </c>
      <c r="G112" s="30">
        <v>1</v>
      </c>
      <c r="H112" s="30">
        <v>2</v>
      </c>
      <c r="I112" s="30">
        <v>1</v>
      </c>
      <c r="J112" s="30">
        <v>0</v>
      </c>
      <c r="K112" s="53">
        <f>G112+H112+I112+J112</f>
        <v>4</v>
      </c>
      <c r="L112" s="30">
        <v>1</v>
      </c>
      <c r="M112" s="54">
        <f t="shared" ref="M112:M113" si="17">SUBTOTAL(9,K112:L112)</f>
        <v>5</v>
      </c>
    </row>
    <row r="113" spans="1:13">
      <c r="A113" s="1" t="s">
        <v>106</v>
      </c>
      <c r="B113" s="31" t="s">
        <v>107</v>
      </c>
      <c r="C113" s="2" t="s">
        <v>156</v>
      </c>
      <c r="D113" s="36" t="s">
        <v>136</v>
      </c>
      <c r="E113" s="15">
        <v>79</v>
      </c>
      <c r="F113" s="27">
        <v>55.696202531645575</v>
      </c>
      <c r="G113" s="30">
        <v>1</v>
      </c>
      <c r="H113" s="30">
        <v>12</v>
      </c>
      <c r="I113" s="30">
        <v>1</v>
      </c>
      <c r="J113" s="30">
        <v>5</v>
      </c>
      <c r="K113" s="53">
        <f>G113+H113+I113+J113</f>
        <v>19</v>
      </c>
      <c r="L113" s="30">
        <v>10</v>
      </c>
      <c r="M113" s="54">
        <f t="shared" si="17"/>
        <v>29</v>
      </c>
    </row>
    <row r="114" spans="1:13">
      <c r="A114" s="1" t="s">
        <v>106</v>
      </c>
      <c r="B114" s="31" t="s">
        <v>107</v>
      </c>
      <c r="C114" s="2" t="s">
        <v>156</v>
      </c>
      <c r="D114" s="36" t="s">
        <v>139</v>
      </c>
      <c r="E114" s="15">
        <v>86</v>
      </c>
      <c r="F114" s="27">
        <v>66.279069767441854</v>
      </c>
      <c r="K114"/>
      <c r="M114" s="43">
        <f>SUM(G114:L114)</f>
        <v>0</v>
      </c>
    </row>
    <row r="115" spans="1:13" ht="45">
      <c r="A115" s="1" t="s">
        <v>108</v>
      </c>
      <c r="B115" s="31" t="s">
        <v>107</v>
      </c>
      <c r="C115" s="2" t="s">
        <v>156</v>
      </c>
      <c r="D115" s="36" t="s">
        <v>137</v>
      </c>
      <c r="E115" s="15">
        <v>49</v>
      </c>
      <c r="F115" s="27">
        <v>75.510204081632651</v>
      </c>
      <c r="G115" s="30">
        <v>1</v>
      </c>
      <c r="H115" s="30">
        <v>3</v>
      </c>
      <c r="I115" s="30">
        <v>0</v>
      </c>
      <c r="J115" s="30">
        <v>1</v>
      </c>
      <c r="K115" s="53">
        <f>G115+H115+I115+J115</f>
        <v>5</v>
      </c>
      <c r="L115" s="30">
        <v>3</v>
      </c>
      <c r="M115" s="54">
        <f t="shared" ref="M115:M117" si="18">SUBTOTAL(9,K115:L115)</f>
        <v>8</v>
      </c>
    </row>
    <row r="116" spans="1:13" ht="30">
      <c r="A116" s="1" t="s">
        <v>109</v>
      </c>
      <c r="B116" s="31" t="s">
        <v>107</v>
      </c>
      <c r="C116" s="2" t="s">
        <v>156</v>
      </c>
      <c r="D116" s="36" t="s">
        <v>137</v>
      </c>
      <c r="E116" s="15">
        <v>29</v>
      </c>
      <c r="F116" s="27">
        <v>65.517241379310349</v>
      </c>
      <c r="G116" s="30">
        <v>1</v>
      </c>
      <c r="H116" s="30">
        <v>2</v>
      </c>
      <c r="I116" s="30">
        <v>0</v>
      </c>
      <c r="J116" s="30">
        <v>3</v>
      </c>
      <c r="K116" s="53">
        <f>G116+H116+I116+J116</f>
        <v>6</v>
      </c>
      <c r="L116" s="30">
        <v>2</v>
      </c>
      <c r="M116" s="54">
        <f t="shared" si="18"/>
        <v>8</v>
      </c>
    </row>
    <row r="117" spans="1:13" ht="30">
      <c r="A117" s="1" t="s">
        <v>110</v>
      </c>
      <c r="B117" s="31" t="s">
        <v>14</v>
      </c>
      <c r="C117" s="2" t="s">
        <v>160</v>
      </c>
      <c r="D117" s="36" t="s">
        <v>136</v>
      </c>
      <c r="E117" s="15">
        <v>140</v>
      </c>
      <c r="F117" s="27">
        <v>65.714285714285722</v>
      </c>
      <c r="G117" s="30">
        <v>10</v>
      </c>
      <c r="H117" s="30">
        <v>7</v>
      </c>
      <c r="I117" s="30">
        <v>0</v>
      </c>
      <c r="J117" s="30">
        <v>5</v>
      </c>
      <c r="K117" s="53">
        <f>G117+H117+I117+J117</f>
        <v>22</v>
      </c>
      <c r="L117" s="30">
        <v>5</v>
      </c>
      <c r="M117" s="54">
        <f t="shared" si="18"/>
        <v>27</v>
      </c>
    </row>
    <row r="118" spans="1:13" ht="30">
      <c r="A118" s="1" t="s">
        <v>110</v>
      </c>
      <c r="B118" s="31" t="s">
        <v>14</v>
      </c>
      <c r="C118" s="2" t="s">
        <v>160</v>
      </c>
      <c r="D118" s="36" t="s">
        <v>139</v>
      </c>
      <c r="E118" s="15">
        <v>74</v>
      </c>
      <c r="F118" s="27">
        <v>93.243243243243242</v>
      </c>
      <c r="K118"/>
      <c r="M118" s="43">
        <f>SUM(G118:L118)</f>
        <v>0</v>
      </c>
    </row>
    <row r="119" spans="1:13" ht="30">
      <c r="A119" s="2" t="s">
        <v>111</v>
      </c>
      <c r="B119" s="31" t="s">
        <v>18</v>
      </c>
      <c r="C119" s="2" t="s">
        <v>156</v>
      </c>
      <c r="D119" s="36" t="s">
        <v>139</v>
      </c>
      <c r="E119" s="15">
        <v>6</v>
      </c>
      <c r="F119" s="27">
        <v>33.333333333333343</v>
      </c>
      <c r="K119"/>
      <c r="M119" s="43">
        <f>SUM(G119:L119)</f>
        <v>0</v>
      </c>
    </row>
    <row r="120" spans="1:13" ht="30">
      <c r="A120" s="2" t="s">
        <v>111</v>
      </c>
      <c r="B120" s="31" t="s">
        <v>18</v>
      </c>
      <c r="C120" s="2" t="s">
        <v>156</v>
      </c>
      <c r="D120" s="36" t="s">
        <v>136</v>
      </c>
      <c r="E120" s="15">
        <v>13</v>
      </c>
      <c r="F120" s="27">
        <v>30.769230769230774</v>
      </c>
      <c r="G120" s="30">
        <v>3</v>
      </c>
      <c r="H120" s="30">
        <v>2</v>
      </c>
      <c r="I120" s="30">
        <v>0</v>
      </c>
      <c r="J120" s="30">
        <v>0</v>
      </c>
      <c r="K120" s="53">
        <f>G120+H120+I120+J120</f>
        <v>5</v>
      </c>
      <c r="L120" s="30">
        <v>1</v>
      </c>
      <c r="M120" s="54">
        <f t="shared" ref="M120:M121" si="19">SUBTOTAL(9,K120:L120)</f>
        <v>6</v>
      </c>
    </row>
    <row r="121" spans="1:13" ht="30">
      <c r="A121" s="2" t="s">
        <v>112</v>
      </c>
      <c r="B121" s="31" t="s">
        <v>14</v>
      </c>
      <c r="C121" s="2" t="s">
        <v>160</v>
      </c>
      <c r="D121" s="36" t="s">
        <v>136</v>
      </c>
      <c r="E121" s="15">
        <v>60</v>
      </c>
      <c r="F121" s="27">
        <v>73.333333333333329</v>
      </c>
      <c r="G121" s="30">
        <v>2</v>
      </c>
      <c r="H121" s="30">
        <v>7</v>
      </c>
      <c r="I121" s="30">
        <v>1</v>
      </c>
      <c r="J121" s="30">
        <v>4</v>
      </c>
      <c r="K121" s="53">
        <f>G121+H121+I121+J121</f>
        <v>14</v>
      </c>
      <c r="L121" s="30">
        <v>0</v>
      </c>
      <c r="M121" s="54">
        <f t="shared" si="19"/>
        <v>14</v>
      </c>
    </row>
    <row r="122" spans="1:13" ht="30">
      <c r="A122" s="2" t="s">
        <v>112</v>
      </c>
      <c r="B122" s="31" t="s">
        <v>14</v>
      </c>
      <c r="C122" s="2" t="s">
        <v>160</v>
      </c>
      <c r="D122" s="36" t="s">
        <v>139</v>
      </c>
      <c r="E122" s="15">
        <v>60</v>
      </c>
      <c r="F122" s="27">
        <v>91.666666666666671</v>
      </c>
      <c r="K122"/>
      <c r="M122" s="43">
        <f>SUM(G122:L122)</f>
        <v>0</v>
      </c>
    </row>
    <row r="123" spans="1:13">
      <c r="A123" s="2" t="s">
        <v>113</v>
      </c>
      <c r="B123" s="31" t="s">
        <v>107</v>
      </c>
      <c r="C123" s="2" t="s">
        <v>156</v>
      </c>
      <c r="D123" s="36" t="s">
        <v>136</v>
      </c>
      <c r="E123" s="15">
        <v>30</v>
      </c>
      <c r="F123" s="27">
        <v>40</v>
      </c>
      <c r="G123" s="30">
        <v>3</v>
      </c>
      <c r="H123" s="30">
        <v>6</v>
      </c>
      <c r="I123" s="30">
        <v>0</v>
      </c>
      <c r="J123" s="30">
        <v>6</v>
      </c>
      <c r="K123" s="53">
        <f>G123+H123+I123+J123</f>
        <v>15</v>
      </c>
      <c r="L123" s="30">
        <v>0</v>
      </c>
      <c r="M123" s="54">
        <f t="shared" ref="M123:M127" si="20">SUBTOTAL(9,K123:L123)</f>
        <v>15</v>
      </c>
    </row>
    <row r="124" spans="1:13">
      <c r="A124" s="1" t="s">
        <v>114</v>
      </c>
      <c r="B124" s="31" t="s">
        <v>2</v>
      </c>
      <c r="C124" s="2" t="s">
        <v>156</v>
      </c>
      <c r="D124" s="36" t="s">
        <v>137</v>
      </c>
      <c r="E124" s="15">
        <v>255</v>
      </c>
      <c r="F124" s="27">
        <v>67.450980392156865</v>
      </c>
      <c r="G124" s="30">
        <v>4</v>
      </c>
      <c r="H124" s="30">
        <v>2</v>
      </c>
      <c r="I124" s="30">
        <v>3</v>
      </c>
      <c r="J124" s="30">
        <v>11</v>
      </c>
      <c r="K124" s="53">
        <f>G124+H124+I124+J124</f>
        <v>20</v>
      </c>
      <c r="L124" s="30">
        <v>16</v>
      </c>
      <c r="M124" s="54">
        <f t="shared" si="20"/>
        <v>36</v>
      </c>
    </row>
    <row r="125" spans="1:13">
      <c r="A125" s="1" t="s">
        <v>115</v>
      </c>
      <c r="B125" s="31" t="s">
        <v>116</v>
      </c>
      <c r="C125" s="2" t="s">
        <v>156</v>
      </c>
      <c r="D125" s="36" t="s">
        <v>137</v>
      </c>
      <c r="E125" s="15">
        <v>97</v>
      </c>
      <c r="F125" s="27">
        <v>59.793814432989691</v>
      </c>
      <c r="G125" s="30">
        <v>2</v>
      </c>
      <c r="H125" s="30">
        <v>0</v>
      </c>
      <c r="I125" s="30">
        <v>3</v>
      </c>
      <c r="J125" s="30">
        <v>4</v>
      </c>
      <c r="K125" s="53">
        <f>G125+H125+I125+J125</f>
        <v>9</v>
      </c>
      <c r="L125" s="30">
        <v>8</v>
      </c>
      <c r="M125" s="54">
        <f t="shared" si="20"/>
        <v>17</v>
      </c>
    </row>
    <row r="126" spans="1:13" ht="30">
      <c r="A126" s="1" t="s">
        <v>117</v>
      </c>
      <c r="B126" s="31" t="s">
        <v>14</v>
      </c>
      <c r="C126" s="2" t="s">
        <v>160</v>
      </c>
      <c r="D126" s="36" t="s">
        <v>136</v>
      </c>
      <c r="E126" s="15">
        <v>53</v>
      </c>
      <c r="F126" s="27">
        <v>75.471698113207552</v>
      </c>
      <c r="G126" s="30">
        <v>1</v>
      </c>
      <c r="H126" s="30">
        <v>3</v>
      </c>
      <c r="I126" s="30">
        <v>1</v>
      </c>
      <c r="J126" s="30">
        <v>1</v>
      </c>
      <c r="K126" s="53">
        <f>G126+H126+I126+J126</f>
        <v>6</v>
      </c>
      <c r="L126" s="30">
        <v>1</v>
      </c>
      <c r="M126" s="54">
        <f t="shared" si="20"/>
        <v>7</v>
      </c>
    </row>
    <row r="127" spans="1:13" ht="30">
      <c r="A127" s="1" t="s">
        <v>118</v>
      </c>
      <c r="B127" s="31" t="s">
        <v>119</v>
      </c>
      <c r="C127" s="2" t="s">
        <v>156</v>
      </c>
      <c r="D127" s="36" t="s">
        <v>136</v>
      </c>
      <c r="E127" s="15">
        <v>52</v>
      </c>
      <c r="F127" s="27">
        <v>48.076923076923073</v>
      </c>
      <c r="G127" s="30">
        <v>2</v>
      </c>
      <c r="H127" s="30">
        <v>10</v>
      </c>
      <c r="I127" s="30">
        <v>1</v>
      </c>
      <c r="J127" s="30">
        <v>8</v>
      </c>
      <c r="K127" s="53">
        <f>G127+H127+I127+J127</f>
        <v>21</v>
      </c>
      <c r="L127" s="30">
        <v>4</v>
      </c>
      <c r="M127" s="54">
        <f t="shared" si="20"/>
        <v>25</v>
      </c>
    </row>
    <row r="128" spans="1:13" ht="30">
      <c r="A128" s="1" t="s">
        <v>118</v>
      </c>
      <c r="B128" s="31" t="s">
        <v>119</v>
      </c>
      <c r="C128" s="2" t="s">
        <v>156</v>
      </c>
      <c r="D128" s="36" t="s">
        <v>139</v>
      </c>
      <c r="E128" s="15">
        <v>16</v>
      </c>
      <c r="F128" s="27">
        <v>56.25</v>
      </c>
      <c r="K128"/>
      <c r="M128" s="43">
        <f>SUM(G128:L128)</f>
        <v>0</v>
      </c>
    </row>
    <row r="129" spans="1:13" ht="30">
      <c r="A129" s="1" t="s">
        <v>120</v>
      </c>
      <c r="B129" s="31" t="s">
        <v>21</v>
      </c>
      <c r="C129" s="2" t="s">
        <v>159</v>
      </c>
      <c r="D129" s="36" t="s">
        <v>136</v>
      </c>
      <c r="E129" s="15">
        <v>58</v>
      </c>
      <c r="F129" s="27">
        <v>67.241379310344826</v>
      </c>
      <c r="G129" s="30">
        <v>0</v>
      </c>
      <c r="H129" s="30">
        <v>5</v>
      </c>
      <c r="I129" s="30">
        <v>1</v>
      </c>
      <c r="J129" s="30">
        <v>4</v>
      </c>
      <c r="K129" s="53">
        <f>G129+H129+I129+J129</f>
        <v>10</v>
      </c>
      <c r="L129" s="30">
        <v>2</v>
      </c>
      <c r="M129" s="54">
        <f t="shared" ref="M129:M130" si="21">SUBTOTAL(9,K129:L129)</f>
        <v>12</v>
      </c>
    </row>
    <row r="130" spans="1:13" ht="30">
      <c r="A130" s="1" t="s">
        <v>121</v>
      </c>
      <c r="B130" s="31" t="s">
        <v>18</v>
      </c>
      <c r="C130" s="2" t="s">
        <v>156</v>
      </c>
      <c r="D130" s="36" t="s">
        <v>136</v>
      </c>
      <c r="E130" s="15">
        <v>62</v>
      </c>
      <c r="F130" s="27">
        <v>35.483870967741936</v>
      </c>
      <c r="G130" s="30">
        <v>2</v>
      </c>
      <c r="H130" s="30">
        <v>12</v>
      </c>
      <c r="I130" s="30">
        <v>1</v>
      </c>
      <c r="J130" s="30">
        <v>3</v>
      </c>
      <c r="K130" s="53">
        <f>G130+H130+I130+J130</f>
        <v>18</v>
      </c>
      <c r="L130" s="30">
        <v>8</v>
      </c>
      <c r="M130" s="54">
        <f t="shared" si="21"/>
        <v>26</v>
      </c>
    </row>
    <row r="131" spans="1:13" ht="30">
      <c r="A131" s="1" t="s">
        <v>121</v>
      </c>
      <c r="B131" s="31" t="s">
        <v>18</v>
      </c>
      <c r="C131" s="2" t="s">
        <v>156</v>
      </c>
      <c r="D131" s="36" t="s">
        <v>139</v>
      </c>
      <c r="E131" s="15">
        <v>16</v>
      </c>
      <c r="F131" s="27">
        <v>81.25</v>
      </c>
      <c r="K131"/>
      <c r="M131" s="43">
        <f>SUM(G131:L131)</f>
        <v>0</v>
      </c>
    </row>
    <row r="132" spans="1:13" ht="45">
      <c r="A132" s="1" t="s">
        <v>122</v>
      </c>
      <c r="B132" s="31" t="s">
        <v>10</v>
      </c>
      <c r="C132" s="2" t="s">
        <v>158</v>
      </c>
      <c r="D132" s="36" t="s">
        <v>136</v>
      </c>
      <c r="E132" s="15">
        <v>36</v>
      </c>
      <c r="F132" s="27">
        <v>25</v>
      </c>
      <c r="G132" s="30">
        <v>0</v>
      </c>
      <c r="H132" s="30">
        <v>0</v>
      </c>
      <c r="I132" s="30">
        <v>4</v>
      </c>
      <c r="J132" s="30">
        <v>20</v>
      </c>
      <c r="K132" s="53">
        <f>G132+H132+I132+J132</f>
        <v>24</v>
      </c>
      <c r="L132" s="30">
        <v>0</v>
      </c>
      <c r="M132" s="54">
        <f t="shared" ref="M132:M135" si="22">SUBTOTAL(9,K132:L132)</f>
        <v>24</v>
      </c>
    </row>
    <row r="133" spans="1:13">
      <c r="A133" s="1" t="s">
        <v>123</v>
      </c>
      <c r="B133" s="31" t="s">
        <v>102</v>
      </c>
      <c r="C133" s="2" t="s">
        <v>163</v>
      </c>
      <c r="D133" s="36" t="s">
        <v>137</v>
      </c>
      <c r="E133" s="15">
        <v>25</v>
      </c>
      <c r="F133" s="27">
        <v>28</v>
      </c>
      <c r="G133" s="30">
        <v>2</v>
      </c>
      <c r="H133" s="30">
        <v>6</v>
      </c>
      <c r="I133" s="30">
        <v>2</v>
      </c>
      <c r="J133" s="30">
        <v>2</v>
      </c>
      <c r="K133" s="53">
        <f>G133+H133+I133+J133</f>
        <v>12</v>
      </c>
      <c r="L133" s="30">
        <v>4</v>
      </c>
      <c r="M133" s="54">
        <f t="shared" si="22"/>
        <v>16</v>
      </c>
    </row>
    <row r="134" spans="1:13" ht="30">
      <c r="A134" s="1" t="s">
        <v>124</v>
      </c>
      <c r="B134" s="31" t="s">
        <v>14</v>
      </c>
      <c r="C134" s="2" t="s">
        <v>160</v>
      </c>
      <c r="D134" s="36" t="s">
        <v>136</v>
      </c>
      <c r="E134" s="15">
        <v>24</v>
      </c>
      <c r="F134" s="27">
        <v>41.666666666666664</v>
      </c>
      <c r="G134" s="30">
        <v>3</v>
      </c>
      <c r="H134" s="30">
        <v>6</v>
      </c>
      <c r="I134" s="30">
        <v>3</v>
      </c>
      <c r="J134" s="30">
        <v>0</v>
      </c>
      <c r="K134" s="53">
        <f>G134+H134+I134+J134</f>
        <v>12</v>
      </c>
      <c r="L134" s="30">
        <v>0</v>
      </c>
      <c r="M134" s="54">
        <f t="shared" si="22"/>
        <v>12</v>
      </c>
    </row>
    <row r="135" spans="1:13" ht="75">
      <c r="A135" s="1" t="s">
        <v>125</v>
      </c>
      <c r="B135" s="31" t="s">
        <v>69</v>
      </c>
      <c r="C135" s="2" t="s">
        <v>156</v>
      </c>
      <c r="D135" s="36" t="s">
        <v>136</v>
      </c>
      <c r="E135" s="15">
        <v>74</v>
      </c>
      <c r="F135" s="27">
        <v>58.108108108108105</v>
      </c>
      <c r="G135" s="30">
        <v>1</v>
      </c>
      <c r="H135" s="30">
        <v>14</v>
      </c>
      <c r="I135" s="30">
        <v>1</v>
      </c>
      <c r="J135" s="30">
        <v>6</v>
      </c>
      <c r="K135" s="53">
        <f>G135+H135+I135+J135</f>
        <v>22</v>
      </c>
      <c r="L135" s="30">
        <v>1</v>
      </c>
      <c r="M135" s="54">
        <f t="shared" si="22"/>
        <v>23</v>
      </c>
    </row>
    <row r="136" spans="1:13" ht="75">
      <c r="A136" s="1" t="s">
        <v>125</v>
      </c>
      <c r="B136" s="31" t="s">
        <v>69</v>
      </c>
      <c r="C136" s="2" t="s">
        <v>156</v>
      </c>
      <c r="D136" s="36" t="s">
        <v>139</v>
      </c>
      <c r="E136" s="15">
        <v>38</v>
      </c>
      <c r="F136" s="27">
        <v>47.368421052631582</v>
      </c>
      <c r="K136"/>
      <c r="M136" s="43">
        <f>SUM(G136:L136)</f>
        <v>0</v>
      </c>
    </row>
    <row r="137" spans="1:13">
      <c r="A137" s="2" t="s">
        <v>126</v>
      </c>
      <c r="B137" s="31" t="s">
        <v>127</v>
      </c>
      <c r="C137" s="2" t="s">
        <v>164</v>
      </c>
      <c r="D137" s="36" t="s">
        <v>137</v>
      </c>
      <c r="E137" s="15">
        <v>83</v>
      </c>
      <c r="F137" s="27">
        <v>54.216867469879517</v>
      </c>
      <c r="G137" s="30">
        <v>1</v>
      </c>
      <c r="H137" s="30">
        <v>3</v>
      </c>
      <c r="I137" s="30">
        <v>1</v>
      </c>
      <c r="J137" s="30">
        <v>10</v>
      </c>
      <c r="K137" s="53">
        <f>G137+H137+I137+J137</f>
        <v>15</v>
      </c>
      <c r="L137" s="30">
        <v>11</v>
      </c>
      <c r="M137" s="54">
        <f>SUBTOTAL(9,K137:L137)</f>
        <v>26</v>
      </c>
    </row>
    <row r="138" spans="1:13">
      <c r="A138" s="2" t="s">
        <v>128</v>
      </c>
      <c r="B138" s="31" t="s">
        <v>10</v>
      </c>
      <c r="C138" s="2" t="s">
        <v>158</v>
      </c>
      <c r="D138" s="36" t="s">
        <v>139</v>
      </c>
      <c r="E138" s="15">
        <v>11</v>
      </c>
      <c r="F138" s="27">
        <v>27.272727272727266</v>
      </c>
      <c r="K138"/>
      <c r="M138" s="43">
        <f>SUM(G138:L138)</f>
        <v>0</v>
      </c>
    </row>
    <row r="139" spans="1:13">
      <c r="A139" s="2" t="s">
        <v>128</v>
      </c>
      <c r="B139" s="31" t="s">
        <v>10</v>
      </c>
      <c r="C139" s="2" t="s">
        <v>158</v>
      </c>
      <c r="D139" s="36" t="s">
        <v>136</v>
      </c>
      <c r="E139" s="15">
        <v>27</v>
      </c>
      <c r="F139" s="27">
        <v>7.4074074074074048</v>
      </c>
      <c r="G139" s="30">
        <v>1</v>
      </c>
      <c r="H139" s="30">
        <v>0</v>
      </c>
      <c r="I139" s="30">
        <v>1</v>
      </c>
      <c r="J139" s="30">
        <v>15</v>
      </c>
      <c r="K139" s="53">
        <f>G139+H139+I139+J139</f>
        <v>17</v>
      </c>
      <c r="L139" s="30">
        <v>4</v>
      </c>
      <c r="M139" s="54">
        <f t="shared" ref="M139:M140" si="23">SUBTOTAL(9,K139:L139)</f>
        <v>21</v>
      </c>
    </row>
    <row r="140" spans="1:13" ht="45">
      <c r="A140" s="1" t="s">
        <v>129</v>
      </c>
      <c r="B140" s="31" t="s">
        <v>84</v>
      </c>
      <c r="C140" s="2" t="s">
        <v>156</v>
      </c>
      <c r="D140" s="36" t="s">
        <v>136</v>
      </c>
      <c r="E140" s="15">
        <v>147</v>
      </c>
      <c r="F140" s="27">
        <v>49.65986394557823</v>
      </c>
      <c r="G140" s="30">
        <v>5</v>
      </c>
      <c r="H140" s="30">
        <v>20</v>
      </c>
      <c r="I140" s="30">
        <v>2</v>
      </c>
      <c r="J140" s="30">
        <v>14</v>
      </c>
      <c r="K140" s="53">
        <f>G140+H140+I140+J140</f>
        <v>41</v>
      </c>
      <c r="L140" s="30">
        <v>10</v>
      </c>
      <c r="M140" s="54">
        <f t="shared" si="23"/>
        <v>51</v>
      </c>
    </row>
    <row r="141" spans="1:13" ht="45">
      <c r="A141" s="1" t="s">
        <v>129</v>
      </c>
      <c r="B141" s="31" t="s">
        <v>84</v>
      </c>
      <c r="C141" s="2" t="s">
        <v>156</v>
      </c>
      <c r="D141" s="36" t="s">
        <v>139</v>
      </c>
      <c r="E141" s="15">
        <v>130</v>
      </c>
      <c r="F141" s="27">
        <v>68.461538461538467</v>
      </c>
      <c r="K141"/>
      <c r="M141" s="43">
        <f>SUM(G141:L141)</f>
        <v>0</v>
      </c>
    </row>
    <row r="142" spans="1:13" ht="30">
      <c r="A142" s="1" t="s">
        <v>130</v>
      </c>
      <c r="B142" s="31" t="s">
        <v>14</v>
      </c>
      <c r="C142" s="2" t="s">
        <v>160</v>
      </c>
      <c r="D142" s="36" t="s">
        <v>139</v>
      </c>
      <c r="E142" s="15">
        <v>17</v>
      </c>
      <c r="F142" s="27">
        <v>70.588235294117652</v>
      </c>
      <c r="K142"/>
      <c r="M142" s="43">
        <f>SUM(G142:L142)</f>
        <v>0</v>
      </c>
    </row>
    <row r="143" spans="1:13" ht="30">
      <c r="A143" s="1" t="s">
        <v>131</v>
      </c>
      <c r="B143" s="31" t="s">
        <v>95</v>
      </c>
      <c r="C143" s="2" t="s">
        <v>159</v>
      </c>
      <c r="D143" s="36" t="s">
        <v>139</v>
      </c>
      <c r="E143" s="15">
        <v>5</v>
      </c>
      <c r="F143" s="27">
        <v>20</v>
      </c>
      <c r="K143"/>
      <c r="M143" s="43">
        <f>SUM(G143:L143)</f>
        <v>0</v>
      </c>
    </row>
    <row r="144" spans="1:13" ht="45">
      <c r="A144" s="1" t="s">
        <v>132</v>
      </c>
      <c r="B144" s="31" t="s">
        <v>71</v>
      </c>
      <c r="C144" s="2" t="s">
        <v>161</v>
      </c>
      <c r="D144" s="36" t="s">
        <v>136</v>
      </c>
      <c r="E144" s="15">
        <v>21</v>
      </c>
      <c r="F144" s="27">
        <v>61.904761904761905</v>
      </c>
      <c r="G144" s="30">
        <v>1</v>
      </c>
      <c r="H144" s="30">
        <v>3</v>
      </c>
      <c r="I144" s="30">
        <v>0</v>
      </c>
      <c r="J144" s="30">
        <v>3</v>
      </c>
      <c r="K144" s="53">
        <f>G144+H144+I144+J144</f>
        <v>7</v>
      </c>
      <c r="L144" s="30">
        <v>2</v>
      </c>
      <c r="M144" s="54">
        <f>SUBTOTAL(9,K144:L144)</f>
        <v>9</v>
      </c>
    </row>
    <row r="145" spans="1:13" ht="45">
      <c r="A145" s="1" t="s">
        <v>132</v>
      </c>
      <c r="B145" s="34" t="s">
        <v>71</v>
      </c>
      <c r="C145" s="1" t="s">
        <v>161</v>
      </c>
      <c r="D145" s="36" t="s">
        <v>139</v>
      </c>
      <c r="E145" s="15">
        <v>0</v>
      </c>
      <c r="F145" s="27"/>
      <c r="K145"/>
      <c r="M145" s="43">
        <f>SUM(G145:L145)</f>
        <v>0</v>
      </c>
    </row>
    <row r="146" spans="1:13" ht="45">
      <c r="A146" s="1" t="s">
        <v>133</v>
      </c>
      <c r="B146" s="31" t="s">
        <v>71</v>
      </c>
      <c r="C146" s="2" t="s">
        <v>161</v>
      </c>
      <c r="D146" s="36" t="s">
        <v>136</v>
      </c>
      <c r="E146" s="15">
        <v>28</v>
      </c>
      <c r="F146" s="27">
        <v>82.142857142857139</v>
      </c>
      <c r="G146" s="30">
        <v>0</v>
      </c>
      <c r="H146" s="30">
        <v>0</v>
      </c>
      <c r="I146" s="30">
        <v>1</v>
      </c>
      <c r="J146" s="30">
        <v>2</v>
      </c>
      <c r="K146" s="53">
        <f>G146+H146+I146+J146</f>
        <v>3</v>
      </c>
      <c r="L146" s="30">
        <v>2</v>
      </c>
      <c r="M146" s="54">
        <f>SUBTOTAL(9,K146:L146)</f>
        <v>5</v>
      </c>
    </row>
    <row r="147" spans="1:13" ht="45">
      <c r="A147" s="1" t="s">
        <v>133</v>
      </c>
      <c r="B147" s="31" t="s">
        <v>71</v>
      </c>
      <c r="C147" s="2" t="s">
        <v>161</v>
      </c>
      <c r="D147" s="36" t="s">
        <v>139</v>
      </c>
      <c r="E147" s="15">
        <v>0</v>
      </c>
      <c r="F147" s="27"/>
      <c r="K147"/>
      <c r="M147" s="43">
        <f>SUM(G147:L147)</f>
        <v>0</v>
      </c>
    </row>
    <row r="148" spans="1:13" ht="30">
      <c r="A148" s="7" t="s">
        <v>134</v>
      </c>
      <c r="B148" s="35" t="s">
        <v>107</v>
      </c>
      <c r="C148" s="2" t="s">
        <v>156</v>
      </c>
      <c r="D148" s="37" t="s">
        <v>139</v>
      </c>
      <c r="E148" s="16">
        <v>32</v>
      </c>
      <c r="F148" s="27">
        <v>62.5</v>
      </c>
      <c r="K148"/>
      <c r="M148" s="43">
        <f>SUM(G148:L148)</f>
        <v>0</v>
      </c>
    </row>
    <row r="149" spans="1:13" ht="30">
      <c r="A149" s="2" t="s">
        <v>135</v>
      </c>
      <c r="B149" s="31" t="s">
        <v>60</v>
      </c>
      <c r="C149" s="2" t="s">
        <v>159</v>
      </c>
      <c r="D149" s="38" t="s">
        <v>139</v>
      </c>
      <c r="E149" s="15">
        <v>0</v>
      </c>
      <c r="F149" s="27"/>
      <c r="K149"/>
      <c r="M149" s="43">
        <f>SUM(G149:L149)</f>
        <v>0</v>
      </c>
    </row>
    <row r="150" spans="1:13">
      <c r="E150" s="5"/>
    </row>
    <row r="151" spans="1:13">
      <c r="E151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2:U8"/>
  <sheetViews>
    <sheetView topLeftCell="C1" workbookViewId="0">
      <selection activeCell="J7" sqref="J7"/>
    </sheetView>
  </sheetViews>
  <sheetFormatPr defaultRowHeight="15"/>
  <cols>
    <col min="17" max="21" width="14.7109375" bestFit="1" customWidth="1"/>
  </cols>
  <sheetData>
    <row r="2" spans="9:21" ht="15.75" thickBot="1"/>
    <row r="3" spans="9:21" ht="240">
      <c r="I3" s="30"/>
      <c r="J3" s="18" t="s">
        <v>140</v>
      </c>
      <c r="K3" s="19" t="s">
        <v>150</v>
      </c>
      <c r="L3" s="20" t="s">
        <v>145</v>
      </c>
      <c r="M3" s="20" t="s">
        <v>142</v>
      </c>
      <c r="N3" s="21" t="s">
        <v>151</v>
      </c>
      <c r="O3" s="22" t="s">
        <v>141</v>
      </c>
      <c r="P3" s="23" t="s">
        <v>153</v>
      </c>
      <c r="Q3" s="11" t="s">
        <v>146</v>
      </c>
      <c r="R3" s="11" t="s">
        <v>147</v>
      </c>
      <c r="S3" s="12" t="s">
        <v>148</v>
      </c>
      <c r="T3" s="24" t="s">
        <v>149</v>
      </c>
      <c r="U3" s="25" t="s">
        <v>152</v>
      </c>
    </row>
    <row r="5" spans="9:21">
      <c r="I5" t="s">
        <v>137</v>
      </c>
      <c r="J5">
        <v>1290</v>
      </c>
      <c r="K5">
        <v>198</v>
      </c>
      <c r="L5">
        <v>163</v>
      </c>
      <c r="M5">
        <v>37</v>
      </c>
      <c r="N5">
        <v>215</v>
      </c>
      <c r="O5">
        <v>415</v>
      </c>
      <c r="P5">
        <v>875</v>
      </c>
      <c r="Q5" s="29">
        <v>12.635658914728682</v>
      </c>
      <c r="R5" s="29">
        <v>2.8682170542635657</v>
      </c>
      <c r="S5" s="29">
        <v>16.666666666666664</v>
      </c>
      <c r="T5" s="29">
        <v>32.170542635658919</v>
      </c>
      <c r="U5" s="29">
        <v>67.829457364341081</v>
      </c>
    </row>
    <row r="6" spans="9:21">
      <c r="I6" t="s">
        <v>136</v>
      </c>
      <c r="J6">
        <v>3196</v>
      </c>
      <c r="K6">
        <v>454</v>
      </c>
      <c r="L6">
        <v>350</v>
      </c>
      <c r="M6">
        <v>95</v>
      </c>
      <c r="N6">
        <v>1159</v>
      </c>
      <c r="O6">
        <v>1604</v>
      </c>
      <c r="P6">
        <v>1592</v>
      </c>
      <c r="Q6" s="28">
        <v>10.95118898623279</v>
      </c>
      <c r="R6" s="28">
        <v>2.9724655819774721</v>
      </c>
      <c r="S6" s="28">
        <v>36.264080100125156</v>
      </c>
      <c r="T6" s="28">
        <v>50.187734668335416</v>
      </c>
      <c r="U6" s="28">
        <v>49.812265331664584</v>
      </c>
    </row>
    <row r="7" spans="9:21">
      <c r="I7" t="s">
        <v>139</v>
      </c>
      <c r="J7">
        <v>1577</v>
      </c>
      <c r="K7">
        <v>107</v>
      </c>
      <c r="L7">
        <v>62</v>
      </c>
      <c r="M7">
        <v>51</v>
      </c>
      <c r="N7">
        <v>482</v>
      </c>
      <c r="O7">
        <v>595</v>
      </c>
      <c r="P7">
        <v>982</v>
      </c>
      <c r="Q7" s="28">
        <v>3.9315155358275207</v>
      </c>
      <c r="R7" s="28">
        <v>3.2339885859226376</v>
      </c>
      <c r="S7" s="28">
        <v>30.564362714013949</v>
      </c>
      <c r="T7" s="28">
        <v>37.729866835764106</v>
      </c>
      <c r="U7" s="28">
        <v>62.270133164235894</v>
      </c>
    </row>
    <row r="8" spans="9:21">
      <c r="I8" t="s">
        <v>138</v>
      </c>
      <c r="J8">
        <v>324</v>
      </c>
      <c r="K8">
        <v>58</v>
      </c>
      <c r="L8">
        <v>45</v>
      </c>
      <c r="M8">
        <v>15</v>
      </c>
      <c r="N8">
        <v>167</v>
      </c>
      <c r="O8">
        <v>227</v>
      </c>
      <c r="P8">
        <v>97</v>
      </c>
      <c r="Q8" s="28">
        <v>13.888888888888889</v>
      </c>
      <c r="R8" s="28">
        <v>4.6296296296296298</v>
      </c>
      <c r="S8" s="28">
        <v>51.543209876543209</v>
      </c>
      <c r="T8" s="28">
        <v>70.061728395061735</v>
      </c>
      <c r="U8" s="28">
        <v>29.938271604938265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rev1</dc:creator>
  <cp:lastModifiedBy>Jakub Wojtasik (jwojtasik)</cp:lastModifiedBy>
  <dcterms:created xsi:type="dcterms:W3CDTF">2024-10-28T18:40:20Z</dcterms:created>
  <dcterms:modified xsi:type="dcterms:W3CDTF">2024-11-20T07:43:56Z</dcterms:modified>
</cp:coreProperties>
</file>