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Konsultacje i analizy\Aktualne\ŚWITONIAK\Dane\"/>
    </mc:Choice>
  </mc:AlternateContent>
  <xr:revisionPtr revIDLastSave="0" documentId="13_ncr:1_{BAA95AF9-4603-4F51-8F0E-840201017E3A}" xr6:coauthVersionLast="36" xr6:coauthVersionMax="36" xr10:uidLastSave="{00000000-0000-0000-0000-000000000000}"/>
  <bookViews>
    <workbookView xWindow="0" yWindow="0" windowWidth="13800" windowHeight="3825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1" i="1"/>
  <c r="N72" i="1"/>
  <c r="N73" i="1"/>
  <c r="N74" i="1"/>
  <c r="N75" i="1"/>
  <c r="N76" i="1"/>
  <c r="N77" i="1"/>
  <c r="N78" i="1"/>
  <c r="N79" i="1"/>
  <c r="N80" i="1"/>
  <c r="N81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4" i="1"/>
  <c r="N105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6" i="1"/>
  <c r="N14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1" i="1"/>
  <c r="M72" i="1"/>
  <c r="M73" i="1"/>
  <c r="M74" i="1"/>
  <c r="M75" i="1"/>
  <c r="M76" i="1"/>
  <c r="M77" i="1"/>
  <c r="M78" i="1"/>
  <c r="M79" i="1"/>
  <c r="M80" i="1"/>
  <c r="M81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4" i="1"/>
  <c r="M105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6" i="1"/>
  <c r="M14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1" i="1"/>
  <c r="L72" i="1"/>
  <c r="L73" i="1"/>
  <c r="L74" i="1"/>
  <c r="L75" i="1"/>
  <c r="L76" i="1"/>
  <c r="L77" i="1"/>
  <c r="L78" i="1"/>
  <c r="L79" i="1"/>
  <c r="L80" i="1"/>
  <c r="L81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4" i="1"/>
  <c r="L105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6" i="1"/>
  <c r="L148" i="1"/>
  <c r="L2" i="1"/>
  <c r="M2" i="1"/>
  <c r="N2" i="1"/>
  <c r="J3" i="1"/>
  <c r="O3" i="1" s="1"/>
  <c r="P3" i="1" s="1"/>
  <c r="J4" i="1"/>
  <c r="J5" i="1"/>
  <c r="O5" i="1" s="1"/>
  <c r="P5" i="1" s="1"/>
  <c r="J6" i="1"/>
  <c r="O6" i="1" s="1"/>
  <c r="P6" i="1" s="1"/>
  <c r="J7" i="1"/>
  <c r="K7" i="1" s="1"/>
  <c r="J8" i="1"/>
  <c r="O8" i="1" s="1"/>
  <c r="P8" i="1" s="1"/>
  <c r="J9" i="1"/>
  <c r="O9" i="1" s="1"/>
  <c r="P9" i="1" s="1"/>
  <c r="J10" i="1"/>
  <c r="O10" i="1" s="1"/>
  <c r="P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O19" i="1" s="1"/>
  <c r="P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O30" i="1" s="1"/>
  <c r="P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O104" i="1" s="1"/>
  <c r="P104" i="1" s="1"/>
  <c r="J105" i="1"/>
  <c r="K105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O115" i="1" s="1"/>
  <c r="P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2" i="1"/>
  <c r="K4" i="1"/>
  <c r="K8" i="1" l="1"/>
  <c r="O128" i="1"/>
  <c r="P128" i="1" s="1"/>
  <c r="O117" i="1"/>
  <c r="P117" i="1" s="1"/>
  <c r="O116" i="1"/>
  <c r="P116" i="1" s="1"/>
  <c r="K104" i="1"/>
  <c r="O81" i="1"/>
  <c r="P81" i="1" s="1"/>
  <c r="O68" i="1"/>
  <c r="P68" i="1" s="1"/>
  <c r="O133" i="1"/>
  <c r="P133" i="1" s="1"/>
  <c r="O4" i="1"/>
  <c r="P4" i="1" s="1"/>
  <c r="O121" i="1"/>
  <c r="P121" i="1" s="1"/>
  <c r="O118" i="1"/>
  <c r="P118" i="1" s="1"/>
  <c r="O64" i="1"/>
  <c r="P64" i="1" s="1"/>
  <c r="K9" i="1"/>
  <c r="O57" i="1"/>
  <c r="P57" i="1" s="1"/>
  <c r="K115" i="1"/>
  <c r="O53" i="1"/>
  <c r="P53" i="1" s="1"/>
  <c r="O52" i="1"/>
  <c r="P52" i="1" s="1"/>
  <c r="K30" i="1"/>
  <c r="O42" i="1"/>
  <c r="P42" i="1" s="1"/>
  <c r="O41" i="1"/>
  <c r="P41" i="1" s="1"/>
  <c r="O113" i="1"/>
  <c r="P113" i="1" s="1"/>
  <c r="O40" i="1"/>
  <c r="P40" i="1" s="1"/>
  <c r="O109" i="1"/>
  <c r="P109" i="1" s="1"/>
  <c r="O28" i="1"/>
  <c r="P28" i="1" s="1"/>
  <c r="K6" i="1"/>
  <c r="K5" i="1"/>
  <c r="O100" i="1"/>
  <c r="P100" i="1" s="1"/>
  <c r="K2" i="1"/>
  <c r="O139" i="1"/>
  <c r="P139" i="1" s="1"/>
  <c r="O83" i="1"/>
  <c r="P83" i="1" s="1"/>
  <c r="O31" i="1"/>
  <c r="P31" i="1" s="1"/>
  <c r="K19" i="1"/>
  <c r="O2" i="1"/>
  <c r="P2" i="1" s="1"/>
  <c r="O138" i="1"/>
  <c r="P138" i="1" s="1"/>
  <c r="O120" i="1"/>
  <c r="P120" i="1" s="1"/>
  <c r="O102" i="1"/>
  <c r="P102" i="1" s="1"/>
  <c r="K10" i="1"/>
  <c r="O137" i="1"/>
  <c r="P137" i="1" s="1"/>
  <c r="O119" i="1"/>
  <c r="P119" i="1" s="1"/>
  <c r="O101" i="1"/>
  <c r="P101" i="1" s="1"/>
  <c r="O80" i="1"/>
  <c r="P80" i="1" s="1"/>
  <c r="O56" i="1"/>
  <c r="P56" i="1" s="1"/>
  <c r="O29" i="1"/>
  <c r="P29" i="1" s="1"/>
  <c r="O130" i="1"/>
  <c r="P130" i="1" s="1"/>
  <c r="O93" i="1"/>
  <c r="P93" i="1" s="1"/>
  <c r="O76" i="1"/>
  <c r="P76" i="1" s="1"/>
  <c r="O44" i="1"/>
  <c r="P44" i="1" s="1"/>
  <c r="O17" i="1"/>
  <c r="P17" i="1" s="1"/>
  <c r="O79" i="1"/>
  <c r="P79" i="1" s="1"/>
  <c r="O55" i="1"/>
  <c r="P55" i="1" s="1"/>
  <c r="O132" i="1"/>
  <c r="P132" i="1" s="1"/>
  <c r="O95" i="1"/>
  <c r="P95" i="1" s="1"/>
  <c r="O78" i="1"/>
  <c r="P78" i="1" s="1"/>
  <c r="O131" i="1"/>
  <c r="P131" i="1" s="1"/>
  <c r="O94" i="1"/>
  <c r="P94" i="1" s="1"/>
  <c r="O77" i="1"/>
  <c r="P77" i="1" s="1"/>
  <c r="O18" i="1"/>
  <c r="P18" i="1" s="1"/>
  <c r="O129" i="1"/>
  <c r="P129" i="1" s="1"/>
  <c r="O114" i="1"/>
  <c r="P114" i="1" s="1"/>
  <c r="O92" i="1"/>
  <c r="P92" i="1" s="1"/>
  <c r="O69" i="1"/>
  <c r="P69" i="1" s="1"/>
  <c r="O43" i="1"/>
  <c r="P43" i="1" s="1"/>
  <c r="O16" i="1"/>
  <c r="P16" i="1" s="1"/>
  <c r="O127" i="1"/>
  <c r="P127" i="1" s="1"/>
  <c r="O90" i="1"/>
  <c r="P90" i="1" s="1"/>
  <c r="O126" i="1"/>
  <c r="P126" i="1" s="1"/>
  <c r="O107" i="1"/>
  <c r="P107" i="1" s="1"/>
  <c r="O89" i="1"/>
  <c r="P89" i="1" s="1"/>
  <c r="O66" i="1"/>
  <c r="P66" i="1" s="1"/>
  <c r="O91" i="1"/>
  <c r="P91" i="1" s="1"/>
  <c r="O7" i="1"/>
  <c r="P7" i="1" s="1"/>
  <c r="O67" i="1"/>
  <c r="P67" i="1" s="1"/>
  <c r="O143" i="1"/>
  <c r="P143" i="1" s="1"/>
  <c r="O125" i="1"/>
  <c r="P125" i="1" s="1"/>
  <c r="O105" i="1"/>
  <c r="P105" i="1" s="1"/>
  <c r="O88" i="1"/>
  <c r="P88" i="1" s="1"/>
  <c r="O65" i="1"/>
  <c r="P65" i="1" s="1"/>
  <c r="O32" i="1"/>
  <c r="P32" i="1" s="1"/>
  <c r="O146" i="1"/>
  <c r="P146" i="1" s="1"/>
  <c r="O144" i="1"/>
  <c r="P144" i="1" s="1"/>
  <c r="O142" i="1"/>
  <c r="P142" i="1" s="1"/>
  <c r="O141" i="1"/>
  <c r="P141" i="1" s="1"/>
  <c r="O140" i="1"/>
  <c r="P140" i="1" s="1"/>
  <c r="O108" i="1"/>
  <c r="P108" i="1" s="1"/>
  <c r="O15" i="1"/>
  <c r="P15" i="1" s="1"/>
  <c r="O51" i="1"/>
  <c r="P51" i="1" s="1"/>
  <c r="O14" i="1"/>
  <c r="P14" i="1" s="1"/>
  <c r="O50" i="1"/>
  <c r="P50" i="1" s="1"/>
  <c r="O38" i="1"/>
  <c r="P38" i="1" s="1"/>
  <c r="O13" i="1"/>
  <c r="P13" i="1" s="1"/>
  <c r="K3" i="1"/>
  <c r="O74" i="1"/>
  <c r="P74" i="1" s="1"/>
  <c r="O36" i="1"/>
  <c r="P36" i="1" s="1"/>
  <c r="O23" i="1"/>
  <c r="P23" i="1" s="1"/>
  <c r="O136" i="1"/>
  <c r="P136" i="1" s="1"/>
  <c r="O124" i="1"/>
  <c r="P124" i="1" s="1"/>
  <c r="O112" i="1"/>
  <c r="P112" i="1" s="1"/>
  <c r="O98" i="1"/>
  <c r="P98" i="1" s="1"/>
  <c r="O86" i="1"/>
  <c r="P86" i="1" s="1"/>
  <c r="O73" i="1"/>
  <c r="P73" i="1" s="1"/>
  <c r="O60" i="1"/>
  <c r="P60" i="1" s="1"/>
  <c r="O47" i="1"/>
  <c r="P47" i="1" s="1"/>
  <c r="O35" i="1"/>
  <c r="P35" i="1" s="1"/>
  <c r="O22" i="1"/>
  <c r="P22" i="1" s="1"/>
  <c r="O63" i="1"/>
  <c r="P63" i="1" s="1"/>
  <c r="O62" i="1"/>
  <c r="P62" i="1" s="1"/>
  <c r="O49" i="1"/>
  <c r="P49" i="1" s="1"/>
  <c r="O37" i="1"/>
  <c r="P37" i="1" s="1"/>
  <c r="O12" i="1"/>
  <c r="P12" i="1" s="1"/>
  <c r="O99" i="1"/>
  <c r="P99" i="1" s="1"/>
  <c r="O87" i="1"/>
  <c r="P87" i="1" s="1"/>
  <c r="O48" i="1"/>
  <c r="P48" i="1" s="1"/>
  <c r="O11" i="1"/>
  <c r="P11" i="1" s="1"/>
  <c r="O135" i="1"/>
  <c r="P135" i="1" s="1"/>
  <c r="O123" i="1"/>
  <c r="P123" i="1" s="1"/>
  <c r="O111" i="1"/>
  <c r="P111" i="1" s="1"/>
  <c r="O97" i="1"/>
  <c r="P97" i="1" s="1"/>
  <c r="O85" i="1"/>
  <c r="P85" i="1" s="1"/>
  <c r="O72" i="1"/>
  <c r="P72" i="1" s="1"/>
  <c r="O59" i="1"/>
  <c r="P59" i="1" s="1"/>
  <c r="O46" i="1"/>
  <c r="P46" i="1" s="1"/>
  <c r="O34" i="1"/>
  <c r="P34" i="1" s="1"/>
  <c r="O21" i="1"/>
  <c r="P21" i="1" s="1"/>
  <c r="O39" i="1"/>
  <c r="P39" i="1" s="1"/>
  <c r="O26" i="1"/>
  <c r="P26" i="1" s="1"/>
  <c r="O25" i="1"/>
  <c r="P25" i="1" s="1"/>
  <c r="O75" i="1"/>
  <c r="P75" i="1" s="1"/>
  <c r="O24" i="1"/>
  <c r="P24" i="1" s="1"/>
  <c r="O61" i="1"/>
  <c r="P61" i="1" s="1"/>
  <c r="O148" i="1"/>
  <c r="P148" i="1" s="1"/>
  <c r="O134" i="1"/>
  <c r="P134" i="1" s="1"/>
  <c r="O122" i="1"/>
  <c r="P122" i="1" s="1"/>
  <c r="O110" i="1"/>
  <c r="P110" i="1" s="1"/>
  <c r="O96" i="1"/>
  <c r="P96" i="1" s="1"/>
  <c r="O84" i="1"/>
  <c r="P84" i="1" s="1"/>
  <c r="O71" i="1"/>
  <c r="P71" i="1" s="1"/>
  <c r="O58" i="1"/>
  <c r="P58" i="1" s="1"/>
  <c r="O45" i="1"/>
  <c r="P45" i="1" s="1"/>
  <c r="O33" i="1"/>
  <c r="P33" i="1" s="1"/>
  <c r="O20" i="1"/>
  <c r="P20" i="1" s="1"/>
</calcChain>
</file>

<file path=xl/sharedStrings.xml><?xml version="1.0" encoding="utf-8"?>
<sst xmlns="http://schemas.openxmlformats.org/spreadsheetml/2006/main" count="633" uniqueCount="180">
  <si>
    <t>Kierunek wydziału</t>
  </si>
  <si>
    <t>Administracja</t>
  </si>
  <si>
    <t>nauki prawne</t>
  </si>
  <si>
    <t>Analityka medyczna</t>
  </si>
  <si>
    <t>nauki medyczne</t>
  </si>
  <si>
    <t>Archeologia</t>
  </si>
  <si>
    <t>archeologia</t>
  </si>
  <si>
    <t>Architektura informacji</t>
  </si>
  <si>
    <t>nauki o komunikacji społecznej i media</t>
  </si>
  <si>
    <t>Archiwistyka i zarządzanie dokumentacją</t>
  </si>
  <si>
    <t>historia</t>
  </si>
  <si>
    <t>Astronomia</t>
  </si>
  <si>
    <t>astronomia</t>
  </si>
  <si>
    <t>Audiofonologia</t>
  </si>
  <si>
    <t>nauki o zdrowiu</t>
  </si>
  <si>
    <t>Automatyka i robotyka</t>
  </si>
  <si>
    <t xml:space="preserve">automatyka, elektronika, elektrotechnika </t>
  </si>
  <si>
    <t>Bezpieczeństwo narodowe</t>
  </si>
  <si>
    <t>nauki o polityce i administracji</t>
  </si>
  <si>
    <t>Bezpieczeństwo wewnętrzne</t>
  </si>
  <si>
    <t>Biologia</t>
  </si>
  <si>
    <t>nauki biologiczne</t>
  </si>
  <si>
    <t>Biologia sądowa</t>
  </si>
  <si>
    <t>Biotechnologia</t>
  </si>
  <si>
    <t>Biotechnologia medyczna</t>
  </si>
  <si>
    <t>Chemia</t>
  </si>
  <si>
    <t>nauki chemiczne</t>
  </si>
  <si>
    <t>Chemia i technologia żywności</t>
  </si>
  <si>
    <t>Chemia kosmetyczna</t>
  </si>
  <si>
    <t>Chemia kryminalistyczna</t>
  </si>
  <si>
    <t>Chemia medyczna</t>
  </si>
  <si>
    <t>Cognitive Science</t>
  </si>
  <si>
    <t>Diagnostyka molekularna</t>
  </si>
  <si>
    <t>Dietetyka</t>
  </si>
  <si>
    <t>nauka o zdrowiu</t>
  </si>
  <si>
    <t>Doradztwo podatkowe</t>
  </si>
  <si>
    <t>Dziennikarstwo i komunikacja społeczna</t>
  </si>
  <si>
    <t>Ekonomia</t>
  </si>
  <si>
    <t>ekonomia i finanse</t>
  </si>
  <si>
    <t>Elektroradiologia</t>
  </si>
  <si>
    <t>Etnologia - antropologia kulturowa</t>
  </si>
  <si>
    <t>nauki o kulturze i religii</t>
  </si>
  <si>
    <t>Farmacja</t>
  </si>
  <si>
    <t>nauki farmaceutyczne</t>
  </si>
  <si>
    <t>Filologia angielska</t>
  </si>
  <si>
    <t>językoznawstwo</t>
  </si>
  <si>
    <t>Filologia bałkańska</t>
  </si>
  <si>
    <t>Filologia germańska</t>
  </si>
  <si>
    <t>literaturoznawstwo</t>
  </si>
  <si>
    <t>Filologia klasyczna i studia śródziemnomorskie</t>
  </si>
  <si>
    <t>Filologia polska</t>
  </si>
  <si>
    <t>Filologia polska jako obca</t>
  </si>
  <si>
    <t>Filologia romańska</t>
  </si>
  <si>
    <t>Filologia rosyjska</t>
  </si>
  <si>
    <t>Filologia włoska</t>
  </si>
  <si>
    <t>Filozofia</t>
  </si>
  <si>
    <t>filozofia</t>
  </si>
  <si>
    <t>Finanse i rachunkowość</t>
  </si>
  <si>
    <t>Fizjoterapia</t>
  </si>
  <si>
    <t>Fizyka</t>
  </si>
  <si>
    <t>nauki fizyczne</t>
  </si>
  <si>
    <t>Fizyka techniczna</t>
  </si>
  <si>
    <t>Geografia</t>
  </si>
  <si>
    <t>nauki o Ziemi i środowisku</t>
  </si>
  <si>
    <t>Geografia i kształowanie środowiska</t>
  </si>
  <si>
    <t>nauki i Ziemi i środowisku</t>
  </si>
  <si>
    <t>Geoinformacja środowiskowa</t>
  </si>
  <si>
    <t>Global change biology</t>
  </si>
  <si>
    <t>Gospodarka przestrzenna</t>
  </si>
  <si>
    <t xml:space="preserve">geografia społeczno-ekonomiczna i gospodarka przestrzenna </t>
  </si>
  <si>
    <t>Grafika</t>
  </si>
  <si>
    <t>sztuki plastyczne i konserwacja dzieł sztuki</t>
  </si>
  <si>
    <t>Historia</t>
  </si>
  <si>
    <t>Historia sztuki</t>
  </si>
  <si>
    <t>nauki o sztuce</t>
  </si>
  <si>
    <t>Informatyka</t>
  </si>
  <si>
    <t>informatyka</t>
  </si>
  <si>
    <t>Informatyka stosowana</t>
  </si>
  <si>
    <t>informatyka techniczna i telekomunikacyjna</t>
  </si>
  <si>
    <t>International Politics and Diplomacy</t>
  </si>
  <si>
    <t>Japonistyka</t>
  </si>
  <si>
    <t>Kierunek lekarski</t>
  </si>
  <si>
    <t>Kognitywistyka</t>
  </si>
  <si>
    <t>Komunikacja i psychologia w biznesie</t>
  </si>
  <si>
    <t>nauka o zarządzaniu i jakości</t>
  </si>
  <si>
    <t>Konserwacja i restauracja dzieł sztuki</t>
  </si>
  <si>
    <t>Kosmetologia</t>
  </si>
  <si>
    <t>Krytyka artystyczna</t>
  </si>
  <si>
    <t>Kulturoznawstwo</t>
  </si>
  <si>
    <t>Lingwistyka praktyczna i copywriting</t>
  </si>
  <si>
    <t>Lingwistyka stosowana</t>
  </si>
  <si>
    <t>Logistyka</t>
  </si>
  <si>
    <t>nauki o zarządzaniu i jakości</t>
  </si>
  <si>
    <t>Malarstwo</t>
  </si>
  <si>
    <t>Matematyka</t>
  </si>
  <si>
    <t>matematyka</t>
  </si>
  <si>
    <t>Matematyka i Ekonomia</t>
  </si>
  <si>
    <t>brak</t>
  </si>
  <si>
    <t>Matematyka stosowana</t>
  </si>
  <si>
    <t>Medioznawstwo</t>
  </si>
  <si>
    <t>Międzyobszarowe Indywidualne Studia Humanistyczno-Społeczne</t>
  </si>
  <si>
    <t>Nauki o rodzinie</t>
  </si>
  <si>
    <t>nauki teologiczne</t>
  </si>
  <si>
    <t>Ochrona dóbr kultury</t>
  </si>
  <si>
    <t>Optometria</t>
  </si>
  <si>
    <t>Optyka okularowa z elementami optometrii</t>
  </si>
  <si>
    <t>Pedagogika</t>
  </si>
  <si>
    <t>pedagogika</t>
  </si>
  <si>
    <t>Pedagogika przedszkolna i wczesnoszkolna</t>
  </si>
  <si>
    <t>Pedagogika specjalna</t>
  </si>
  <si>
    <t>Pielęgniarstwo</t>
  </si>
  <si>
    <t>Politologia</t>
  </si>
  <si>
    <t>Położnictwo</t>
  </si>
  <si>
    <t>Praca socjalna</t>
  </si>
  <si>
    <t>Prawo</t>
  </si>
  <si>
    <t>Psychologia</t>
  </si>
  <si>
    <t>psychologia</t>
  </si>
  <si>
    <t>Ratownictwo medyczne</t>
  </si>
  <si>
    <t>Socjologia</t>
  </si>
  <si>
    <t>nauki socjologiczne</t>
  </si>
  <si>
    <t>Sport i wellness</t>
  </si>
  <si>
    <t>Stosunki międzynarodowe</t>
  </si>
  <si>
    <t>Studia Skandynawsko-Bałtyckie</t>
  </si>
  <si>
    <t>Teologia</t>
  </si>
  <si>
    <t>Terapia zajęciowa</t>
  </si>
  <si>
    <t>Turystyka i rekreacja</t>
  </si>
  <si>
    <t>Weterynaria</t>
  </si>
  <si>
    <t>weterynaria</t>
  </si>
  <si>
    <t>Wojskoznawstwo</t>
  </si>
  <si>
    <t>Zarządzanie</t>
  </si>
  <si>
    <t>Zdrowie publiczne</t>
  </si>
  <si>
    <t>Analiza danych</t>
  </si>
  <si>
    <t>Architektura wnętrz</t>
  </si>
  <si>
    <t>Sztuka mediów i edukacja wizualna</t>
  </si>
  <si>
    <t>Wychowanie fizyczne i sport</t>
  </si>
  <si>
    <t>physics and astronomy</t>
  </si>
  <si>
    <t>lic</t>
  </si>
  <si>
    <t>jed</t>
  </si>
  <si>
    <t>inż.</t>
  </si>
  <si>
    <t>mag</t>
  </si>
  <si>
    <t>Liczba studentów przyjętych  (wszyscy) (na 01.10.2021 wg  EN1 + nabór śródroczny  na 31.12.2021 wg S10 )</t>
  </si>
  <si>
    <t xml:space="preserve">suma przerywajacych </t>
  </si>
  <si>
    <t xml:space="preserve">Skreśleni do 31.12.2021 r. </t>
  </si>
  <si>
    <t>-</t>
  </si>
  <si>
    <t>Informatyka*</t>
  </si>
  <si>
    <t>Matematyka**</t>
  </si>
  <si>
    <t xml:space="preserve">Przerywajacy bez ślubowania </t>
  </si>
  <si>
    <t>Przerywajacy bez ślubowania  (%)</t>
  </si>
  <si>
    <t>Skreśleni do 31.12.2021 r. (%)</t>
  </si>
  <si>
    <t>skreśleni od 01.01.2022 do 30 września 2024 r. (%)</t>
  </si>
  <si>
    <t>przerywajacy (%)</t>
  </si>
  <si>
    <t xml:space="preserve">Liczba studentów rezygnujących w ciągu 4 miesiecy (bez ślubowania i skreśleni do 31.12.2021) </t>
  </si>
  <si>
    <t xml:space="preserve">skreśleni od 01.01.2022 do 30.09. 2024 r. </t>
  </si>
  <si>
    <t xml:space="preserve">Kończący 3 rok (lic, inż., jed) 2 rok (mag) (%) </t>
  </si>
  <si>
    <t>liczba kończących 3 rok (lic, inż., jed) 2 rok (mag)</t>
  </si>
  <si>
    <t>nauki społeczne</t>
  </si>
  <si>
    <t>Dziedzina nauk</t>
  </si>
  <si>
    <t>społeczne</t>
  </si>
  <si>
    <t xml:space="preserve"> społeczne</t>
  </si>
  <si>
    <t>humanistyczne</t>
  </si>
  <si>
    <t xml:space="preserve">ścisłe i przyrodnicze </t>
  </si>
  <si>
    <t>medyczne i o zdrowiu</t>
  </si>
  <si>
    <t>sztuka</t>
  </si>
  <si>
    <t>inżynieryjno-techniczne</t>
  </si>
  <si>
    <t>teologiczne</t>
  </si>
  <si>
    <t>weterynaryjne</t>
  </si>
  <si>
    <t>Dyscyplina</t>
  </si>
  <si>
    <t>Rodzaj studiów</t>
  </si>
  <si>
    <t>przyjeci</t>
  </si>
  <si>
    <t>drop_out_4msc</t>
  </si>
  <si>
    <t>bez_slubowania_sum</t>
  </si>
  <si>
    <t>drop_out_2021_sum</t>
  </si>
  <si>
    <t>drop_out_pozniej_sum</t>
  </si>
  <si>
    <t>drop_out_sum</t>
  </si>
  <si>
    <t>konczacy_sum</t>
  </si>
  <si>
    <t>bez_slubowania_proc</t>
  </si>
  <si>
    <t>drop_out_2021_proc</t>
  </si>
  <si>
    <t>drop_out_pozniej_proc</t>
  </si>
  <si>
    <t>drop_out_proc</t>
  </si>
  <si>
    <t>konczacy_proc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</si>
</sst>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indexed="8"/>
      <name val="DejaVu Sans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  <font>
      <b/>
      <sz val="11"/>
      <color rgb="FF00206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/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2" fillId="0" borderId="6" xfId="0" applyNumberFormat="1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K53" sqref="K53"/>
    </sheetView>
  </sheetViews>
  <sheetFormatPr defaultRowHeight="15"/>
  <cols>
    <col min="1" max="1" width="17.7109375" customWidth="1"/>
    <col min="2" max="4" width="17.28515625" customWidth="1"/>
    <col min="5" max="5" width="22.28515625" style="19" customWidth="1"/>
    <col min="6" max="6" width="14" style="5" customWidth="1"/>
    <col min="10" max="10" width="8.85546875" style="9"/>
    <col min="11" max="11" width="8.85546875" style="13"/>
  </cols>
  <sheetData>
    <row r="1" spans="1:16" ht="120" customHeight="1">
      <c r="A1" s="23" t="s">
        <v>0</v>
      </c>
      <c r="B1" s="23" t="s">
        <v>166</v>
      </c>
      <c r="C1" s="23" t="s">
        <v>156</v>
      </c>
      <c r="D1" s="23" t="s">
        <v>167</v>
      </c>
      <c r="E1" s="24" t="s">
        <v>168</v>
      </c>
      <c r="F1" s="25" t="s">
        <v>169</v>
      </c>
      <c r="G1" s="26" t="s">
        <v>170</v>
      </c>
      <c r="H1" s="26" t="s">
        <v>171</v>
      </c>
      <c r="I1" s="27" t="s">
        <v>172</v>
      </c>
      <c r="J1" s="28" t="s">
        <v>173</v>
      </c>
      <c r="K1" s="29" t="s">
        <v>174</v>
      </c>
      <c r="L1" s="17" t="s">
        <v>175</v>
      </c>
      <c r="M1" s="17" t="s">
        <v>176</v>
      </c>
      <c r="N1" s="18" t="s">
        <v>177</v>
      </c>
      <c r="O1" s="35" t="s">
        <v>178</v>
      </c>
      <c r="P1" s="41" t="s">
        <v>179</v>
      </c>
    </row>
    <row r="2" spans="1:16">
      <c r="A2" s="14" t="s">
        <v>1</v>
      </c>
      <c r="B2" s="15" t="s">
        <v>2</v>
      </c>
      <c r="C2" s="12" t="s">
        <v>157</v>
      </c>
      <c r="D2" s="4" t="s">
        <v>136</v>
      </c>
      <c r="E2" s="20">
        <v>144</v>
      </c>
      <c r="F2" s="16">
        <v>19</v>
      </c>
      <c r="G2" s="36">
        <v>15</v>
      </c>
      <c r="H2" s="36">
        <v>4</v>
      </c>
      <c r="I2" s="37">
        <v>57</v>
      </c>
      <c r="J2" s="38">
        <f>SUM(G2:I2)</f>
        <v>76</v>
      </c>
      <c r="K2" s="39">
        <f t="shared" ref="K2:K33" si="0">E2-J2</f>
        <v>68</v>
      </c>
      <c r="L2" s="40">
        <f t="shared" ref="L2:N17" si="1">(G2/$E2)*100</f>
        <v>10.416666666666668</v>
      </c>
      <c r="M2" s="40">
        <f t="shared" si="1"/>
        <v>2.7777777777777777</v>
      </c>
      <c r="N2" s="40">
        <f t="shared" si="1"/>
        <v>39.583333333333329</v>
      </c>
      <c r="O2" s="42">
        <f>(J2/$E2)*100</f>
        <v>52.777777777777779</v>
      </c>
      <c r="P2" s="44">
        <f>100-O2</f>
        <v>47.222222222222221</v>
      </c>
    </row>
    <row r="3" spans="1:16">
      <c r="A3" s="1" t="s">
        <v>1</v>
      </c>
      <c r="B3" s="49" t="s">
        <v>2</v>
      </c>
      <c r="C3" s="2" t="s">
        <v>157</v>
      </c>
      <c r="D3" s="54" t="s">
        <v>139</v>
      </c>
      <c r="E3" s="21">
        <v>74</v>
      </c>
      <c r="F3" s="6">
        <v>0</v>
      </c>
      <c r="G3" s="30">
        <v>0</v>
      </c>
      <c r="H3" s="30">
        <v>0</v>
      </c>
      <c r="I3" s="31">
        <v>41</v>
      </c>
      <c r="J3" s="32">
        <f t="shared" ref="J3:J66" si="2">SUM(G3:I3)</f>
        <v>41</v>
      </c>
      <c r="K3" s="33">
        <f t="shared" si="0"/>
        <v>33</v>
      </c>
      <c r="L3" s="34">
        <f t="shared" si="1"/>
        <v>0</v>
      </c>
      <c r="M3" s="34">
        <f t="shared" si="1"/>
        <v>0</v>
      </c>
      <c r="N3" s="34">
        <f t="shared" si="1"/>
        <v>55.405405405405403</v>
      </c>
      <c r="O3" s="43">
        <f t="shared" ref="O3:O66" si="3">(J3/$E3)*100</f>
        <v>55.405405405405403</v>
      </c>
      <c r="P3" s="45">
        <f t="shared" ref="P3:P66" si="4">100-O3</f>
        <v>44.594594594594597</v>
      </c>
    </row>
    <row r="4" spans="1:16" ht="30">
      <c r="A4" s="1" t="s">
        <v>3</v>
      </c>
      <c r="B4" s="49" t="s">
        <v>4</v>
      </c>
      <c r="C4" s="2" t="s">
        <v>161</v>
      </c>
      <c r="D4" s="54" t="s">
        <v>137</v>
      </c>
      <c r="E4" s="21">
        <v>88</v>
      </c>
      <c r="F4" s="6">
        <v>9</v>
      </c>
      <c r="G4" s="30">
        <v>8</v>
      </c>
      <c r="H4" s="30">
        <v>1</v>
      </c>
      <c r="I4" s="31">
        <v>14</v>
      </c>
      <c r="J4" s="32">
        <f t="shared" si="2"/>
        <v>23</v>
      </c>
      <c r="K4" s="33">
        <f t="shared" si="0"/>
        <v>65</v>
      </c>
      <c r="L4" s="34">
        <f t="shared" si="1"/>
        <v>9.0909090909090917</v>
      </c>
      <c r="M4" s="34">
        <f t="shared" si="1"/>
        <v>1.1363636363636365</v>
      </c>
      <c r="N4" s="34">
        <f t="shared" si="1"/>
        <v>15.909090909090908</v>
      </c>
      <c r="O4" s="43">
        <f t="shared" si="3"/>
        <v>26.136363636363637</v>
      </c>
      <c r="P4" s="45">
        <f t="shared" si="4"/>
        <v>73.86363636363636</v>
      </c>
    </row>
    <row r="5" spans="1:16">
      <c r="A5" s="1" t="s">
        <v>5</v>
      </c>
      <c r="B5" s="49" t="s">
        <v>6</v>
      </c>
      <c r="C5" s="2" t="s">
        <v>159</v>
      </c>
      <c r="D5" s="54" t="s">
        <v>136</v>
      </c>
      <c r="E5" s="21">
        <v>31</v>
      </c>
      <c r="F5" s="6">
        <v>1</v>
      </c>
      <c r="G5" s="30">
        <v>0</v>
      </c>
      <c r="H5" s="30">
        <v>1</v>
      </c>
      <c r="I5" s="31">
        <v>16</v>
      </c>
      <c r="J5" s="32">
        <f t="shared" si="2"/>
        <v>17</v>
      </c>
      <c r="K5" s="33">
        <f t="shared" si="0"/>
        <v>14</v>
      </c>
      <c r="L5" s="34">
        <f t="shared" si="1"/>
        <v>0</v>
      </c>
      <c r="M5" s="34">
        <f t="shared" si="1"/>
        <v>3.225806451612903</v>
      </c>
      <c r="N5" s="34">
        <f t="shared" si="1"/>
        <v>51.612903225806448</v>
      </c>
      <c r="O5" s="43">
        <f t="shared" si="3"/>
        <v>54.838709677419352</v>
      </c>
      <c r="P5" s="45">
        <f t="shared" si="4"/>
        <v>45.161290322580648</v>
      </c>
    </row>
    <row r="6" spans="1:16">
      <c r="A6" s="1" t="s">
        <v>5</v>
      </c>
      <c r="B6" s="49" t="s">
        <v>6</v>
      </c>
      <c r="C6" s="2" t="s">
        <v>159</v>
      </c>
      <c r="D6" s="54" t="s">
        <v>139</v>
      </c>
      <c r="E6" s="21">
        <v>10</v>
      </c>
      <c r="F6" s="6">
        <v>0</v>
      </c>
      <c r="G6" s="30">
        <v>0</v>
      </c>
      <c r="H6" s="30">
        <v>0</v>
      </c>
      <c r="I6" s="31">
        <v>4</v>
      </c>
      <c r="J6" s="32">
        <f t="shared" si="2"/>
        <v>4</v>
      </c>
      <c r="K6" s="33">
        <f t="shared" si="0"/>
        <v>6</v>
      </c>
      <c r="L6" s="34">
        <f t="shared" si="1"/>
        <v>0</v>
      </c>
      <c r="M6" s="34">
        <f t="shared" si="1"/>
        <v>0</v>
      </c>
      <c r="N6" s="34">
        <f t="shared" si="1"/>
        <v>40</v>
      </c>
      <c r="O6" s="43">
        <f t="shared" si="3"/>
        <v>40</v>
      </c>
      <c r="P6" s="45">
        <f t="shared" si="4"/>
        <v>60</v>
      </c>
    </row>
    <row r="7" spans="1:16" ht="60">
      <c r="A7" s="1" t="s">
        <v>7</v>
      </c>
      <c r="B7" s="49" t="s">
        <v>8</v>
      </c>
      <c r="C7" s="2" t="s">
        <v>157</v>
      </c>
      <c r="D7" s="54" t="s">
        <v>136</v>
      </c>
      <c r="E7" s="21">
        <v>66</v>
      </c>
      <c r="F7" s="6">
        <v>4</v>
      </c>
      <c r="G7" s="30">
        <v>2</v>
      </c>
      <c r="H7" s="30">
        <v>2</v>
      </c>
      <c r="I7" s="31">
        <v>18</v>
      </c>
      <c r="J7" s="32">
        <f t="shared" si="2"/>
        <v>22</v>
      </c>
      <c r="K7" s="33">
        <f t="shared" si="0"/>
        <v>44</v>
      </c>
      <c r="L7" s="34">
        <f t="shared" si="1"/>
        <v>3.0303030303030303</v>
      </c>
      <c r="M7" s="34">
        <f t="shared" si="1"/>
        <v>3.0303030303030303</v>
      </c>
      <c r="N7" s="34">
        <f t="shared" si="1"/>
        <v>27.27272727272727</v>
      </c>
      <c r="O7" s="43">
        <f t="shared" si="3"/>
        <v>33.333333333333329</v>
      </c>
      <c r="P7" s="45">
        <f t="shared" si="4"/>
        <v>66.666666666666671</v>
      </c>
    </row>
    <row r="8" spans="1:16" ht="60">
      <c r="A8" s="1" t="s">
        <v>7</v>
      </c>
      <c r="B8" s="49" t="s">
        <v>8</v>
      </c>
      <c r="C8" s="2" t="s">
        <v>158</v>
      </c>
      <c r="D8" s="54" t="s">
        <v>139</v>
      </c>
      <c r="E8" s="21">
        <v>42</v>
      </c>
      <c r="F8" s="6">
        <v>4</v>
      </c>
      <c r="G8" s="30">
        <v>2</v>
      </c>
      <c r="H8" s="30">
        <v>2</v>
      </c>
      <c r="I8" s="31">
        <v>15</v>
      </c>
      <c r="J8" s="32">
        <f t="shared" si="2"/>
        <v>19</v>
      </c>
      <c r="K8" s="33">
        <f t="shared" si="0"/>
        <v>23</v>
      </c>
      <c r="L8" s="34">
        <f t="shared" si="1"/>
        <v>4.7619047619047619</v>
      </c>
      <c r="M8" s="34">
        <f t="shared" si="1"/>
        <v>4.7619047619047619</v>
      </c>
      <c r="N8" s="34">
        <f t="shared" si="1"/>
        <v>35.714285714285715</v>
      </c>
      <c r="O8" s="43">
        <f t="shared" si="3"/>
        <v>45.238095238095241</v>
      </c>
      <c r="P8" s="45">
        <f t="shared" si="4"/>
        <v>54.761904761904759</v>
      </c>
    </row>
    <row r="9" spans="1:16" ht="45">
      <c r="A9" s="1" t="s">
        <v>9</v>
      </c>
      <c r="B9" s="49" t="s">
        <v>10</v>
      </c>
      <c r="C9" s="2" t="s">
        <v>159</v>
      </c>
      <c r="D9" s="54" t="s">
        <v>136</v>
      </c>
      <c r="E9" s="21">
        <v>45</v>
      </c>
      <c r="F9" s="6">
        <v>3</v>
      </c>
      <c r="G9" s="30">
        <v>2</v>
      </c>
      <c r="H9" s="30">
        <v>1</v>
      </c>
      <c r="I9" s="31">
        <v>28</v>
      </c>
      <c r="J9" s="32">
        <f t="shared" si="2"/>
        <v>31</v>
      </c>
      <c r="K9" s="33">
        <f t="shared" si="0"/>
        <v>14</v>
      </c>
      <c r="L9" s="34">
        <f t="shared" si="1"/>
        <v>4.4444444444444446</v>
      </c>
      <c r="M9" s="34">
        <f t="shared" si="1"/>
        <v>2.2222222222222223</v>
      </c>
      <c r="N9" s="34">
        <f t="shared" si="1"/>
        <v>62.222222222222221</v>
      </c>
      <c r="O9" s="43">
        <f t="shared" si="3"/>
        <v>68.888888888888886</v>
      </c>
      <c r="P9" s="45">
        <f t="shared" si="4"/>
        <v>31.111111111111114</v>
      </c>
    </row>
    <row r="10" spans="1:16" ht="45">
      <c r="A10" s="1" t="s">
        <v>9</v>
      </c>
      <c r="B10" s="49" t="s">
        <v>10</v>
      </c>
      <c r="C10" s="2" t="s">
        <v>159</v>
      </c>
      <c r="D10" s="54" t="s">
        <v>139</v>
      </c>
      <c r="E10" s="21">
        <v>21</v>
      </c>
      <c r="F10" s="6">
        <v>0</v>
      </c>
      <c r="G10" s="30">
        <v>0</v>
      </c>
      <c r="H10" s="30">
        <v>0</v>
      </c>
      <c r="I10" s="31">
        <v>12</v>
      </c>
      <c r="J10" s="32">
        <f t="shared" si="2"/>
        <v>12</v>
      </c>
      <c r="K10" s="33">
        <f t="shared" si="0"/>
        <v>9</v>
      </c>
      <c r="L10" s="34">
        <f t="shared" si="1"/>
        <v>0</v>
      </c>
      <c r="M10" s="34">
        <f t="shared" si="1"/>
        <v>0</v>
      </c>
      <c r="N10" s="34">
        <f t="shared" si="1"/>
        <v>57.142857142857139</v>
      </c>
      <c r="O10" s="43">
        <f t="shared" si="3"/>
        <v>57.142857142857139</v>
      </c>
      <c r="P10" s="45">
        <f t="shared" si="4"/>
        <v>42.857142857142861</v>
      </c>
    </row>
    <row r="11" spans="1:16" ht="30">
      <c r="A11" s="1" t="s">
        <v>11</v>
      </c>
      <c r="B11" s="49" t="s">
        <v>12</v>
      </c>
      <c r="C11" s="2" t="s">
        <v>160</v>
      </c>
      <c r="D11" s="54" t="s">
        <v>136</v>
      </c>
      <c r="E11" s="21">
        <v>20</v>
      </c>
      <c r="F11" s="6">
        <v>3</v>
      </c>
      <c r="G11" s="30">
        <v>3</v>
      </c>
      <c r="H11" s="30">
        <v>0</v>
      </c>
      <c r="I11" s="31">
        <v>14</v>
      </c>
      <c r="J11" s="32">
        <f t="shared" si="2"/>
        <v>17</v>
      </c>
      <c r="K11" s="33">
        <f t="shared" si="0"/>
        <v>3</v>
      </c>
      <c r="L11" s="34">
        <f t="shared" si="1"/>
        <v>15</v>
      </c>
      <c r="M11" s="34">
        <f t="shared" si="1"/>
        <v>0</v>
      </c>
      <c r="N11" s="34">
        <f t="shared" si="1"/>
        <v>70</v>
      </c>
      <c r="O11" s="43">
        <f t="shared" si="3"/>
        <v>85</v>
      </c>
      <c r="P11" s="45">
        <f t="shared" si="4"/>
        <v>15</v>
      </c>
    </row>
    <row r="12" spans="1:16" ht="30">
      <c r="A12" s="1" t="s">
        <v>11</v>
      </c>
      <c r="B12" s="49" t="s">
        <v>12</v>
      </c>
      <c r="C12" s="2" t="s">
        <v>160</v>
      </c>
      <c r="D12" s="54" t="s">
        <v>139</v>
      </c>
      <c r="E12" s="21">
        <v>8</v>
      </c>
      <c r="F12" s="6">
        <v>0</v>
      </c>
      <c r="G12" s="30">
        <v>0</v>
      </c>
      <c r="H12" s="30">
        <v>0</v>
      </c>
      <c r="I12" s="31">
        <v>2</v>
      </c>
      <c r="J12" s="32">
        <f t="shared" si="2"/>
        <v>2</v>
      </c>
      <c r="K12" s="33">
        <f t="shared" si="0"/>
        <v>6</v>
      </c>
      <c r="L12" s="34">
        <f t="shared" si="1"/>
        <v>0</v>
      </c>
      <c r="M12" s="34">
        <f t="shared" si="1"/>
        <v>0</v>
      </c>
      <c r="N12" s="34">
        <f t="shared" si="1"/>
        <v>25</v>
      </c>
      <c r="O12" s="43">
        <f t="shared" si="3"/>
        <v>25</v>
      </c>
      <c r="P12" s="45">
        <f t="shared" si="4"/>
        <v>75</v>
      </c>
    </row>
    <row r="13" spans="1:16" ht="30">
      <c r="A13" s="1" t="s">
        <v>13</v>
      </c>
      <c r="B13" s="49" t="s">
        <v>14</v>
      </c>
      <c r="C13" s="2" t="s">
        <v>161</v>
      </c>
      <c r="D13" s="54" t="s">
        <v>136</v>
      </c>
      <c r="E13" s="21">
        <v>14</v>
      </c>
      <c r="F13" s="6">
        <v>4</v>
      </c>
      <c r="G13" s="30">
        <v>4</v>
      </c>
      <c r="H13" s="30">
        <v>0</v>
      </c>
      <c r="I13" s="31">
        <v>3</v>
      </c>
      <c r="J13" s="32">
        <f t="shared" si="2"/>
        <v>7</v>
      </c>
      <c r="K13" s="33">
        <f t="shared" si="0"/>
        <v>7</v>
      </c>
      <c r="L13" s="34">
        <f t="shared" si="1"/>
        <v>28.571428571428569</v>
      </c>
      <c r="M13" s="34">
        <f t="shared" si="1"/>
        <v>0</v>
      </c>
      <c r="N13" s="34">
        <f t="shared" si="1"/>
        <v>21.428571428571427</v>
      </c>
      <c r="O13" s="43">
        <f t="shared" si="3"/>
        <v>50</v>
      </c>
      <c r="P13" s="45">
        <f t="shared" si="4"/>
        <v>50</v>
      </c>
    </row>
    <row r="14" spans="1:16" ht="45">
      <c r="A14" s="1" t="s">
        <v>15</v>
      </c>
      <c r="B14" s="49" t="s">
        <v>16</v>
      </c>
      <c r="C14" s="2" t="s">
        <v>163</v>
      </c>
      <c r="D14" s="54" t="s">
        <v>138</v>
      </c>
      <c r="E14" s="21">
        <v>72</v>
      </c>
      <c r="F14" s="6">
        <v>9</v>
      </c>
      <c r="G14" s="30">
        <v>8</v>
      </c>
      <c r="H14" s="30">
        <v>1</v>
      </c>
      <c r="I14" s="31">
        <v>44</v>
      </c>
      <c r="J14" s="32">
        <f t="shared" si="2"/>
        <v>53</v>
      </c>
      <c r="K14" s="33">
        <f t="shared" si="0"/>
        <v>19</v>
      </c>
      <c r="L14" s="34">
        <f t="shared" si="1"/>
        <v>11.111111111111111</v>
      </c>
      <c r="M14" s="34">
        <f t="shared" si="1"/>
        <v>1.3888888888888888</v>
      </c>
      <c r="N14" s="34">
        <f t="shared" si="1"/>
        <v>61.111111111111114</v>
      </c>
      <c r="O14" s="43">
        <f t="shared" si="3"/>
        <v>73.611111111111114</v>
      </c>
      <c r="P14" s="45">
        <f t="shared" si="4"/>
        <v>26.388888888888886</v>
      </c>
    </row>
    <row r="15" spans="1:16" ht="30">
      <c r="A15" s="1" t="s">
        <v>17</v>
      </c>
      <c r="B15" s="49" t="s">
        <v>18</v>
      </c>
      <c r="C15" s="2" t="s">
        <v>157</v>
      </c>
      <c r="D15" s="54" t="s">
        <v>136</v>
      </c>
      <c r="E15" s="21">
        <v>29</v>
      </c>
      <c r="F15" s="6">
        <v>9</v>
      </c>
      <c r="G15" s="30">
        <v>9</v>
      </c>
      <c r="H15" s="30">
        <v>0</v>
      </c>
      <c r="I15" s="31">
        <v>5</v>
      </c>
      <c r="J15" s="32">
        <f t="shared" si="2"/>
        <v>14</v>
      </c>
      <c r="K15" s="33">
        <f t="shared" si="0"/>
        <v>15</v>
      </c>
      <c r="L15" s="34">
        <f t="shared" si="1"/>
        <v>31.03448275862069</v>
      </c>
      <c r="M15" s="34">
        <f t="shared" si="1"/>
        <v>0</v>
      </c>
      <c r="N15" s="34">
        <f t="shared" si="1"/>
        <v>17.241379310344829</v>
      </c>
      <c r="O15" s="43">
        <f t="shared" si="3"/>
        <v>48.275862068965516</v>
      </c>
      <c r="P15" s="45">
        <f t="shared" si="4"/>
        <v>51.724137931034484</v>
      </c>
    </row>
    <row r="16" spans="1:16" ht="30">
      <c r="A16" s="1" t="s">
        <v>19</v>
      </c>
      <c r="B16" s="49" t="s">
        <v>18</v>
      </c>
      <c r="C16" s="2" t="s">
        <v>157</v>
      </c>
      <c r="D16" s="54" t="s">
        <v>136</v>
      </c>
      <c r="E16" s="21">
        <v>103</v>
      </c>
      <c r="F16" s="6">
        <v>15</v>
      </c>
      <c r="G16" s="30">
        <v>12</v>
      </c>
      <c r="H16" s="30">
        <v>3</v>
      </c>
      <c r="I16" s="31">
        <v>30</v>
      </c>
      <c r="J16" s="32">
        <f t="shared" si="2"/>
        <v>45</v>
      </c>
      <c r="K16" s="33">
        <f t="shared" si="0"/>
        <v>58</v>
      </c>
      <c r="L16" s="34">
        <f t="shared" si="1"/>
        <v>11.650485436893204</v>
      </c>
      <c r="M16" s="34">
        <f t="shared" si="1"/>
        <v>2.912621359223301</v>
      </c>
      <c r="N16" s="34">
        <f t="shared" si="1"/>
        <v>29.126213592233007</v>
      </c>
      <c r="O16" s="43">
        <f t="shared" si="3"/>
        <v>43.689320388349515</v>
      </c>
      <c r="P16" s="45">
        <f t="shared" si="4"/>
        <v>56.310679611650485</v>
      </c>
    </row>
    <row r="17" spans="1:16" ht="30">
      <c r="A17" s="1" t="s">
        <v>19</v>
      </c>
      <c r="B17" s="49" t="s">
        <v>18</v>
      </c>
      <c r="C17" s="2" t="s">
        <v>155</v>
      </c>
      <c r="D17" s="54" t="s">
        <v>139</v>
      </c>
      <c r="E17" s="21">
        <v>51</v>
      </c>
      <c r="F17" s="6">
        <v>6</v>
      </c>
      <c r="G17" s="30">
        <v>2</v>
      </c>
      <c r="H17" s="30">
        <v>4</v>
      </c>
      <c r="I17" s="31">
        <v>16</v>
      </c>
      <c r="J17" s="32">
        <f t="shared" si="2"/>
        <v>22</v>
      </c>
      <c r="K17" s="33">
        <f t="shared" si="0"/>
        <v>29</v>
      </c>
      <c r="L17" s="34">
        <f t="shared" si="1"/>
        <v>3.9215686274509802</v>
      </c>
      <c r="M17" s="34">
        <f t="shared" si="1"/>
        <v>7.8431372549019605</v>
      </c>
      <c r="N17" s="34">
        <f t="shared" si="1"/>
        <v>31.372549019607842</v>
      </c>
      <c r="O17" s="43">
        <f t="shared" si="3"/>
        <v>43.137254901960787</v>
      </c>
      <c r="P17" s="45">
        <f t="shared" si="4"/>
        <v>56.862745098039213</v>
      </c>
    </row>
    <row r="18" spans="1:16" ht="30">
      <c r="A18" s="1" t="s">
        <v>20</v>
      </c>
      <c r="B18" s="49" t="s">
        <v>21</v>
      </c>
      <c r="C18" s="2" t="s">
        <v>160</v>
      </c>
      <c r="D18" s="54" t="s">
        <v>136</v>
      </c>
      <c r="E18" s="21">
        <v>17</v>
      </c>
      <c r="F18" s="6">
        <v>4</v>
      </c>
      <c r="G18" s="30">
        <v>3</v>
      </c>
      <c r="H18" s="30">
        <v>1</v>
      </c>
      <c r="I18" s="31">
        <v>7</v>
      </c>
      <c r="J18" s="32">
        <f t="shared" si="2"/>
        <v>11</v>
      </c>
      <c r="K18" s="33">
        <f t="shared" si="0"/>
        <v>6</v>
      </c>
      <c r="L18" s="34">
        <f t="shared" ref="L18:N81" si="5">(G18/$E18)*100</f>
        <v>17.647058823529413</v>
      </c>
      <c r="M18" s="34">
        <f t="shared" si="5"/>
        <v>5.8823529411764701</v>
      </c>
      <c r="N18" s="34">
        <f t="shared" si="5"/>
        <v>41.17647058823529</v>
      </c>
      <c r="O18" s="43">
        <f t="shared" si="3"/>
        <v>64.705882352941174</v>
      </c>
      <c r="P18" s="45">
        <f t="shared" si="4"/>
        <v>35.294117647058826</v>
      </c>
    </row>
    <row r="19" spans="1:16" ht="30">
      <c r="A19" s="1" t="s">
        <v>20</v>
      </c>
      <c r="B19" s="49" t="s">
        <v>21</v>
      </c>
      <c r="C19" s="2" t="s">
        <v>160</v>
      </c>
      <c r="D19" s="54" t="s">
        <v>139</v>
      </c>
      <c r="E19" s="21">
        <v>13</v>
      </c>
      <c r="F19" s="6">
        <v>2</v>
      </c>
      <c r="G19" s="30">
        <v>1</v>
      </c>
      <c r="H19" s="30">
        <v>1</v>
      </c>
      <c r="I19" s="31">
        <v>2</v>
      </c>
      <c r="J19" s="32">
        <f t="shared" si="2"/>
        <v>4</v>
      </c>
      <c r="K19" s="33">
        <f t="shared" si="0"/>
        <v>9</v>
      </c>
      <c r="L19" s="34">
        <f t="shared" si="5"/>
        <v>7.6923076923076925</v>
      </c>
      <c r="M19" s="34">
        <f t="shared" si="5"/>
        <v>7.6923076923076925</v>
      </c>
      <c r="N19" s="34">
        <f t="shared" si="5"/>
        <v>15.384615384615385</v>
      </c>
      <c r="O19" s="43">
        <f t="shared" si="3"/>
        <v>30.76923076923077</v>
      </c>
      <c r="P19" s="45">
        <f t="shared" si="4"/>
        <v>69.230769230769226</v>
      </c>
    </row>
    <row r="20" spans="1:16" ht="30">
      <c r="A20" s="1" t="s">
        <v>22</v>
      </c>
      <c r="B20" s="49" t="s">
        <v>21</v>
      </c>
      <c r="C20" s="2" t="s">
        <v>160</v>
      </c>
      <c r="D20" s="54" t="s">
        <v>136</v>
      </c>
      <c r="E20" s="21">
        <v>45</v>
      </c>
      <c r="F20" s="6">
        <v>7</v>
      </c>
      <c r="G20" s="30">
        <v>5</v>
      </c>
      <c r="H20" s="30">
        <v>2</v>
      </c>
      <c r="I20" s="31">
        <v>2</v>
      </c>
      <c r="J20" s="32">
        <f t="shared" si="2"/>
        <v>9</v>
      </c>
      <c r="K20" s="33">
        <f t="shared" si="0"/>
        <v>36</v>
      </c>
      <c r="L20" s="34">
        <f t="shared" si="5"/>
        <v>11.111111111111111</v>
      </c>
      <c r="M20" s="34">
        <f t="shared" si="5"/>
        <v>4.4444444444444446</v>
      </c>
      <c r="N20" s="34">
        <f t="shared" si="5"/>
        <v>4.4444444444444446</v>
      </c>
      <c r="O20" s="43">
        <f t="shared" si="3"/>
        <v>20</v>
      </c>
      <c r="P20" s="45">
        <f t="shared" si="4"/>
        <v>80</v>
      </c>
    </row>
    <row r="21" spans="1:16" ht="30">
      <c r="A21" s="1" t="s">
        <v>23</v>
      </c>
      <c r="B21" s="49" t="s">
        <v>21</v>
      </c>
      <c r="C21" s="2" t="s">
        <v>160</v>
      </c>
      <c r="D21" s="54" t="s">
        <v>136</v>
      </c>
      <c r="E21" s="21">
        <v>41</v>
      </c>
      <c r="F21" s="6">
        <v>16</v>
      </c>
      <c r="G21" s="30">
        <v>13</v>
      </c>
      <c r="H21" s="30">
        <v>3</v>
      </c>
      <c r="I21" s="31">
        <v>5</v>
      </c>
      <c r="J21" s="32">
        <f t="shared" si="2"/>
        <v>21</v>
      </c>
      <c r="K21" s="33">
        <f t="shared" si="0"/>
        <v>20</v>
      </c>
      <c r="L21" s="34">
        <f t="shared" si="5"/>
        <v>31.707317073170731</v>
      </c>
      <c r="M21" s="34">
        <f t="shared" si="5"/>
        <v>7.3170731707317067</v>
      </c>
      <c r="N21" s="34">
        <f t="shared" si="5"/>
        <v>12.195121951219512</v>
      </c>
      <c r="O21" s="43">
        <f t="shared" si="3"/>
        <v>51.219512195121951</v>
      </c>
      <c r="P21" s="45">
        <f t="shared" si="4"/>
        <v>48.780487804878049</v>
      </c>
    </row>
    <row r="22" spans="1:16" ht="30">
      <c r="A22" s="1" t="s">
        <v>23</v>
      </c>
      <c r="B22" s="49" t="s">
        <v>21</v>
      </c>
      <c r="C22" s="2" t="s">
        <v>160</v>
      </c>
      <c r="D22" s="54" t="s">
        <v>139</v>
      </c>
      <c r="E22" s="21">
        <v>36</v>
      </c>
      <c r="F22" s="6">
        <v>2</v>
      </c>
      <c r="G22" s="30">
        <v>1</v>
      </c>
      <c r="H22" s="30">
        <v>1</v>
      </c>
      <c r="I22" s="31">
        <v>8</v>
      </c>
      <c r="J22" s="32">
        <f t="shared" si="2"/>
        <v>10</v>
      </c>
      <c r="K22" s="33">
        <f t="shared" si="0"/>
        <v>26</v>
      </c>
      <c r="L22" s="34">
        <f t="shared" si="5"/>
        <v>2.7777777777777777</v>
      </c>
      <c r="M22" s="34">
        <f t="shared" si="5"/>
        <v>2.7777777777777777</v>
      </c>
      <c r="N22" s="34">
        <f t="shared" si="5"/>
        <v>22.222222222222221</v>
      </c>
      <c r="O22" s="43">
        <f t="shared" si="3"/>
        <v>27.777777777777779</v>
      </c>
      <c r="P22" s="45">
        <f t="shared" si="4"/>
        <v>72.222222222222229</v>
      </c>
    </row>
    <row r="23" spans="1:16" ht="30">
      <c r="A23" s="1" t="s">
        <v>24</v>
      </c>
      <c r="B23" s="49" t="s">
        <v>4</v>
      </c>
      <c r="C23" s="2" t="s">
        <v>161</v>
      </c>
      <c r="D23" s="54" t="s">
        <v>136</v>
      </c>
      <c r="E23" s="21">
        <v>27</v>
      </c>
      <c r="F23" s="6">
        <v>5</v>
      </c>
      <c r="G23" s="30">
        <v>3</v>
      </c>
      <c r="H23" s="30">
        <v>2</v>
      </c>
      <c r="I23" s="31">
        <v>5</v>
      </c>
      <c r="J23" s="32">
        <f t="shared" si="2"/>
        <v>10</v>
      </c>
      <c r="K23" s="33">
        <f t="shared" si="0"/>
        <v>17</v>
      </c>
      <c r="L23" s="34">
        <f t="shared" si="5"/>
        <v>11.111111111111111</v>
      </c>
      <c r="M23" s="34">
        <f t="shared" si="5"/>
        <v>7.4074074074074066</v>
      </c>
      <c r="N23" s="34">
        <f t="shared" si="5"/>
        <v>18.518518518518519</v>
      </c>
      <c r="O23" s="43">
        <f t="shared" si="3"/>
        <v>37.037037037037038</v>
      </c>
      <c r="P23" s="45">
        <f t="shared" si="4"/>
        <v>62.962962962962962</v>
      </c>
    </row>
    <row r="24" spans="1:16" ht="30">
      <c r="A24" s="1" t="s">
        <v>24</v>
      </c>
      <c r="B24" s="49" t="s">
        <v>4</v>
      </c>
      <c r="C24" s="2" t="s">
        <v>161</v>
      </c>
      <c r="D24" s="54" t="s">
        <v>139</v>
      </c>
      <c r="E24" s="21">
        <v>21</v>
      </c>
      <c r="F24" s="6">
        <v>2</v>
      </c>
      <c r="G24" s="30">
        <v>1</v>
      </c>
      <c r="H24" s="30">
        <v>1</v>
      </c>
      <c r="I24" s="31">
        <v>6</v>
      </c>
      <c r="J24" s="32">
        <f t="shared" si="2"/>
        <v>8</v>
      </c>
      <c r="K24" s="33">
        <f t="shared" si="0"/>
        <v>13</v>
      </c>
      <c r="L24" s="34">
        <f t="shared" si="5"/>
        <v>4.7619047619047619</v>
      </c>
      <c r="M24" s="34">
        <f t="shared" si="5"/>
        <v>4.7619047619047619</v>
      </c>
      <c r="N24" s="34">
        <f t="shared" si="5"/>
        <v>28.571428571428569</v>
      </c>
      <c r="O24" s="43">
        <f t="shared" si="3"/>
        <v>38.095238095238095</v>
      </c>
      <c r="P24" s="45">
        <f t="shared" si="4"/>
        <v>61.904761904761905</v>
      </c>
    </row>
    <row r="25" spans="1:16" ht="30">
      <c r="A25" s="1" t="s">
        <v>25</v>
      </c>
      <c r="B25" s="49" t="s">
        <v>26</v>
      </c>
      <c r="C25" s="2" t="s">
        <v>160</v>
      </c>
      <c r="D25" s="54" t="s">
        <v>136</v>
      </c>
      <c r="E25" s="21">
        <v>19</v>
      </c>
      <c r="F25" s="6">
        <v>1</v>
      </c>
      <c r="G25" s="30">
        <v>0</v>
      </c>
      <c r="H25" s="30">
        <v>1</v>
      </c>
      <c r="I25" s="31">
        <v>9</v>
      </c>
      <c r="J25" s="32">
        <f t="shared" si="2"/>
        <v>10</v>
      </c>
      <c r="K25" s="33">
        <f t="shared" si="0"/>
        <v>9</v>
      </c>
      <c r="L25" s="34">
        <f t="shared" si="5"/>
        <v>0</v>
      </c>
      <c r="M25" s="34">
        <f t="shared" si="5"/>
        <v>5.2631578947368416</v>
      </c>
      <c r="N25" s="34">
        <f t="shared" si="5"/>
        <v>47.368421052631575</v>
      </c>
      <c r="O25" s="43">
        <f t="shared" si="3"/>
        <v>52.631578947368418</v>
      </c>
      <c r="P25" s="45">
        <f t="shared" si="4"/>
        <v>47.368421052631582</v>
      </c>
    </row>
    <row r="26" spans="1:16" ht="30">
      <c r="A26" s="1" t="s">
        <v>25</v>
      </c>
      <c r="B26" s="50" t="s">
        <v>26</v>
      </c>
      <c r="C26" s="2" t="s">
        <v>160</v>
      </c>
      <c r="D26" s="54" t="s">
        <v>139</v>
      </c>
      <c r="E26" s="21">
        <v>6</v>
      </c>
      <c r="F26" s="6">
        <v>0</v>
      </c>
      <c r="G26" s="30">
        <v>0</v>
      </c>
      <c r="H26" s="30">
        <v>0</v>
      </c>
      <c r="I26" s="31">
        <v>2</v>
      </c>
      <c r="J26" s="32">
        <f t="shared" si="2"/>
        <v>2</v>
      </c>
      <c r="K26" s="33">
        <f t="shared" si="0"/>
        <v>4</v>
      </c>
      <c r="L26" s="34">
        <f t="shared" si="5"/>
        <v>0</v>
      </c>
      <c r="M26" s="34">
        <f t="shared" si="5"/>
        <v>0</v>
      </c>
      <c r="N26" s="34">
        <f t="shared" si="5"/>
        <v>33.333333333333329</v>
      </c>
      <c r="O26" s="43">
        <f t="shared" si="3"/>
        <v>33.333333333333329</v>
      </c>
      <c r="P26" s="45">
        <f t="shared" si="4"/>
        <v>66.666666666666671</v>
      </c>
    </row>
    <row r="27" spans="1:16" ht="30.6" customHeight="1">
      <c r="A27" s="3" t="s">
        <v>27</v>
      </c>
      <c r="B27" s="51" t="s">
        <v>26</v>
      </c>
      <c r="C27" s="2" t="s">
        <v>160</v>
      </c>
      <c r="D27" s="54" t="s">
        <v>138</v>
      </c>
      <c r="E27" s="21">
        <v>0</v>
      </c>
      <c r="F27" s="6">
        <v>0</v>
      </c>
      <c r="G27" s="30">
        <v>0</v>
      </c>
      <c r="H27" s="30">
        <v>0</v>
      </c>
      <c r="I27" s="31">
        <v>0</v>
      </c>
      <c r="J27" s="32">
        <f t="shared" si="2"/>
        <v>0</v>
      </c>
      <c r="K27" s="33">
        <f t="shared" si="0"/>
        <v>0</v>
      </c>
      <c r="L27" s="34"/>
      <c r="M27" s="34"/>
      <c r="N27" s="34"/>
      <c r="O27" s="43"/>
      <c r="P27" s="45">
        <f t="shared" si="4"/>
        <v>100</v>
      </c>
    </row>
    <row r="28" spans="1:16" ht="30">
      <c r="A28" s="1" t="s">
        <v>28</v>
      </c>
      <c r="B28" s="49" t="s">
        <v>26</v>
      </c>
      <c r="C28" s="2" t="s">
        <v>160</v>
      </c>
      <c r="D28" s="54" t="s">
        <v>136</v>
      </c>
      <c r="E28" s="21">
        <v>27</v>
      </c>
      <c r="F28" s="6">
        <v>5</v>
      </c>
      <c r="G28" s="30">
        <v>5</v>
      </c>
      <c r="H28" s="30">
        <v>0</v>
      </c>
      <c r="I28" s="31">
        <v>8</v>
      </c>
      <c r="J28" s="32">
        <f t="shared" si="2"/>
        <v>13</v>
      </c>
      <c r="K28" s="33">
        <f t="shared" si="0"/>
        <v>14</v>
      </c>
      <c r="L28" s="34">
        <f t="shared" si="5"/>
        <v>18.518518518518519</v>
      </c>
      <c r="M28" s="34">
        <f t="shared" si="5"/>
        <v>0</v>
      </c>
      <c r="N28" s="34">
        <f t="shared" si="5"/>
        <v>29.629629629629626</v>
      </c>
      <c r="O28" s="43">
        <f t="shared" si="3"/>
        <v>48.148148148148145</v>
      </c>
      <c r="P28" s="45">
        <f t="shared" si="4"/>
        <v>51.851851851851855</v>
      </c>
    </row>
    <row r="29" spans="1:16" ht="30">
      <c r="A29" s="1" t="s">
        <v>28</v>
      </c>
      <c r="B29" s="49" t="s">
        <v>26</v>
      </c>
      <c r="C29" s="2" t="s">
        <v>160</v>
      </c>
      <c r="D29" s="54" t="s">
        <v>139</v>
      </c>
      <c r="E29" s="21">
        <v>17</v>
      </c>
      <c r="F29" s="6">
        <v>0</v>
      </c>
      <c r="G29" s="30">
        <v>0</v>
      </c>
      <c r="H29" s="30">
        <v>0</v>
      </c>
      <c r="I29" s="31">
        <v>4</v>
      </c>
      <c r="J29" s="32">
        <f t="shared" si="2"/>
        <v>4</v>
      </c>
      <c r="K29" s="33">
        <f t="shared" si="0"/>
        <v>13</v>
      </c>
      <c r="L29" s="34">
        <f t="shared" si="5"/>
        <v>0</v>
      </c>
      <c r="M29" s="34">
        <f t="shared" si="5"/>
        <v>0</v>
      </c>
      <c r="N29" s="34">
        <f t="shared" si="5"/>
        <v>23.52941176470588</v>
      </c>
      <c r="O29" s="43">
        <f t="shared" si="3"/>
        <v>23.52941176470588</v>
      </c>
      <c r="P29" s="45">
        <f t="shared" si="4"/>
        <v>76.470588235294116</v>
      </c>
    </row>
    <row r="30" spans="1:16" ht="30">
      <c r="A30" s="1" t="s">
        <v>29</v>
      </c>
      <c r="B30" s="49" t="s">
        <v>26</v>
      </c>
      <c r="C30" s="2" t="s">
        <v>160</v>
      </c>
      <c r="D30" s="54" t="s">
        <v>139</v>
      </c>
      <c r="E30" s="21">
        <v>19</v>
      </c>
      <c r="F30" s="6">
        <v>2</v>
      </c>
      <c r="G30" s="30">
        <v>2</v>
      </c>
      <c r="H30" s="30">
        <v>0</v>
      </c>
      <c r="I30" s="31">
        <v>1</v>
      </c>
      <c r="J30" s="32">
        <f t="shared" si="2"/>
        <v>3</v>
      </c>
      <c r="K30" s="33">
        <f t="shared" si="0"/>
        <v>16</v>
      </c>
      <c r="L30" s="34">
        <f t="shared" si="5"/>
        <v>10.526315789473683</v>
      </c>
      <c r="M30" s="34">
        <f t="shared" si="5"/>
        <v>0</v>
      </c>
      <c r="N30" s="34">
        <f t="shared" si="5"/>
        <v>5.2631578947368416</v>
      </c>
      <c r="O30" s="43">
        <f t="shared" si="3"/>
        <v>15.789473684210526</v>
      </c>
      <c r="P30" s="45">
        <f t="shared" si="4"/>
        <v>84.21052631578948</v>
      </c>
    </row>
    <row r="31" spans="1:16" ht="30">
      <c r="A31" s="1" t="s">
        <v>30</v>
      </c>
      <c r="B31" s="49" t="s">
        <v>26</v>
      </c>
      <c r="C31" s="2" t="s">
        <v>160</v>
      </c>
      <c r="D31" s="54" t="s">
        <v>136</v>
      </c>
      <c r="E31" s="21">
        <v>20</v>
      </c>
      <c r="F31" s="6">
        <v>6</v>
      </c>
      <c r="G31" s="30">
        <v>6</v>
      </c>
      <c r="H31" s="30">
        <v>0</v>
      </c>
      <c r="I31" s="31">
        <v>9</v>
      </c>
      <c r="J31" s="32">
        <f t="shared" si="2"/>
        <v>15</v>
      </c>
      <c r="K31" s="33">
        <f t="shared" si="0"/>
        <v>5</v>
      </c>
      <c r="L31" s="34">
        <f t="shared" si="5"/>
        <v>30</v>
      </c>
      <c r="M31" s="34">
        <f t="shared" si="5"/>
        <v>0</v>
      </c>
      <c r="N31" s="34">
        <f t="shared" si="5"/>
        <v>45</v>
      </c>
      <c r="O31" s="43">
        <f t="shared" si="3"/>
        <v>75</v>
      </c>
      <c r="P31" s="45">
        <f t="shared" si="4"/>
        <v>25</v>
      </c>
    </row>
    <row r="32" spans="1:16" ht="30">
      <c r="A32" s="1" t="s">
        <v>30</v>
      </c>
      <c r="B32" s="49" t="s">
        <v>26</v>
      </c>
      <c r="C32" s="2" t="s">
        <v>160</v>
      </c>
      <c r="D32" s="54" t="s">
        <v>139</v>
      </c>
      <c r="E32" s="21">
        <v>25</v>
      </c>
      <c r="F32" s="6">
        <v>1</v>
      </c>
      <c r="G32" s="30">
        <v>0</v>
      </c>
      <c r="H32" s="30">
        <v>1</v>
      </c>
      <c r="I32" s="31">
        <v>0</v>
      </c>
      <c r="J32" s="32">
        <f t="shared" si="2"/>
        <v>1</v>
      </c>
      <c r="K32" s="33">
        <f t="shared" si="0"/>
        <v>24</v>
      </c>
      <c r="L32" s="34">
        <f t="shared" si="5"/>
        <v>0</v>
      </c>
      <c r="M32" s="34">
        <f t="shared" si="5"/>
        <v>4</v>
      </c>
      <c r="N32" s="34">
        <f t="shared" si="5"/>
        <v>0</v>
      </c>
      <c r="O32" s="43">
        <f t="shared" si="3"/>
        <v>4</v>
      </c>
      <c r="P32" s="45">
        <f t="shared" si="4"/>
        <v>96</v>
      </c>
    </row>
    <row r="33" spans="1:16" ht="60">
      <c r="A33" s="1" t="s">
        <v>31</v>
      </c>
      <c r="B33" s="49" t="s">
        <v>8</v>
      </c>
      <c r="C33" s="2" t="s">
        <v>157</v>
      </c>
      <c r="D33" s="54" t="s">
        <v>139</v>
      </c>
      <c r="E33" s="21">
        <v>19</v>
      </c>
      <c r="F33" s="6">
        <v>3</v>
      </c>
      <c r="G33" s="30">
        <v>0</v>
      </c>
      <c r="H33" s="30">
        <v>3</v>
      </c>
      <c r="I33" s="31">
        <v>8</v>
      </c>
      <c r="J33" s="32">
        <f t="shared" si="2"/>
        <v>11</v>
      </c>
      <c r="K33" s="33">
        <f t="shared" si="0"/>
        <v>8</v>
      </c>
      <c r="L33" s="34">
        <f t="shared" si="5"/>
        <v>0</v>
      </c>
      <c r="M33" s="34">
        <f t="shared" si="5"/>
        <v>15.789473684210526</v>
      </c>
      <c r="N33" s="34">
        <f t="shared" si="5"/>
        <v>42.105263157894733</v>
      </c>
      <c r="O33" s="43">
        <f t="shared" si="3"/>
        <v>57.894736842105267</v>
      </c>
      <c r="P33" s="45">
        <f t="shared" si="4"/>
        <v>42.105263157894733</v>
      </c>
    </row>
    <row r="34" spans="1:16" ht="30">
      <c r="A34" s="1" t="s">
        <v>32</v>
      </c>
      <c r="B34" s="49" t="s">
        <v>21</v>
      </c>
      <c r="C34" s="2" t="s">
        <v>160</v>
      </c>
      <c r="D34" s="54" t="s">
        <v>139</v>
      </c>
      <c r="E34" s="21">
        <v>18</v>
      </c>
      <c r="F34" s="6">
        <v>2</v>
      </c>
      <c r="G34" s="30">
        <v>0</v>
      </c>
      <c r="H34" s="30">
        <v>2</v>
      </c>
      <c r="I34" s="31">
        <v>3</v>
      </c>
      <c r="J34" s="32">
        <f t="shared" si="2"/>
        <v>5</v>
      </c>
      <c r="K34" s="33">
        <f t="shared" ref="K34:K65" si="6">E34-J34</f>
        <v>13</v>
      </c>
      <c r="L34" s="34">
        <f t="shared" si="5"/>
        <v>0</v>
      </c>
      <c r="M34" s="34">
        <f t="shared" si="5"/>
        <v>11.111111111111111</v>
      </c>
      <c r="N34" s="34">
        <f t="shared" si="5"/>
        <v>16.666666666666664</v>
      </c>
      <c r="O34" s="43">
        <f t="shared" si="3"/>
        <v>27.777777777777779</v>
      </c>
      <c r="P34" s="45">
        <f t="shared" si="4"/>
        <v>72.222222222222229</v>
      </c>
    </row>
    <row r="35" spans="1:16" ht="30">
      <c r="A35" s="1" t="s">
        <v>33</v>
      </c>
      <c r="B35" s="49" t="s">
        <v>34</v>
      </c>
      <c r="C35" s="2" t="s">
        <v>161</v>
      </c>
      <c r="D35" s="54" t="s">
        <v>136</v>
      </c>
      <c r="E35" s="21">
        <v>94</v>
      </c>
      <c r="F35" s="6">
        <v>19</v>
      </c>
      <c r="G35" s="30">
        <v>16</v>
      </c>
      <c r="H35" s="30">
        <v>3</v>
      </c>
      <c r="I35" s="31">
        <v>41</v>
      </c>
      <c r="J35" s="32">
        <f t="shared" si="2"/>
        <v>60</v>
      </c>
      <c r="K35" s="33">
        <f t="shared" si="6"/>
        <v>34</v>
      </c>
      <c r="L35" s="34">
        <f t="shared" si="5"/>
        <v>17.021276595744681</v>
      </c>
      <c r="M35" s="34">
        <f t="shared" si="5"/>
        <v>3.1914893617021276</v>
      </c>
      <c r="N35" s="34">
        <f t="shared" si="5"/>
        <v>43.61702127659575</v>
      </c>
      <c r="O35" s="43">
        <f t="shared" si="3"/>
        <v>63.829787234042556</v>
      </c>
      <c r="P35" s="45">
        <f t="shared" si="4"/>
        <v>36.170212765957444</v>
      </c>
    </row>
    <row r="36" spans="1:16" ht="30">
      <c r="A36" s="1" t="s">
        <v>33</v>
      </c>
      <c r="B36" s="49" t="s">
        <v>34</v>
      </c>
      <c r="C36" s="2" t="s">
        <v>161</v>
      </c>
      <c r="D36" s="54" t="s">
        <v>139</v>
      </c>
      <c r="E36" s="21">
        <v>46</v>
      </c>
      <c r="F36" s="6">
        <v>3</v>
      </c>
      <c r="G36" s="30">
        <v>2</v>
      </c>
      <c r="H36" s="30">
        <v>1</v>
      </c>
      <c r="I36" s="31">
        <v>6</v>
      </c>
      <c r="J36" s="32">
        <f t="shared" si="2"/>
        <v>9</v>
      </c>
      <c r="K36" s="33">
        <f t="shared" si="6"/>
        <v>37</v>
      </c>
      <c r="L36" s="34">
        <f t="shared" si="5"/>
        <v>4.3478260869565215</v>
      </c>
      <c r="M36" s="34">
        <f t="shared" si="5"/>
        <v>2.1739130434782608</v>
      </c>
      <c r="N36" s="34">
        <f t="shared" si="5"/>
        <v>13.043478260869565</v>
      </c>
      <c r="O36" s="43">
        <f t="shared" si="3"/>
        <v>19.565217391304348</v>
      </c>
      <c r="P36" s="45">
        <f t="shared" si="4"/>
        <v>80.434782608695656</v>
      </c>
    </row>
    <row r="37" spans="1:16" ht="30">
      <c r="A37" s="1" t="s">
        <v>35</v>
      </c>
      <c r="B37" s="49" t="s">
        <v>2</v>
      </c>
      <c r="C37" s="2" t="s">
        <v>157</v>
      </c>
      <c r="D37" s="54" t="s">
        <v>139</v>
      </c>
      <c r="E37" s="21">
        <v>76</v>
      </c>
      <c r="F37" s="6">
        <v>2</v>
      </c>
      <c r="G37" s="30">
        <v>1</v>
      </c>
      <c r="H37" s="30">
        <v>1</v>
      </c>
      <c r="I37" s="31">
        <v>42</v>
      </c>
      <c r="J37" s="32">
        <f t="shared" si="2"/>
        <v>44</v>
      </c>
      <c r="K37" s="33">
        <f t="shared" si="6"/>
        <v>32</v>
      </c>
      <c r="L37" s="34">
        <f t="shared" si="5"/>
        <v>1.3157894736842104</v>
      </c>
      <c r="M37" s="34">
        <f t="shared" si="5"/>
        <v>1.3157894736842104</v>
      </c>
      <c r="N37" s="34">
        <f t="shared" si="5"/>
        <v>55.26315789473685</v>
      </c>
      <c r="O37" s="43">
        <f t="shared" si="3"/>
        <v>57.894736842105267</v>
      </c>
      <c r="P37" s="45">
        <f t="shared" si="4"/>
        <v>42.105263157894733</v>
      </c>
    </row>
    <row r="38" spans="1:16" ht="60">
      <c r="A38" s="1" t="s">
        <v>36</v>
      </c>
      <c r="B38" s="49" t="s">
        <v>8</v>
      </c>
      <c r="C38" s="2" t="s">
        <v>157</v>
      </c>
      <c r="D38" s="54" t="s">
        <v>136</v>
      </c>
      <c r="E38" s="21">
        <v>55</v>
      </c>
      <c r="F38" s="6">
        <v>8</v>
      </c>
      <c r="G38" s="30">
        <v>7</v>
      </c>
      <c r="H38" s="30">
        <v>1</v>
      </c>
      <c r="I38" s="31">
        <v>14</v>
      </c>
      <c r="J38" s="32">
        <f t="shared" si="2"/>
        <v>22</v>
      </c>
      <c r="K38" s="33">
        <f t="shared" si="6"/>
        <v>33</v>
      </c>
      <c r="L38" s="34">
        <f t="shared" si="5"/>
        <v>12.727272727272727</v>
      </c>
      <c r="M38" s="34">
        <f t="shared" si="5"/>
        <v>1.8181818181818181</v>
      </c>
      <c r="N38" s="34">
        <f t="shared" si="5"/>
        <v>25.454545454545453</v>
      </c>
      <c r="O38" s="43">
        <f t="shared" si="3"/>
        <v>40</v>
      </c>
      <c r="P38" s="45">
        <f t="shared" si="4"/>
        <v>60</v>
      </c>
    </row>
    <row r="39" spans="1:16" ht="60">
      <c r="A39" s="1" t="s">
        <v>36</v>
      </c>
      <c r="B39" s="49" t="s">
        <v>8</v>
      </c>
      <c r="C39" s="2" t="s">
        <v>157</v>
      </c>
      <c r="D39" s="54" t="s">
        <v>139</v>
      </c>
      <c r="E39" s="21">
        <v>41</v>
      </c>
      <c r="F39" s="6">
        <v>2</v>
      </c>
      <c r="G39" s="30">
        <v>1</v>
      </c>
      <c r="H39" s="30">
        <v>1</v>
      </c>
      <c r="I39" s="31">
        <v>23</v>
      </c>
      <c r="J39" s="32">
        <f t="shared" si="2"/>
        <v>25</v>
      </c>
      <c r="K39" s="33">
        <f t="shared" si="6"/>
        <v>16</v>
      </c>
      <c r="L39" s="34">
        <f t="shared" si="5"/>
        <v>2.4390243902439024</v>
      </c>
      <c r="M39" s="34">
        <f t="shared" si="5"/>
        <v>2.4390243902439024</v>
      </c>
      <c r="N39" s="34">
        <f t="shared" si="5"/>
        <v>56.09756097560976</v>
      </c>
      <c r="O39" s="43">
        <f t="shared" si="3"/>
        <v>60.975609756097562</v>
      </c>
      <c r="P39" s="45">
        <f t="shared" si="4"/>
        <v>39.024390243902438</v>
      </c>
    </row>
    <row r="40" spans="1:16" ht="30">
      <c r="A40" s="1" t="s">
        <v>37</v>
      </c>
      <c r="B40" s="49" t="s">
        <v>38</v>
      </c>
      <c r="C40" s="2" t="s">
        <v>157</v>
      </c>
      <c r="D40" s="54" t="s">
        <v>136</v>
      </c>
      <c r="E40" s="21">
        <v>102</v>
      </c>
      <c r="F40" s="6">
        <v>18</v>
      </c>
      <c r="G40" s="30">
        <v>16</v>
      </c>
      <c r="H40" s="30">
        <v>2</v>
      </c>
      <c r="I40" s="31">
        <v>59</v>
      </c>
      <c r="J40" s="32">
        <f t="shared" si="2"/>
        <v>77</v>
      </c>
      <c r="K40" s="33">
        <f t="shared" si="6"/>
        <v>25</v>
      </c>
      <c r="L40" s="34">
        <f t="shared" si="5"/>
        <v>15.686274509803921</v>
      </c>
      <c r="M40" s="34">
        <f t="shared" si="5"/>
        <v>1.9607843137254901</v>
      </c>
      <c r="N40" s="34">
        <f t="shared" si="5"/>
        <v>57.843137254901968</v>
      </c>
      <c r="O40" s="43">
        <f t="shared" si="3"/>
        <v>75.490196078431367</v>
      </c>
      <c r="P40" s="45">
        <f t="shared" si="4"/>
        <v>24.509803921568633</v>
      </c>
    </row>
    <row r="41" spans="1:16" ht="30">
      <c r="A41" s="1" t="s">
        <v>37</v>
      </c>
      <c r="B41" s="49" t="s">
        <v>38</v>
      </c>
      <c r="C41" s="2" t="s">
        <v>157</v>
      </c>
      <c r="D41" s="54" t="s">
        <v>139</v>
      </c>
      <c r="E41" s="21">
        <v>44</v>
      </c>
      <c r="F41" s="6">
        <v>1</v>
      </c>
      <c r="G41" s="30">
        <v>0</v>
      </c>
      <c r="H41" s="30">
        <v>3</v>
      </c>
      <c r="I41" s="31">
        <v>7</v>
      </c>
      <c r="J41" s="32">
        <f t="shared" si="2"/>
        <v>10</v>
      </c>
      <c r="K41" s="33">
        <f t="shared" si="6"/>
        <v>34</v>
      </c>
      <c r="L41" s="34">
        <f t="shared" si="5"/>
        <v>0</v>
      </c>
      <c r="M41" s="34">
        <f t="shared" si="5"/>
        <v>6.8181818181818175</v>
      </c>
      <c r="N41" s="34">
        <f t="shared" si="5"/>
        <v>15.909090909090908</v>
      </c>
      <c r="O41" s="43">
        <f t="shared" si="3"/>
        <v>22.727272727272727</v>
      </c>
      <c r="P41" s="45">
        <f t="shared" si="4"/>
        <v>77.27272727272728</v>
      </c>
    </row>
    <row r="42" spans="1:16" ht="30">
      <c r="A42" s="1" t="s">
        <v>39</v>
      </c>
      <c r="B42" s="49" t="s">
        <v>14</v>
      </c>
      <c r="C42" s="2" t="s">
        <v>161</v>
      </c>
      <c r="D42" s="54" t="s">
        <v>136</v>
      </c>
      <c r="E42" s="21">
        <v>53</v>
      </c>
      <c r="F42" s="6">
        <v>2</v>
      </c>
      <c r="G42" s="30">
        <v>2</v>
      </c>
      <c r="H42" s="30">
        <v>0</v>
      </c>
      <c r="I42" s="31">
        <v>5</v>
      </c>
      <c r="J42" s="32">
        <f t="shared" si="2"/>
        <v>7</v>
      </c>
      <c r="K42" s="33">
        <f t="shared" si="6"/>
        <v>46</v>
      </c>
      <c r="L42" s="34">
        <f t="shared" si="5"/>
        <v>3.7735849056603774</v>
      </c>
      <c r="M42" s="34">
        <f t="shared" si="5"/>
        <v>0</v>
      </c>
      <c r="N42" s="34">
        <f t="shared" si="5"/>
        <v>9.433962264150944</v>
      </c>
      <c r="O42" s="43">
        <f t="shared" si="3"/>
        <v>13.20754716981132</v>
      </c>
      <c r="P42" s="45">
        <f t="shared" si="4"/>
        <v>86.79245283018868</v>
      </c>
    </row>
    <row r="43" spans="1:16" ht="45">
      <c r="A43" s="1" t="s">
        <v>40</v>
      </c>
      <c r="B43" s="49" t="s">
        <v>41</v>
      </c>
      <c r="C43" s="2" t="s">
        <v>159</v>
      </c>
      <c r="D43" s="54" t="s">
        <v>136</v>
      </c>
      <c r="E43" s="21">
        <v>19</v>
      </c>
      <c r="F43" s="6">
        <v>0</v>
      </c>
      <c r="G43" s="30">
        <v>0</v>
      </c>
      <c r="H43" s="30">
        <v>0</v>
      </c>
      <c r="I43" s="31">
        <v>13</v>
      </c>
      <c r="J43" s="32">
        <f t="shared" si="2"/>
        <v>13</v>
      </c>
      <c r="K43" s="33">
        <f t="shared" si="6"/>
        <v>6</v>
      </c>
      <c r="L43" s="34">
        <f t="shared" si="5"/>
        <v>0</v>
      </c>
      <c r="M43" s="34">
        <f t="shared" si="5"/>
        <v>0</v>
      </c>
      <c r="N43" s="34">
        <f t="shared" si="5"/>
        <v>68.421052631578945</v>
      </c>
      <c r="O43" s="43">
        <f t="shared" si="3"/>
        <v>68.421052631578945</v>
      </c>
      <c r="P43" s="45">
        <f t="shared" si="4"/>
        <v>31.578947368421055</v>
      </c>
    </row>
    <row r="44" spans="1:16" ht="30">
      <c r="A44" s="1" t="s">
        <v>42</v>
      </c>
      <c r="B44" s="49" t="s">
        <v>43</v>
      </c>
      <c r="C44" s="2" t="s">
        <v>161</v>
      </c>
      <c r="D44" s="54" t="s">
        <v>137</v>
      </c>
      <c r="E44" s="21">
        <v>140</v>
      </c>
      <c r="F44" s="6">
        <v>33</v>
      </c>
      <c r="G44" s="30">
        <v>26</v>
      </c>
      <c r="H44" s="30">
        <v>7</v>
      </c>
      <c r="I44" s="31">
        <v>18</v>
      </c>
      <c r="J44" s="32">
        <f t="shared" si="2"/>
        <v>51</v>
      </c>
      <c r="K44" s="33">
        <f t="shared" si="6"/>
        <v>89</v>
      </c>
      <c r="L44" s="34">
        <f t="shared" si="5"/>
        <v>18.571428571428573</v>
      </c>
      <c r="M44" s="34">
        <f t="shared" si="5"/>
        <v>5</v>
      </c>
      <c r="N44" s="34">
        <f t="shared" si="5"/>
        <v>12.857142857142856</v>
      </c>
      <c r="O44" s="43">
        <f t="shared" si="3"/>
        <v>36.428571428571423</v>
      </c>
      <c r="P44" s="45">
        <f t="shared" si="4"/>
        <v>63.571428571428577</v>
      </c>
    </row>
    <row r="45" spans="1:16">
      <c r="A45" s="1" t="s">
        <v>44</v>
      </c>
      <c r="B45" s="49" t="s">
        <v>45</v>
      </c>
      <c r="C45" s="2" t="s">
        <v>159</v>
      </c>
      <c r="D45" s="54" t="s">
        <v>136</v>
      </c>
      <c r="E45" s="21">
        <v>55</v>
      </c>
      <c r="F45" s="6">
        <v>10</v>
      </c>
      <c r="G45" s="30">
        <v>5</v>
      </c>
      <c r="H45" s="30">
        <v>5</v>
      </c>
      <c r="I45" s="31">
        <v>20</v>
      </c>
      <c r="J45" s="32">
        <f t="shared" si="2"/>
        <v>30</v>
      </c>
      <c r="K45" s="33">
        <f t="shared" si="6"/>
        <v>25</v>
      </c>
      <c r="L45" s="34">
        <f t="shared" si="5"/>
        <v>9.0909090909090917</v>
      </c>
      <c r="M45" s="34">
        <f t="shared" si="5"/>
        <v>9.0909090909090917</v>
      </c>
      <c r="N45" s="34">
        <f t="shared" si="5"/>
        <v>36.363636363636367</v>
      </c>
      <c r="O45" s="43">
        <f t="shared" si="3"/>
        <v>54.54545454545454</v>
      </c>
      <c r="P45" s="45">
        <f t="shared" si="4"/>
        <v>45.45454545454546</v>
      </c>
    </row>
    <row r="46" spans="1:16">
      <c r="A46" s="1" t="s">
        <v>44</v>
      </c>
      <c r="B46" s="49" t="s">
        <v>45</v>
      </c>
      <c r="C46" s="2" t="s">
        <v>159</v>
      </c>
      <c r="D46" s="54" t="s">
        <v>139</v>
      </c>
      <c r="E46" s="21">
        <v>50</v>
      </c>
      <c r="F46" s="6">
        <v>9</v>
      </c>
      <c r="G46" s="30">
        <v>6</v>
      </c>
      <c r="H46" s="30">
        <v>3</v>
      </c>
      <c r="I46" s="31">
        <v>7</v>
      </c>
      <c r="J46" s="32">
        <f t="shared" si="2"/>
        <v>16</v>
      </c>
      <c r="K46" s="33">
        <f t="shared" si="6"/>
        <v>34</v>
      </c>
      <c r="L46" s="34">
        <f t="shared" si="5"/>
        <v>12</v>
      </c>
      <c r="M46" s="34">
        <f t="shared" si="5"/>
        <v>6</v>
      </c>
      <c r="N46" s="34">
        <f t="shared" si="5"/>
        <v>14.000000000000002</v>
      </c>
      <c r="O46" s="43">
        <f t="shared" si="3"/>
        <v>32</v>
      </c>
      <c r="P46" s="45">
        <f t="shared" si="4"/>
        <v>68</v>
      </c>
    </row>
    <row r="47" spans="1:16" ht="30">
      <c r="A47" s="1" t="s">
        <v>46</v>
      </c>
      <c r="B47" s="49" t="s">
        <v>45</v>
      </c>
      <c r="C47" s="2" t="s">
        <v>159</v>
      </c>
      <c r="D47" s="54" t="s">
        <v>136</v>
      </c>
      <c r="E47" s="21">
        <v>6</v>
      </c>
      <c r="F47" s="6">
        <v>0</v>
      </c>
      <c r="G47" s="30">
        <v>0</v>
      </c>
      <c r="H47" s="30">
        <v>0</v>
      </c>
      <c r="I47" s="31">
        <v>3</v>
      </c>
      <c r="J47" s="32">
        <f t="shared" si="2"/>
        <v>3</v>
      </c>
      <c r="K47" s="33">
        <f t="shared" si="6"/>
        <v>3</v>
      </c>
      <c r="L47" s="34">
        <f t="shared" si="5"/>
        <v>0</v>
      </c>
      <c r="M47" s="34">
        <f t="shared" si="5"/>
        <v>0</v>
      </c>
      <c r="N47" s="34">
        <f t="shared" si="5"/>
        <v>50</v>
      </c>
      <c r="O47" s="43">
        <f t="shared" si="3"/>
        <v>50</v>
      </c>
      <c r="P47" s="45">
        <f t="shared" si="4"/>
        <v>50</v>
      </c>
    </row>
    <row r="48" spans="1:16" ht="30">
      <c r="A48" s="1" t="s">
        <v>46</v>
      </c>
      <c r="B48" s="49" t="s">
        <v>45</v>
      </c>
      <c r="C48" s="2" t="s">
        <v>159</v>
      </c>
      <c r="D48" s="54" t="s">
        <v>139</v>
      </c>
      <c r="E48" s="21">
        <v>5</v>
      </c>
      <c r="F48" s="6">
        <v>0</v>
      </c>
      <c r="G48" s="30">
        <v>0</v>
      </c>
      <c r="H48" s="30">
        <v>0</v>
      </c>
      <c r="I48" s="31">
        <v>2</v>
      </c>
      <c r="J48" s="32">
        <f t="shared" si="2"/>
        <v>2</v>
      </c>
      <c r="K48" s="33">
        <f t="shared" si="6"/>
        <v>3</v>
      </c>
      <c r="L48" s="34">
        <f t="shared" si="5"/>
        <v>0</v>
      </c>
      <c r="M48" s="34">
        <f t="shared" si="5"/>
        <v>0</v>
      </c>
      <c r="N48" s="34">
        <f t="shared" si="5"/>
        <v>40</v>
      </c>
      <c r="O48" s="43">
        <f t="shared" si="3"/>
        <v>40</v>
      </c>
      <c r="P48" s="45">
        <f t="shared" si="4"/>
        <v>60</v>
      </c>
    </row>
    <row r="49" spans="1:16" ht="30">
      <c r="A49" s="1" t="s">
        <v>47</v>
      </c>
      <c r="B49" s="49" t="s">
        <v>48</v>
      </c>
      <c r="C49" s="2" t="s">
        <v>159</v>
      </c>
      <c r="D49" s="54" t="s">
        <v>136</v>
      </c>
      <c r="E49" s="21">
        <v>23</v>
      </c>
      <c r="F49" s="6">
        <v>1</v>
      </c>
      <c r="G49" s="30">
        <v>0</v>
      </c>
      <c r="H49" s="30">
        <v>1</v>
      </c>
      <c r="I49" s="31">
        <v>12</v>
      </c>
      <c r="J49" s="32">
        <f t="shared" si="2"/>
        <v>13</v>
      </c>
      <c r="K49" s="33">
        <f t="shared" si="6"/>
        <v>10</v>
      </c>
      <c r="L49" s="34">
        <f t="shared" si="5"/>
        <v>0</v>
      </c>
      <c r="M49" s="34">
        <f t="shared" si="5"/>
        <v>4.3478260869565215</v>
      </c>
      <c r="N49" s="34">
        <f t="shared" si="5"/>
        <v>52.173913043478258</v>
      </c>
      <c r="O49" s="43">
        <f t="shared" si="3"/>
        <v>56.521739130434781</v>
      </c>
      <c r="P49" s="45">
        <f t="shared" si="4"/>
        <v>43.478260869565219</v>
      </c>
    </row>
    <row r="50" spans="1:16" ht="30">
      <c r="A50" s="1" t="s">
        <v>47</v>
      </c>
      <c r="B50" s="49" t="s">
        <v>48</v>
      </c>
      <c r="C50" s="2" t="s">
        <v>159</v>
      </c>
      <c r="D50" s="54" t="s">
        <v>139</v>
      </c>
      <c r="E50" s="21">
        <v>5</v>
      </c>
      <c r="F50" s="6">
        <v>1</v>
      </c>
      <c r="G50" s="30">
        <v>0</v>
      </c>
      <c r="H50" s="30">
        <v>1</v>
      </c>
      <c r="I50" s="31">
        <v>2</v>
      </c>
      <c r="J50" s="32">
        <f t="shared" si="2"/>
        <v>3</v>
      </c>
      <c r="K50" s="33">
        <f t="shared" si="6"/>
        <v>2</v>
      </c>
      <c r="L50" s="34">
        <f t="shared" si="5"/>
        <v>0</v>
      </c>
      <c r="M50" s="34">
        <f t="shared" si="5"/>
        <v>20</v>
      </c>
      <c r="N50" s="34">
        <f t="shared" si="5"/>
        <v>40</v>
      </c>
      <c r="O50" s="43">
        <f t="shared" si="3"/>
        <v>60</v>
      </c>
      <c r="P50" s="45">
        <f t="shared" si="4"/>
        <v>40</v>
      </c>
    </row>
    <row r="51" spans="1:16" ht="60">
      <c r="A51" s="1" t="s">
        <v>49</v>
      </c>
      <c r="B51" s="49" t="s">
        <v>48</v>
      </c>
      <c r="C51" s="2" t="s">
        <v>159</v>
      </c>
      <c r="D51" s="54" t="s">
        <v>136</v>
      </c>
      <c r="E51" s="21">
        <v>10</v>
      </c>
      <c r="F51" s="6">
        <v>2</v>
      </c>
      <c r="G51" s="30">
        <v>1</v>
      </c>
      <c r="H51" s="30">
        <v>1</v>
      </c>
      <c r="I51" s="31">
        <v>7</v>
      </c>
      <c r="J51" s="32">
        <f t="shared" si="2"/>
        <v>9</v>
      </c>
      <c r="K51" s="33">
        <f t="shared" si="6"/>
        <v>1</v>
      </c>
      <c r="L51" s="34">
        <f t="shared" si="5"/>
        <v>10</v>
      </c>
      <c r="M51" s="34">
        <f t="shared" si="5"/>
        <v>10</v>
      </c>
      <c r="N51" s="34">
        <f t="shared" si="5"/>
        <v>70</v>
      </c>
      <c r="O51" s="43">
        <f t="shared" si="3"/>
        <v>90</v>
      </c>
      <c r="P51" s="45">
        <f t="shared" si="4"/>
        <v>10</v>
      </c>
    </row>
    <row r="52" spans="1:16" ht="30">
      <c r="A52" s="1" t="s">
        <v>50</v>
      </c>
      <c r="B52" s="49" t="s">
        <v>48</v>
      </c>
      <c r="C52" s="2" t="s">
        <v>159</v>
      </c>
      <c r="D52" s="54" t="s">
        <v>136</v>
      </c>
      <c r="E52" s="21">
        <v>56</v>
      </c>
      <c r="F52" s="6">
        <v>8</v>
      </c>
      <c r="G52" s="30">
        <v>7</v>
      </c>
      <c r="H52" s="30">
        <v>1</v>
      </c>
      <c r="I52" s="31">
        <v>25</v>
      </c>
      <c r="J52" s="32">
        <f t="shared" si="2"/>
        <v>33</v>
      </c>
      <c r="K52" s="33">
        <f t="shared" si="6"/>
        <v>23</v>
      </c>
      <c r="L52" s="34">
        <f t="shared" si="5"/>
        <v>12.5</v>
      </c>
      <c r="M52" s="34">
        <f t="shared" si="5"/>
        <v>1.7857142857142856</v>
      </c>
      <c r="N52" s="34">
        <f t="shared" si="5"/>
        <v>44.642857142857146</v>
      </c>
      <c r="O52" s="43">
        <f t="shared" si="3"/>
        <v>58.928571428571431</v>
      </c>
      <c r="P52" s="45">
        <f t="shared" si="4"/>
        <v>41.071428571428569</v>
      </c>
    </row>
    <row r="53" spans="1:16" ht="30">
      <c r="A53" s="1" t="s">
        <v>50</v>
      </c>
      <c r="B53" s="49" t="s">
        <v>48</v>
      </c>
      <c r="C53" s="2" t="s">
        <v>159</v>
      </c>
      <c r="D53" s="54" t="s">
        <v>139</v>
      </c>
      <c r="E53" s="21">
        <v>26</v>
      </c>
      <c r="F53" s="6">
        <v>0</v>
      </c>
      <c r="G53" s="30">
        <v>0</v>
      </c>
      <c r="H53" s="30">
        <v>0</v>
      </c>
      <c r="I53" s="31">
        <v>4</v>
      </c>
      <c r="J53" s="32">
        <f t="shared" si="2"/>
        <v>4</v>
      </c>
      <c r="K53" s="33">
        <f t="shared" si="6"/>
        <v>22</v>
      </c>
      <c r="L53" s="34">
        <f t="shared" si="5"/>
        <v>0</v>
      </c>
      <c r="M53" s="34">
        <f t="shared" si="5"/>
        <v>0</v>
      </c>
      <c r="N53" s="34">
        <f t="shared" si="5"/>
        <v>15.384615384615385</v>
      </c>
      <c r="O53" s="43">
        <f t="shared" si="3"/>
        <v>15.384615384615385</v>
      </c>
      <c r="P53" s="45">
        <f t="shared" si="4"/>
        <v>84.615384615384613</v>
      </c>
    </row>
    <row r="54" spans="1:16" ht="30">
      <c r="A54" s="3" t="s">
        <v>51</v>
      </c>
      <c r="B54" s="50" t="s">
        <v>45</v>
      </c>
      <c r="C54" s="2" t="s">
        <v>159</v>
      </c>
      <c r="D54" s="54" t="s">
        <v>136</v>
      </c>
      <c r="E54" s="21"/>
      <c r="F54" s="6">
        <v>0</v>
      </c>
      <c r="G54" s="30">
        <v>0</v>
      </c>
      <c r="H54" s="30">
        <v>1</v>
      </c>
      <c r="I54" s="31">
        <v>2</v>
      </c>
      <c r="J54" s="32">
        <f t="shared" si="2"/>
        <v>3</v>
      </c>
      <c r="K54" s="33"/>
      <c r="L54" s="34"/>
      <c r="M54" s="34"/>
      <c r="N54" s="34"/>
      <c r="O54" s="43"/>
      <c r="P54" s="45"/>
    </row>
    <row r="55" spans="1:16" ht="30">
      <c r="A55" s="1" t="s">
        <v>52</v>
      </c>
      <c r="B55" s="49" t="s">
        <v>48</v>
      </c>
      <c r="C55" s="2" t="s">
        <v>159</v>
      </c>
      <c r="D55" s="54" t="s">
        <v>136</v>
      </c>
      <c r="E55" s="21">
        <v>41</v>
      </c>
      <c r="F55" s="6">
        <v>8</v>
      </c>
      <c r="G55" s="30">
        <v>8</v>
      </c>
      <c r="H55" s="30">
        <v>0</v>
      </c>
      <c r="I55" s="31">
        <v>12</v>
      </c>
      <c r="J55" s="32">
        <f t="shared" si="2"/>
        <v>20</v>
      </c>
      <c r="K55" s="33">
        <f t="shared" si="6"/>
        <v>21</v>
      </c>
      <c r="L55" s="34">
        <f t="shared" si="5"/>
        <v>19.512195121951219</v>
      </c>
      <c r="M55" s="34">
        <f t="shared" si="5"/>
        <v>0</v>
      </c>
      <c r="N55" s="34">
        <f t="shared" si="5"/>
        <v>29.268292682926827</v>
      </c>
      <c r="O55" s="43">
        <f t="shared" si="3"/>
        <v>48.780487804878049</v>
      </c>
      <c r="P55" s="45">
        <f t="shared" si="4"/>
        <v>51.219512195121951</v>
      </c>
    </row>
    <row r="56" spans="1:16" ht="30">
      <c r="A56" s="1" t="s">
        <v>52</v>
      </c>
      <c r="B56" s="49" t="s">
        <v>48</v>
      </c>
      <c r="C56" s="2" t="s">
        <v>159</v>
      </c>
      <c r="D56" s="54" t="s">
        <v>139</v>
      </c>
      <c r="E56" s="21">
        <v>8</v>
      </c>
      <c r="F56" s="6">
        <v>2</v>
      </c>
      <c r="G56" s="30">
        <v>2</v>
      </c>
      <c r="H56" s="30">
        <v>0</v>
      </c>
      <c r="I56" s="31">
        <v>2</v>
      </c>
      <c r="J56" s="32">
        <f t="shared" si="2"/>
        <v>4</v>
      </c>
      <c r="K56" s="33">
        <f t="shared" si="6"/>
        <v>4</v>
      </c>
      <c r="L56" s="34">
        <f t="shared" si="5"/>
        <v>25</v>
      </c>
      <c r="M56" s="34">
        <f t="shared" si="5"/>
        <v>0</v>
      </c>
      <c r="N56" s="34">
        <f t="shared" si="5"/>
        <v>25</v>
      </c>
      <c r="O56" s="43">
        <f t="shared" si="3"/>
        <v>50</v>
      </c>
      <c r="P56" s="45">
        <f t="shared" si="4"/>
        <v>50</v>
      </c>
    </row>
    <row r="57" spans="1:16">
      <c r="A57" s="1" t="s">
        <v>53</v>
      </c>
      <c r="B57" s="49" t="s">
        <v>45</v>
      </c>
      <c r="C57" s="2" t="s">
        <v>159</v>
      </c>
      <c r="D57" s="54" t="s">
        <v>136</v>
      </c>
      <c r="E57" s="21">
        <v>24</v>
      </c>
      <c r="F57" s="6">
        <v>4</v>
      </c>
      <c r="G57" s="30">
        <v>1</v>
      </c>
      <c r="H57" s="30">
        <v>3</v>
      </c>
      <c r="I57" s="31">
        <v>15</v>
      </c>
      <c r="J57" s="32">
        <f t="shared" si="2"/>
        <v>19</v>
      </c>
      <c r="K57" s="33">
        <f t="shared" si="6"/>
        <v>5</v>
      </c>
      <c r="L57" s="34">
        <f t="shared" si="5"/>
        <v>4.1666666666666661</v>
      </c>
      <c r="M57" s="34">
        <f t="shared" si="5"/>
        <v>12.5</v>
      </c>
      <c r="N57" s="34">
        <f t="shared" si="5"/>
        <v>62.5</v>
      </c>
      <c r="O57" s="43">
        <f t="shared" si="3"/>
        <v>79.166666666666657</v>
      </c>
      <c r="P57" s="45">
        <f t="shared" si="4"/>
        <v>20.833333333333343</v>
      </c>
    </row>
    <row r="58" spans="1:16">
      <c r="A58" s="1" t="s">
        <v>53</v>
      </c>
      <c r="B58" s="49" t="s">
        <v>45</v>
      </c>
      <c r="C58" s="2" t="s">
        <v>159</v>
      </c>
      <c r="D58" s="54" t="s">
        <v>139</v>
      </c>
      <c r="E58" s="21">
        <v>7</v>
      </c>
      <c r="F58" s="6">
        <v>0</v>
      </c>
      <c r="G58" s="30">
        <v>0</v>
      </c>
      <c r="H58" s="30">
        <v>0</v>
      </c>
      <c r="I58" s="31">
        <v>2</v>
      </c>
      <c r="J58" s="32">
        <f t="shared" si="2"/>
        <v>2</v>
      </c>
      <c r="K58" s="33">
        <f t="shared" si="6"/>
        <v>5</v>
      </c>
      <c r="L58" s="34">
        <f t="shared" si="5"/>
        <v>0</v>
      </c>
      <c r="M58" s="34">
        <f t="shared" si="5"/>
        <v>0</v>
      </c>
      <c r="N58" s="34">
        <f t="shared" si="5"/>
        <v>28.571428571428569</v>
      </c>
      <c r="O58" s="43">
        <f t="shared" si="3"/>
        <v>28.571428571428569</v>
      </c>
      <c r="P58" s="45">
        <f t="shared" si="4"/>
        <v>71.428571428571431</v>
      </c>
    </row>
    <row r="59" spans="1:16" ht="30">
      <c r="A59" s="1" t="s">
        <v>54</v>
      </c>
      <c r="B59" s="49" t="s">
        <v>48</v>
      </c>
      <c r="C59" s="2" t="s">
        <v>159</v>
      </c>
      <c r="D59" s="54" t="s">
        <v>136</v>
      </c>
      <c r="E59" s="21">
        <v>30</v>
      </c>
      <c r="F59" s="6">
        <v>2</v>
      </c>
      <c r="G59" s="30">
        <v>2</v>
      </c>
      <c r="H59" s="30">
        <v>0</v>
      </c>
      <c r="I59" s="31">
        <v>18</v>
      </c>
      <c r="J59" s="32">
        <f t="shared" si="2"/>
        <v>20</v>
      </c>
      <c r="K59" s="33">
        <f t="shared" si="6"/>
        <v>10</v>
      </c>
      <c r="L59" s="34">
        <f t="shared" si="5"/>
        <v>6.666666666666667</v>
      </c>
      <c r="M59" s="34">
        <f t="shared" si="5"/>
        <v>0</v>
      </c>
      <c r="N59" s="34">
        <f t="shared" si="5"/>
        <v>60</v>
      </c>
      <c r="O59" s="43">
        <f t="shared" si="3"/>
        <v>66.666666666666657</v>
      </c>
      <c r="P59" s="45">
        <f t="shared" si="4"/>
        <v>33.333333333333343</v>
      </c>
    </row>
    <row r="60" spans="1:16">
      <c r="A60" s="1" t="s">
        <v>55</v>
      </c>
      <c r="B60" s="49" t="s">
        <v>56</v>
      </c>
      <c r="C60" s="2" t="s">
        <v>159</v>
      </c>
      <c r="D60" s="54" t="s">
        <v>136</v>
      </c>
      <c r="E60" s="21">
        <v>36</v>
      </c>
      <c r="F60" s="6">
        <v>1</v>
      </c>
      <c r="G60" s="30">
        <v>0</v>
      </c>
      <c r="H60" s="30">
        <v>1</v>
      </c>
      <c r="I60" s="31">
        <v>24</v>
      </c>
      <c r="J60" s="32">
        <f t="shared" si="2"/>
        <v>25</v>
      </c>
      <c r="K60" s="33">
        <f t="shared" si="6"/>
        <v>11</v>
      </c>
      <c r="L60" s="34">
        <f t="shared" si="5"/>
        <v>0</v>
      </c>
      <c r="M60" s="34">
        <f t="shared" si="5"/>
        <v>2.7777777777777777</v>
      </c>
      <c r="N60" s="34">
        <f t="shared" si="5"/>
        <v>66.666666666666657</v>
      </c>
      <c r="O60" s="43">
        <f t="shared" si="3"/>
        <v>69.444444444444443</v>
      </c>
      <c r="P60" s="45">
        <f t="shared" si="4"/>
        <v>30.555555555555557</v>
      </c>
    </row>
    <row r="61" spans="1:16">
      <c r="A61" s="1" t="s">
        <v>55</v>
      </c>
      <c r="B61" s="49" t="s">
        <v>56</v>
      </c>
      <c r="C61" s="2" t="s">
        <v>159</v>
      </c>
      <c r="D61" s="54" t="s">
        <v>139</v>
      </c>
      <c r="E61" s="21">
        <v>9</v>
      </c>
      <c r="F61" s="6">
        <v>1</v>
      </c>
      <c r="G61" s="30">
        <v>1</v>
      </c>
      <c r="H61" s="30">
        <v>0</v>
      </c>
      <c r="I61" s="31">
        <v>3</v>
      </c>
      <c r="J61" s="32">
        <f t="shared" si="2"/>
        <v>4</v>
      </c>
      <c r="K61" s="33">
        <f t="shared" si="6"/>
        <v>5</v>
      </c>
      <c r="L61" s="34">
        <f t="shared" si="5"/>
        <v>11.111111111111111</v>
      </c>
      <c r="M61" s="34">
        <f t="shared" si="5"/>
        <v>0</v>
      </c>
      <c r="N61" s="34">
        <f t="shared" si="5"/>
        <v>33.333333333333329</v>
      </c>
      <c r="O61" s="43">
        <f t="shared" si="3"/>
        <v>44.444444444444443</v>
      </c>
      <c r="P61" s="45">
        <f t="shared" si="4"/>
        <v>55.555555555555557</v>
      </c>
    </row>
    <row r="62" spans="1:16" ht="30">
      <c r="A62" s="1" t="s">
        <v>57</v>
      </c>
      <c r="B62" s="49" t="s">
        <v>38</v>
      </c>
      <c r="C62" s="2" t="s">
        <v>157</v>
      </c>
      <c r="D62" s="54" t="s">
        <v>136</v>
      </c>
      <c r="E62" s="21">
        <v>140</v>
      </c>
      <c r="F62" s="6">
        <v>10</v>
      </c>
      <c r="G62" s="30">
        <v>9</v>
      </c>
      <c r="H62" s="30">
        <v>1</v>
      </c>
      <c r="I62" s="31">
        <v>29</v>
      </c>
      <c r="J62" s="32">
        <f t="shared" si="2"/>
        <v>39</v>
      </c>
      <c r="K62" s="33">
        <f t="shared" si="6"/>
        <v>101</v>
      </c>
      <c r="L62" s="34">
        <f t="shared" si="5"/>
        <v>6.4285714285714279</v>
      </c>
      <c r="M62" s="34">
        <f t="shared" si="5"/>
        <v>0.7142857142857143</v>
      </c>
      <c r="N62" s="34">
        <f t="shared" si="5"/>
        <v>20.714285714285715</v>
      </c>
      <c r="O62" s="43">
        <f t="shared" si="3"/>
        <v>27.857142857142858</v>
      </c>
      <c r="P62" s="45">
        <f t="shared" si="4"/>
        <v>72.142857142857139</v>
      </c>
    </row>
    <row r="63" spans="1:16" ht="30">
      <c r="A63" s="1" t="s">
        <v>57</v>
      </c>
      <c r="B63" s="49" t="s">
        <v>38</v>
      </c>
      <c r="C63" s="2" t="s">
        <v>157</v>
      </c>
      <c r="D63" s="54" t="s">
        <v>139</v>
      </c>
      <c r="E63" s="21">
        <v>116</v>
      </c>
      <c r="F63" s="6">
        <v>7</v>
      </c>
      <c r="G63" s="30">
        <v>4</v>
      </c>
      <c r="H63" s="30">
        <v>3</v>
      </c>
      <c r="I63" s="31">
        <v>17</v>
      </c>
      <c r="J63" s="32">
        <f t="shared" si="2"/>
        <v>24</v>
      </c>
      <c r="K63" s="33">
        <f t="shared" si="6"/>
        <v>92</v>
      </c>
      <c r="L63" s="34">
        <f t="shared" si="5"/>
        <v>3.4482758620689653</v>
      </c>
      <c r="M63" s="34">
        <f t="shared" si="5"/>
        <v>2.5862068965517242</v>
      </c>
      <c r="N63" s="34">
        <f t="shared" si="5"/>
        <v>14.655172413793101</v>
      </c>
      <c r="O63" s="43">
        <f t="shared" si="3"/>
        <v>20.689655172413794</v>
      </c>
      <c r="P63" s="45">
        <f t="shared" si="4"/>
        <v>79.310344827586206</v>
      </c>
    </row>
    <row r="64" spans="1:16" ht="30">
      <c r="A64" s="1" t="s">
        <v>58</v>
      </c>
      <c r="B64" s="49" t="s">
        <v>14</v>
      </c>
      <c r="C64" s="2" t="s">
        <v>161</v>
      </c>
      <c r="D64" s="54" t="s">
        <v>137</v>
      </c>
      <c r="E64" s="21">
        <v>134</v>
      </c>
      <c r="F64" s="6">
        <v>28</v>
      </c>
      <c r="G64" s="30">
        <v>24</v>
      </c>
      <c r="H64" s="30">
        <v>4</v>
      </c>
      <c r="I64" s="31">
        <v>15</v>
      </c>
      <c r="J64" s="32">
        <f t="shared" si="2"/>
        <v>43</v>
      </c>
      <c r="K64" s="33">
        <f t="shared" si="6"/>
        <v>91</v>
      </c>
      <c r="L64" s="34">
        <f t="shared" si="5"/>
        <v>17.910447761194028</v>
      </c>
      <c r="M64" s="34">
        <f t="shared" si="5"/>
        <v>2.9850746268656714</v>
      </c>
      <c r="N64" s="34">
        <f t="shared" si="5"/>
        <v>11.194029850746269</v>
      </c>
      <c r="O64" s="43">
        <f t="shared" si="3"/>
        <v>32.089552238805972</v>
      </c>
      <c r="P64" s="45">
        <f t="shared" si="4"/>
        <v>67.910447761194035</v>
      </c>
    </row>
    <row r="65" spans="1:16" ht="30">
      <c r="A65" s="1" t="s">
        <v>59</v>
      </c>
      <c r="B65" s="49" t="s">
        <v>60</v>
      </c>
      <c r="C65" s="2" t="s">
        <v>160</v>
      </c>
      <c r="D65" s="54" t="s">
        <v>136</v>
      </c>
      <c r="E65" s="21">
        <v>15</v>
      </c>
      <c r="F65" s="6">
        <v>3</v>
      </c>
      <c r="G65" s="30">
        <v>2</v>
      </c>
      <c r="H65" s="30">
        <v>1</v>
      </c>
      <c r="I65" s="31">
        <v>8</v>
      </c>
      <c r="J65" s="32">
        <f t="shared" si="2"/>
        <v>11</v>
      </c>
      <c r="K65" s="33">
        <f t="shared" si="6"/>
        <v>4</v>
      </c>
      <c r="L65" s="34">
        <f t="shared" si="5"/>
        <v>13.333333333333334</v>
      </c>
      <c r="M65" s="34">
        <f t="shared" si="5"/>
        <v>6.666666666666667</v>
      </c>
      <c r="N65" s="34">
        <f t="shared" si="5"/>
        <v>53.333333333333336</v>
      </c>
      <c r="O65" s="43">
        <f t="shared" si="3"/>
        <v>73.333333333333329</v>
      </c>
      <c r="P65" s="45">
        <f t="shared" si="4"/>
        <v>26.666666666666671</v>
      </c>
    </row>
    <row r="66" spans="1:16" ht="30">
      <c r="A66" s="1" t="s">
        <v>59</v>
      </c>
      <c r="B66" s="49" t="s">
        <v>60</v>
      </c>
      <c r="C66" s="2" t="s">
        <v>160</v>
      </c>
      <c r="D66" s="54" t="s">
        <v>139</v>
      </c>
      <c r="E66" s="21">
        <v>4</v>
      </c>
      <c r="F66" s="6">
        <v>0</v>
      </c>
      <c r="G66" s="30">
        <v>0</v>
      </c>
      <c r="H66" s="30">
        <v>0</v>
      </c>
      <c r="I66" s="31">
        <v>0</v>
      </c>
      <c r="J66" s="32">
        <f t="shared" si="2"/>
        <v>0</v>
      </c>
      <c r="K66" s="33">
        <f t="shared" ref="K66:K97" si="7">E66-J66</f>
        <v>4</v>
      </c>
      <c r="L66" s="34">
        <f t="shared" si="5"/>
        <v>0</v>
      </c>
      <c r="M66" s="34">
        <f t="shared" si="5"/>
        <v>0</v>
      </c>
      <c r="N66" s="34">
        <f t="shared" si="5"/>
        <v>0</v>
      </c>
      <c r="O66" s="43">
        <f t="shared" si="3"/>
        <v>0</v>
      </c>
      <c r="P66" s="45">
        <f t="shared" si="4"/>
        <v>100</v>
      </c>
    </row>
    <row r="67" spans="1:16" ht="30">
      <c r="A67" s="1" t="s">
        <v>61</v>
      </c>
      <c r="B67" s="49" t="s">
        <v>60</v>
      </c>
      <c r="C67" s="2" t="s">
        <v>160</v>
      </c>
      <c r="D67" s="54" t="s">
        <v>138</v>
      </c>
      <c r="E67" s="21">
        <v>6</v>
      </c>
      <c r="F67" s="6">
        <v>1</v>
      </c>
      <c r="G67" s="30">
        <v>1</v>
      </c>
      <c r="H67" s="30">
        <v>0</v>
      </c>
      <c r="I67" s="31">
        <v>5</v>
      </c>
      <c r="J67" s="32">
        <f t="shared" ref="J67:J130" si="8">SUM(G67:I67)</f>
        <v>6</v>
      </c>
      <c r="K67" s="33">
        <f t="shared" si="7"/>
        <v>0</v>
      </c>
      <c r="L67" s="34">
        <f t="shared" si="5"/>
        <v>16.666666666666664</v>
      </c>
      <c r="M67" s="34">
        <f t="shared" si="5"/>
        <v>0</v>
      </c>
      <c r="N67" s="34">
        <f t="shared" si="5"/>
        <v>83.333333333333343</v>
      </c>
      <c r="O67" s="43">
        <f t="shared" ref="O67:O130" si="9">(J67/$E67)*100</f>
        <v>100</v>
      </c>
      <c r="P67" s="45">
        <f t="shared" ref="P67:P130" si="10">100-O67</f>
        <v>0</v>
      </c>
    </row>
    <row r="68" spans="1:16" ht="30">
      <c r="A68" s="1" t="s">
        <v>61</v>
      </c>
      <c r="B68" s="49" t="s">
        <v>60</v>
      </c>
      <c r="C68" s="2" t="s">
        <v>160</v>
      </c>
      <c r="D68" s="54" t="s">
        <v>139</v>
      </c>
      <c r="E68" s="21">
        <v>1</v>
      </c>
      <c r="F68" s="6">
        <v>0</v>
      </c>
      <c r="G68" s="30">
        <v>0</v>
      </c>
      <c r="H68" s="30">
        <v>0</v>
      </c>
      <c r="I68" s="31">
        <v>0</v>
      </c>
      <c r="J68" s="32">
        <f t="shared" si="8"/>
        <v>0</v>
      </c>
      <c r="K68" s="33">
        <f t="shared" si="7"/>
        <v>1</v>
      </c>
      <c r="L68" s="34">
        <f t="shared" si="5"/>
        <v>0</v>
      </c>
      <c r="M68" s="34">
        <f t="shared" si="5"/>
        <v>0</v>
      </c>
      <c r="N68" s="34">
        <f t="shared" si="5"/>
        <v>0</v>
      </c>
      <c r="O68" s="43">
        <f t="shared" si="9"/>
        <v>0</v>
      </c>
      <c r="P68" s="45">
        <f t="shared" si="10"/>
        <v>100</v>
      </c>
    </row>
    <row r="69" spans="1:16" ht="30">
      <c r="A69" s="1" t="s">
        <v>62</v>
      </c>
      <c r="B69" s="49" t="s">
        <v>63</v>
      </c>
      <c r="C69" s="2" t="s">
        <v>160</v>
      </c>
      <c r="D69" s="54" t="s">
        <v>136</v>
      </c>
      <c r="E69" s="21">
        <v>19</v>
      </c>
      <c r="F69" s="6">
        <v>2</v>
      </c>
      <c r="G69" s="30">
        <v>2</v>
      </c>
      <c r="H69" s="30">
        <v>0</v>
      </c>
      <c r="I69" s="31">
        <v>12</v>
      </c>
      <c r="J69" s="32">
        <f t="shared" si="8"/>
        <v>14</v>
      </c>
      <c r="K69" s="33">
        <f t="shared" si="7"/>
        <v>5</v>
      </c>
      <c r="L69" s="34">
        <f t="shared" si="5"/>
        <v>10.526315789473683</v>
      </c>
      <c r="M69" s="34">
        <f t="shared" si="5"/>
        <v>0</v>
      </c>
      <c r="N69" s="34">
        <f t="shared" si="5"/>
        <v>63.157894736842103</v>
      </c>
      <c r="O69" s="43">
        <f t="shared" si="9"/>
        <v>73.68421052631578</v>
      </c>
      <c r="P69" s="45">
        <f t="shared" si="10"/>
        <v>26.31578947368422</v>
      </c>
    </row>
    <row r="70" spans="1:16" ht="45">
      <c r="A70" s="1" t="s">
        <v>64</v>
      </c>
      <c r="B70" s="49" t="s">
        <v>65</v>
      </c>
      <c r="C70" s="2" t="s">
        <v>160</v>
      </c>
      <c r="D70" s="54" t="s">
        <v>136</v>
      </c>
      <c r="E70" s="21">
        <v>0</v>
      </c>
      <c r="F70" s="6">
        <v>0</v>
      </c>
      <c r="G70" s="30">
        <v>0</v>
      </c>
      <c r="H70" s="30">
        <v>0</v>
      </c>
      <c r="I70" s="31">
        <v>0</v>
      </c>
      <c r="J70" s="32">
        <f t="shared" si="8"/>
        <v>0</v>
      </c>
      <c r="K70" s="33">
        <f t="shared" si="7"/>
        <v>0</v>
      </c>
      <c r="L70" s="34"/>
      <c r="M70" s="34"/>
      <c r="N70" s="34"/>
      <c r="O70" s="43"/>
      <c r="P70" s="45"/>
    </row>
    <row r="71" spans="1:16" ht="30">
      <c r="A71" s="1" t="s">
        <v>62</v>
      </c>
      <c r="B71" s="49" t="s">
        <v>63</v>
      </c>
      <c r="C71" s="2" t="s">
        <v>160</v>
      </c>
      <c r="D71" s="54" t="s">
        <v>139</v>
      </c>
      <c r="E71" s="21">
        <v>9</v>
      </c>
      <c r="F71" s="6">
        <v>0</v>
      </c>
      <c r="G71" s="30">
        <v>0</v>
      </c>
      <c r="H71" s="30">
        <v>0</v>
      </c>
      <c r="I71" s="31">
        <v>2</v>
      </c>
      <c r="J71" s="32">
        <f t="shared" si="8"/>
        <v>2</v>
      </c>
      <c r="K71" s="33">
        <f t="shared" si="7"/>
        <v>7</v>
      </c>
      <c r="L71" s="34">
        <f t="shared" si="5"/>
        <v>0</v>
      </c>
      <c r="M71" s="34">
        <f t="shared" si="5"/>
        <v>0</v>
      </c>
      <c r="N71" s="34">
        <f t="shared" si="5"/>
        <v>22.222222222222221</v>
      </c>
      <c r="O71" s="43">
        <f t="shared" si="9"/>
        <v>22.222222222222221</v>
      </c>
      <c r="P71" s="45">
        <f t="shared" si="10"/>
        <v>77.777777777777771</v>
      </c>
    </row>
    <row r="72" spans="1:16" ht="30">
      <c r="A72" s="1" t="s">
        <v>66</v>
      </c>
      <c r="B72" s="49" t="s">
        <v>63</v>
      </c>
      <c r="C72" s="2" t="s">
        <v>160</v>
      </c>
      <c r="D72" s="54" t="s">
        <v>139</v>
      </c>
      <c r="E72" s="21">
        <v>8</v>
      </c>
      <c r="F72" s="6">
        <v>1</v>
      </c>
      <c r="G72" s="30">
        <v>1</v>
      </c>
      <c r="H72" s="30">
        <v>0</v>
      </c>
      <c r="I72" s="31">
        <v>1</v>
      </c>
      <c r="J72" s="32">
        <f t="shared" si="8"/>
        <v>2</v>
      </c>
      <c r="K72" s="33">
        <f t="shared" si="7"/>
        <v>6</v>
      </c>
      <c r="L72" s="34">
        <f t="shared" si="5"/>
        <v>12.5</v>
      </c>
      <c r="M72" s="34">
        <f t="shared" si="5"/>
        <v>0</v>
      </c>
      <c r="N72" s="34">
        <f t="shared" si="5"/>
        <v>12.5</v>
      </c>
      <c r="O72" s="43">
        <f t="shared" si="9"/>
        <v>25</v>
      </c>
      <c r="P72" s="45">
        <f t="shared" si="10"/>
        <v>75</v>
      </c>
    </row>
    <row r="73" spans="1:16" ht="30">
      <c r="A73" s="1" t="s">
        <v>67</v>
      </c>
      <c r="B73" s="49" t="s">
        <v>21</v>
      </c>
      <c r="C73" s="2" t="s">
        <v>160</v>
      </c>
      <c r="D73" s="54" t="s">
        <v>139</v>
      </c>
      <c r="E73" s="21">
        <v>11</v>
      </c>
      <c r="F73" s="6">
        <v>5</v>
      </c>
      <c r="G73" s="30">
        <v>4</v>
      </c>
      <c r="H73" s="30">
        <v>1</v>
      </c>
      <c r="I73" s="31">
        <v>3</v>
      </c>
      <c r="J73" s="32">
        <f t="shared" si="8"/>
        <v>8</v>
      </c>
      <c r="K73" s="33">
        <f t="shared" si="7"/>
        <v>3</v>
      </c>
      <c r="L73" s="34">
        <f t="shared" si="5"/>
        <v>36.363636363636367</v>
      </c>
      <c r="M73" s="34">
        <f t="shared" si="5"/>
        <v>9.0909090909090917</v>
      </c>
      <c r="N73" s="34">
        <f t="shared" si="5"/>
        <v>27.27272727272727</v>
      </c>
      <c r="O73" s="43">
        <f t="shared" si="9"/>
        <v>72.727272727272734</v>
      </c>
      <c r="P73" s="45">
        <f t="shared" si="10"/>
        <v>27.272727272727266</v>
      </c>
    </row>
    <row r="74" spans="1:16" ht="75">
      <c r="A74" s="1" t="s">
        <v>68</v>
      </c>
      <c r="B74" s="49" t="s">
        <v>69</v>
      </c>
      <c r="C74" s="2" t="s">
        <v>157</v>
      </c>
      <c r="D74" s="54" t="s">
        <v>138</v>
      </c>
      <c r="E74" s="21">
        <v>40</v>
      </c>
      <c r="F74" s="6">
        <v>10</v>
      </c>
      <c r="G74" s="30">
        <v>10</v>
      </c>
      <c r="H74" s="30">
        <v>0</v>
      </c>
      <c r="I74" s="31">
        <v>21</v>
      </c>
      <c r="J74" s="32">
        <f t="shared" si="8"/>
        <v>31</v>
      </c>
      <c r="K74" s="33">
        <f t="shared" si="7"/>
        <v>9</v>
      </c>
      <c r="L74" s="34">
        <f t="shared" si="5"/>
        <v>25</v>
      </c>
      <c r="M74" s="34">
        <f t="shared" si="5"/>
        <v>0</v>
      </c>
      <c r="N74" s="34">
        <f t="shared" si="5"/>
        <v>52.5</v>
      </c>
      <c r="O74" s="43">
        <f t="shared" si="9"/>
        <v>77.5</v>
      </c>
      <c r="P74" s="45">
        <f t="shared" si="10"/>
        <v>22.5</v>
      </c>
    </row>
    <row r="75" spans="1:16" ht="45">
      <c r="A75" s="1" t="s">
        <v>70</v>
      </c>
      <c r="B75" s="49" t="s">
        <v>71</v>
      </c>
      <c r="C75" s="2" t="s">
        <v>162</v>
      </c>
      <c r="D75" s="54" t="s">
        <v>137</v>
      </c>
      <c r="E75" s="21">
        <v>28</v>
      </c>
      <c r="F75" s="6">
        <v>1</v>
      </c>
      <c r="G75" s="30">
        <v>1</v>
      </c>
      <c r="H75" s="30">
        <v>0</v>
      </c>
      <c r="I75" s="31">
        <v>6</v>
      </c>
      <c r="J75" s="32">
        <f t="shared" si="8"/>
        <v>7</v>
      </c>
      <c r="K75" s="33">
        <f t="shared" si="7"/>
        <v>21</v>
      </c>
      <c r="L75" s="34">
        <f t="shared" si="5"/>
        <v>3.5714285714285712</v>
      </c>
      <c r="M75" s="34">
        <f t="shared" si="5"/>
        <v>0</v>
      </c>
      <c r="N75" s="34">
        <f t="shared" si="5"/>
        <v>21.428571428571427</v>
      </c>
      <c r="O75" s="43">
        <f t="shared" si="9"/>
        <v>25</v>
      </c>
      <c r="P75" s="45">
        <f t="shared" si="10"/>
        <v>75</v>
      </c>
    </row>
    <row r="76" spans="1:16">
      <c r="A76" s="1" t="s">
        <v>72</v>
      </c>
      <c r="B76" s="49" t="s">
        <v>10</v>
      </c>
      <c r="C76" s="2" t="s">
        <v>159</v>
      </c>
      <c r="D76" s="54" t="s">
        <v>136</v>
      </c>
      <c r="E76" s="21">
        <v>64</v>
      </c>
      <c r="F76" s="6">
        <v>6</v>
      </c>
      <c r="G76" s="30">
        <v>1</v>
      </c>
      <c r="H76" s="30">
        <v>5</v>
      </c>
      <c r="I76" s="31">
        <v>40</v>
      </c>
      <c r="J76" s="32">
        <f t="shared" si="8"/>
        <v>46</v>
      </c>
      <c r="K76" s="33">
        <f t="shared" si="7"/>
        <v>18</v>
      </c>
      <c r="L76" s="34">
        <f t="shared" si="5"/>
        <v>1.5625</v>
      </c>
      <c r="M76" s="34">
        <f t="shared" si="5"/>
        <v>7.8125</v>
      </c>
      <c r="N76" s="34">
        <f t="shared" si="5"/>
        <v>62.5</v>
      </c>
      <c r="O76" s="43">
        <f t="shared" si="9"/>
        <v>71.875</v>
      </c>
      <c r="P76" s="45">
        <f t="shared" si="10"/>
        <v>28.125</v>
      </c>
    </row>
    <row r="77" spans="1:16">
      <c r="A77" s="1" t="s">
        <v>72</v>
      </c>
      <c r="B77" s="49" t="s">
        <v>10</v>
      </c>
      <c r="C77" s="2" t="s">
        <v>159</v>
      </c>
      <c r="D77" s="54" t="s">
        <v>139</v>
      </c>
      <c r="E77" s="21">
        <v>50</v>
      </c>
      <c r="F77" s="6">
        <v>0</v>
      </c>
      <c r="G77" s="30">
        <v>0</v>
      </c>
      <c r="H77" s="30">
        <v>0</v>
      </c>
      <c r="I77" s="31">
        <v>10</v>
      </c>
      <c r="J77" s="32">
        <f t="shared" si="8"/>
        <v>10</v>
      </c>
      <c r="K77" s="33">
        <f t="shared" si="7"/>
        <v>40</v>
      </c>
      <c r="L77" s="34">
        <f t="shared" si="5"/>
        <v>0</v>
      </c>
      <c r="M77" s="34">
        <f t="shared" si="5"/>
        <v>0</v>
      </c>
      <c r="N77" s="34">
        <f t="shared" si="5"/>
        <v>20</v>
      </c>
      <c r="O77" s="43">
        <f t="shared" si="9"/>
        <v>20</v>
      </c>
      <c r="P77" s="45">
        <f t="shared" si="10"/>
        <v>80</v>
      </c>
    </row>
    <row r="78" spans="1:16">
      <c r="A78" s="1" t="s">
        <v>73</v>
      </c>
      <c r="B78" s="49" t="s">
        <v>74</v>
      </c>
      <c r="C78" s="2" t="s">
        <v>159</v>
      </c>
      <c r="D78" s="54" t="s">
        <v>139</v>
      </c>
      <c r="E78" s="21">
        <v>17</v>
      </c>
      <c r="F78" s="6">
        <v>1</v>
      </c>
      <c r="G78" s="30">
        <v>1</v>
      </c>
      <c r="H78" s="30">
        <v>0</v>
      </c>
      <c r="I78" s="31">
        <v>7</v>
      </c>
      <c r="J78" s="32">
        <f t="shared" si="8"/>
        <v>8</v>
      </c>
      <c r="K78" s="33">
        <f t="shared" si="7"/>
        <v>9</v>
      </c>
      <c r="L78" s="34">
        <f t="shared" si="5"/>
        <v>5.8823529411764701</v>
      </c>
      <c r="M78" s="34">
        <f t="shared" si="5"/>
        <v>0</v>
      </c>
      <c r="N78" s="34">
        <f t="shared" si="5"/>
        <v>41.17647058823529</v>
      </c>
      <c r="O78" s="43">
        <f t="shared" si="9"/>
        <v>47.058823529411761</v>
      </c>
      <c r="P78" s="45">
        <f t="shared" si="10"/>
        <v>52.941176470588239</v>
      </c>
    </row>
    <row r="79" spans="1:16">
      <c r="A79" s="1" t="s">
        <v>73</v>
      </c>
      <c r="B79" s="49" t="s">
        <v>74</v>
      </c>
      <c r="C79" s="2" t="s">
        <v>159</v>
      </c>
      <c r="D79" s="54" t="s">
        <v>136</v>
      </c>
      <c r="E79" s="21">
        <v>27</v>
      </c>
      <c r="F79" s="6">
        <v>3</v>
      </c>
      <c r="G79" s="30">
        <v>3</v>
      </c>
      <c r="H79" s="30">
        <v>0</v>
      </c>
      <c r="I79" s="31">
        <v>16</v>
      </c>
      <c r="J79" s="32">
        <f t="shared" si="8"/>
        <v>19</v>
      </c>
      <c r="K79" s="33">
        <f t="shared" si="7"/>
        <v>8</v>
      </c>
      <c r="L79" s="34">
        <f t="shared" si="5"/>
        <v>11.111111111111111</v>
      </c>
      <c r="M79" s="34">
        <f t="shared" si="5"/>
        <v>0</v>
      </c>
      <c r="N79" s="34">
        <f t="shared" si="5"/>
        <v>59.259259259259252</v>
      </c>
      <c r="O79" s="43">
        <f t="shared" si="9"/>
        <v>70.370370370370367</v>
      </c>
      <c r="P79" s="45">
        <f t="shared" si="10"/>
        <v>29.629629629629633</v>
      </c>
    </row>
    <row r="80" spans="1:16" ht="30">
      <c r="A80" s="1" t="s">
        <v>75</v>
      </c>
      <c r="B80" s="50" t="s">
        <v>76</v>
      </c>
      <c r="C80" s="2" t="s">
        <v>160</v>
      </c>
      <c r="D80" s="54" t="s">
        <v>139</v>
      </c>
      <c r="E80" s="21">
        <v>8</v>
      </c>
      <c r="F80" s="6">
        <v>1</v>
      </c>
      <c r="G80" s="30">
        <v>0</v>
      </c>
      <c r="H80" s="30">
        <v>1</v>
      </c>
      <c r="I80" s="31">
        <v>4</v>
      </c>
      <c r="J80" s="32">
        <f t="shared" si="8"/>
        <v>5</v>
      </c>
      <c r="K80" s="33">
        <f t="shared" si="7"/>
        <v>3</v>
      </c>
      <c r="L80" s="34">
        <f t="shared" si="5"/>
        <v>0</v>
      </c>
      <c r="M80" s="34">
        <f t="shared" si="5"/>
        <v>12.5</v>
      </c>
      <c r="N80" s="34">
        <f t="shared" si="5"/>
        <v>50</v>
      </c>
      <c r="O80" s="43">
        <f t="shared" si="9"/>
        <v>62.5</v>
      </c>
      <c r="P80" s="45">
        <f t="shared" si="10"/>
        <v>37.5</v>
      </c>
    </row>
    <row r="81" spans="1:16" ht="30">
      <c r="A81" s="1" t="s">
        <v>144</v>
      </c>
      <c r="B81" s="50" t="s">
        <v>76</v>
      </c>
      <c r="C81" s="2" t="s">
        <v>160</v>
      </c>
      <c r="D81" s="54" t="s">
        <v>138</v>
      </c>
      <c r="E81" s="21">
        <v>142</v>
      </c>
      <c r="F81" s="6">
        <v>23</v>
      </c>
      <c r="G81" s="30">
        <v>22</v>
      </c>
      <c r="H81" s="30">
        <v>1</v>
      </c>
      <c r="I81" s="31">
        <v>53</v>
      </c>
      <c r="J81" s="32">
        <f t="shared" si="8"/>
        <v>76</v>
      </c>
      <c r="K81" s="33">
        <f t="shared" si="7"/>
        <v>66</v>
      </c>
      <c r="L81" s="34">
        <f t="shared" si="5"/>
        <v>15.492957746478872</v>
      </c>
      <c r="M81" s="34">
        <f t="shared" si="5"/>
        <v>0.70422535211267612</v>
      </c>
      <c r="N81" s="34">
        <f t="shared" si="5"/>
        <v>37.323943661971832</v>
      </c>
      <c r="O81" s="43">
        <f t="shared" si="9"/>
        <v>53.521126760563376</v>
      </c>
      <c r="P81" s="45">
        <f t="shared" si="10"/>
        <v>46.478873239436624</v>
      </c>
    </row>
    <row r="82" spans="1:16" ht="30">
      <c r="A82" s="57" t="s">
        <v>75</v>
      </c>
      <c r="B82" s="58" t="s">
        <v>76</v>
      </c>
      <c r="C82" s="59" t="s">
        <v>160</v>
      </c>
      <c r="D82" s="60" t="s">
        <v>136</v>
      </c>
      <c r="E82" s="21">
        <v>28</v>
      </c>
      <c r="F82" s="6">
        <v>5</v>
      </c>
      <c r="G82" s="30" t="s">
        <v>143</v>
      </c>
      <c r="H82" s="30" t="s">
        <v>143</v>
      </c>
      <c r="I82" s="31" t="s">
        <v>143</v>
      </c>
      <c r="J82" s="32"/>
      <c r="K82" s="33"/>
      <c r="L82" s="34"/>
      <c r="M82" s="34"/>
      <c r="N82" s="34"/>
      <c r="O82" s="43"/>
      <c r="P82" s="45"/>
    </row>
    <row r="83" spans="1:16" ht="60">
      <c r="A83" s="1" t="s">
        <v>77</v>
      </c>
      <c r="B83" s="49" t="s">
        <v>78</v>
      </c>
      <c r="C83" s="2" t="s">
        <v>160</v>
      </c>
      <c r="D83" s="54" t="s">
        <v>138</v>
      </c>
      <c r="E83" s="21">
        <v>56</v>
      </c>
      <c r="F83" s="6">
        <v>7</v>
      </c>
      <c r="G83" s="30">
        <v>6</v>
      </c>
      <c r="H83" s="30">
        <v>1</v>
      </c>
      <c r="I83" s="31">
        <v>21</v>
      </c>
      <c r="J83" s="32">
        <f t="shared" si="8"/>
        <v>28</v>
      </c>
      <c r="K83" s="33">
        <f t="shared" si="7"/>
        <v>28</v>
      </c>
      <c r="L83" s="34">
        <f t="shared" ref="L83:M144" si="11">(G83/$E83)*100</f>
        <v>10.714285714285714</v>
      </c>
      <c r="M83" s="34">
        <f t="shared" si="11"/>
        <v>1.7857142857142856</v>
      </c>
      <c r="N83" s="34">
        <f t="shared" ref="N83:N144" si="12">(I83/$E83)*100</f>
        <v>37.5</v>
      </c>
      <c r="O83" s="43">
        <f t="shared" si="9"/>
        <v>50</v>
      </c>
      <c r="P83" s="45">
        <f t="shared" si="10"/>
        <v>50</v>
      </c>
    </row>
    <row r="84" spans="1:16" ht="45">
      <c r="A84" s="1" t="s">
        <v>79</v>
      </c>
      <c r="B84" s="49" t="s">
        <v>18</v>
      </c>
      <c r="C84" s="2" t="s">
        <v>157</v>
      </c>
      <c r="D84" s="54" t="s">
        <v>139</v>
      </c>
      <c r="E84" s="21">
        <v>21</v>
      </c>
      <c r="F84" s="6">
        <v>5</v>
      </c>
      <c r="G84" s="30">
        <v>4</v>
      </c>
      <c r="H84" s="30">
        <v>1</v>
      </c>
      <c r="I84" s="31">
        <v>5</v>
      </c>
      <c r="J84" s="32">
        <f t="shared" si="8"/>
        <v>10</v>
      </c>
      <c r="K84" s="33">
        <f t="shared" si="7"/>
        <v>11</v>
      </c>
      <c r="L84" s="34">
        <f t="shared" si="11"/>
        <v>19.047619047619047</v>
      </c>
      <c r="M84" s="34">
        <f t="shared" si="11"/>
        <v>4.7619047619047619</v>
      </c>
      <c r="N84" s="34">
        <f t="shared" si="12"/>
        <v>23.809523809523807</v>
      </c>
      <c r="O84" s="43">
        <f t="shared" si="9"/>
        <v>47.619047619047613</v>
      </c>
      <c r="P84" s="45">
        <f t="shared" si="10"/>
        <v>52.380952380952387</v>
      </c>
    </row>
    <row r="85" spans="1:16" ht="30">
      <c r="A85" s="1" t="s">
        <v>80</v>
      </c>
      <c r="B85" s="49" t="s">
        <v>48</v>
      </c>
      <c r="C85" s="2" t="s">
        <v>159</v>
      </c>
      <c r="D85" s="54" t="s">
        <v>136</v>
      </c>
      <c r="E85" s="21">
        <v>31</v>
      </c>
      <c r="F85" s="6">
        <v>7</v>
      </c>
      <c r="G85" s="30">
        <v>7</v>
      </c>
      <c r="H85" s="30">
        <v>0</v>
      </c>
      <c r="I85" s="31">
        <v>17</v>
      </c>
      <c r="J85" s="32">
        <f t="shared" si="8"/>
        <v>24</v>
      </c>
      <c r="K85" s="33">
        <f t="shared" si="7"/>
        <v>7</v>
      </c>
      <c r="L85" s="34">
        <f t="shared" si="11"/>
        <v>22.58064516129032</v>
      </c>
      <c r="M85" s="34">
        <f t="shared" si="11"/>
        <v>0</v>
      </c>
      <c r="N85" s="34">
        <f t="shared" si="12"/>
        <v>54.838709677419352</v>
      </c>
      <c r="O85" s="43">
        <f t="shared" si="9"/>
        <v>77.41935483870968</v>
      </c>
      <c r="P85" s="45">
        <f t="shared" si="10"/>
        <v>22.58064516129032</v>
      </c>
    </row>
    <row r="86" spans="1:16" ht="30">
      <c r="A86" s="1" t="s">
        <v>80</v>
      </c>
      <c r="B86" s="49" t="s">
        <v>48</v>
      </c>
      <c r="C86" s="2" t="s">
        <v>159</v>
      </c>
      <c r="D86" s="54" t="s">
        <v>139</v>
      </c>
      <c r="E86" s="21">
        <v>17</v>
      </c>
      <c r="F86" s="6">
        <v>1</v>
      </c>
      <c r="G86" s="30">
        <v>0</v>
      </c>
      <c r="H86" s="30">
        <v>1</v>
      </c>
      <c r="I86" s="31">
        <v>6</v>
      </c>
      <c r="J86" s="32">
        <f t="shared" si="8"/>
        <v>7</v>
      </c>
      <c r="K86" s="33">
        <f t="shared" si="7"/>
        <v>10</v>
      </c>
      <c r="L86" s="34">
        <f t="shared" si="11"/>
        <v>0</v>
      </c>
      <c r="M86" s="34">
        <f t="shared" si="11"/>
        <v>5.8823529411764701</v>
      </c>
      <c r="N86" s="34">
        <f t="shared" si="12"/>
        <v>35.294117647058826</v>
      </c>
      <c r="O86" s="43">
        <f t="shared" si="9"/>
        <v>41.17647058823529</v>
      </c>
      <c r="P86" s="45">
        <f t="shared" si="10"/>
        <v>58.82352941176471</v>
      </c>
    </row>
    <row r="87" spans="1:16" ht="30">
      <c r="A87" s="1" t="s">
        <v>81</v>
      </c>
      <c r="B87" s="49" t="s">
        <v>4</v>
      </c>
      <c r="C87" s="2" t="s">
        <v>161</v>
      </c>
      <c r="D87" s="54" t="s">
        <v>137</v>
      </c>
      <c r="E87" s="21">
        <v>305</v>
      </c>
      <c r="F87" s="6">
        <v>23</v>
      </c>
      <c r="G87" s="30">
        <v>21</v>
      </c>
      <c r="H87" s="30">
        <v>2</v>
      </c>
      <c r="I87" s="31">
        <v>23</v>
      </c>
      <c r="J87" s="32">
        <f t="shared" si="8"/>
        <v>46</v>
      </c>
      <c r="K87" s="33">
        <f t="shared" si="7"/>
        <v>259</v>
      </c>
      <c r="L87" s="34">
        <f t="shared" si="11"/>
        <v>6.8852459016393448</v>
      </c>
      <c r="M87" s="34">
        <f t="shared" si="11"/>
        <v>0.65573770491803274</v>
      </c>
      <c r="N87" s="34">
        <f t="shared" si="12"/>
        <v>7.5409836065573774</v>
      </c>
      <c r="O87" s="43">
        <f t="shared" si="9"/>
        <v>15.081967213114755</v>
      </c>
      <c r="P87" s="45">
        <f t="shared" si="10"/>
        <v>84.918032786885249</v>
      </c>
    </row>
    <row r="88" spans="1:16" ht="60">
      <c r="A88" s="1" t="s">
        <v>82</v>
      </c>
      <c r="B88" s="49" t="s">
        <v>8</v>
      </c>
      <c r="C88" s="2" t="s">
        <v>157</v>
      </c>
      <c r="D88" s="54" t="s">
        <v>136</v>
      </c>
      <c r="E88" s="21">
        <v>73</v>
      </c>
      <c r="F88" s="6">
        <v>12</v>
      </c>
      <c r="G88" s="30">
        <v>11</v>
      </c>
      <c r="H88" s="30">
        <v>1</v>
      </c>
      <c r="I88" s="31">
        <v>22</v>
      </c>
      <c r="J88" s="32">
        <f t="shared" si="8"/>
        <v>34</v>
      </c>
      <c r="K88" s="33">
        <f t="shared" si="7"/>
        <v>39</v>
      </c>
      <c r="L88" s="34">
        <f t="shared" si="11"/>
        <v>15.068493150684931</v>
      </c>
      <c r="M88" s="34">
        <f t="shared" si="11"/>
        <v>1.3698630136986301</v>
      </c>
      <c r="N88" s="34">
        <f t="shared" si="12"/>
        <v>30.136986301369863</v>
      </c>
      <c r="O88" s="43">
        <f t="shared" si="9"/>
        <v>46.575342465753423</v>
      </c>
      <c r="P88" s="45">
        <f t="shared" si="10"/>
        <v>53.424657534246577</v>
      </c>
    </row>
    <row r="89" spans="1:16" ht="60">
      <c r="A89" s="1" t="s">
        <v>82</v>
      </c>
      <c r="B89" s="49" t="s">
        <v>8</v>
      </c>
      <c r="C89" s="2" t="s">
        <v>157</v>
      </c>
      <c r="D89" s="54" t="s">
        <v>139</v>
      </c>
      <c r="E89" s="21">
        <v>10</v>
      </c>
      <c r="F89" s="6">
        <v>0</v>
      </c>
      <c r="G89" s="30">
        <v>0</v>
      </c>
      <c r="H89" s="30">
        <v>0</v>
      </c>
      <c r="I89" s="31">
        <v>6</v>
      </c>
      <c r="J89" s="32">
        <f t="shared" si="8"/>
        <v>6</v>
      </c>
      <c r="K89" s="33">
        <f t="shared" si="7"/>
        <v>4</v>
      </c>
      <c r="L89" s="34">
        <f t="shared" si="11"/>
        <v>0</v>
      </c>
      <c r="M89" s="34">
        <f t="shared" si="11"/>
        <v>0</v>
      </c>
      <c r="N89" s="34">
        <f t="shared" si="12"/>
        <v>60</v>
      </c>
      <c r="O89" s="43">
        <f t="shared" si="9"/>
        <v>60</v>
      </c>
      <c r="P89" s="45">
        <f t="shared" si="10"/>
        <v>40</v>
      </c>
    </row>
    <row r="90" spans="1:16" ht="45">
      <c r="A90" s="1" t="s">
        <v>83</v>
      </c>
      <c r="B90" s="49" t="s">
        <v>84</v>
      </c>
      <c r="C90" s="2" t="s">
        <v>157</v>
      </c>
      <c r="D90" s="54" t="s">
        <v>136</v>
      </c>
      <c r="E90" s="21">
        <v>57</v>
      </c>
      <c r="F90" s="6">
        <v>5</v>
      </c>
      <c r="G90" s="30">
        <v>3</v>
      </c>
      <c r="H90" s="30">
        <v>2</v>
      </c>
      <c r="I90" s="31">
        <v>11</v>
      </c>
      <c r="J90" s="32">
        <f t="shared" si="8"/>
        <v>16</v>
      </c>
      <c r="K90" s="33">
        <f t="shared" si="7"/>
        <v>41</v>
      </c>
      <c r="L90" s="34">
        <f t="shared" si="11"/>
        <v>5.2631578947368416</v>
      </c>
      <c r="M90" s="34">
        <f t="shared" si="11"/>
        <v>3.5087719298245612</v>
      </c>
      <c r="N90" s="34">
        <f t="shared" si="12"/>
        <v>19.298245614035086</v>
      </c>
      <c r="O90" s="43">
        <f t="shared" si="9"/>
        <v>28.07017543859649</v>
      </c>
      <c r="P90" s="45">
        <f t="shared" si="10"/>
        <v>71.929824561403507</v>
      </c>
    </row>
    <row r="91" spans="1:16" ht="45">
      <c r="A91" s="1" t="s">
        <v>85</v>
      </c>
      <c r="B91" s="49" t="s">
        <v>71</v>
      </c>
      <c r="C91" s="2" t="s">
        <v>162</v>
      </c>
      <c r="D91" s="54" t="s">
        <v>137</v>
      </c>
      <c r="E91" s="21">
        <v>28</v>
      </c>
      <c r="F91" s="6">
        <v>0</v>
      </c>
      <c r="G91" s="30">
        <v>0</v>
      </c>
      <c r="H91" s="30">
        <v>0</v>
      </c>
      <c r="I91" s="31">
        <v>3</v>
      </c>
      <c r="J91" s="32">
        <f t="shared" si="8"/>
        <v>3</v>
      </c>
      <c r="K91" s="33">
        <f t="shared" si="7"/>
        <v>25</v>
      </c>
      <c r="L91" s="34">
        <f t="shared" si="11"/>
        <v>0</v>
      </c>
      <c r="M91" s="34">
        <f t="shared" si="11"/>
        <v>0</v>
      </c>
      <c r="N91" s="34">
        <f t="shared" si="12"/>
        <v>10.714285714285714</v>
      </c>
      <c r="O91" s="43">
        <f t="shared" si="9"/>
        <v>10.714285714285714</v>
      </c>
      <c r="P91" s="45">
        <f t="shared" si="10"/>
        <v>89.285714285714292</v>
      </c>
    </row>
    <row r="92" spans="1:16" ht="30">
      <c r="A92" s="1" t="s">
        <v>86</v>
      </c>
      <c r="B92" s="49" t="s">
        <v>4</v>
      </c>
      <c r="C92" s="2" t="s">
        <v>161</v>
      </c>
      <c r="D92" s="54" t="s">
        <v>136</v>
      </c>
      <c r="E92" s="21">
        <v>65</v>
      </c>
      <c r="F92" s="6">
        <v>10</v>
      </c>
      <c r="G92" s="30">
        <v>6</v>
      </c>
      <c r="H92" s="30">
        <v>4</v>
      </c>
      <c r="I92" s="31">
        <v>14</v>
      </c>
      <c r="J92" s="32">
        <f t="shared" si="8"/>
        <v>24</v>
      </c>
      <c r="K92" s="33">
        <f t="shared" si="7"/>
        <v>41</v>
      </c>
      <c r="L92" s="34">
        <f t="shared" si="11"/>
        <v>9.2307692307692317</v>
      </c>
      <c r="M92" s="34">
        <f t="shared" si="11"/>
        <v>6.1538461538461542</v>
      </c>
      <c r="N92" s="34">
        <f t="shared" si="12"/>
        <v>21.53846153846154</v>
      </c>
      <c r="O92" s="43">
        <f t="shared" si="9"/>
        <v>36.923076923076927</v>
      </c>
      <c r="P92" s="45">
        <f t="shared" si="10"/>
        <v>63.076923076923073</v>
      </c>
    </row>
    <row r="93" spans="1:16" ht="30">
      <c r="A93" s="1" t="s">
        <v>86</v>
      </c>
      <c r="B93" s="49" t="s">
        <v>4</v>
      </c>
      <c r="C93" s="2" t="s">
        <v>161</v>
      </c>
      <c r="D93" s="54" t="s">
        <v>139</v>
      </c>
      <c r="E93" s="21">
        <v>19</v>
      </c>
      <c r="F93" s="6">
        <v>1</v>
      </c>
      <c r="G93" s="30">
        <v>0</v>
      </c>
      <c r="H93" s="30">
        <v>2</v>
      </c>
      <c r="I93" s="31">
        <v>3</v>
      </c>
      <c r="J93" s="32">
        <f t="shared" si="8"/>
        <v>5</v>
      </c>
      <c r="K93" s="33">
        <f t="shared" si="7"/>
        <v>14</v>
      </c>
      <c r="L93" s="34">
        <f t="shared" si="11"/>
        <v>0</v>
      </c>
      <c r="M93" s="34">
        <f t="shared" si="11"/>
        <v>10.526315789473683</v>
      </c>
      <c r="N93" s="34">
        <f t="shared" si="12"/>
        <v>15.789473684210526</v>
      </c>
      <c r="O93" s="43">
        <f t="shared" si="9"/>
        <v>26.315789473684209</v>
      </c>
      <c r="P93" s="45">
        <f t="shared" si="10"/>
        <v>73.684210526315795</v>
      </c>
    </row>
    <row r="94" spans="1:16" ht="30">
      <c r="A94" s="1" t="s">
        <v>87</v>
      </c>
      <c r="B94" s="49" t="s">
        <v>74</v>
      </c>
      <c r="C94" s="2" t="s">
        <v>159</v>
      </c>
      <c r="D94" s="54" t="s">
        <v>136</v>
      </c>
      <c r="E94" s="21">
        <v>13</v>
      </c>
      <c r="F94" s="6">
        <v>2</v>
      </c>
      <c r="G94" s="30">
        <v>2</v>
      </c>
      <c r="H94" s="30">
        <v>0</v>
      </c>
      <c r="I94" s="31">
        <v>3</v>
      </c>
      <c r="J94" s="32">
        <f t="shared" si="8"/>
        <v>5</v>
      </c>
      <c r="K94" s="33">
        <f t="shared" si="7"/>
        <v>8</v>
      </c>
      <c r="L94" s="34">
        <f t="shared" si="11"/>
        <v>15.384615384615385</v>
      </c>
      <c r="M94" s="34">
        <f t="shared" si="11"/>
        <v>0</v>
      </c>
      <c r="N94" s="34">
        <f t="shared" si="12"/>
        <v>23.076923076923077</v>
      </c>
      <c r="O94" s="43">
        <f t="shared" si="9"/>
        <v>38.461538461538467</v>
      </c>
      <c r="P94" s="45">
        <f t="shared" si="10"/>
        <v>61.538461538461533</v>
      </c>
    </row>
    <row r="95" spans="1:16" ht="30">
      <c r="A95" s="1" t="s">
        <v>88</v>
      </c>
      <c r="B95" s="49" t="s">
        <v>41</v>
      </c>
      <c r="C95" s="2" t="s">
        <v>159</v>
      </c>
      <c r="D95" s="54" t="s">
        <v>136</v>
      </c>
      <c r="E95" s="21">
        <v>64</v>
      </c>
      <c r="F95" s="6">
        <v>11</v>
      </c>
      <c r="G95" s="30">
        <v>6</v>
      </c>
      <c r="H95" s="30">
        <v>5</v>
      </c>
      <c r="I95" s="31">
        <v>29</v>
      </c>
      <c r="J95" s="32">
        <f t="shared" si="8"/>
        <v>40</v>
      </c>
      <c r="K95" s="33">
        <f t="shared" si="7"/>
        <v>24</v>
      </c>
      <c r="L95" s="34">
        <f t="shared" si="11"/>
        <v>9.375</v>
      </c>
      <c r="M95" s="34">
        <f t="shared" si="11"/>
        <v>7.8125</v>
      </c>
      <c r="N95" s="34">
        <f t="shared" si="12"/>
        <v>45.3125</v>
      </c>
      <c r="O95" s="43">
        <f t="shared" si="9"/>
        <v>62.5</v>
      </c>
      <c r="P95" s="45">
        <f t="shared" si="10"/>
        <v>37.5</v>
      </c>
    </row>
    <row r="96" spans="1:16" ht="30">
      <c r="A96" s="1" t="s">
        <v>88</v>
      </c>
      <c r="B96" s="49" t="s">
        <v>41</v>
      </c>
      <c r="C96" s="2" t="s">
        <v>159</v>
      </c>
      <c r="D96" s="54" t="s">
        <v>139</v>
      </c>
      <c r="E96" s="21">
        <v>22</v>
      </c>
      <c r="F96" s="6">
        <v>3</v>
      </c>
      <c r="G96" s="30">
        <v>2</v>
      </c>
      <c r="H96" s="30">
        <v>1</v>
      </c>
      <c r="I96" s="31">
        <v>11</v>
      </c>
      <c r="J96" s="32">
        <f t="shared" si="8"/>
        <v>14</v>
      </c>
      <c r="K96" s="33">
        <f t="shared" si="7"/>
        <v>8</v>
      </c>
      <c r="L96" s="34">
        <f t="shared" si="11"/>
        <v>9.0909090909090917</v>
      </c>
      <c r="M96" s="34">
        <f t="shared" si="11"/>
        <v>4.5454545454545459</v>
      </c>
      <c r="N96" s="34">
        <f t="shared" si="12"/>
        <v>50</v>
      </c>
      <c r="O96" s="43">
        <f t="shared" si="9"/>
        <v>63.636363636363633</v>
      </c>
      <c r="P96" s="45">
        <f t="shared" si="10"/>
        <v>36.363636363636367</v>
      </c>
    </row>
    <row r="97" spans="1:16" ht="45">
      <c r="A97" s="1" t="s">
        <v>89</v>
      </c>
      <c r="B97" s="49" t="s">
        <v>45</v>
      </c>
      <c r="C97" s="2" t="s">
        <v>159</v>
      </c>
      <c r="D97" s="54" t="s">
        <v>136</v>
      </c>
      <c r="E97" s="21">
        <v>52</v>
      </c>
      <c r="F97" s="6">
        <v>5</v>
      </c>
      <c r="G97" s="30">
        <v>4</v>
      </c>
      <c r="H97" s="30">
        <v>1</v>
      </c>
      <c r="I97" s="31">
        <v>12</v>
      </c>
      <c r="J97" s="32">
        <f t="shared" si="8"/>
        <v>17</v>
      </c>
      <c r="K97" s="33">
        <f t="shared" si="7"/>
        <v>35</v>
      </c>
      <c r="L97" s="34">
        <f t="shared" si="11"/>
        <v>7.6923076923076925</v>
      </c>
      <c r="M97" s="34">
        <f t="shared" si="11"/>
        <v>1.9230769230769231</v>
      </c>
      <c r="N97" s="34">
        <f t="shared" si="12"/>
        <v>23.076923076923077</v>
      </c>
      <c r="O97" s="43">
        <f t="shared" si="9"/>
        <v>32.692307692307693</v>
      </c>
      <c r="P97" s="45">
        <f t="shared" si="10"/>
        <v>67.307692307692307</v>
      </c>
    </row>
    <row r="98" spans="1:16" ht="30">
      <c r="A98" s="1" t="s">
        <v>90</v>
      </c>
      <c r="B98" s="49" t="s">
        <v>45</v>
      </c>
      <c r="C98" s="2" t="s">
        <v>159</v>
      </c>
      <c r="D98" s="54" t="s">
        <v>136</v>
      </c>
      <c r="E98" s="21">
        <v>85</v>
      </c>
      <c r="F98" s="6">
        <v>9</v>
      </c>
      <c r="G98" s="30">
        <v>7</v>
      </c>
      <c r="H98" s="30">
        <v>2</v>
      </c>
      <c r="I98" s="31">
        <v>35</v>
      </c>
      <c r="J98" s="32">
        <f t="shared" si="8"/>
        <v>44</v>
      </c>
      <c r="K98" s="33">
        <f t="shared" ref="K98:K129" si="13">E98-J98</f>
        <v>41</v>
      </c>
      <c r="L98" s="34">
        <f t="shared" si="11"/>
        <v>8.235294117647058</v>
      </c>
      <c r="M98" s="34">
        <f t="shared" si="11"/>
        <v>2.3529411764705883</v>
      </c>
      <c r="N98" s="34">
        <f t="shared" si="12"/>
        <v>41.17647058823529</v>
      </c>
      <c r="O98" s="43">
        <f t="shared" si="9"/>
        <v>51.764705882352949</v>
      </c>
      <c r="P98" s="45">
        <f t="shared" si="10"/>
        <v>48.235294117647051</v>
      </c>
    </row>
    <row r="99" spans="1:16" ht="45">
      <c r="A99" s="1" t="s">
        <v>91</v>
      </c>
      <c r="B99" s="49" t="s">
        <v>92</v>
      </c>
      <c r="C99" s="2" t="s">
        <v>157</v>
      </c>
      <c r="D99" s="54" t="s">
        <v>136</v>
      </c>
      <c r="E99" s="21">
        <v>65</v>
      </c>
      <c r="F99" s="6">
        <v>10</v>
      </c>
      <c r="G99" s="30">
        <v>9</v>
      </c>
      <c r="H99" s="30">
        <v>1</v>
      </c>
      <c r="I99" s="31">
        <v>17</v>
      </c>
      <c r="J99" s="32">
        <f t="shared" si="8"/>
        <v>27</v>
      </c>
      <c r="K99" s="33">
        <f t="shared" si="13"/>
        <v>38</v>
      </c>
      <c r="L99" s="34">
        <f t="shared" si="11"/>
        <v>13.846153846153847</v>
      </c>
      <c r="M99" s="34">
        <f t="shared" si="11"/>
        <v>1.5384615384615385</v>
      </c>
      <c r="N99" s="34">
        <f t="shared" si="12"/>
        <v>26.153846153846157</v>
      </c>
      <c r="O99" s="43">
        <f t="shared" si="9"/>
        <v>41.53846153846154</v>
      </c>
      <c r="P99" s="45">
        <f t="shared" si="10"/>
        <v>58.46153846153846</v>
      </c>
    </row>
    <row r="100" spans="1:16" ht="45">
      <c r="A100" s="1" t="s">
        <v>93</v>
      </c>
      <c r="B100" s="49" t="s">
        <v>71</v>
      </c>
      <c r="C100" s="2" t="s">
        <v>162</v>
      </c>
      <c r="D100" s="54" t="s">
        <v>137</v>
      </c>
      <c r="E100" s="21">
        <v>23</v>
      </c>
      <c r="F100" s="6">
        <v>0</v>
      </c>
      <c r="G100" s="30">
        <v>0</v>
      </c>
      <c r="H100" s="30">
        <v>0</v>
      </c>
      <c r="I100" s="31">
        <v>6</v>
      </c>
      <c r="J100" s="32">
        <f t="shared" si="8"/>
        <v>6</v>
      </c>
      <c r="K100" s="33">
        <f t="shared" si="13"/>
        <v>17</v>
      </c>
      <c r="L100" s="34">
        <f t="shared" si="11"/>
        <v>0</v>
      </c>
      <c r="M100" s="34">
        <f t="shared" si="11"/>
        <v>0</v>
      </c>
      <c r="N100" s="34">
        <f t="shared" si="12"/>
        <v>26.086956521739129</v>
      </c>
      <c r="O100" s="43">
        <f t="shared" si="9"/>
        <v>26.086956521739129</v>
      </c>
      <c r="P100" s="45">
        <f t="shared" si="10"/>
        <v>73.913043478260875</v>
      </c>
    </row>
    <row r="101" spans="1:16" ht="30">
      <c r="A101" s="1" t="s">
        <v>145</v>
      </c>
      <c r="B101" s="49" t="s">
        <v>95</v>
      </c>
      <c r="C101" s="2" t="s">
        <v>160</v>
      </c>
      <c r="D101" s="54" t="s">
        <v>136</v>
      </c>
      <c r="E101" s="21">
        <v>70</v>
      </c>
      <c r="F101" s="6">
        <v>9</v>
      </c>
      <c r="G101" s="30">
        <v>8</v>
      </c>
      <c r="H101" s="30">
        <v>1</v>
      </c>
      <c r="I101" s="31">
        <v>43</v>
      </c>
      <c r="J101" s="32">
        <f t="shared" si="8"/>
        <v>52</v>
      </c>
      <c r="K101" s="33">
        <f t="shared" si="13"/>
        <v>18</v>
      </c>
      <c r="L101" s="34">
        <f t="shared" si="11"/>
        <v>11.428571428571429</v>
      </c>
      <c r="M101" s="34">
        <f t="shared" si="11"/>
        <v>1.4285714285714286</v>
      </c>
      <c r="N101" s="34">
        <f t="shared" si="12"/>
        <v>61.428571428571431</v>
      </c>
      <c r="O101" s="43">
        <f t="shared" si="9"/>
        <v>74.285714285714292</v>
      </c>
      <c r="P101" s="45">
        <f t="shared" si="10"/>
        <v>25.714285714285708</v>
      </c>
    </row>
    <row r="102" spans="1:16" ht="30">
      <c r="A102" s="1" t="s">
        <v>94</v>
      </c>
      <c r="B102" s="49" t="s">
        <v>95</v>
      </c>
      <c r="C102" s="2" t="s">
        <v>160</v>
      </c>
      <c r="D102" s="54" t="s">
        <v>139</v>
      </c>
      <c r="E102" s="21">
        <v>20</v>
      </c>
      <c r="F102" s="6">
        <v>2</v>
      </c>
      <c r="G102" s="30">
        <v>1</v>
      </c>
      <c r="H102" s="30">
        <v>1</v>
      </c>
      <c r="I102" s="31">
        <v>4</v>
      </c>
      <c r="J102" s="32">
        <f t="shared" si="8"/>
        <v>6</v>
      </c>
      <c r="K102" s="33">
        <f t="shared" si="13"/>
        <v>14</v>
      </c>
      <c r="L102" s="34">
        <f t="shared" si="11"/>
        <v>5</v>
      </c>
      <c r="M102" s="34">
        <f t="shared" si="11"/>
        <v>5</v>
      </c>
      <c r="N102" s="34">
        <f t="shared" si="12"/>
        <v>20</v>
      </c>
      <c r="O102" s="43">
        <f t="shared" si="9"/>
        <v>30</v>
      </c>
      <c r="P102" s="45">
        <f t="shared" si="10"/>
        <v>70</v>
      </c>
    </row>
    <row r="103" spans="1:16" ht="30">
      <c r="A103" s="1" t="s">
        <v>96</v>
      </c>
      <c r="B103" s="49" t="s">
        <v>97</v>
      </c>
      <c r="C103" s="2" t="s">
        <v>157</v>
      </c>
      <c r="D103" s="54" t="s">
        <v>136</v>
      </c>
      <c r="E103" s="21">
        <v>25</v>
      </c>
      <c r="F103" s="6">
        <v>3</v>
      </c>
      <c r="G103" s="30" t="s">
        <v>143</v>
      </c>
      <c r="H103" s="30" t="s">
        <v>143</v>
      </c>
      <c r="I103" s="31" t="s">
        <v>143</v>
      </c>
      <c r="J103" s="32">
        <f t="shared" si="8"/>
        <v>0</v>
      </c>
      <c r="K103" s="33">
        <f t="shared" si="13"/>
        <v>25</v>
      </c>
      <c r="L103" s="34"/>
      <c r="M103" s="34"/>
      <c r="N103" s="34"/>
      <c r="O103" s="43"/>
      <c r="P103" s="45"/>
    </row>
    <row r="104" spans="1:16" ht="30">
      <c r="A104" s="1" t="s">
        <v>98</v>
      </c>
      <c r="B104" s="49" t="s">
        <v>95</v>
      </c>
      <c r="C104" s="2" t="s">
        <v>160</v>
      </c>
      <c r="D104" s="54" t="s">
        <v>138</v>
      </c>
      <c r="E104" s="21">
        <v>30</v>
      </c>
      <c r="F104" s="6">
        <v>6</v>
      </c>
      <c r="G104" s="30">
        <v>3</v>
      </c>
      <c r="H104" s="30">
        <v>3</v>
      </c>
      <c r="I104" s="31">
        <v>9</v>
      </c>
      <c r="J104" s="32">
        <f t="shared" si="8"/>
        <v>15</v>
      </c>
      <c r="K104" s="33">
        <f t="shared" si="13"/>
        <v>15</v>
      </c>
      <c r="L104" s="34">
        <f t="shared" si="11"/>
        <v>10</v>
      </c>
      <c r="M104" s="34">
        <f t="shared" si="11"/>
        <v>10</v>
      </c>
      <c r="N104" s="34">
        <f t="shared" si="12"/>
        <v>30</v>
      </c>
      <c r="O104" s="43">
        <f t="shared" si="9"/>
        <v>50</v>
      </c>
      <c r="P104" s="45">
        <f t="shared" si="10"/>
        <v>50</v>
      </c>
    </row>
    <row r="105" spans="1:16" ht="60">
      <c r="A105" s="1" t="s">
        <v>99</v>
      </c>
      <c r="B105" s="49" t="s">
        <v>8</v>
      </c>
      <c r="C105" s="2" t="s">
        <v>157</v>
      </c>
      <c r="D105" s="54" t="s">
        <v>136</v>
      </c>
      <c r="E105" s="21">
        <v>62</v>
      </c>
      <c r="F105" s="6">
        <v>12</v>
      </c>
      <c r="G105" s="30">
        <v>12</v>
      </c>
      <c r="H105" s="30">
        <v>0</v>
      </c>
      <c r="I105" s="31">
        <v>15</v>
      </c>
      <c r="J105" s="32">
        <f t="shared" si="8"/>
        <v>27</v>
      </c>
      <c r="K105" s="33">
        <f t="shared" si="13"/>
        <v>35</v>
      </c>
      <c r="L105" s="34">
        <f t="shared" si="11"/>
        <v>19.35483870967742</v>
      </c>
      <c r="M105" s="34">
        <f t="shared" si="11"/>
        <v>0</v>
      </c>
      <c r="N105" s="34">
        <f t="shared" si="12"/>
        <v>24.193548387096776</v>
      </c>
      <c r="O105" s="43">
        <f t="shared" si="9"/>
        <v>43.548387096774192</v>
      </c>
      <c r="P105" s="45">
        <f t="shared" si="10"/>
        <v>56.451612903225808</v>
      </c>
    </row>
    <row r="106" spans="1:16" ht="75">
      <c r="A106" s="1" t="s">
        <v>100</v>
      </c>
      <c r="B106" s="49" t="s">
        <v>97</v>
      </c>
      <c r="C106" s="2" t="s">
        <v>159</v>
      </c>
      <c r="D106" s="54" t="s">
        <v>136</v>
      </c>
      <c r="E106" s="21">
        <v>16</v>
      </c>
      <c r="F106" s="6">
        <v>4</v>
      </c>
      <c r="G106" s="30" t="s">
        <v>143</v>
      </c>
      <c r="H106" s="30" t="s">
        <v>143</v>
      </c>
      <c r="I106" s="31" t="s">
        <v>143</v>
      </c>
      <c r="J106" s="32"/>
      <c r="K106" s="33"/>
      <c r="L106" s="34"/>
      <c r="M106" s="34"/>
      <c r="N106" s="34"/>
      <c r="O106" s="43"/>
      <c r="P106" s="45"/>
    </row>
    <row r="107" spans="1:16">
      <c r="A107" s="1" t="s">
        <v>101</v>
      </c>
      <c r="B107" s="49" t="s">
        <v>102</v>
      </c>
      <c r="C107" s="2" t="s">
        <v>164</v>
      </c>
      <c r="D107" s="54" t="s">
        <v>136</v>
      </c>
      <c r="E107" s="21">
        <v>8</v>
      </c>
      <c r="F107" s="6">
        <v>0</v>
      </c>
      <c r="G107" s="30">
        <v>0</v>
      </c>
      <c r="H107" s="30">
        <v>0</v>
      </c>
      <c r="I107" s="31">
        <v>4</v>
      </c>
      <c r="J107" s="32">
        <f t="shared" si="8"/>
        <v>4</v>
      </c>
      <c r="K107" s="33">
        <f t="shared" si="13"/>
        <v>4</v>
      </c>
      <c r="L107" s="34">
        <f t="shared" si="11"/>
        <v>0</v>
      </c>
      <c r="M107" s="34">
        <f t="shared" si="11"/>
        <v>0</v>
      </c>
      <c r="N107" s="34">
        <f t="shared" si="12"/>
        <v>50</v>
      </c>
      <c r="O107" s="43">
        <f t="shared" si="9"/>
        <v>50</v>
      </c>
      <c r="P107" s="45">
        <f t="shared" si="10"/>
        <v>50</v>
      </c>
    </row>
    <row r="108" spans="1:16">
      <c r="A108" s="1" t="s">
        <v>101</v>
      </c>
      <c r="B108" s="49" t="s">
        <v>102</v>
      </c>
      <c r="C108" s="2" t="s">
        <v>164</v>
      </c>
      <c r="D108" s="54" t="s">
        <v>139</v>
      </c>
      <c r="E108" s="21">
        <v>6</v>
      </c>
      <c r="F108" s="6">
        <v>0</v>
      </c>
      <c r="G108" s="30">
        <v>0</v>
      </c>
      <c r="H108" s="30">
        <v>0</v>
      </c>
      <c r="I108" s="31">
        <v>3</v>
      </c>
      <c r="J108" s="32">
        <f t="shared" si="8"/>
        <v>3</v>
      </c>
      <c r="K108" s="33">
        <f t="shared" si="13"/>
        <v>3</v>
      </c>
      <c r="L108" s="34">
        <f t="shared" si="11"/>
        <v>0</v>
      </c>
      <c r="M108" s="34">
        <f t="shared" si="11"/>
        <v>0</v>
      </c>
      <c r="N108" s="34">
        <f t="shared" si="12"/>
        <v>50</v>
      </c>
      <c r="O108" s="43">
        <f t="shared" si="9"/>
        <v>50</v>
      </c>
      <c r="P108" s="45">
        <f t="shared" si="10"/>
        <v>50</v>
      </c>
    </row>
    <row r="109" spans="1:16" ht="30">
      <c r="A109" s="1" t="s">
        <v>103</v>
      </c>
      <c r="B109" s="49" t="s">
        <v>74</v>
      </c>
      <c r="C109" s="2" t="s">
        <v>159</v>
      </c>
      <c r="D109" s="54" t="s">
        <v>136</v>
      </c>
      <c r="E109" s="21">
        <v>19</v>
      </c>
      <c r="F109" s="6">
        <v>0</v>
      </c>
      <c r="G109" s="30">
        <v>0</v>
      </c>
      <c r="H109" s="30">
        <v>0</v>
      </c>
      <c r="I109" s="31">
        <v>12</v>
      </c>
      <c r="J109" s="32">
        <f t="shared" si="8"/>
        <v>12</v>
      </c>
      <c r="K109" s="33">
        <f t="shared" si="13"/>
        <v>7</v>
      </c>
      <c r="L109" s="34">
        <f t="shared" si="11"/>
        <v>0</v>
      </c>
      <c r="M109" s="34">
        <f t="shared" si="11"/>
        <v>0</v>
      </c>
      <c r="N109" s="34">
        <f t="shared" si="12"/>
        <v>63.157894736842103</v>
      </c>
      <c r="O109" s="43">
        <f t="shared" si="9"/>
        <v>63.157894736842103</v>
      </c>
      <c r="P109" s="45">
        <f t="shared" si="10"/>
        <v>36.842105263157897</v>
      </c>
    </row>
    <row r="110" spans="1:16" ht="30">
      <c r="A110" s="1" t="s">
        <v>103</v>
      </c>
      <c r="B110" s="49" t="s">
        <v>74</v>
      </c>
      <c r="C110" s="2" t="s">
        <v>159</v>
      </c>
      <c r="D110" s="54" t="s">
        <v>139</v>
      </c>
      <c r="E110" s="21">
        <v>18</v>
      </c>
      <c r="F110" s="6">
        <v>1</v>
      </c>
      <c r="G110" s="30">
        <v>1</v>
      </c>
      <c r="H110" s="30">
        <v>0</v>
      </c>
      <c r="I110" s="31">
        <v>9</v>
      </c>
      <c r="J110" s="32">
        <f t="shared" si="8"/>
        <v>10</v>
      </c>
      <c r="K110" s="33">
        <f t="shared" si="13"/>
        <v>8</v>
      </c>
      <c r="L110" s="34">
        <f t="shared" si="11"/>
        <v>5.5555555555555554</v>
      </c>
      <c r="M110" s="34">
        <f t="shared" si="11"/>
        <v>0</v>
      </c>
      <c r="N110" s="34">
        <f t="shared" si="12"/>
        <v>50</v>
      </c>
      <c r="O110" s="43">
        <f t="shared" si="9"/>
        <v>55.555555555555557</v>
      </c>
      <c r="P110" s="45">
        <f t="shared" si="10"/>
        <v>44.444444444444443</v>
      </c>
    </row>
    <row r="111" spans="1:16" ht="30">
      <c r="A111" s="1" t="s">
        <v>104</v>
      </c>
      <c r="B111" s="49" t="s">
        <v>4</v>
      </c>
      <c r="C111" s="2" t="s">
        <v>161</v>
      </c>
      <c r="D111" s="54" t="s">
        <v>139</v>
      </c>
      <c r="E111" s="21">
        <v>26</v>
      </c>
      <c r="F111" s="6">
        <v>1</v>
      </c>
      <c r="G111" s="30">
        <v>1</v>
      </c>
      <c r="H111" s="30">
        <v>0</v>
      </c>
      <c r="I111" s="31">
        <v>7</v>
      </c>
      <c r="J111" s="32">
        <f t="shared" si="8"/>
        <v>8</v>
      </c>
      <c r="K111" s="33">
        <f t="shared" si="13"/>
        <v>18</v>
      </c>
      <c r="L111" s="34">
        <f t="shared" si="11"/>
        <v>3.8461538461538463</v>
      </c>
      <c r="M111" s="34">
        <f t="shared" si="11"/>
        <v>0</v>
      </c>
      <c r="N111" s="34">
        <f t="shared" si="12"/>
        <v>26.923076923076923</v>
      </c>
      <c r="O111" s="43">
        <f t="shared" si="9"/>
        <v>30.76923076923077</v>
      </c>
      <c r="P111" s="45">
        <f t="shared" si="10"/>
        <v>69.230769230769226</v>
      </c>
    </row>
    <row r="112" spans="1:16" ht="45">
      <c r="A112" s="1" t="s">
        <v>105</v>
      </c>
      <c r="B112" s="49" t="s">
        <v>4</v>
      </c>
      <c r="C112" s="2" t="s">
        <v>161</v>
      </c>
      <c r="D112" s="54" t="s">
        <v>136</v>
      </c>
      <c r="E112" s="21">
        <v>36</v>
      </c>
      <c r="F112" s="6">
        <v>7</v>
      </c>
      <c r="G112" s="30">
        <v>7</v>
      </c>
      <c r="H112" s="30">
        <v>0</v>
      </c>
      <c r="I112" s="31">
        <v>5</v>
      </c>
      <c r="J112" s="32">
        <f t="shared" si="8"/>
        <v>12</v>
      </c>
      <c r="K112" s="33">
        <f t="shared" si="13"/>
        <v>24</v>
      </c>
      <c r="L112" s="34">
        <f t="shared" si="11"/>
        <v>19.444444444444446</v>
      </c>
      <c r="M112" s="34">
        <f t="shared" si="11"/>
        <v>0</v>
      </c>
      <c r="N112" s="34">
        <f t="shared" si="12"/>
        <v>13.888888888888889</v>
      </c>
      <c r="O112" s="43">
        <f t="shared" si="9"/>
        <v>33.333333333333329</v>
      </c>
      <c r="P112" s="45">
        <f t="shared" si="10"/>
        <v>66.666666666666671</v>
      </c>
    </row>
    <row r="113" spans="1:16">
      <c r="A113" s="1" t="s">
        <v>106</v>
      </c>
      <c r="B113" s="49" t="s">
        <v>107</v>
      </c>
      <c r="C113" s="2" t="s">
        <v>157</v>
      </c>
      <c r="D113" s="54" t="s">
        <v>136</v>
      </c>
      <c r="E113" s="21">
        <v>79</v>
      </c>
      <c r="F113" s="6">
        <v>7</v>
      </c>
      <c r="G113" s="30">
        <v>6</v>
      </c>
      <c r="H113" s="30">
        <v>1</v>
      </c>
      <c r="I113" s="31">
        <v>28</v>
      </c>
      <c r="J113" s="32">
        <f>SUM(G113:I113)</f>
        <v>35</v>
      </c>
      <c r="K113" s="33">
        <f t="shared" si="13"/>
        <v>44</v>
      </c>
      <c r="L113" s="34">
        <f t="shared" si="11"/>
        <v>7.59493670886076</v>
      </c>
      <c r="M113" s="34">
        <f t="shared" si="11"/>
        <v>1.2658227848101267</v>
      </c>
      <c r="N113" s="34">
        <f t="shared" si="12"/>
        <v>35.443037974683541</v>
      </c>
      <c r="O113" s="43">
        <f t="shared" si="9"/>
        <v>44.303797468354425</v>
      </c>
      <c r="P113" s="45">
        <f t="shared" si="10"/>
        <v>55.696202531645575</v>
      </c>
    </row>
    <row r="114" spans="1:16">
      <c r="A114" s="1" t="s">
        <v>106</v>
      </c>
      <c r="B114" s="49" t="s">
        <v>107</v>
      </c>
      <c r="C114" s="2" t="s">
        <v>157</v>
      </c>
      <c r="D114" s="54" t="s">
        <v>139</v>
      </c>
      <c r="E114" s="21">
        <v>86</v>
      </c>
      <c r="F114" s="6">
        <v>7</v>
      </c>
      <c r="G114" s="30">
        <v>6</v>
      </c>
      <c r="H114" s="30">
        <v>1</v>
      </c>
      <c r="I114" s="31">
        <v>22</v>
      </c>
      <c r="J114" s="32">
        <f>SUM(G114:I114)</f>
        <v>29</v>
      </c>
      <c r="K114" s="33">
        <f t="shared" si="13"/>
        <v>57</v>
      </c>
      <c r="L114" s="34">
        <f t="shared" si="11"/>
        <v>6.9767441860465116</v>
      </c>
      <c r="M114" s="34">
        <f t="shared" si="11"/>
        <v>1.1627906976744187</v>
      </c>
      <c r="N114" s="34">
        <f t="shared" si="12"/>
        <v>25.581395348837212</v>
      </c>
      <c r="O114" s="43">
        <f t="shared" si="9"/>
        <v>33.720930232558139</v>
      </c>
      <c r="P114" s="45">
        <f t="shared" si="10"/>
        <v>66.279069767441854</v>
      </c>
    </row>
    <row r="115" spans="1:16" ht="45">
      <c r="A115" s="1" t="s">
        <v>108</v>
      </c>
      <c r="B115" s="49" t="s">
        <v>107</v>
      </c>
      <c r="C115" s="2" t="s">
        <v>157</v>
      </c>
      <c r="D115" s="54" t="s">
        <v>137</v>
      </c>
      <c r="E115" s="21">
        <v>49</v>
      </c>
      <c r="F115" s="6">
        <v>5</v>
      </c>
      <c r="G115" s="30">
        <v>4</v>
      </c>
      <c r="H115" s="30">
        <v>1</v>
      </c>
      <c r="I115" s="31">
        <v>7</v>
      </c>
      <c r="J115" s="32">
        <f t="shared" si="8"/>
        <v>12</v>
      </c>
      <c r="K115" s="33">
        <f t="shared" si="13"/>
        <v>37</v>
      </c>
      <c r="L115" s="34">
        <f t="shared" si="11"/>
        <v>8.1632653061224492</v>
      </c>
      <c r="M115" s="34">
        <f t="shared" si="11"/>
        <v>2.0408163265306123</v>
      </c>
      <c r="N115" s="34">
        <f t="shared" si="12"/>
        <v>14.285714285714285</v>
      </c>
      <c r="O115" s="43">
        <f t="shared" si="9"/>
        <v>24.489795918367346</v>
      </c>
      <c r="P115" s="45">
        <f t="shared" si="10"/>
        <v>75.510204081632651</v>
      </c>
    </row>
    <row r="116" spans="1:16" ht="30">
      <c r="A116" s="1" t="s">
        <v>109</v>
      </c>
      <c r="B116" s="49" t="s">
        <v>107</v>
      </c>
      <c r="C116" s="2" t="s">
        <v>157</v>
      </c>
      <c r="D116" s="54" t="s">
        <v>137</v>
      </c>
      <c r="E116" s="21">
        <v>29</v>
      </c>
      <c r="F116" s="6">
        <v>3</v>
      </c>
      <c r="G116" s="30">
        <v>2</v>
      </c>
      <c r="H116" s="30">
        <v>1</v>
      </c>
      <c r="I116" s="31">
        <v>7</v>
      </c>
      <c r="J116" s="32">
        <f t="shared" si="8"/>
        <v>10</v>
      </c>
      <c r="K116" s="33">
        <f t="shared" si="13"/>
        <v>19</v>
      </c>
      <c r="L116" s="34">
        <f t="shared" si="11"/>
        <v>6.8965517241379306</v>
      </c>
      <c r="M116" s="34">
        <f t="shared" si="11"/>
        <v>3.4482758620689653</v>
      </c>
      <c r="N116" s="34">
        <f t="shared" si="12"/>
        <v>24.137931034482758</v>
      </c>
      <c r="O116" s="43">
        <f t="shared" si="9"/>
        <v>34.482758620689658</v>
      </c>
      <c r="P116" s="45">
        <f t="shared" si="10"/>
        <v>65.517241379310349</v>
      </c>
    </row>
    <row r="117" spans="1:16" ht="30">
      <c r="A117" s="1" t="s">
        <v>110</v>
      </c>
      <c r="B117" s="49" t="s">
        <v>14</v>
      </c>
      <c r="C117" s="2" t="s">
        <v>161</v>
      </c>
      <c r="D117" s="54" t="s">
        <v>136</v>
      </c>
      <c r="E117" s="21">
        <v>140</v>
      </c>
      <c r="F117" s="6">
        <v>26</v>
      </c>
      <c r="G117" s="30">
        <v>21</v>
      </c>
      <c r="H117" s="30">
        <v>5</v>
      </c>
      <c r="I117" s="31">
        <v>22</v>
      </c>
      <c r="J117" s="32">
        <f t="shared" si="8"/>
        <v>48</v>
      </c>
      <c r="K117" s="33">
        <f t="shared" si="13"/>
        <v>92</v>
      </c>
      <c r="L117" s="34">
        <f t="shared" si="11"/>
        <v>15</v>
      </c>
      <c r="M117" s="34">
        <f t="shared" si="11"/>
        <v>3.5714285714285712</v>
      </c>
      <c r="N117" s="34">
        <f t="shared" si="12"/>
        <v>15.714285714285714</v>
      </c>
      <c r="O117" s="43">
        <f t="shared" si="9"/>
        <v>34.285714285714285</v>
      </c>
      <c r="P117" s="45">
        <f t="shared" si="10"/>
        <v>65.714285714285722</v>
      </c>
    </row>
    <row r="118" spans="1:16" ht="30">
      <c r="A118" s="1" t="s">
        <v>110</v>
      </c>
      <c r="B118" s="49" t="s">
        <v>14</v>
      </c>
      <c r="C118" s="2" t="s">
        <v>161</v>
      </c>
      <c r="D118" s="54" t="s">
        <v>139</v>
      </c>
      <c r="E118" s="21">
        <v>74</v>
      </c>
      <c r="F118" s="6">
        <v>0</v>
      </c>
      <c r="G118" s="30">
        <v>0</v>
      </c>
      <c r="H118" s="30">
        <v>0</v>
      </c>
      <c r="I118" s="31">
        <v>5</v>
      </c>
      <c r="J118" s="32">
        <f t="shared" si="8"/>
        <v>5</v>
      </c>
      <c r="K118" s="33">
        <f t="shared" si="13"/>
        <v>69</v>
      </c>
      <c r="L118" s="34">
        <f t="shared" si="11"/>
        <v>0</v>
      </c>
      <c r="M118" s="34">
        <f t="shared" si="11"/>
        <v>0</v>
      </c>
      <c r="N118" s="34">
        <f t="shared" si="12"/>
        <v>6.756756756756757</v>
      </c>
      <c r="O118" s="43">
        <f t="shared" si="9"/>
        <v>6.756756756756757</v>
      </c>
      <c r="P118" s="45">
        <f t="shared" si="10"/>
        <v>93.243243243243242</v>
      </c>
    </row>
    <row r="119" spans="1:16" ht="30">
      <c r="A119" s="2" t="s">
        <v>111</v>
      </c>
      <c r="B119" s="49" t="s">
        <v>18</v>
      </c>
      <c r="C119" s="2" t="s">
        <v>157</v>
      </c>
      <c r="D119" s="54" t="s">
        <v>139</v>
      </c>
      <c r="E119" s="21">
        <v>6</v>
      </c>
      <c r="F119" s="6">
        <v>1</v>
      </c>
      <c r="G119" s="30">
        <v>1</v>
      </c>
      <c r="H119" s="30">
        <v>0</v>
      </c>
      <c r="I119" s="31">
        <v>3</v>
      </c>
      <c r="J119" s="32">
        <f t="shared" si="8"/>
        <v>4</v>
      </c>
      <c r="K119" s="33">
        <f t="shared" si="13"/>
        <v>2</v>
      </c>
      <c r="L119" s="34">
        <f t="shared" si="11"/>
        <v>16.666666666666664</v>
      </c>
      <c r="M119" s="34">
        <f t="shared" si="11"/>
        <v>0</v>
      </c>
      <c r="N119" s="34">
        <f t="shared" si="12"/>
        <v>50</v>
      </c>
      <c r="O119" s="43">
        <f t="shared" si="9"/>
        <v>66.666666666666657</v>
      </c>
      <c r="P119" s="45">
        <f t="shared" si="10"/>
        <v>33.333333333333343</v>
      </c>
    </row>
    <row r="120" spans="1:16" ht="30">
      <c r="A120" s="2" t="s">
        <v>111</v>
      </c>
      <c r="B120" s="49" t="s">
        <v>18</v>
      </c>
      <c r="C120" s="2" t="s">
        <v>157</v>
      </c>
      <c r="D120" s="54" t="s">
        <v>136</v>
      </c>
      <c r="E120" s="21">
        <v>13</v>
      </c>
      <c r="F120" s="6">
        <v>5</v>
      </c>
      <c r="G120" s="30">
        <v>3</v>
      </c>
      <c r="H120" s="30">
        <v>2</v>
      </c>
      <c r="I120" s="31">
        <v>4</v>
      </c>
      <c r="J120" s="32">
        <f t="shared" si="8"/>
        <v>9</v>
      </c>
      <c r="K120" s="33">
        <f t="shared" si="13"/>
        <v>4</v>
      </c>
      <c r="L120" s="34">
        <f t="shared" si="11"/>
        <v>23.076923076923077</v>
      </c>
      <c r="M120" s="34">
        <f t="shared" si="11"/>
        <v>15.384615384615385</v>
      </c>
      <c r="N120" s="34">
        <f t="shared" si="12"/>
        <v>30.76923076923077</v>
      </c>
      <c r="O120" s="43">
        <f t="shared" si="9"/>
        <v>69.230769230769226</v>
      </c>
      <c r="P120" s="45">
        <f t="shared" si="10"/>
        <v>30.769230769230774</v>
      </c>
    </row>
    <row r="121" spans="1:16" ht="30">
      <c r="A121" s="2" t="s">
        <v>112</v>
      </c>
      <c r="B121" s="49" t="s">
        <v>14</v>
      </c>
      <c r="C121" s="2" t="s">
        <v>161</v>
      </c>
      <c r="D121" s="54" t="s">
        <v>136</v>
      </c>
      <c r="E121" s="21">
        <v>60</v>
      </c>
      <c r="F121" s="6">
        <v>4</v>
      </c>
      <c r="G121" s="30">
        <v>2</v>
      </c>
      <c r="H121" s="30">
        <v>2</v>
      </c>
      <c r="I121" s="31">
        <v>12</v>
      </c>
      <c r="J121" s="32">
        <f t="shared" si="8"/>
        <v>16</v>
      </c>
      <c r="K121" s="33">
        <f t="shared" si="13"/>
        <v>44</v>
      </c>
      <c r="L121" s="34">
        <f t="shared" si="11"/>
        <v>3.3333333333333335</v>
      </c>
      <c r="M121" s="34">
        <f t="shared" si="11"/>
        <v>3.3333333333333335</v>
      </c>
      <c r="N121" s="34">
        <f t="shared" si="12"/>
        <v>20</v>
      </c>
      <c r="O121" s="43">
        <f t="shared" si="9"/>
        <v>26.666666666666668</v>
      </c>
      <c r="P121" s="45">
        <f t="shared" si="10"/>
        <v>73.333333333333329</v>
      </c>
    </row>
    <row r="122" spans="1:16" ht="30">
      <c r="A122" s="2" t="s">
        <v>112</v>
      </c>
      <c r="B122" s="49" t="s">
        <v>14</v>
      </c>
      <c r="C122" s="2" t="s">
        <v>161</v>
      </c>
      <c r="D122" s="54" t="s">
        <v>139</v>
      </c>
      <c r="E122" s="21">
        <v>60</v>
      </c>
      <c r="F122" s="6">
        <v>0</v>
      </c>
      <c r="G122" s="30">
        <v>0</v>
      </c>
      <c r="H122" s="30">
        <v>0</v>
      </c>
      <c r="I122" s="31">
        <v>5</v>
      </c>
      <c r="J122" s="32">
        <f t="shared" si="8"/>
        <v>5</v>
      </c>
      <c r="K122" s="33">
        <f t="shared" si="13"/>
        <v>55</v>
      </c>
      <c r="L122" s="34">
        <f t="shared" si="11"/>
        <v>0</v>
      </c>
      <c r="M122" s="34">
        <f t="shared" si="11"/>
        <v>0</v>
      </c>
      <c r="N122" s="34">
        <f t="shared" si="12"/>
        <v>8.3333333333333321</v>
      </c>
      <c r="O122" s="43">
        <f t="shared" si="9"/>
        <v>8.3333333333333321</v>
      </c>
      <c r="P122" s="45">
        <f t="shared" si="10"/>
        <v>91.666666666666671</v>
      </c>
    </row>
    <row r="123" spans="1:16">
      <c r="A123" s="2" t="s">
        <v>113</v>
      </c>
      <c r="B123" s="49" t="s">
        <v>107</v>
      </c>
      <c r="C123" s="2" t="s">
        <v>157</v>
      </c>
      <c r="D123" s="54" t="s">
        <v>136</v>
      </c>
      <c r="E123" s="21">
        <v>30</v>
      </c>
      <c r="F123" s="6">
        <v>6</v>
      </c>
      <c r="G123" s="30">
        <v>3</v>
      </c>
      <c r="H123" s="30">
        <v>3</v>
      </c>
      <c r="I123" s="31">
        <v>12</v>
      </c>
      <c r="J123" s="32">
        <f t="shared" si="8"/>
        <v>18</v>
      </c>
      <c r="K123" s="33">
        <f t="shared" si="13"/>
        <v>12</v>
      </c>
      <c r="L123" s="34">
        <f t="shared" si="11"/>
        <v>10</v>
      </c>
      <c r="M123" s="34">
        <f t="shared" si="11"/>
        <v>10</v>
      </c>
      <c r="N123" s="34">
        <f t="shared" si="12"/>
        <v>40</v>
      </c>
      <c r="O123" s="43">
        <f t="shared" si="9"/>
        <v>60</v>
      </c>
      <c r="P123" s="45">
        <f t="shared" si="10"/>
        <v>40</v>
      </c>
    </row>
    <row r="124" spans="1:16">
      <c r="A124" s="1" t="s">
        <v>114</v>
      </c>
      <c r="B124" s="49" t="s">
        <v>2</v>
      </c>
      <c r="C124" s="2" t="s">
        <v>157</v>
      </c>
      <c r="D124" s="54" t="s">
        <v>137</v>
      </c>
      <c r="E124" s="21">
        <v>255</v>
      </c>
      <c r="F124" s="6">
        <v>50</v>
      </c>
      <c r="G124" s="30">
        <v>47</v>
      </c>
      <c r="H124" s="30">
        <v>3</v>
      </c>
      <c r="I124" s="31">
        <v>33</v>
      </c>
      <c r="J124" s="32">
        <f t="shared" si="8"/>
        <v>83</v>
      </c>
      <c r="K124" s="33">
        <f t="shared" si="13"/>
        <v>172</v>
      </c>
      <c r="L124" s="34">
        <f t="shared" si="11"/>
        <v>18.43137254901961</v>
      </c>
      <c r="M124" s="34">
        <f t="shared" si="11"/>
        <v>1.1764705882352942</v>
      </c>
      <c r="N124" s="34">
        <f t="shared" si="12"/>
        <v>12.941176470588237</v>
      </c>
      <c r="O124" s="43">
        <f t="shared" si="9"/>
        <v>32.549019607843135</v>
      </c>
      <c r="P124" s="45">
        <f t="shared" si="10"/>
        <v>67.450980392156865</v>
      </c>
    </row>
    <row r="125" spans="1:16">
      <c r="A125" s="1" t="s">
        <v>115</v>
      </c>
      <c r="B125" s="49" t="s">
        <v>116</v>
      </c>
      <c r="C125" s="2" t="s">
        <v>157</v>
      </c>
      <c r="D125" s="54" t="s">
        <v>137</v>
      </c>
      <c r="E125" s="21">
        <v>97</v>
      </c>
      <c r="F125" s="6">
        <v>22</v>
      </c>
      <c r="G125" s="30">
        <v>22</v>
      </c>
      <c r="H125" s="30">
        <v>0</v>
      </c>
      <c r="I125" s="31">
        <v>17</v>
      </c>
      <c r="J125" s="32">
        <f t="shared" si="8"/>
        <v>39</v>
      </c>
      <c r="K125" s="33">
        <f t="shared" si="13"/>
        <v>58</v>
      </c>
      <c r="L125" s="34">
        <f t="shared" si="11"/>
        <v>22.680412371134022</v>
      </c>
      <c r="M125" s="34">
        <f t="shared" si="11"/>
        <v>0</v>
      </c>
      <c r="N125" s="34">
        <f t="shared" si="12"/>
        <v>17.525773195876287</v>
      </c>
      <c r="O125" s="43">
        <f t="shared" si="9"/>
        <v>40.206185567010309</v>
      </c>
      <c r="P125" s="45">
        <f t="shared" si="10"/>
        <v>59.793814432989691</v>
      </c>
    </row>
    <row r="126" spans="1:16" ht="30">
      <c r="A126" s="1" t="s">
        <v>117</v>
      </c>
      <c r="B126" s="49" t="s">
        <v>14</v>
      </c>
      <c r="C126" s="2" t="s">
        <v>161</v>
      </c>
      <c r="D126" s="54" t="s">
        <v>136</v>
      </c>
      <c r="E126" s="21">
        <v>53</v>
      </c>
      <c r="F126" s="6">
        <v>7</v>
      </c>
      <c r="G126" s="30">
        <v>6</v>
      </c>
      <c r="H126" s="30">
        <v>1</v>
      </c>
      <c r="I126" s="31">
        <v>6</v>
      </c>
      <c r="J126" s="32">
        <f t="shared" si="8"/>
        <v>13</v>
      </c>
      <c r="K126" s="33">
        <f t="shared" si="13"/>
        <v>40</v>
      </c>
      <c r="L126" s="34">
        <f t="shared" si="11"/>
        <v>11.320754716981133</v>
      </c>
      <c r="M126" s="34">
        <f t="shared" si="11"/>
        <v>1.8867924528301887</v>
      </c>
      <c r="N126" s="34">
        <f t="shared" si="12"/>
        <v>11.320754716981133</v>
      </c>
      <c r="O126" s="43">
        <f t="shared" si="9"/>
        <v>24.528301886792452</v>
      </c>
      <c r="P126" s="45">
        <f t="shared" si="10"/>
        <v>75.471698113207552</v>
      </c>
    </row>
    <row r="127" spans="1:16" ht="30">
      <c r="A127" s="1" t="s">
        <v>118</v>
      </c>
      <c r="B127" s="49" t="s">
        <v>119</v>
      </c>
      <c r="C127" s="2" t="s">
        <v>157</v>
      </c>
      <c r="D127" s="54" t="s">
        <v>136</v>
      </c>
      <c r="E127" s="21">
        <v>52</v>
      </c>
      <c r="F127" s="6">
        <v>3</v>
      </c>
      <c r="G127" s="30">
        <v>2</v>
      </c>
      <c r="H127" s="30">
        <v>1</v>
      </c>
      <c r="I127" s="31">
        <v>24</v>
      </c>
      <c r="J127" s="32">
        <f t="shared" si="8"/>
        <v>27</v>
      </c>
      <c r="K127" s="33">
        <f t="shared" si="13"/>
        <v>25</v>
      </c>
      <c r="L127" s="34">
        <f t="shared" si="11"/>
        <v>3.8461538461538463</v>
      </c>
      <c r="M127" s="34">
        <f t="shared" si="11"/>
        <v>1.9230769230769231</v>
      </c>
      <c r="N127" s="34">
        <f t="shared" si="12"/>
        <v>46.153846153846153</v>
      </c>
      <c r="O127" s="43">
        <f t="shared" si="9"/>
        <v>51.923076923076927</v>
      </c>
      <c r="P127" s="45">
        <f t="shared" si="10"/>
        <v>48.076923076923073</v>
      </c>
    </row>
    <row r="128" spans="1:16" ht="30">
      <c r="A128" s="1" t="s">
        <v>118</v>
      </c>
      <c r="B128" s="49" t="s">
        <v>119</v>
      </c>
      <c r="C128" s="2" t="s">
        <v>157</v>
      </c>
      <c r="D128" s="54" t="s">
        <v>139</v>
      </c>
      <c r="E128" s="21">
        <v>16</v>
      </c>
      <c r="F128" s="6">
        <v>1</v>
      </c>
      <c r="G128" s="30">
        <v>0</v>
      </c>
      <c r="H128" s="30">
        <v>1</v>
      </c>
      <c r="I128" s="31">
        <v>6</v>
      </c>
      <c r="J128" s="32">
        <f t="shared" si="8"/>
        <v>7</v>
      </c>
      <c r="K128" s="33">
        <f t="shared" si="13"/>
        <v>9</v>
      </c>
      <c r="L128" s="34">
        <f t="shared" si="11"/>
        <v>0</v>
      </c>
      <c r="M128" s="34">
        <f t="shared" si="11"/>
        <v>6.25</v>
      </c>
      <c r="N128" s="34">
        <f t="shared" si="12"/>
        <v>37.5</v>
      </c>
      <c r="O128" s="43">
        <f t="shared" si="9"/>
        <v>43.75</v>
      </c>
      <c r="P128" s="45">
        <f t="shared" si="10"/>
        <v>56.25</v>
      </c>
    </row>
    <row r="129" spans="1:16" ht="30">
      <c r="A129" s="1" t="s">
        <v>120</v>
      </c>
      <c r="B129" s="49" t="s">
        <v>21</v>
      </c>
      <c r="C129" s="2" t="s">
        <v>160</v>
      </c>
      <c r="D129" s="54" t="s">
        <v>136</v>
      </c>
      <c r="E129" s="21">
        <v>58</v>
      </c>
      <c r="F129" s="6">
        <v>7</v>
      </c>
      <c r="G129" s="30">
        <v>7</v>
      </c>
      <c r="H129" s="30">
        <v>0</v>
      </c>
      <c r="I129" s="31">
        <v>12</v>
      </c>
      <c r="J129" s="32">
        <f t="shared" si="8"/>
        <v>19</v>
      </c>
      <c r="K129" s="33">
        <f t="shared" si="13"/>
        <v>39</v>
      </c>
      <c r="L129" s="34">
        <f t="shared" si="11"/>
        <v>12.068965517241379</v>
      </c>
      <c r="M129" s="34">
        <f t="shared" si="11"/>
        <v>0</v>
      </c>
      <c r="N129" s="34">
        <f t="shared" si="12"/>
        <v>20.689655172413794</v>
      </c>
      <c r="O129" s="43">
        <f t="shared" si="9"/>
        <v>32.758620689655174</v>
      </c>
      <c r="P129" s="45">
        <f t="shared" si="10"/>
        <v>67.241379310344826</v>
      </c>
    </row>
    <row r="130" spans="1:16" ht="30">
      <c r="A130" s="1" t="s">
        <v>121</v>
      </c>
      <c r="B130" s="49" t="s">
        <v>18</v>
      </c>
      <c r="C130" s="2" t="s">
        <v>157</v>
      </c>
      <c r="D130" s="54" t="s">
        <v>136</v>
      </c>
      <c r="E130" s="21">
        <v>62</v>
      </c>
      <c r="F130" s="6">
        <v>15</v>
      </c>
      <c r="G130" s="30">
        <v>14</v>
      </c>
      <c r="H130" s="30">
        <v>1</v>
      </c>
      <c r="I130" s="31">
        <v>25</v>
      </c>
      <c r="J130" s="32">
        <f t="shared" si="8"/>
        <v>40</v>
      </c>
      <c r="K130" s="33">
        <f t="shared" ref="K130:K149" si="14">E130-J130</f>
        <v>22</v>
      </c>
      <c r="L130" s="34">
        <f t="shared" si="11"/>
        <v>22.58064516129032</v>
      </c>
      <c r="M130" s="34">
        <f t="shared" si="11"/>
        <v>1.6129032258064515</v>
      </c>
      <c r="N130" s="34">
        <f t="shared" si="12"/>
        <v>40.322580645161288</v>
      </c>
      <c r="O130" s="43">
        <f t="shared" si="9"/>
        <v>64.516129032258064</v>
      </c>
      <c r="P130" s="45">
        <f t="shared" si="10"/>
        <v>35.483870967741936</v>
      </c>
    </row>
    <row r="131" spans="1:16" ht="30">
      <c r="A131" s="1" t="s">
        <v>121</v>
      </c>
      <c r="B131" s="49" t="s">
        <v>18</v>
      </c>
      <c r="C131" s="2" t="s">
        <v>157</v>
      </c>
      <c r="D131" s="54" t="s">
        <v>139</v>
      </c>
      <c r="E131" s="21">
        <v>16</v>
      </c>
      <c r="F131" s="6">
        <v>2</v>
      </c>
      <c r="G131" s="30">
        <v>2</v>
      </c>
      <c r="H131" s="30">
        <v>0</v>
      </c>
      <c r="I131" s="31">
        <v>1</v>
      </c>
      <c r="J131" s="32">
        <f t="shared" ref="J131:J149" si="15">SUM(G131:I131)</f>
        <v>3</v>
      </c>
      <c r="K131" s="33">
        <f t="shared" si="14"/>
        <v>13</v>
      </c>
      <c r="L131" s="34">
        <f t="shared" si="11"/>
        <v>12.5</v>
      </c>
      <c r="M131" s="34">
        <f t="shared" si="11"/>
        <v>0</v>
      </c>
      <c r="N131" s="34">
        <f t="shared" si="12"/>
        <v>6.25</v>
      </c>
      <c r="O131" s="43">
        <f t="shared" ref="O131:O148" si="16">(J131/$E131)*100</f>
        <v>18.75</v>
      </c>
      <c r="P131" s="45">
        <f t="shared" ref="P131:P148" si="17">100-O131</f>
        <v>81.25</v>
      </c>
    </row>
    <row r="132" spans="1:16" ht="45">
      <c r="A132" s="1" t="s">
        <v>122</v>
      </c>
      <c r="B132" s="49" t="s">
        <v>10</v>
      </c>
      <c r="C132" s="2" t="s">
        <v>159</v>
      </c>
      <c r="D132" s="54" t="s">
        <v>136</v>
      </c>
      <c r="E132" s="21">
        <v>36</v>
      </c>
      <c r="F132" s="6">
        <v>3</v>
      </c>
      <c r="G132" s="30">
        <v>3</v>
      </c>
      <c r="H132" s="30">
        <v>0</v>
      </c>
      <c r="I132" s="31">
        <v>24</v>
      </c>
      <c r="J132" s="32">
        <f t="shared" si="15"/>
        <v>27</v>
      </c>
      <c r="K132" s="33">
        <f t="shared" si="14"/>
        <v>9</v>
      </c>
      <c r="L132" s="34">
        <f t="shared" si="11"/>
        <v>8.3333333333333321</v>
      </c>
      <c r="M132" s="34">
        <f t="shared" si="11"/>
        <v>0</v>
      </c>
      <c r="N132" s="34">
        <f t="shared" si="12"/>
        <v>66.666666666666657</v>
      </c>
      <c r="O132" s="43">
        <f t="shared" si="16"/>
        <v>75</v>
      </c>
      <c r="P132" s="45">
        <f t="shared" si="17"/>
        <v>25</v>
      </c>
    </row>
    <row r="133" spans="1:16">
      <c r="A133" s="1" t="s">
        <v>123</v>
      </c>
      <c r="B133" s="49" t="s">
        <v>102</v>
      </c>
      <c r="C133" s="2" t="s">
        <v>164</v>
      </c>
      <c r="D133" s="54" t="s">
        <v>137</v>
      </c>
      <c r="E133" s="21">
        <v>25</v>
      </c>
      <c r="F133" s="6">
        <v>4</v>
      </c>
      <c r="G133" s="30">
        <v>2</v>
      </c>
      <c r="H133" s="30">
        <v>2</v>
      </c>
      <c r="I133" s="31">
        <v>14</v>
      </c>
      <c r="J133" s="32">
        <f t="shared" si="15"/>
        <v>18</v>
      </c>
      <c r="K133" s="33">
        <f t="shared" si="14"/>
        <v>7</v>
      </c>
      <c r="L133" s="34">
        <f t="shared" si="11"/>
        <v>8</v>
      </c>
      <c r="M133" s="34">
        <f t="shared" si="11"/>
        <v>8</v>
      </c>
      <c r="N133" s="34">
        <f t="shared" si="12"/>
        <v>56.000000000000007</v>
      </c>
      <c r="O133" s="43">
        <f t="shared" si="16"/>
        <v>72</v>
      </c>
      <c r="P133" s="45">
        <f t="shared" si="17"/>
        <v>28</v>
      </c>
    </row>
    <row r="134" spans="1:16" ht="30">
      <c r="A134" s="1" t="s">
        <v>124</v>
      </c>
      <c r="B134" s="49" t="s">
        <v>14</v>
      </c>
      <c r="C134" s="2" t="s">
        <v>161</v>
      </c>
      <c r="D134" s="54" t="s">
        <v>136</v>
      </c>
      <c r="E134" s="21">
        <v>24</v>
      </c>
      <c r="F134" s="6">
        <v>5</v>
      </c>
      <c r="G134" s="30">
        <v>2</v>
      </c>
      <c r="H134" s="30">
        <v>3</v>
      </c>
      <c r="I134" s="31">
        <v>9</v>
      </c>
      <c r="J134" s="32">
        <f t="shared" si="15"/>
        <v>14</v>
      </c>
      <c r="K134" s="33">
        <f t="shared" si="14"/>
        <v>10</v>
      </c>
      <c r="L134" s="34">
        <f t="shared" si="11"/>
        <v>8.3333333333333321</v>
      </c>
      <c r="M134" s="34">
        <f t="shared" si="11"/>
        <v>12.5</v>
      </c>
      <c r="N134" s="34">
        <f t="shared" si="12"/>
        <v>37.5</v>
      </c>
      <c r="O134" s="43">
        <f t="shared" si="16"/>
        <v>58.333333333333336</v>
      </c>
      <c r="P134" s="45">
        <f t="shared" si="17"/>
        <v>41.666666666666664</v>
      </c>
    </row>
    <row r="135" spans="1:16" ht="75">
      <c r="A135" s="1" t="s">
        <v>125</v>
      </c>
      <c r="B135" s="49" t="s">
        <v>69</v>
      </c>
      <c r="C135" s="2" t="s">
        <v>157</v>
      </c>
      <c r="D135" s="54" t="s">
        <v>136</v>
      </c>
      <c r="E135" s="21">
        <v>74</v>
      </c>
      <c r="F135" s="6">
        <v>8</v>
      </c>
      <c r="G135" s="30">
        <v>8</v>
      </c>
      <c r="H135" s="30">
        <v>0</v>
      </c>
      <c r="I135" s="31">
        <v>23</v>
      </c>
      <c r="J135" s="32">
        <f t="shared" si="15"/>
        <v>31</v>
      </c>
      <c r="K135" s="33">
        <f t="shared" si="14"/>
        <v>43</v>
      </c>
      <c r="L135" s="34">
        <f t="shared" si="11"/>
        <v>10.810810810810811</v>
      </c>
      <c r="M135" s="34">
        <f t="shared" si="11"/>
        <v>0</v>
      </c>
      <c r="N135" s="34">
        <f t="shared" si="12"/>
        <v>31.081081081081081</v>
      </c>
      <c r="O135" s="43">
        <f t="shared" si="16"/>
        <v>41.891891891891895</v>
      </c>
      <c r="P135" s="45">
        <f t="shared" si="17"/>
        <v>58.108108108108105</v>
      </c>
    </row>
    <row r="136" spans="1:16" ht="75">
      <c r="A136" s="1" t="s">
        <v>125</v>
      </c>
      <c r="B136" s="49" t="s">
        <v>69</v>
      </c>
      <c r="C136" s="2" t="s">
        <v>157</v>
      </c>
      <c r="D136" s="54" t="s">
        <v>139</v>
      </c>
      <c r="E136" s="21">
        <v>38</v>
      </c>
      <c r="F136" s="6">
        <v>0</v>
      </c>
      <c r="G136" s="30">
        <v>0</v>
      </c>
      <c r="H136" s="30">
        <v>0</v>
      </c>
      <c r="I136" s="31">
        <v>20</v>
      </c>
      <c r="J136" s="32">
        <f t="shared" si="15"/>
        <v>20</v>
      </c>
      <c r="K136" s="33">
        <f t="shared" si="14"/>
        <v>18</v>
      </c>
      <c r="L136" s="34">
        <f t="shared" si="11"/>
        <v>0</v>
      </c>
      <c r="M136" s="34">
        <f t="shared" si="11"/>
        <v>0</v>
      </c>
      <c r="N136" s="34">
        <f t="shared" si="12"/>
        <v>52.631578947368418</v>
      </c>
      <c r="O136" s="43">
        <f t="shared" si="16"/>
        <v>52.631578947368418</v>
      </c>
      <c r="P136" s="45">
        <f t="shared" si="17"/>
        <v>47.368421052631582</v>
      </c>
    </row>
    <row r="137" spans="1:16">
      <c r="A137" s="2" t="s">
        <v>126</v>
      </c>
      <c r="B137" s="49" t="s">
        <v>127</v>
      </c>
      <c r="C137" s="2" t="s">
        <v>165</v>
      </c>
      <c r="D137" s="54" t="s">
        <v>137</v>
      </c>
      <c r="E137" s="21">
        <v>83</v>
      </c>
      <c r="F137" s="6">
        <v>13</v>
      </c>
      <c r="G137" s="30">
        <v>12</v>
      </c>
      <c r="H137" s="30">
        <v>1</v>
      </c>
      <c r="I137" s="31">
        <v>25</v>
      </c>
      <c r="J137" s="32">
        <f t="shared" si="15"/>
        <v>38</v>
      </c>
      <c r="K137" s="33">
        <f t="shared" si="14"/>
        <v>45</v>
      </c>
      <c r="L137" s="34">
        <f t="shared" si="11"/>
        <v>14.457831325301203</v>
      </c>
      <c r="M137" s="34">
        <f t="shared" si="11"/>
        <v>1.2048192771084338</v>
      </c>
      <c r="N137" s="34">
        <f t="shared" si="12"/>
        <v>30.120481927710845</v>
      </c>
      <c r="O137" s="43">
        <f t="shared" si="16"/>
        <v>45.783132530120483</v>
      </c>
      <c r="P137" s="45">
        <f t="shared" si="17"/>
        <v>54.216867469879517</v>
      </c>
    </row>
    <row r="138" spans="1:16">
      <c r="A138" s="2" t="s">
        <v>128</v>
      </c>
      <c r="B138" s="49" t="s">
        <v>10</v>
      </c>
      <c r="C138" s="2" t="s">
        <v>159</v>
      </c>
      <c r="D138" s="54" t="s">
        <v>139</v>
      </c>
      <c r="E138" s="21">
        <v>11</v>
      </c>
      <c r="F138" s="6">
        <v>1</v>
      </c>
      <c r="G138" s="30">
        <v>1</v>
      </c>
      <c r="H138" s="30">
        <v>0</v>
      </c>
      <c r="I138" s="31">
        <v>7</v>
      </c>
      <c r="J138" s="32">
        <f t="shared" si="15"/>
        <v>8</v>
      </c>
      <c r="K138" s="33">
        <f t="shared" si="14"/>
        <v>3</v>
      </c>
      <c r="L138" s="34">
        <f t="shared" si="11"/>
        <v>9.0909090909090917</v>
      </c>
      <c r="M138" s="34">
        <f t="shared" si="11"/>
        <v>0</v>
      </c>
      <c r="N138" s="34">
        <f t="shared" si="12"/>
        <v>63.636363636363633</v>
      </c>
      <c r="O138" s="43">
        <f t="shared" si="16"/>
        <v>72.727272727272734</v>
      </c>
      <c r="P138" s="45">
        <f t="shared" si="17"/>
        <v>27.272727272727266</v>
      </c>
    </row>
    <row r="139" spans="1:16">
      <c r="A139" s="2" t="s">
        <v>128</v>
      </c>
      <c r="B139" s="49" t="s">
        <v>10</v>
      </c>
      <c r="C139" s="2" t="s">
        <v>159</v>
      </c>
      <c r="D139" s="54" t="s">
        <v>136</v>
      </c>
      <c r="E139" s="21">
        <v>27</v>
      </c>
      <c r="F139" s="6">
        <v>5</v>
      </c>
      <c r="G139" s="30">
        <v>4</v>
      </c>
      <c r="H139" s="30">
        <v>1</v>
      </c>
      <c r="I139" s="31">
        <v>20</v>
      </c>
      <c r="J139" s="32">
        <f t="shared" si="15"/>
        <v>25</v>
      </c>
      <c r="K139" s="33">
        <f t="shared" si="14"/>
        <v>2</v>
      </c>
      <c r="L139" s="34">
        <f t="shared" si="11"/>
        <v>14.814814814814813</v>
      </c>
      <c r="M139" s="34">
        <f t="shared" si="11"/>
        <v>3.7037037037037033</v>
      </c>
      <c r="N139" s="34">
        <f t="shared" si="12"/>
        <v>74.074074074074076</v>
      </c>
      <c r="O139" s="43">
        <f t="shared" si="16"/>
        <v>92.592592592592595</v>
      </c>
      <c r="P139" s="45">
        <f t="shared" si="17"/>
        <v>7.4074074074074048</v>
      </c>
    </row>
    <row r="140" spans="1:16" ht="45">
      <c r="A140" s="1" t="s">
        <v>129</v>
      </c>
      <c r="B140" s="49" t="s">
        <v>84</v>
      </c>
      <c r="C140" s="2" t="s">
        <v>157</v>
      </c>
      <c r="D140" s="54" t="s">
        <v>136</v>
      </c>
      <c r="E140" s="21">
        <v>147</v>
      </c>
      <c r="F140" s="6">
        <v>26</v>
      </c>
      <c r="G140" s="30">
        <v>23</v>
      </c>
      <c r="H140" s="30">
        <v>3</v>
      </c>
      <c r="I140" s="31">
        <v>48</v>
      </c>
      <c r="J140" s="32">
        <f t="shared" si="15"/>
        <v>74</v>
      </c>
      <c r="K140" s="33">
        <f t="shared" si="14"/>
        <v>73</v>
      </c>
      <c r="L140" s="34">
        <f t="shared" si="11"/>
        <v>15.646258503401361</v>
      </c>
      <c r="M140" s="34">
        <f t="shared" si="11"/>
        <v>2.0408163265306123</v>
      </c>
      <c r="N140" s="34">
        <f t="shared" si="12"/>
        <v>32.653061224489797</v>
      </c>
      <c r="O140" s="43">
        <f t="shared" si="16"/>
        <v>50.34013605442177</v>
      </c>
      <c r="P140" s="45">
        <f t="shared" si="17"/>
        <v>49.65986394557823</v>
      </c>
    </row>
    <row r="141" spans="1:16" ht="45">
      <c r="A141" s="1" t="s">
        <v>129</v>
      </c>
      <c r="B141" s="49" t="s">
        <v>84</v>
      </c>
      <c r="C141" s="2" t="s">
        <v>157</v>
      </c>
      <c r="D141" s="54" t="s">
        <v>139</v>
      </c>
      <c r="E141" s="21">
        <v>130</v>
      </c>
      <c r="F141" s="6">
        <v>13</v>
      </c>
      <c r="G141" s="30">
        <v>10</v>
      </c>
      <c r="H141" s="30">
        <v>3</v>
      </c>
      <c r="I141" s="31">
        <v>28</v>
      </c>
      <c r="J141" s="32">
        <f t="shared" si="15"/>
        <v>41</v>
      </c>
      <c r="K141" s="33">
        <f t="shared" si="14"/>
        <v>89</v>
      </c>
      <c r="L141" s="34">
        <f t="shared" si="11"/>
        <v>7.6923076923076925</v>
      </c>
      <c r="M141" s="34">
        <f t="shared" si="11"/>
        <v>2.3076923076923079</v>
      </c>
      <c r="N141" s="34">
        <f t="shared" si="12"/>
        <v>21.53846153846154</v>
      </c>
      <c r="O141" s="43">
        <f t="shared" si="16"/>
        <v>31.538461538461537</v>
      </c>
      <c r="P141" s="45">
        <f t="shared" si="17"/>
        <v>68.461538461538467</v>
      </c>
    </row>
    <row r="142" spans="1:16" ht="30">
      <c r="A142" s="1" t="s">
        <v>130</v>
      </c>
      <c r="B142" s="49" t="s">
        <v>14</v>
      </c>
      <c r="C142" s="2" t="s">
        <v>161</v>
      </c>
      <c r="D142" s="54" t="s">
        <v>139</v>
      </c>
      <c r="E142" s="21">
        <v>17</v>
      </c>
      <c r="F142" s="6">
        <v>0</v>
      </c>
      <c r="G142" s="30">
        <v>0</v>
      </c>
      <c r="H142" s="30">
        <v>0</v>
      </c>
      <c r="I142" s="31">
        <v>5</v>
      </c>
      <c r="J142" s="32">
        <f t="shared" si="15"/>
        <v>5</v>
      </c>
      <c r="K142" s="33">
        <f t="shared" si="14"/>
        <v>12</v>
      </c>
      <c r="L142" s="34">
        <f t="shared" si="11"/>
        <v>0</v>
      </c>
      <c r="M142" s="34">
        <f t="shared" si="11"/>
        <v>0</v>
      </c>
      <c r="N142" s="34">
        <f t="shared" si="12"/>
        <v>29.411764705882355</v>
      </c>
      <c r="O142" s="43">
        <f t="shared" si="16"/>
        <v>29.411764705882355</v>
      </c>
      <c r="P142" s="45">
        <f t="shared" si="17"/>
        <v>70.588235294117652</v>
      </c>
    </row>
    <row r="143" spans="1:16" ht="30">
      <c r="A143" s="1" t="s">
        <v>131</v>
      </c>
      <c r="B143" s="49" t="s">
        <v>95</v>
      </c>
      <c r="C143" s="2" t="s">
        <v>160</v>
      </c>
      <c r="D143" s="54" t="s">
        <v>139</v>
      </c>
      <c r="E143" s="21">
        <v>5</v>
      </c>
      <c r="F143" s="6">
        <v>1</v>
      </c>
      <c r="G143" s="30">
        <v>1</v>
      </c>
      <c r="H143" s="30">
        <v>0</v>
      </c>
      <c r="I143" s="31">
        <v>3</v>
      </c>
      <c r="J143" s="32">
        <f t="shared" si="15"/>
        <v>4</v>
      </c>
      <c r="K143" s="33">
        <f t="shared" si="14"/>
        <v>1</v>
      </c>
      <c r="L143" s="34">
        <f t="shared" si="11"/>
        <v>20</v>
      </c>
      <c r="M143" s="34">
        <f t="shared" si="11"/>
        <v>0</v>
      </c>
      <c r="N143" s="34">
        <f t="shared" si="12"/>
        <v>60</v>
      </c>
      <c r="O143" s="43">
        <f t="shared" si="16"/>
        <v>80</v>
      </c>
      <c r="P143" s="45">
        <f t="shared" si="17"/>
        <v>20</v>
      </c>
    </row>
    <row r="144" spans="1:16" ht="45">
      <c r="A144" s="1" t="s">
        <v>132</v>
      </c>
      <c r="B144" s="49" t="s">
        <v>71</v>
      </c>
      <c r="C144" s="2" t="s">
        <v>162</v>
      </c>
      <c r="D144" s="54" t="s">
        <v>136</v>
      </c>
      <c r="E144" s="21">
        <v>21</v>
      </c>
      <c r="F144" s="6">
        <v>0</v>
      </c>
      <c r="G144" s="30">
        <v>0</v>
      </c>
      <c r="H144" s="30">
        <v>0</v>
      </c>
      <c r="I144" s="31">
        <v>8</v>
      </c>
      <c r="J144" s="32">
        <f t="shared" si="15"/>
        <v>8</v>
      </c>
      <c r="K144" s="33">
        <f t="shared" si="14"/>
        <v>13</v>
      </c>
      <c r="L144" s="34">
        <f t="shared" si="11"/>
        <v>0</v>
      </c>
      <c r="M144" s="34">
        <f t="shared" si="11"/>
        <v>0</v>
      </c>
      <c r="N144" s="34">
        <f t="shared" si="12"/>
        <v>38.095238095238095</v>
      </c>
      <c r="O144" s="43">
        <f t="shared" si="16"/>
        <v>38.095238095238095</v>
      </c>
      <c r="P144" s="45">
        <f t="shared" si="17"/>
        <v>61.904761904761905</v>
      </c>
    </row>
    <row r="145" spans="1:16" ht="45">
      <c r="A145" s="1" t="s">
        <v>132</v>
      </c>
      <c r="B145" s="52" t="s">
        <v>71</v>
      </c>
      <c r="C145" s="1" t="s">
        <v>162</v>
      </c>
      <c r="D145" s="54" t="s">
        <v>139</v>
      </c>
      <c r="E145" s="21">
        <v>0</v>
      </c>
      <c r="F145" s="6">
        <v>0</v>
      </c>
      <c r="G145" s="30">
        <v>0</v>
      </c>
      <c r="H145" s="30">
        <v>0</v>
      </c>
      <c r="I145" s="31">
        <v>0</v>
      </c>
      <c r="J145" s="32">
        <f t="shared" si="15"/>
        <v>0</v>
      </c>
      <c r="K145" s="33">
        <f t="shared" si="14"/>
        <v>0</v>
      </c>
      <c r="L145" s="34"/>
      <c r="M145" s="34"/>
      <c r="N145" s="34"/>
      <c r="O145" s="43"/>
      <c r="P145" s="45"/>
    </row>
    <row r="146" spans="1:16" ht="45">
      <c r="A146" s="1" t="s">
        <v>133</v>
      </c>
      <c r="B146" s="49" t="s">
        <v>71</v>
      </c>
      <c r="C146" s="2" t="s">
        <v>162</v>
      </c>
      <c r="D146" s="54" t="s">
        <v>136</v>
      </c>
      <c r="E146" s="21">
        <v>28</v>
      </c>
      <c r="F146" s="6">
        <v>0</v>
      </c>
      <c r="G146" s="30">
        <v>0</v>
      </c>
      <c r="H146" s="30">
        <v>0</v>
      </c>
      <c r="I146" s="31">
        <v>5</v>
      </c>
      <c r="J146" s="32">
        <f t="shared" si="15"/>
        <v>5</v>
      </c>
      <c r="K146" s="33">
        <f t="shared" si="14"/>
        <v>23</v>
      </c>
      <c r="L146" s="34">
        <f t="shared" ref="L146:N148" si="18">(G146/$E146)*100</f>
        <v>0</v>
      </c>
      <c r="M146" s="34">
        <f t="shared" si="18"/>
        <v>0</v>
      </c>
      <c r="N146" s="34">
        <f t="shared" si="18"/>
        <v>17.857142857142858</v>
      </c>
      <c r="O146" s="43">
        <f t="shared" si="16"/>
        <v>17.857142857142858</v>
      </c>
      <c r="P146" s="45">
        <f t="shared" si="17"/>
        <v>82.142857142857139</v>
      </c>
    </row>
    <row r="147" spans="1:16" ht="45">
      <c r="A147" s="1" t="s">
        <v>133</v>
      </c>
      <c r="B147" s="49" t="s">
        <v>71</v>
      </c>
      <c r="C147" s="2" t="s">
        <v>162</v>
      </c>
      <c r="D147" s="54" t="s">
        <v>139</v>
      </c>
      <c r="E147" s="21">
        <v>0</v>
      </c>
      <c r="F147" s="6">
        <v>0</v>
      </c>
      <c r="G147" s="30">
        <v>0</v>
      </c>
      <c r="H147" s="30">
        <v>0</v>
      </c>
      <c r="I147" s="31">
        <v>0</v>
      </c>
      <c r="J147" s="32">
        <f t="shared" si="15"/>
        <v>0</v>
      </c>
      <c r="K147" s="33">
        <f t="shared" si="14"/>
        <v>0</v>
      </c>
      <c r="L147" s="34"/>
      <c r="M147" s="34"/>
      <c r="N147" s="34"/>
      <c r="O147" s="43"/>
      <c r="P147" s="45"/>
    </row>
    <row r="148" spans="1:16" ht="30">
      <c r="A148" s="10" t="s">
        <v>134</v>
      </c>
      <c r="B148" s="53" t="s">
        <v>107</v>
      </c>
      <c r="C148" s="2" t="s">
        <v>157</v>
      </c>
      <c r="D148" s="55" t="s">
        <v>139</v>
      </c>
      <c r="E148" s="22">
        <v>32</v>
      </c>
      <c r="F148" s="11">
        <v>0</v>
      </c>
      <c r="G148" s="30">
        <v>0</v>
      </c>
      <c r="H148" s="30">
        <v>1</v>
      </c>
      <c r="I148" s="31">
        <v>11</v>
      </c>
      <c r="J148" s="32">
        <f t="shared" si="15"/>
        <v>12</v>
      </c>
      <c r="K148" s="33">
        <f t="shared" si="14"/>
        <v>20</v>
      </c>
      <c r="L148" s="34">
        <f t="shared" si="18"/>
        <v>0</v>
      </c>
      <c r="M148" s="34">
        <f t="shared" si="18"/>
        <v>3.125</v>
      </c>
      <c r="N148" s="34">
        <f t="shared" si="18"/>
        <v>34.375</v>
      </c>
      <c r="O148" s="43">
        <f t="shared" si="16"/>
        <v>37.5</v>
      </c>
      <c r="P148" s="45">
        <f t="shared" si="17"/>
        <v>62.5</v>
      </c>
    </row>
    <row r="149" spans="1:16" ht="30">
      <c r="A149" s="2" t="s">
        <v>135</v>
      </c>
      <c r="B149" s="49" t="s">
        <v>60</v>
      </c>
      <c r="C149" s="2" t="s">
        <v>160</v>
      </c>
      <c r="D149" s="56" t="s">
        <v>139</v>
      </c>
      <c r="E149" s="21">
        <v>0</v>
      </c>
      <c r="F149" s="6">
        <v>0</v>
      </c>
      <c r="G149" s="30">
        <v>0</v>
      </c>
      <c r="H149" s="30">
        <v>0</v>
      </c>
      <c r="I149" s="31">
        <v>0</v>
      </c>
      <c r="J149" s="32">
        <f t="shared" si="15"/>
        <v>0</v>
      </c>
      <c r="K149" s="33">
        <f t="shared" si="14"/>
        <v>0</v>
      </c>
      <c r="L149" s="34"/>
      <c r="M149" s="34"/>
      <c r="N149" s="34"/>
      <c r="O149" s="43"/>
      <c r="P149" s="45"/>
    </row>
    <row r="150" spans="1:16">
      <c r="E150" s="7"/>
    </row>
    <row r="151" spans="1:16">
      <c r="E1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U8"/>
  <sheetViews>
    <sheetView topLeftCell="C1" workbookViewId="0">
      <selection activeCell="J7" sqref="J7"/>
    </sheetView>
  </sheetViews>
  <sheetFormatPr defaultRowHeight="15"/>
  <cols>
    <col min="17" max="21" width="14.7109375" bestFit="1" customWidth="1"/>
  </cols>
  <sheetData>
    <row r="2" spans="9:21" ht="15.75" thickBot="1"/>
    <row r="3" spans="9:21" ht="240">
      <c r="I3" s="48"/>
      <c r="J3" s="24" t="s">
        <v>140</v>
      </c>
      <c r="K3" s="25" t="s">
        <v>151</v>
      </c>
      <c r="L3" s="26" t="s">
        <v>146</v>
      </c>
      <c r="M3" s="26" t="s">
        <v>142</v>
      </c>
      <c r="N3" s="27" t="s">
        <v>152</v>
      </c>
      <c r="O3" s="28" t="s">
        <v>141</v>
      </c>
      <c r="P3" s="29" t="s">
        <v>154</v>
      </c>
      <c r="Q3" s="17" t="s">
        <v>147</v>
      </c>
      <c r="R3" s="17" t="s">
        <v>148</v>
      </c>
      <c r="S3" s="18" t="s">
        <v>149</v>
      </c>
      <c r="T3" s="35" t="s">
        <v>150</v>
      </c>
      <c r="U3" s="41" t="s">
        <v>153</v>
      </c>
    </row>
    <row r="5" spans="9:21">
      <c r="I5" t="s">
        <v>137</v>
      </c>
      <c r="J5">
        <v>1290</v>
      </c>
      <c r="K5">
        <v>198</v>
      </c>
      <c r="L5">
        <v>163</v>
      </c>
      <c r="M5">
        <v>37</v>
      </c>
      <c r="N5">
        <v>215</v>
      </c>
      <c r="O5">
        <v>415</v>
      </c>
      <c r="P5">
        <v>875</v>
      </c>
      <c r="Q5" s="47">
        <v>12.635658914728682</v>
      </c>
      <c r="R5" s="47">
        <v>2.8682170542635657</v>
      </c>
      <c r="S5" s="47">
        <v>16.666666666666664</v>
      </c>
      <c r="T5" s="47">
        <v>32.170542635658919</v>
      </c>
      <c r="U5" s="47">
        <v>67.829457364341081</v>
      </c>
    </row>
    <row r="6" spans="9:21">
      <c r="I6" t="s">
        <v>136</v>
      </c>
      <c r="J6">
        <v>3196</v>
      </c>
      <c r="K6">
        <v>454</v>
      </c>
      <c r="L6">
        <v>350</v>
      </c>
      <c r="M6">
        <v>95</v>
      </c>
      <c r="N6">
        <v>1159</v>
      </c>
      <c r="O6">
        <v>1604</v>
      </c>
      <c r="P6">
        <v>1592</v>
      </c>
      <c r="Q6" s="46">
        <v>10.95118898623279</v>
      </c>
      <c r="R6" s="46">
        <v>2.9724655819774721</v>
      </c>
      <c r="S6" s="46">
        <v>36.264080100125156</v>
      </c>
      <c r="T6" s="46">
        <v>50.187734668335416</v>
      </c>
      <c r="U6" s="46">
        <v>49.812265331664584</v>
      </c>
    </row>
    <row r="7" spans="9:21">
      <c r="I7" t="s">
        <v>139</v>
      </c>
      <c r="J7">
        <v>1577</v>
      </c>
      <c r="K7">
        <v>107</v>
      </c>
      <c r="L7">
        <v>62</v>
      </c>
      <c r="M7">
        <v>51</v>
      </c>
      <c r="N7">
        <v>482</v>
      </c>
      <c r="O7">
        <v>595</v>
      </c>
      <c r="P7">
        <v>982</v>
      </c>
      <c r="Q7" s="46">
        <v>3.9315155358275207</v>
      </c>
      <c r="R7" s="46">
        <v>3.2339885859226376</v>
      </c>
      <c r="S7" s="46">
        <v>30.564362714013949</v>
      </c>
      <c r="T7" s="46">
        <v>37.729866835764106</v>
      </c>
      <c r="U7" s="46">
        <v>62.270133164235894</v>
      </c>
    </row>
    <row r="8" spans="9:21">
      <c r="I8" t="s">
        <v>138</v>
      </c>
      <c r="J8">
        <v>324</v>
      </c>
      <c r="K8">
        <v>58</v>
      </c>
      <c r="L8">
        <v>45</v>
      </c>
      <c r="M8">
        <v>15</v>
      </c>
      <c r="N8">
        <v>167</v>
      </c>
      <c r="O8">
        <v>227</v>
      </c>
      <c r="P8">
        <v>97</v>
      </c>
      <c r="Q8" s="46">
        <v>13.888888888888889</v>
      </c>
      <c r="R8" s="46">
        <v>4.6296296296296298</v>
      </c>
      <c r="S8" s="46">
        <v>51.543209876543209</v>
      </c>
      <c r="T8" s="46">
        <v>70.061728395061735</v>
      </c>
      <c r="U8" s="46">
        <v>29.938271604938265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rev1</dc:creator>
  <cp:lastModifiedBy>Jakub Wojtasik (jwojtasik)</cp:lastModifiedBy>
  <dcterms:created xsi:type="dcterms:W3CDTF">2024-10-28T18:40:20Z</dcterms:created>
  <dcterms:modified xsi:type="dcterms:W3CDTF">2024-11-07T07:37:43Z</dcterms:modified>
</cp:coreProperties>
</file>