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ement_back-up_2017-11-14\European_Isoscape\mamoth_Alaska\"/>
    </mc:Choice>
  </mc:AlternateContent>
  <bookViews>
    <workbookView xWindow="0" yWindow="0" windowWidth="23040" windowHeight="9192"/>
  </bookViews>
  <sheets>
    <sheet name="all inds" sheetId="1" r:id="rId1"/>
    <sheet name="R" sheetId="2" r:id="rId2"/>
  </sheets>
  <definedNames>
    <definedName name="_xlnm._FilterDatabase" localSheetId="1" hidden="1">'R'!$A$1:$H$258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4" i="1" l="1"/>
  <c r="J303" i="1"/>
  <c r="J302" i="1"/>
  <c r="J301" i="1"/>
  <c r="J300" i="1"/>
  <c r="J299" i="1"/>
  <c r="L297" i="1"/>
  <c r="L296" i="1"/>
  <c r="L295" i="1"/>
  <c r="L294" i="1"/>
  <c r="L293" i="1"/>
  <c r="L292" i="1"/>
  <c r="L291" i="1"/>
  <c r="L290" i="1"/>
  <c r="L289" i="1"/>
  <c r="L288" i="1"/>
  <c r="L287" i="1"/>
  <c r="J286" i="1"/>
  <c r="J285" i="1"/>
  <c r="J284" i="1"/>
  <c r="J283" i="1"/>
  <c r="J282" i="1"/>
  <c r="J281" i="1"/>
  <c r="J280" i="1"/>
  <c r="J279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8" i="1"/>
  <c r="J247" i="1"/>
  <c r="J244" i="1"/>
  <c r="J243" i="1"/>
  <c r="J240" i="1"/>
  <c r="J239" i="1"/>
  <c r="J238" i="1"/>
  <c r="J237" i="1"/>
  <c r="J236" i="1"/>
  <c r="J235" i="1"/>
  <c r="J234" i="1"/>
  <c r="J233" i="1"/>
  <c r="J232" i="1"/>
  <c r="J231" i="1"/>
  <c r="J229" i="1"/>
  <c r="J228" i="1"/>
  <c r="J227" i="1"/>
  <c r="J226" i="1"/>
  <c r="J225" i="1"/>
  <c r="J224" i="1"/>
  <c r="J223" i="1"/>
  <c r="J222" i="1"/>
  <c r="J221" i="1"/>
  <c r="J220" i="1"/>
  <c r="J219" i="1"/>
  <c r="J217" i="1"/>
  <c r="J216" i="1"/>
  <c r="J215" i="1"/>
  <c r="J214" i="1"/>
  <c r="J213" i="1"/>
  <c r="J212" i="1"/>
  <c r="J211" i="1"/>
  <c r="J210" i="1"/>
  <c r="L208" i="1"/>
  <c r="L207" i="1"/>
  <c r="J204" i="1"/>
  <c r="J203" i="1"/>
  <c r="J202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7" i="1"/>
  <c r="J186" i="1"/>
  <c r="J185" i="1"/>
  <c r="J182" i="1"/>
  <c r="J181" i="1"/>
  <c r="J180" i="1"/>
  <c r="J179" i="1"/>
  <c r="J178" i="1"/>
  <c r="J177" i="1"/>
  <c r="J176" i="1"/>
  <c r="J175" i="1"/>
  <c r="J174" i="1"/>
  <c r="J173" i="1"/>
  <c r="J172" i="1"/>
  <c r="J169" i="1"/>
  <c r="J168" i="1"/>
  <c r="J167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6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29" i="1"/>
  <c r="J128" i="1"/>
  <c r="J126" i="1"/>
  <c r="J125" i="1"/>
  <c r="J124" i="1"/>
  <c r="J123" i="1"/>
  <c r="J122" i="1"/>
  <c r="J121" i="1"/>
  <c r="J120" i="1"/>
  <c r="J119" i="1"/>
  <c r="J118" i="1"/>
  <c r="J116" i="1"/>
  <c r="J115" i="1"/>
  <c r="J114" i="1"/>
  <c r="J113" i="1"/>
  <c r="J111" i="1"/>
  <c r="J110" i="1"/>
  <c r="J109" i="1"/>
  <c r="J108" i="1"/>
  <c r="J107" i="1"/>
  <c r="J106" i="1"/>
  <c r="J105" i="1"/>
  <c r="J104" i="1"/>
  <c r="J102" i="1"/>
  <c r="J101" i="1"/>
  <c r="J100" i="1"/>
  <c r="J98" i="1"/>
  <c r="J97" i="1"/>
  <c r="J96" i="1"/>
  <c r="J95" i="1"/>
  <c r="J94" i="1"/>
  <c r="J93" i="1"/>
  <c r="J91" i="1"/>
  <c r="J90" i="1"/>
  <c r="J89" i="1"/>
  <c r="J88" i="1"/>
  <c r="J87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0" i="1"/>
  <c r="J69" i="1"/>
  <c r="J68" i="1"/>
  <c r="J67" i="1"/>
  <c r="J66" i="1"/>
  <c r="J65" i="1"/>
  <c r="J64" i="1"/>
  <c r="J62" i="1"/>
  <c r="J61" i="1"/>
  <c r="J60" i="1"/>
  <c r="J59" i="1"/>
  <c r="J58" i="1"/>
  <c r="J57" i="1"/>
  <c r="J55" i="1"/>
  <c r="J54" i="1"/>
  <c r="J53" i="1"/>
  <c r="J52" i="1"/>
  <c r="J51" i="1"/>
  <c r="J50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J21" i="1"/>
  <c r="J20" i="1"/>
  <c r="J19" i="1"/>
  <c r="J18" i="1"/>
  <c r="J17" i="1"/>
  <c r="J16" i="1"/>
  <c r="J15" i="1"/>
  <c r="J14" i="1"/>
  <c r="J13" i="1"/>
  <c r="J12" i="1"/>
  <c r="J11" i="1"/>
  <c r="J10" i="1"/>
  <c r="R297" i="1" l="1"/>
  <c r="R296" i="1"/>
  <c r="R295" i="1"/>
  <c r="R294" i="1"/>
  <c r="R293" i="1"/>
  <c r="R292" i="1"/>
  <c r="R291" i="1"/>
  <c r="R290" i="1"/>
  <c r="R289" i="1"/>
  <c r="R288" i="1"/>
  <c r="R287" i="1"/>
  <c r="S286" i="1"/>
  <c r="T286" i="1" s="1"/>
  <c r="R286" i="1"/>
  <c r="S285" i="1"/>
  <c r="T285" i="1" s="1"/>
  <c r="R285" i="1"/>
  <c r="S284" i="1"/>
  <c r="T284" i="1" s="1"/>
  <c r="R284" i="1"/>
  <c r="S283" i="1"/>
  <c r="T283" i="1" s="1"/>
  <c r="R283" i="1"/>
  <c r="S282" i="1"/>
  <c r="T282" i="1" s="1"/>
  <c r="R282" i="1"/>
  <c r="S281" i="1"/>
  <c r="T281" i="1" s="1"/>
  <c r="R281" i="1"/>
  <c r="S280" i="1"/>
  <c r="T280" i="1" s="1"/>
  <c r="R280" i="1"/>
  <c r="S279" i="1"/>
  <c r="T279" i="1" s="1"/>
  <c r="R279" i="1"/>
  <c r="S277" i="1"/>
  <c r="T277" i="1" s="1"/>
  <c r="R277" i="1"/>
  <c r="S276" i="1"/>
  <c r="T276" i="1" s="1"/>
  <c r="R276" i="1"/>
  <c r="S275" i="1"/>
  <c r="T275" i="1" s="1"/>
  <c r="R275" i="1"/>
  <c r="S274" i="1"/>
  <c r="T274" i="1" s="1"/>
  <c r="R274" i="1"/>
  <c r="S273" i="1"/>
  <c r="T273" i="1" s="1"/>
  <c r="R273" i="1"/>
  <c r="S272" i="1"/>
  <c r="T272" i="1" s="1"/>
  <c r="R272" i="1"/>
  <c r="S271" i="1"/>
  <c r="T271" i="1" s="1"/>
  <c r="R271" i="1"/>
  <c r="S270" i="1"/>
  <c r="T270" i="1" s="1"/>
  <c r="R270" i="1"/>
  <c r="S269" i="1"/>
  <c r="T269" i="1" s="1"/>
  <c r="R269" i="1"/>
  <c r="S268" i="1"/>
  <c r="T268" i="1" s="1"/>
  <c r="R268" i="1"/>
  <c r="S267" i="1"/>
  <c r="T267" i="1" s="1"/>
  <c r="R267" i="1"/>
  <c r="S266" i="1"/>
  <c r="T266" i="1" s="1"/>
  <c r="R266" i="1"/>
  <c r="S265" i="1"/>
  <c r="T265" i="1" s="1"/>
  <c r="R265" i="1"/>
  <c r="T264" i="1"/>
  <c r="S264" i="1"/>
  <c r="R264" i="1"/>
  <c r="S261" i="1"/>
  <c r="T261" i="1" s="1"/>
  <c r="R261" i="1"/>
  <c r="S260" i="1"/>
  <c r="T260" i="1" s="1"/>
  <c r="R260" i="1"/>
  <c r="S259" i="1"/>
  <c r="T259" i="1" s="1"/>
  <c r="R259" i="1"/>
  <c r="S258" i="1"/>
  <c r="T258" i="1" s="1"/>
  <c r="R258" i="1"/>
  <c r="S257" i="1"/>
  <c r="T257" i="1" s="1"/>
  <c r="R257" i="1"/>
  <c r="S256" i="1"/>
  <c r="T256" i="1" s="1"/>
  <c r="R256" i="1"/>
  <c r="S255" i="1"/>
  <c r="T255" i="1" s="1"/>
  <c r="R255" i="1"/>
  <c r="S254" i="1"/>
  <c r="T254" i="1" s="1"/>
  <c r="R254" i="1"/>
  <c r="S253" i="1"/>
  <c r="T253" i="1" s="1"/>
  <c r="R253" i="1"/>
  <c r="S252" i="1"/>
  <c r="T252" i="1" s="1"/>
  <c r="R252" i="1"/>
  <c r="S251" i="1"/>
  <c r="T251" i="1" s="1"/>
  <c r="R251" i="1"/>
  <c r="S250" i="1"/>
  <c r="T250" i="1" s="1"/>
  <c r="R250" i="1"/>
  <c r="S248" i="1"/>
  <c r="T248" i="1" s="1"/>
  <c r="R248" i="1"/>
  <c r="S247" i="1"/>
  <c r="T247" i="1" s="1"/>
  <c r="R247" i="1"/>
  <c r="S244" i="1"/>
  <c r="T244" i="1" s="1"/>
  <c r="R244" i="1"/>
  <c r="T243" i="1"/>
  <c r="S243" i="1"/>
  <c r="R243" i="1"/>
  <c r="S241" i="1"/>
  <c r="T241" i="1" s="1"/>
  <c r="R241" i="1"/>
  <c r="S240" i="1"/>
  <c r="T240" i="1" s="1"/>
  <c r="R240" i="1"/>
  <c r="S239" i="1"/>
  <c r="T239" i="1" s="1"/>
  <c r="R239" i="1"/>
  <c r="S238" i="1"/>
  <c r="T238" i="1" s="1"/>
  <c r="R238" i="1"/>
  <c r="S237" i="1"/>
  <c r="T237" i="1" s="1"/>
  <c r="R237" i="1"/>
  <c r="S236" i="1"/>
  <c r="T236" i="1" s="1"/>
  <c r="R236" i="1"/>
  <c r="S235" i="1"/>
  <c r="T235" i="1" s="1"/>
  <c r="R235" i="1"/>
  <c r="S234" i="1"/>
  <c r="T234" i="1" s="1"/>
  <c r="R234" i="1"/>
  <c r="S233" i="1"/>
  <c r="T233" i="1" s="1"/>
  <c r="R233" i="1"/>
  <c r="S232" i="1"/>
  <c r="T232" i="1" s="1"/>
  <c r="R232" i="1"/>
  <c r="S231" i="1"/>
  <c r="T231" i="1" s="1"/>
  <c r="R231" i="1"/>
  <c r="S229" i="1"/>
  <c r="T229" i="1" s="1"/>
  <c r="R229" i="1"/>
  <c r="S228" i="1"/>
  <c r="T228" i="1" s="1"/>
  <c r="R228" i="1"/>
  <c r="S227" i="1"/>
  <c r="T227" i="1" s="1"/>
  <c r="R227" i="1"/>
  <c r="S226" i="1"/>
  <c r="T226" i="1" s="1"/>
  <c r="R226" i="1"/>
  <c r="S225" i="1"/>
  <c r="T225" i="1" s="1"/>
  <c r="R225" i="1"/>
  <c r="S224" i="1"/>
  <c r="T224" i="1" s="1"/>
  <c r="R224" i="1"/>
  <c r="S223" i="1"/>
  <c r="T223" i="1" s="1"/>
  <c r="R223" i="1"/>
  <c r="S222" i="1"/>
  <c r="T222" i="1" s="1"/>
  <c r="R222" i="1"/>
  <c r="S221" i="1"/>
  <c r="T221" i="1" s="1"/>
  <c r="R221" i="1"/>
  <c r="S220" i="1"/>
  <c r="T220" i="1" s="1"/>
  <c r="R220" i="1"/>
  <c r="S219" i="1"/>
  <c r="T219" i="1" s="1"/>
  <c r="R219" i="1"/>
  <c r="S217" i="1"/>
  <c r="T217" i="1" s="1"/>
  <c r="R217" i="1"/>
  <c r="S216" i="1"/>
  <c r="T216" i="1" s="1"/>
  <c r="R216" i="1"/>
  <c r="S215" i="1"/>
  <c r="T215" i="1" s="1"/>
  <c r="R215" i="1"/>
  <c r="S213" i="1"/>
  <c r="T213" i="1" s="1"/>
  <c r="R213" i="1"/>
  <c r="S212" i="1"/>
  <c r="T212" i="1" s="1"/>
  <c r="R212" i="1"/>
  <c r="S211" i="1"/>
  <c r="T211" i="1" s="1"/>
  <c r="R211" i="1"/>
  <c r="S210" i="1"/>
  <c r="T210" i="1" s="1"/>
  <c r="R210" i="1"/>
  <c r="R208" i="1"/>
  <c r="S208" i="1"/>
  <c r="T208" i="1" s="1"/>
  <c r="R207" i="1"/>
  <c r="S204" i="1"/>
  <c r="T204" i="1" s="1"/>
  <c r="R204" i="1"/>
  <c r="S203" i="1"/>
  <c r="T203" i="1" s="1"/>
  <c r="R203" i="1"/>
  <c r="S202" i="1"/>
  <c r="T202" i="1" s="1"/>
  <c r="R202" i="1"/>
  <c r="S200" i="1"/>
  <c r="T200" i="1" s="1"/>
  <c r="R200" i="1"/>
  <c r="S199" i="1"/>
  <c r="T199" i="1" s="1"/>
  <c r="R199" i="1"/>
  <c r="S198" i="1"/>
  <c r="T198" i="1" s="1"/>
  <c r="R198" i="1"/>
  <c r="S197" i="1"/>
  <c r="T197" i="1" s="1"/>
  <c r="R197" i="1"/>
  <c r="S196" i="1"/>
  <c r="T196" i="1" s="1"/>
  <c r="R196" i="1"/>
  <c r="S195" i="1"/>
  <c r="T195" i="1" s="1"/>
  <c r="R195" i="1"/>
  <c r="S194" i="1"/>
  <c r="T194" i="1" s="1"/>
  <c r="R194" i="1"/>
  <c r="S193" i="1"/>
  <c r="T193" i="1" s="1"/>
  <c r="R193" i="1"/>
  <c r="S192" i="1"/>
  <c r="T192" i="1" s="1"/>
  <c r="R192" i="1"/>
  <c r="S191" i="1"/>
  <c r="T191" i="1" s="1"/>
  <c r="R191" i="1"/>
  <c r="S190" i="1"/>
  <c r="T190" i="1" s="1"/>
  <c r="R190" i="1"/>
  <c r="S189" i="1"/>
  <c r="T189" i="1" s="1"/>
  <c r="R189" i="1"/>
  <c r="S187" i="1"/>
  <c r="T187" i="1" s="1"/>
  <c r="R187" i="1"/>
  <c r="S186" i="1"/>
  <c r="T186" i="1" s="1"/>
  <c r="R186" i="1"/>
  <c r="S185" i="1"/>
  <c r="T185" i="1" s="1"/>
  <c r="R185" i="1"/>
  <c r="S182" i="1"/>
  <c r="T182" i="1" s="1"/>
  <c r="R182" i="1"/>
  <c r="S181" i="1"/>
  <c r="T181" i="1" s="1"/>
  <c r="R181" i="1"/>
  <c r="S180" i="1"/>
  <c r="T180" i="1" s="1"/>
  <c r="R180" i="1"/>
  <c r="S179" i="1"/>
  <c r="T179" i="1" s="1"/>
  <c r="R179" i="1"/>
  <c r="S178" i="1"/>
  <c r="T178" i="1" s="1"/>
  <c r="R178" i="1"/>
  <c r="S177" i="1"/>
  <c r="T177" i="1" s="1"/>
  <c r="R177" i="1"/>
  <c r="S176" i="1"/>
  <c r="T176" i="1" s="1"/>
  <c r="R176" i="1"/>
  <c r="S175" i="1"/>
  <c r="T175" i="1" s="1"/>
  <c r="R175" i="1"/>
  <c r="S174" i="1"/>
  <c r="T174" i="1" s="1"/>
  <c r="R174" i="1"/>
  <c r="S173" i="1"/>
  <c r="T173" i="1" s="1"/>
  <c r="R173" i="1"/>
  <c r="S172" i="1"/>
  <c r="T172" i="1" s="1"/>
  <c r="R172" i="1"/>
  <c r="S169" i="1"/>
  <c r="T169" i="1" s="1"/>
  <c r="R169" i="1"/>
  <c r="S168" i="1"/>
  <c r="T168" i="1" s="1"/>
  <c r="R168" i="1"/>
  <c r="T167" i="1"/>
  <c r="S167" i="1"/>
  <c r="R167" i="1"/>
  <c r="S165" i="1"/>
  <c r="T165" i="1" s="1"/>
  <c r="R165" i="1"/>
  <c r="S163" i="1"/>
  <c r="T163" i="1" s="1"/>
  <c r="R163" i="1"/>
  <c r="S162" i="1"/>
  <c r="T162" i="1" s="1"/>
  <c r="R162" i="1"/>
  <c r="S161" i="1"/>
  <c r="T161" i="1" s="1"/>
  <c r="R161" i="1"/>
  <c r="S160" i="1"/>
  <c r="T160" i="1" s="1"/>
  <c r="R160" i="1"/>
  <c r="S159" i="1"/>
  <c r="T159" i="1" s="1"/>
  <c r="R159" i="1"/>
  <c r="S158" i="1"/>
  <c r="T158" i="1" s="1"/>
  <c r="R158" i="1"/>
  <c r="S157" i="1"/>
  <c r="T157" i="1" s="1"/>
  <c r="R157" i="1"/>
  <c r="S156" i="1"/>
  <c r="T156" i="1" s="1"/>
  <c r="R156" i="1"/>
  <c r="S155" i="1"/>
  <c r="T155" i="1" s="1"/>
  <c r="R155" i="1"/>
  <c r="S154" i="1"/>
  <c r="T154" i="1" s="1"/>
  <c r="R154" i="1"/>
  <c r="S153" i="1"/>
  <c r="T153" i="1" s="1"/>
  <c r="R153" i="1"/>
  <c r="S152" i="1"/>
  <c r="T152" i="1" s="1"/>
  <c r="R152" i="1"/>
  <c r="S151" i="1"/>
  <c r="T151" i="1" s="1"/>
  <c r="R151" i="1"/>
  <c r="S150" i="1"/>
  <c r="T150" i="1" s="1"/>
  <c r="R150" i="1"/>
  <c r="T149" i="1"/>
  <c r="S149" i="1"/>
  <c r="R149" i="1"/>
  <c r="S148" i="1"/>
  <c r="T148" i="1" s="1"/>
  <c r="R148" i="1"/>
  <c r="S146" i="1"/>
  <c r="T146" i="1" s="1"/>
  <c r="R146" i="1"/>
  <c r="S144" i="1"/>
  <c r="T144" i="1" s="1"/>
  <c r="R144" i="1"/>
  <c r="S143" i="1"/>
  <c r="T143" i="1" s="1"/>
  <c r="R143" i="1"/>
  <c r="S142" i="1"/>
  <c r="T142" i="1" s="1"/>
  <c r="R142" i="1"/>
  <c r="S141" i="1"/>
  <c r="T141" i="1" s="1"/>
  <c r="R141" i="1"/>
  <c r="S140" i="1"/>
  <c r="T140" i="1" s="1"/>
  <c r="R140" i="1"/>
  <c r="S139" i="1"/>
  <c r="T139" i="1" s="1"/>
  <c r="R139" i="1"/>
  <c r="S138" i="1"/>
  <c r="T138" i="1" s="1"/>
  <c r="R138" i="1"/>
  <c r="S137" i="1"/>
  <c r="T137" i="1" s="1"/>
  <c r="R137" i="1"/>
  <c r="S136" i="1"/>
  <c r="T136" i="1" s="1"/>
  <c r="R136" i="1"/>
  <c r="S135" i="1"/>
  <c r="T135" i="1" s="1"/>
  <c r="R135" i="1"/>
  <c r="S134" i="1"/>
  <c r="T134" i="1" s="1"/>
  <c r="R134" i="1"/>
  <c r="S133" i="1"/>
  <c r="T133" i="1" s="1"/>
  <c r="R133" i="1"/>
  <c r="S132" i="1"/>
  <c r="T132" i="1" s="1"/>
  <c r="R132" i="1"/>
  <c r="S131" i="1"/>
  <c r="T131" i="1" s="1"/>
  <c r="R131" i="1"/>
  <c r="S129" i="1"/>
  <c r="T129" i="1" s="1"/>
  <c r="R129" i="1"/>
  <c r="S128" i="1"/>
  <c r="T128" i="1" s="1"/>
  <c r="R128" i="1"/>
  <c r="S126" i="1"/>
  <c r="T126" i="1" s="1"/>
  <c r="R126" i="1"/>
  <c r="S125" i="1"/>
  <c r="T125" i="1" s="1"/>
  <c r="R125" i="1"/>
  <c r="S124" i="1"/>
  <c r="T124" i="1" s="1"/>
  <c r="R124" i="1"/>
  <c r="S123" i="1"/>
  <c r="T123" i="1" s="1"/>
  <c r="R123" i="1"/>
  <c r="S122" i="1"/>
  <c r="T122" i="1" s="1"/>
  <c r="R122" i="1"/>
  <c r="S121" i="1"/>
  <c r="T121" i="1" s="1"/>
  <c r="R121" i="1"/>
  <c r="S120" i="1"/>
  <c r="T120" i="1" s="1"/>
  <c r="R120" i="1"/>
  <c r="S119" i="1"/>
  <c r="T119" i="1" s="1"/>
  <c r="R119" i="1"/>
  <c r="S118" i="1"/>
  <c r="T118" i="1" s="1"/>
  <c r="R118" i="1"/>
  <c r="S116" i="1"/>
  <c r="T116" i="1" s="1"/>
  <c r="R116" i="1"/>
  <c r="S115" i="1"/>
  <c r="T115" i="1" s="1"/>
  <c r="R115" i="1"/>
  <c r="S114" i="1"/>
  <c r="T114" i="1" s="1"/>
  <c r="R114" i="1"/>
  <c r="S113" i="1"/>
  <c r="T113" i="1" s="1"/>
  <c r="R113" i="1"/>
  <c r="S111" i="1"/>
  <c r="T111" i="1" s="1"/>
  <c r="R111" i="1"/>
  <c r="S110" i="1"/>
  <c r="T110" i="1" s="1"/>
  <c r="R110" i="1"/>
  <c r="S109" i="1"/>
  <c r="T109" i="1" s="1"/>
  <c r="R109" i="1"/>
  <c r="S108" i="1"/>
  <c r="T108" i="1" s="1"/>
  <c r="R108" i="1"/>
  <c r="S107" i="1"/>
  <c r="T107" i="1" s="1"/>
  <c r="R107" i="1"/>
  <c r="S106" i="1"/>
  <c r="T106" i="1" s="1"/>
  <c r="R106" i="1"/>
  <c r="S105" i="1"/>
  <c r="T105" i="1" s="1"/>
  <c r="R105" i="1"/>
  <c r="S104" i="1"/>
  <c r="T104" i="1" s="1"/>
  <c r="R104" i="1"/>
  <c r="T102" i="1"/>
  <c r="S102" i="1"/>
  <c r="R102" i="1"/>
  <c r="S101" i="1"/>
  <c r="T101" i="1" s="1"/>
  <c r="R101" i="1"/>
  <c r="S100" i="1"/>
  <c r="T100" i="1" s="1"/>
  <c r="R100" i="1"/>
  <c r="S98" i="1"/>
  <c r="T98" i="1" s="1"/>
  <c r="R98" i="1"/>
  <c r="S97" i="1"/>
  <c r="T97" i="1" s="1"/>
  <c r="R97" i="1"/>
  <c r="S96" i="1"/>
  <c r="T96" i="1" s="1"/>
  <c r="R96" i="1"/>
  <c r="S95" i="1"/>
  <c r="T95" i="1" s="1"/>
  <c r="R95" i="1"/>
  <c r="S94" i="1"/>
  <c r="T94" i="1" s="1"/>
  <c r="R94" i="1"/>
  <c r="T93" i="1"/>
  <c r="S93" i="1"/>
  <c r="R93" i="1"/>
  <c r="S91" i="1"/>
  <c r="T91" i="1" s="1"/>
  <c r="R91" i="1"/>
  <c r="S90" i="1"/>
  <c r="T90" i="1" s="1"/>
  <c r="R90" i="1"/>
  <c r="S89" i="1"/>
  <c r="T89" i="1" s="1"/>
  <c r="R89" i="1"/>
  <c r="S88" i="1"/>
  <c r="T88" i="1" s="1"/>
  <c r="R88" i="1"/>
  <c r="S87" i="1"/>
  <c r="T87" i="1" s="1"/>
  <c r="R87" i="1"/>
  <c r="S86" i="1"/>
  <c r="T86" i="1" s="1"/>
  <c r="R86" i="1"/>
  <c r="S85" i="1"/>
  <c r="T85" i="1" s="1"/>
  <c r="R85" i="1"/>
  <c r="S84" i="1"/>
  <c r="T84" i="1" s="1"/>
  <c r="R84" i="1"/>
  <c r="S83" i="1"/>
  <c r="T83" i="1" s="1"/>
  <c r="R83" i="1"/>
  <c r="S82" i="1"/>
  <c r="T82" i="1" s="1"/>
  <c r="R82" i="1"/>
  <c r="S81" i="1"/>
  <c r="T81" i="1" s="1"/>
  <c r="R81" i="1"/>
  <c r="S80" i="1"/>
  <c r="T80" i="1" s="1"/>
  <c r="R80" i="1"/>
  <c r="S78" i="1"/>
  <c r="T78" i="1" s="1"/>
  <c r="R78" i="1"/>
  <c r="S77" i="1"/>
  <c r="T77" i="1" s="1"/>
  <c r="R77" i="1"/>
  <c r="S76" i="1"/>
  <c r="T76" i="1" s="1"/>
  <c r="R76" i="1"/>
  <c r="S75" i="1"/>
  <c r="T75" i="1" s="1"/>
  <c r="R75" i="1"/>
  <c r="S74" i="1"/>
  <c r="T74" i="1" s="1"/>
  <c r="R74" i="1"/>
  <c r="S73" i="1"/>
  <c r="T73" i="1" s="1"/>
  <c r="R73" i="1"/>
  <c r="S72" i="1"/>
  <c r="T72" i="1" s="1"/>
  <c r="R72" i="1"/>
  <c r="S70" i="1"/>
  <c r="T70" i="1" s="1"/>
  <c r="R70" i="1"/>
  <c r="S69" i="1"/>
  <c r="T69" i="1" s="1"/>
  <c r="R69" i="1"/>
  <c r="S68" i="1"/>
  <c r="T68" i="1" s="1"/>
  <c r="R68" i="1"/>
  <c r="S67" i="1"/>
  <c r="T67" i="1" s="1"/>
  <c r="R67" i="1"/>
  <c r="S66" i="1"/>
  <c r="T66" i="1" s="1"/>
  <c r="R66" i="1"/>
  <c r="S65" i="1"/>
  <c r="T65" i="1" s="1"/>
  <c r="R65" i="1"/>
  <c r="S64" i="1"/>
  <c r="T64" i="1" s="1"/>
  <c r="R64" i="1"/>
  <c r="S62" i="1"/>
  <c r="T62" i="1" s="1"/>
  <c r="R62" i="1"/>
  <c r="T61" i="1"/>
  <c r="S61" i="1"/>
  <c r="R61" i="1"/>
  <c r="S60" i="1"/>
  <c r="T60" i="1" s="1"/>
  <c r="R60" i="1"/>
  <c r="S59" i="1"/>
  <c r="T59" i="1" s="1"/>
  <c r="R59" i="1"/>
  <c r="S58" i="1"/>
  <c r="T58" i="1" s="1"/>
  <c r="R58" i="1"/>
  <c r="S57" i="1"/>
  <c r="T57" i="1" s="1"/>
  <c r="R57" i="1"/>
  <c r="S55" i="1"/>
  <c r="T55" i="1" s="1"/>
  <c r="R55" i="1"/>
  <c r="S54" i="1"/>
  <c r="T54" i="1" s="1"/>
  <c r="R54" i="1"/>
  <c r="T53" i="1"/>
  <c r="S53" i="1"/>
  <c r="R53" i="1"/>
  <c r="S52" i="1"/>
  <c r="T52" i="1" s="1"/>
  <c r="R52" i="1"/>
  <c r="S51" i="1"/>
  <c r="T51" i="1" s="1"/>
  <c r="R51" i="1"/>
  <c r="S50" i="1"/>
  <c r="T50" i="1" s="1"/>
  <c r="R50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S21" i="1"/>
  <c r="T21" i="1" s="1"/>
  <c r="R21" i="1"/>
  <c r="S20" i="1"/>
  <c r="T20" i="1" s="1"/>
  <c r="R20" i="1"/>
  <c r="S19" i="1"/>
  <c r="T19" i="1" s="1"/>
  <c r="R19" i="1"/>
  <c r="T18" i="1"/>
  <c r="S18" i="1"/>
  <c r="R18" i="1"/>
  <c r="S17" i="1"/>
  <c r="T17" i="1" s="1"/>
  <c r="R17" i="1"/>
  <c r="S16" i="1"/>
  <c r="T16" i="1" s="1"/>
  <c r="R16" i="1"/>
  <c r="S15" i="1"/>
  <c r="T15" i="1" s="1"/>
  <c r="R15" i="1"/>
  <c r="S14" i="1"/>
  <c r="T14" i="1" s="1"/>
  <c r="R14" i="1"/>
  <c r="S13" i="1"/>
  <c r="T13" i="1" s="1"/>
  <c r="R13" i="1"/>
  <c r="S12" i="1"/>
  <c r="T12" i="1" s="1"/>
  <c r="R12" i="1"/>
  <c r="S11" i="1"/>
  <c r="T11" i="1" s="1"/>
  <c r="R11" i="1"/>
  <c r="S10" i="1"/>
  <c r="T10" i="1" s="1"/>
  <c r="R10" i="1"/>
  <c r="S47" i="1" l="1"/>
  <c r="T47" i="1" s="1"/>
  <c r="S207" i="1"/>
  <c r="T207" i="1" s="1"/>
  <c r="S297" i="1"/>
  <c r="T297" i="1" s="1"/>
  <c r="S296" i="1" l="1"/>
  <c r="T296" i="1" s="1"/>
  <c r="S46" i="1"/>
  <c r="T46" i="1" s="1"/>
  <c r="S295" i="1" l="1"/>
  <c r="T295" i="1" s="1"/>
  <c r="S45" i="1"/>
  <c r="T45" i="1" s="1"/>
  <c r="S294" i="1" l="1"/>
  <c r="T294" i="1" s="1"/>
  <c r="S44" i="1"/>
  <c r="T44" i="1" s="1"/>
  <c r="S293" i="1" l="1"/>
  <c r="T293" i="1" s="1"/>
  <c r="S43" i="1"/>
  <c r="T43" i="1" s="1"/>
  <c r="S292" i="1" l="1"/>
  <c r="T292" i="1" s="1"/>
  <c r="S42" i="1"/>
  <c r="T42" i="1" s="1"/>
  <c r="S41" i="1" l="1"/>
  <c r="T41" i="1" s="1"/>
  <c r="S291" i="1"/>
  <c r="T291" i="1" s="1"/>
  <c r="S40" i="1" l="1"/>
  <c r="T40" i="1" s="1"/>
  <c r="S290" i="1"/>
  <c r="T290" i="1" s="1"/>
  <c r="S289" i="1" l="1"/>
  <c r="T289" i="1" s="1"/>
  <c r="S39" i="1"/>
  <c r="T39" i="1" s="1"/>
  <c r="S38" i="1" l="1"/>
  <c r="T38" i="1" s="1"/>
  <c r="S288" i="1"/>
  <c r="T288" i="1" s="1"/>
  <c r="S287" i="1" l="1"/>
  <c r="T287" i="1" s="1"/>
  <c r="S37" i="1"/>
  <c r="T37" i="1" s="1"/>
  <c r="S36" i="1" l="1"/>
  <c r="T36" i="1" s="1"/>
  <c r="S35" i="1" l="1"/>
  <c r="T35" i="1" s="1"/>
  <c r="S34" i="1" l="1"/>
  <c r="T34" i="1" s="1"/>
  <c r="S33" i="1" l="1"/>
  <c r="T33" i="1" s="1"/>
  <c r="S32" i="1" l="1"/>
  <c r="T32" i="1" s="1"/>
  <c r="S31" i="1" l="1"/>
  <c r="T31" i="1" s="1"/>
  <c r="S30" i="1" l="1"/>
  <c r="T30" i="1" s="1"/>
  <c r="S29" i="1" l="1"/>
  <c r="T29" i="1" s="1"/>
  <c r="S28" i="1" l="1"/>
  <c r="T28" i="1" s="1"/>
  <c r="S27" i="1" l="1"/>
  <c r="T27" i="1" s="1"/>
  <c r="S26" i="1" l="1"/>
  <c r="T26" i="1" s="1"/>
  <c r="S25" i="1" l="1"/>
  <c r="T25" i="1" s="1"/>
  <c r="S24" i="1" l="1"/>
  <c r="T24" i="1" s="1"/>
  <c r="S23" i="1" l="1"/>
  <c r="T23" i="1" s="1"/>
  <c r="S300" i="1" s="1"/>
</calcChain>
</file>

<file path=xl/sharedStrings.xml><?xml version="1.0" encoding="utf-8"?>
<sst xmlns="http://schemas.openxmlformats.org/spreadsheetml/2006/main" count="1847" uniqueCount="235">
  <si>
    <t>http://wateriso.utah.edu/waterisotopes/pages/data_access/oipc.html</t>
  </si>
  <si>
    <t>Source</t>
  </si>
  <si>
    <t>Area</t>
  </si>
  <si>
    <t>Taxon</t>
  </si>
  <si>
    <t>Latitude (deg'min)</t>
  </si>
  <si>
    <t>Latitude (decimal)</t>
  </si>
  <si>
    <t>Longitude (decimal)</t>
  </si>
  <si>
    <t>d18O p</t>
  </si>
  <si>
    <t>d18Osc VPDB</t>
  </si>
  <si>
    <t>d13C VPDB</t>
  </si>
  <si>
    <t>d18O sc VSMOW</t>
  </si>
  <si>
    <t>d18O sc SD</t>
  </si>
  <si>
    <t>Notes</t>
  </si>
  <si>
    <t>Modern mean mw d18O*</t>
  </si>
  <si>
    <t>Actual measured modern mw d18O</t>
  </si>
  <si>
    <t>Comments</t>
  </si>
  <si>
    <t>d18Omw used (some modelled, some measured)</t>
  </si>
  <si>
    <t>d18O p from sc</t>
  </si>
  <si>
    <t>d18O water from sc</t>
  </si>
  <si>
    <t>Connin et al. 1998</t>
  </si>
  <si>
    <t>Valley Wells, SE Mojave</t>
  </si>
  <si>
    <t>mammoth</t>
  </si>
  <si>
    <t>Cactus Springs, SE Mojave</t>
  </si>
  <si>
    <t>Tule Springs, SE Mojave</t>
  </si>
  <si>
    <t>Pahrump Valley, SE Mojave</t>
  </si>
  <si>
    <t>Rye Patch, SE Mojave</t>
  </si>
  <si>
    <t>Howell's Ridge Cave</t>
  </si>
  <si>
    <t>Roswell, NM</t>
  </si>
  <si>
    <t>tusk</t>
  </si>
  <si>
    <t>Sandia Cave, NM</t>
  </si>
  <si>
    <t>Perez-Crespo et al., 2012</t>
  </si>
  <si>
    <t>Santa Lucia II, State of Mexico</t>
  </si>
  <si>
    <t>19'44</t>
  </si>
  <si>
    <t>Santa Izabel Ixtapa I, State of Mexico</t>
  </si>
  <si>
    <t>19'58</t>
  </si>
  <si>
    <t>2247 m</t>
  </si>
  <si>
    <t>Tocuila, State of Mexico</t>
  </si>
  <si>
    <t>19'31</t>
  </si>
  <si>
    <t>2249 m</t>
  </si>
  <si>
    <t>Jicotlan, Oaxaca</t>
  </si>
  <si>
    <t>17'18</t>
  </si>
  <si>
    <t>2193 m</t>
  </si>
  <si>
    <t>Laguna de Cuitzeo, Michoacan</t>
  </si>
  <si>
    <t>1840 m</t>
  </si>
  <si>
    <t>Monterrey, Nuevo Leon</t>
  </si>
  <si>
    <t>25'40</t>
  </si>
  <si>
    <t>537 m</t>
  </si>
  <si>
    <t>El Mezquital, BCS</t>
  </si>
  <si>
    <t>27'10</t>
  </si>
  <si>
    <t>10 m</t>
  </si>
  <si>
    <t>Ciudad Acuna, Coahuila</t>
  </si>
  <si>
    <t>29'19</t>
  </si>
  <si>
    <t>28 m</t>
  </si>
  <si>
    <t>Culhuacan, DF</t>
  </si>
  <si>
    <t>19'20</t>
  </si>
  <si>
    <t>Metepec, State of Mexico</t>
  </si>
  <si>
    <t>19'15</t>
  </si>
  <si>
    <t>2670 m</t>
  </si>
  <si>
    <t>El Mirador, Hidalgo</t>
  </si>
  <si>
    <t>19'50</t>
  </si>
  <si>
    <t>2679 m</t>
  </si>
  <si>
    <t>Laguna de las Cruces, SLP</t>
  </si>
  <si>
    <t>22'43</t>
  </si>
  <si>
    <t>Cedral, SLP</t>
  </si>
  <si>
    <t>23'49</t>
  </si>
  <si>
    <t>Koch et al. 1998</t>
  </si>
  <si>
    <t>Florida: Page-Ladson</t>
  </si>
  <si>
    <t>Jefferson County lat, not exact for site</t>
  </si>
  <si>
    <t>mastodon</t>
  </si>
  <si>
    <t>Florida: Hornsby Springs</t>
  </si>
  <si>
    <t>Googel Earth: 12m</t>
  </si>
  <si>
    <t>Florida: Rock Springs</t>
  </si>
  <si>
    <t>Google Earth: 22 m</t>
  </si>
  <si>
    <t>Flordia: Vero Beach 2</t>
  </si>
  <si>
    <t>Google earth; ele = 4m</t>
  </si>
  <si>
    <t>Florida: West Palm Beach</t>
  </si>
  <si>
    <t>gomphothere</t>
  </si>
  <si>
    <t>Florida: Cutler Hammock</t>
  </si>
  <si>
    <t>lat est Google Earth</t>
  </si>
  <si>
    <t>Koch et al. 2004</t>
  </si>
  <si>
    <t>Texas: Clear Creek (pre LGM) - Denton County!</t>
  </si>
  <si>
    <t>Google maps; ele 200 m</t>
  </si>
  <si>
    <t>Texas: Easely Ranch (pre LGM)</t>
  </si>
  <si>
    <t>1200-1800 ft = 457 m midpoint; diff elevations cause d18O to be between -6.4 and -6.7</t>
  </si>
  <si>
    <t>Texas: Ingleside (pre LGM)</t>
  </si>
  <si>
    <t>Texas: Leo Boatright Pit (pre LGM) - Henderson County</t>
  </si>
  <si>
    <t>used Athens, TX elevation (county seat)</t>
  </si>
  <si>
    <t>Texas: Leo Boatright Pit (pre LGM)</t>
  </si>
  <si>
    <t>Texas: Moore pit (pre-LGM)</t>
  </si>
  <si>
    <t>close to Clear Creek, assume same water value &amp; lat/long</t>
  </si>
  <si>
    <t>close to Clear Creek, assume same water value</t>
  </si>
  <si>
    <t>Texas: Valley Farms (pre LGM)</t>
  </si>
  <si>
    <t>assume same as Leo Boatright water</t>
  </si>
  <si>
    <t>Koch et al. 2005</t>
  </si>
  <si>
    <t>Texas: Waco (pre LGM)</t>
  </si>
  <si>
    <t>143 m elevation</t>
  </si>
  <si>
    <t>Rozanski cited in Hoppe 2004</t>
  </si>
  <si>
    <t>Rozanski cited in Hoppe 2005</t>
  </si>
  <si>
    <t>Rozanski cited in Hoppe 2006</t>
  </si>
  <si>
    <t>Rozanski cited in Hoppe 2007</t>
  </si>
  <si>
    <t>Rozanski cited in Hoppe 2008</t>
  </si>
  <si>
    <t>Rozanski cited in Hoppe 2009</t>
  </si>
  <si>
    <t>Rozanski cited in Hoppe 2010</t>
  </si>
  <si>
    <t>Rozanski cited in Hoppe 2011</t>
  </si>
  <si>
    <t>Rozanski cited in Hoppe 2012</t>
  </si>
  <si>
    <t>Rozanski cited in Hoppe 2013</t>
  </si>
  <si>
    <t>Rozanski cited in Hoppe 2014</t>
  </si>
  <si>
    <t>Rozanski cited in Hoppe 2015</t>
  </si>
  <si>
    <t>Rozanski cited in Hoppe 2016</t>
  </si>
  <si>
    <t>Rozanski cited in Hoppe 2017</t>
  </si>
  <si>
    <t>Texas: Congress Ave (LGM) - Austin, TX</t>
  </si>
  <si>
    <t>Austin; 149 m</t>
  </si>
  <si>
    <t>Texas: Friesenhahn Cave (LGM) - San Antonio TX</t>
  </si>
  <si>
    <t>San Antonio; 198 m</t>
  </si>
  <si>
    <t>Texas: Friesenhahn Cave (LGM)</t>
  </si>
  <si>
    <t>Texas: Laubach Cave (LGM)</t>
  </si>
  <si>
    <t>assume same as Congress Ave</t>
  </si>
  <si>
    <t>Texas: Ben Franklin (post LGM)</t>
  </si>
  <si>
    <t>300-600 ft = 137 m avg</t>
  </si>
  <si>
    <t>New Mexico: Blackwater Draw (post LGM) - includes Connin's data and Hoppe's?</t>
  </si>
  <si>
    <t>Clovis NM = 1301 m</t>
  </si>
  <si>
    <t>Texas: Bonfire Shelter (post LGM)</t>
  </si>
  <si>
    <t>used Sanderson, Terrell county for elevation (850 m) - could be totally wrong</t>
  </si>
  <si>
    <t>Texas: Kincaid Shelter (post LGM)</t>
  </si>
  <si>
    <t>Hondo, Medina County - 272 m</t>
  </si>
  <si>
    <t>Texas: Schulze Cave (post LGM) - Edwards County</t>
  </si>
  <si>
    <t>used Rocksprings, Edwards County - 732 m</t>
  </si>
  <si>
    <t>Hoppe 2004</t>
  </si>
  <si>
    <t>Dent, Colorado</t>
  </si>
  <si>
    <t>near Milliken CO - used for lat, long &amp; elevation - 1448 m</t>
  </si>
  <si>
    <t>Miami, Texas</t>
  </si>
  <si>
    <t>840 m</t>
  </si>
  <si>
    <t>Nunez et al. 2010</t>
  </si>
  <si>
    <t>Mexico: Terapa</t>
  </si>
  <si>
    <t>605 m</t>
  </si>
  <si>
    <t>Metcalfe et al. 2016</t>
  </si>
  <si>
    <t>Alberta: Bezanson</t>
  </si>
  <si>
    <t>used Grand Prairie elevation - 650 m</t>
  </si>
  <si>
    <t>Edmonton - IAEA/WISER</t>
  </si>
  <si>
    <t>AB: Edmonton</t>
  </si>
  <si>
    <t>mammoths</t>
  </si>
  <si>
    <t>645 m</t>
  </si>
  <si>
    <t>AB: Villeneuve</t>
  </si>
  <si>
    <t>YT: Klondike</t>
  </si>
  <si>
    <t>Dawson City for lat/long/el = 370 m</t>
  </si>
  <si>
    <t>Mayo - IAEA/WISER</t>
  </si>
  <si>
    <t>YT: Old Crow</t>
  </si>
  <si>
    <t>Old Crow - IAEA/WISER</t>
  </si>
  <si>
    <t>YT: Herschel</t>
  </si>
  <si>
    <t>0 to 182 m (used 5 m)</t>
  </si>
  <si>
    <t>Metcalfe et al. 2013</t>
  </si>
  <si>
    <t>NY: Hiscock</t>
  </si>
  <si>
    <t>Byron NY for lat/long/el = 184 m</t>
  </si>
  <si>
    <t>Norfolk</t>
  </si>
  <si>
    <t>230 m</t>
  </si>
  <si>
    <t>Simcoe</t>
  </si>
  <si>
    <t>Port Burwell</t>
  </si>
  <si>
    <t>190 m</t>
  </si>
  <si>
    <t>Caradoc</t>
  </si>
  <si>
    <t>London: 240 m</t>
  </si>
  <si>
    <t>Delaware?</t>
  </si>
  <si>
    <t>Thamesville</t>
  </si>
  <si>
    <t>184 m</t>
  </si>
  <si>
    <t>Rostock</t>
  </si>
  <si>
    <t>368 m</t>
  </si>
  <si>
    <t>Wellandport</t>
  </si>
  <si>
    <t>182 m</t>
  </si>
  <si>
    <t>Rodney</t>
  </si>
  <si>
    <t>215 m</t>
  </si>
  <si>
    <t>Tupperville</t>
  </si>
  <si>
    <t>179 m</t>
  </si>
  <si>
    <t>Toronto</t>
  </si>
  <si>
    <t>100 m</t>
  </si>
  <si>
    <t>West Hill</t>
  </si>
  <si>
    <t>121 m</t>
  </si>
  <si>
    <t>St. Catherine's</t>
  </si>
  <si>
    <t>110 m</t>
  </si>
  <si>
    <t>Metcalfe et al. 2011</t>
  </si>
  <si>
    <t>BLM V-005</t>
  </si>
  <si>
    <t>Clovis-Age</t>
  </si>
  <si>
    <t>Double Adobe</t>
  </si>
  <si>
    <t>Clovis-Age or older*</t>
  </si>
  <si>
    <t>HTD, Loc 129</t>
  </si>
  <si>
    <t>HTD, Loc 79</t>
  </si>
  <si>
    <t>HTD, Loc 80</t>
  </si>
  <si>
    <t>Lehner</t>
  </si>
  <si>
    <t>Clovis-Associated</t>
  </si>
  <si>
    <t>Leikem</t>
  </si>
  <si>
    <t>Murray Springs</t>
  </si>
  <si>
    <t>Naco</t>
  </si>
  <si>
    <t>Schaldack</t>
  </si>
  <si>
    <t>Baumann &amp; Crowley 2015</t>
  </si>
  <si>
    <t>Hamilton County, Ohio</t>
  </si>
  <si>
    <t>250 m - assume all same</t>
  </si>
  <si>
    <t>Wisconsin Wright Aeronautical Plant, Hamilton County, Ohio</t>
  </si>
  <si>
    <t>Drave Gravel Pit, Hamilton Ohio</t>
  </si>
  <si>
    <t>Terrace Park, Hamilton Ohio</t>
  </si>
  <si>
    <t>California Water Works Construction, Hamilton Ohio</t>
  </si>
  <si>
    <t>Camp Dennison, Hamilton Ohio</t>
  </si>
  <si>
    <t>Newton Gravel Pit, Hamilton Ohio</t>
  </si>
  <si>
    <t>Mayte et al. 2016</t>
  </si>
  <si>
    <t>LC-PT - Laguna de Cuitzeo, Guanajuato</t>
  </si>
  <si>
    <t>1850 m</t>
  </si>
  <si>
    <t>LP-SA - La Cinta-Portalitos, Lerma River, Michoacan</t>
  </si>
  <si>
    <t>1680 m</t>
  </si>
  <si>
    <t>Published in Metcalfe (2017) Proboscidean isotopic compositions provide insight into ancient humans and their environments. Quaternary International 443: 147-159. See Figure 5.</t>
  </si>
  <si>
    <t>Proboscidean d18O vs Latitude in North America -  OR proboscidean d18O vs modern meteoric water d18O</t>
  </si>
  <si>
    <t>*Used above to calculate expected modern mw values at each location</t>
  </si>
  <si>
    <t>35d30</t>
  </si>
  <si>
    <t>11D44W</t>
  </si>
  <si>
    <t>36d32</t>
  </si>
  <si>
    <t>115d44w</t>
  </si>
  <si>
    <t>36d19</t>
  </si>
  <si>
    <t>115d11</t>
  </si>
  <si>
    <t>36d7</t>
  </si>
  <si>
    <t>116d</t>
  </si>
  <si>
    <t>40d28</t>
  </si>
  <si>
    <t>118d18</t>
  </si>
  <si>
    <t>31d55</t>
  </si>
  <si>
    <t>108d30</t>
  </si>
  <si>
    <t>33d24</t>
  </si>
  <si>
    <t>104d32</t>
  </si>
  <si>
    <t>35d15</t>
  </si>
  <si>
    <t>106d24</t>
  </si>
  <si>
    <t>﻿19.75667</t>
  </si>
  <si>
    <t>Longitude (deg'min)</t>
  </si>
  <si>
    <t>Fox et al. 2007</t>
  </si>
  <si>
    <t>Age</t>
  </si>
  <si>
    <t>Taimyr</t>
  </si>
  <si>
    <t>Chukotka</t>
  </si>
  <si>
    <t>Latitude</t>
  </si>
  <si>
    <t>Longitude</t>
  </si>
  <si>
    <t>d18Opdb</t>
  </si>
  <si>
    <t>d13Cpdb</t>
  </si>
  <si>
    <t>d18Ovsmow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</si>
</sst>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8">
    <xf numFmtId="0" fontId="0" fillId="0" borderId="0" xfId="0"/>
    <xf numFmtId="0" fontId="2" fillId="0" borderId="0" xfId="0" applyFont="1"/>
    <xf numFmtId="0" fontId="3" fillId="0" borderId="0" xfId="1"/>
    <xf numFmtId="0" fontId="0" fillId="2" borderId="0" xfId="0" applyFill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4" fontId="5" fillId="0" borderId="1" xfId="2" applyNumberFormat="1" applyFont="1" applyBorder="1" applyAlignment="1">
      <alignment horizontal="center"/>
    </xf>
    <xf numFmtId="164" fontId="6" fillId="0" borderId="0" xfId="2" applyNumberFormat="1" applyFont="1" applyAlignment="1">
      <alignment horizontal="center"/>
    </xf>
    <xf numFmtId="164" fontId="5" fillId="0" borderId="0" xfId="2" applyNumberFormat="1" applyFont="1" applyAlignment="1">
      <alignment horizontal="center"/>
    </xf>
    <xf numFmtId="164" fontId="5" fillId="0" borderId="0" xfId="2" quotePrefix="1" applyNumberFormat="1" applyFont="1" applyAlignment="1">
      <alignment horizontal="center"/>
    </xf>
    <xf numFmtId="164" fontId="6" fillId="0" borderId="0" xfId="2" quotePrefix="1" applyNumberFormat="1" applyFont="1" applyAlignment="1">
      <alignment horizontal="center"/>
    </xf>
    <xf numFmtId="0" fontId="5" fillId="0" borderId="0" xfId="2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1" fillId="0" borderId="0" xfId="0" applyFont="1"/>
    <xf numFmtId="0" fontId="0" fillId="0" borderId="0" xfId="0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86417322834645"/>
                  <c:y val="9.0815987549788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inds'!$L$10:$L$297</c:f>
              <c:numCache>
                <c:formatCode>General</c:formatCode>
                <c:ptCount val="288"/>
                <c:pt idx="0">
                  <c:v>21.9</c:v>
                </c:pt>
                <c:pt idx="1">
                  <c:v>23.2</c:v>
                </c:pt>
                <c:pt idx="2">
                  <c:v>20.6</c:v>
                </c:pt>
                <c:pt idx="3">
                  <c:v>20.6</c:v>
                </c:pt>
                <c:pt idx="4">
                  <c:v>22.8</c:v>
                </c:pt>
                <c:pt idx="5">
                  <c:v>19.3</c:v>
                </c:pt>
                <c:pt idx="6">
                  <c:v>24.9</c:v>
                </c:pt>
                <c:pt idx="7">
                  <c:v>27.7</c:v>
                </c:pt>
                <c:pt idx="8">
                  <c:v>18.8</c:v>
                </c:pt>
                <c:pt idx="9">
                  <c:v>22.9</c:v>
                </c:pt>
                <c:pt idx="10">
                  <c:v>29.2</c:v>
                </c:pt>
                <c:pt idx="11">
                  <c:v>22.8</c:v>
                </c:pt>
                <c:pt idx="13" formatCode="0.0">
                  <c:v>26.139680000000002</c:v>
                </c:pt>
                <c:pt idx="14" formatCode="0.0">
                  <c:v>25.827920000000002</c:v>
                </c:pt>
                <c:pt idx="15" formatCode="0.0">
                  <c:v>26.55536</c:v>
                </c:pt>
                <c:pt idx="16" formatCode="0.0">
                  <c:v>27.074960000000001</c:v>
                </c:pt>
                <c:pt idx="17" formatCode="0.0">
                  <c:v>26.867120000000003</c:v>
                </c:pt>
                <c:pt idx="18" formatCode="0.0">
                  <c:v>26.139680000000002</c:v>
                </c:pt>
                <c:pt idx="19" formatCode="0.0">
                  <c:v>26.763200000000001</c:v>
                </c:pt>
                <c:pt idx="20" formatCode="0.0">
                  <c:v>27.074960000000001</c:v>
                </c:pt>
                <c:pt idx="21" formatCode="0.0">
                  <c:v>22.398560000000003</c:v>
                </c:pt>
                <c:pt idx="22" formatCode="0.0">
                  <c:v>17.098640000000003</c:v>
                </c:pt>
                <c:pt idx="23" formatCode="0.0">
                  <c:v>25.724000000000004</c:v>
                </c:pt>
                <c:pt idx="24" formatCode="0.0">
                  <c:v>25.100480000000005</c:v>
                </c:pt>
                <c:pt idx="25" formatCode="0.0">
                  <c:v>25.827920000000002</c:v>
                </c:pt>
                <c:pt idx="26" formatCode="0.0">
                  <c:v>25.724000000000004</c:v>
                </c:pt>
                <c:pt idx="27" formatCode="0.0">
                  <c:v>26.035760000000003</c:v>
                </c:pt>
                <c:pt idx="28" formatCode="0.0">
                  <c:v>25.827920000000002</c:v>
                </c:pt>
                <c:pt idx="29" formatCode="0.0">
                  <c:v>26.035760000000003</c:v>
                </c:pt>
                <c:pt idx="30" formatCode="0.0">
                  <c:v>25.724000000000004</c:v>
                </c:pt>
                <c:pt idx="31" formatCode="0.0">
                  <c:v>28.529840000000004</c:v>
                </c:pt>
                <c:pt idx="32" formatCode="0.0">
                  <c:v>24.269120000000001</c:v>
                </c:pt>
                <c:pt idx="33" formatCode="0.0">
                  <c:v>24.580880000000001</c:v>
                </c:pt>
                <c:pt idx="34" formatCode="0.0">
                  <c:v>25.100480000000005</c:v>
                </c:pt>
                <c:pt idx="35" formatCode="0.0">
                  <c:v>27.282800000000002</c:v>
                </c:pt>
                <c:pt idx="36" formatCode="0.0">
                  <c:v>24.476960000000002</c:v>
                </c:pt>
                <c:pt idx="37" formatCode="0.0">
                  <c:v>25.620080000000002</c:v>
                </c:pt>
                <c:pt idx="40">
                  <c:v>30.6</c:v>
                </c:pt>
                <c:pt idx="41">
                  <c:v>31.3</c:v>
                </c:pt>
                <c:pt idx="42">
                  <c:v>29.2</c:v>
                </c:pt>
                <c:pt idx="43">
                  <c:v>30.2</c:v>
                </c:pt>
                <c:pt idx="44">
                  <c:v>28.8</c:v>
                </c:pt>
                <c:pt idx="45">
                  <c:v>29.8</c:v>
                </c:pt>
                <c:pt idx="47">
                  <c:v>30.9</c:v>
                </c:pt>
                <c:pt idx="48">
                  <c:v>29.7</c:v>
                </c:pt>
                <c:pt idx="49">
                  <c:v>30.3</c:v>
                </c:pt>
                <c:pt idx="50">
                  <c:v>31.8</c:v>
                </c:pt>
                <c:pt idx="51">
                  <c:v>31.7</c:v>
                </c:pt>
                <c:pt idx="52">
                  <c:v>30.9</c:v>
                </c:pt>
                <c:pt idx="54">
                  <c:v>27.9</c:v>
                </c:pt>
                <c:pt idx="55">
                  <c:v>28.8</c:v>
                </c:pt>
                <c:pt idx="56">
                  <c:v>31</c:v>
                </c:pt>
                <c:pt idx="57">
                  <c:v>31.2</c:v>
                </c:pt>
                <c:pt idx="58">
                  <c:v>30.5</c:v>
                </c:pt>
                <c:pt idx="59">
                  <c:v>29.8</c:v>
                </c:pt>
                <c:pt idx="60">
                  <c:v>30</c:v>
                </c:pt>
                <c:pt idx="62">
                  <c:v>30.2</c:v>
                </c:pt>
                <c:pt idx="63">
                  <c:v>30.4</c:v>
                </c:pt>
                <c:pt idx="64">
                  <c:v>31.1</c:v>
                </c:pt>
                <c:pt idx="65">
                  <c:v>28.7</c:v>
                </c:pt>
                <c:pt idx="66">
                  <c:v>30</c:v>
                </c:pt>
                <c:pt idx="67">
                  <c:v>29.3</c:v>
                </c:pt>
                <c:pt idx="68">
                  <c:v>28.8</c:v>
                </c:pt>
                <c:pt idx="70">
                  <c:v>30.4</c:v>
                </c:pt>
                <c:pt idx="71">
                  <c:v>28.2</c:v>
                </c:pt>
                <c:pt idx="72">
                  <c:v>28.8</c:v>
                </c:pt>
                <c:pt idx="73">
                  <c:v>28.5</c:v>
                </c:pt>
                <c:pt idx="74">
                  <c:v>29.9</c:v>
                </c:pt>
                <c:pt idx="75">
                  <c:v>28</c:v>
                </c:pt>
                <c:pt idx="76">
                  <c:v>29.3</c:v>
                </c:pt>
                <c:pt idx="77">
                  <c:v>28.3</c:v>
                </c:pt>
                <c:pt idx="78">
                  <c:v>29.5</c:v>
                </c:pt>
                <c:pt idx="79">
                  <c:v>29.4</c:v>
                </c:pt>
                <c:pt idx="80">
                  <c:v>29.7</c:v>
                </c:pt>
                <c:pt idx="81">
                  <c:v>27.6</c:v>
                </c:pt>
                <c:pt idx="83">
                  <c:v>31.7</c:v>
                </c:pt>
                <c:pt idx="84">
                  <c:v>30.8</c:v>
                </c:pt>
                <c:pt idx="85">
                  <c:v>31.1</c:v>
                </c:pt>
                <c:pt idx="86">
                  <c:v>28.1</c:v>
                </c:pt>
                <c:pt idx="87">
                  <c:v>31.3</c:v>
                </c:pt>
                <c:pt idx="88">
                  <c:v>31</c:v>
                </c:pt>
                <c:pt idx="90">
                  <c:v>27.18</c:v>
                </c:pt>
                <c:pt idx="91">
                  <c:v>27.81</c:v>
                </c:pt>
                <c:pt idx="92">
                  <c:v>30.2</c:v>
                </c:pt>
                <c:pt idx="94">
                  <c:v>29.97</c:v>
                </c:pt>
                <c:pt idx="95">
                  <c:v>30.09</c:v>
                </c:pt>
                <c:pt idx="96">
                  <c:v>30.39</c:v>
                </c:pt>
                <c:pt idx="97">
                  <c:v>30.11</c:v>
                </c:pt>
                <c:pt idx="98">
                  <c:v>29.87</c:v>
                </c:pt>
                <c:pt idx="99">
                  <c:v>29.93</c:v>
                </c:pt>
                <c:pt idx="100">
                  <c:v>28.03</c:v>
                </c:pt>
                <c:pt idx="101">
                  <c:v>28.55</c:v>
                </c:pt>
                <c:pt idx="103">
                  <c:v>28.68</c:v>
                </c:pt>
                <c:pt idx="104">
                  <c:v>30.35</c:v>
                </c:pt>
                <c:pt idx="105">
                  <c:v>28.58</c:v>
                </c:pt>
                <c:pt idx="106">
                  <c:v>26.73</c:v>
                </c:pt>
                <c:pt idx="108">
                  <c:v>29.12</c:v>
                </c:pt>
                <c:pt idx="109">
                  <c:v>29.67</c:v>
                </c:pt>
                <c:pt idx="110">
                  <c:v>28.33</c:v>
                </c:pt>
                <c:pt idx="111">
                  <c:v>29.71</c:v>
                </c:pt>
                <c:pt idx="112">
                  <c:v>28.22</c:v>
                </c:pt>
                <c:pt idx="113">
                  <c:v>28.52</c:v>
                </c:pt>
                <c:pt idx="114">
                  <c:v>28.52</c:v>
                </c:pt>
                <c:pt idx="115">
                  <c:v>29.06</c:v>
                </c:pt>
                <c:pt idx="116">
                  <c:v>27.6</c:v>
                </c:pt>
                <c:pt idx="118">
                  <c:v>26.19</c:v>
                </c:pt>
                <c:pt idx="119">
                  <c:v>28.04</c:v>
                </c:pt>
                <c:pt idx="121">
                  <c:v>30.43</c:v>
                </c:pt>
                <c:pt idx="122">
                  <c:v>29.96</c:v>
                </c:pt>
                <c:pt idx="123">
                  <c:v>29.88</c:v>
                </c:pt>
                <c:pt idx="124">
                  <c:v>29.11</c:v>
                </c:pt>
                <c:pt idx="125">
                  <c:v>29.1</c:v>
                </c:pt>
                <c:pt idx="126">
                  <c:v>30.44</c:v>
                </c:pt>
                <c:pt idx="127">
                  <c:v>27.98</c:v>
                </c:pt>
                <c:pt idx="128">
                  <c:v>30</c:v>
                </c:pt>
                <c:pt idx="129">
                  <c:v>30.66</c:v>
                </c:pt>
                <c:pt idx="130">
                  <c:v>29.25</c:v>
                </c:pt>
                <c:pt idx="131">
                  <c:v>30.57</c:v>
                </c:pt>
                <c:pt idx="132">
                  <c:v>30.13</c:v>
                </c:pt>
                <c:pt idx="133">
                  <c:v>29.82</c:v>
                </c:pt>
                <c:pt idx="134">
                  <c:v>30.34</c:v>
                </c:pt>
                <c:pt idx="136">
                  <c:v>28.7</c:v>
                </c:pt>
                <c:pt idx="138">
                  <c:v>29.93</c:v>
                </c:pt>
                <c:pt idx="139">
                  <c:v>30.03</c:v>
                </c:pt>
                <c:pt idx="140">
                  <c:v>29.05</c:v>
                </c:pt>
                <c:pt idx="141">
                  <c:v>29.29</c:v>
                </c:pt>
                <c:pt idx="142">
                  <c:v>29.87</c:v>
                </c:pt>
                <c:pt idx="143">
                  <c:v>30.4</c:v>
                </c:pt>
                <c:pt idx="144">
                  <c:v>28.14</c:v>
                </c:pt>
                <c:pt idx="145">
                  <c:v>30.12</c:v>
                </c:pt>
                <c:pt idx="146">
                  <c:v>29.17</c:v>
                </c:pt>
                <c:pt idx="147">
                  <c:v>29.32</c:v>
                </c:pt>
                <c:pt idx="148">
                  <c:v>30.01</c:v>
                </c:pt>
                <c:pt idx="149">
                  <c:v>28.91</c:v>
                </c:pt>
                <c:pt idx="150">
                  <c:v>30.21</c:v>
                </c:pt>
                <c:pt idx="151">
                  <c:v>29.19</c:v>
                </c:pt>
                <c:pt idx="152">
                  <c:v>30.11</c:v>
                </c:pt>
                <c:pt idx="153">
                  <c:v>31.05</c:v>
                </c:pt>
                <c:pt idx="155">
                  <c:v>30.2</c:v>
                </c:pt>
                <c:pt idx="157">
                  <c:v>29.96</c:v>
                </c:pt>
                <c:pt idx="158">
                  <c:v>29.41</c:v>
                </c:pt>
                <c:pt idx="159">
                  <c:v>29.49</c:v>
                </c:pt>
                <c:pt idx="162">
                  <c:v>23.78</c:v>
                </c:pt>
                <c:pt idx="163">
                  <c:v>22.16</c:v>
                </c:pt>
                <c:pt idx="164">
                  <c:v>23.78</c:v>
                </c:pt>
                <c:pt idx="165">
                  <c:v>22.16</c:v>
                </c:pt>
                <c:pt idx="166">
                  <c:v>23.92</c:v>
                </c:pt>
                <c:pt idx="167">
                  <c:v>27.83</c:v>
                </c:pt>
                <c:pt idx="168">
                  <c:v>29.29</c:v>
                </c:pt>
                <c:pt idx="169">
                  <c:v>24.2</c:v>
                </c:pt>
                <c:pt idx="170">
                  <c:v>29.9</c:v>
                </c:pt>
                <c:pt idx="171">
                  <c:v>27.6</c:v>
                </c:pt>
                <c:pt idx="172">
                  <c:v>29.8</c:v>
                </c:pt>
                <c:pt idx="175">
                  <c:v>29.5</c:v>
                </c:pt>
                <c:pt idx="176">
                  <c:v>30.1</c:v>
                </c:pt>
                <c:pt idx="177">
                  <c:v>29.1</c:v>
                </c:pt>
                <c:pt idx="179">
                  <c:v>23.2</c:v>
                </c:pt>
                <c:pt idx="180">
                  <c:v>22.5</c:v>
                </c:pt>
                <c:pt idx="181">
                  <c:v>23.4</c:v>
                </c:pt>
                <c:pt idx="182">
                  <c:v>23</c:v>
                </c:pt>
                <c:pt idx="183">
                  <c:v>25.2</c:v>
                </c:pt>
                <c:pt idx="184">
                  <c:v>25.5</c:v>
                </c:pt>
                <c:pt idx="185">
                  <c:v>25.1</c:v>
                </c:pt>
                <c:pt idx="186">
                  <c:v>22.6</c:v>
                </c:pt>
                <c:pt idx="187">
                  <c:v>22.4</c:v>
                </c:pt>
                <c:pt idx="188">
                  <c:v>21.3</c:v>
                </c:pt>
                <c:pt idx="189">
                  <c:v>22.8</c:v>
                </c:pt>
                <c:pt idx="190">
                  <c:v>24.9</c:v>
                </c:pt>
                <c:pt idx="192">
                  <c:v>28.7</c:v>
                </c:pt>
                <c:pt idx="193">
                  <c:v>29.2</c:v>
                </c:pt>
                <c:pt idx="194">
                  <c:v>31.2</c:v>
                </c:pt>
                <c:pt idx="197" formatCode="0.0">
                  <c:v>26.177768</c:v>
                </c:pt>
                <c:pt idx="198" formatCode="0.0">
                  <c:v>26.590136000000001</c:v>
                </c:pt>
                <c:pt idx="200">
                  <c:v>13.1</c:v>
                </c:pt>
                <c:pt idx="201">
                  <c:v>14.2</c:v>
                </c:pt>
                <c:pt idx="202">
                  <c:v>15</c:v>
                </c:pt>
                <c:pt idx="203">
                  <c:v>14.9</c:v>
                </c:pt>
                <c:pt idx="205">
                  <c:v>13.6</c:v>
                </c:pt>
                <c:pt idx="206">
                  <c:v>15.2</c:v>
                </c:pt>
                <c:pt idx="207">
                  <c:v>13.5</c:v>
                </c:pt>
                <c:pt idx="209" formatCode="0.0">
                  <c:v>10.1</c:v>
                </c:pt>
                <c:pt idx="210" formatCode="0.0">
                  <c:v>11.4</c:v>
                </c:pt>
                <c:pt idx="211" formatCode="0.0">
                  <c:v>12.3</c:v>
                </c:pt>
                <c:pt idx="212" formatCode="0.0">
                  <c:v>9.9</c:v>
                </c:pt>
                <c:pt idx="213" formatCode="0.0">
                  <c:v>12</c:v>
                </c:pt>
                <c:pt idx="214" formatCode="0.0">
                  <c:v>10.5</c:v>
                </c:pt>
                <c:pt idx="215" formatCode="0.0">
                  <c:v>11.7</c:v>
                </c:pt>
                <c:pt idx="216" formatCode="0.0">
                  <c:v>10.8</c:v>
                </c:pt>
                <c:pt idx="217" formatCode="0.0">
                  <c:v>10.4</c:v>
                </c:pt>
                <c:pt idx="218" formatCode="0.0">
                  <c:v>10.9</c:v>
                </c:pt>
                <c:pt idx="219" formatCode="0.0">
                  <c:v>11.4</c:v>
                </c:pt>
                <c:pt idx="221" formatCode="0.0">
                  <c:v>11.4</c:v>
                </c:pt>
                <c:pt idx="222" formatCode="0.0">
                  <c:v>9.9</c:v>
                </c:pt>
                <c:pt idx="223" formatCode="0.0">
                  <c:v>10</c:v>
                </c:pt>
                <c:pt idx="224" formatCode="0.0">
                  <c:v>11.5</c:v>
                </c:pt>
                <c:pt idx="225" formatCode="0.0">
                  <c:v>10.5</c:v>
                </c:pt>
                <c:pt idx="226" formatCode="0.0">
                  <c:v>9.8000000000000007</c:v>
                </c:pt>
                <c:pt idx="227" formatCode="0.0">
                  <c:v>10.199999999999999</c:v>
                </c:pt>
                <c:pt idx="228" formatCode="0.0">
                  <c:v>11.9</c:v>
                </c:pt>
                <c:pt idx="229" formatCode="0.0">
                  <c:v>10.7</c:v>
                </c:pt>
                <c:pt idx="230" formatCode="0.0">
                  <c:v>10.5</c:v>
                </c:pt>
                <c:pt idx="231">
                  <c:v>11.6</c:v>
                </c:pt>
                <c:pt idx="233">
                  <c:v>12.2</c:v>
                </c:pt>
                <c:pt idx="234">
                  <c:v>13.3</c:v>
                </c:pt>
                <c:pt idx="237" formatCode="0.0">
                  <c:v>22.085295499389272</c:v>
                </c:pt>
                <c:pt idx="238" formatCode="0.0">
                  <c:v>22.670412477684863</c:v>
                </c:pt>
                <c:pt idx="240" formatCode="0.0">
                  <c:v>23.313013100436685</c:v>
                </c:pt>
                <c:pt idx="241" formatCode="0.0">
                  <c:v>22.107772925764195</c:v>
                </c:pt>
                <c:pt idx="242" formatCode="0.0">
                  <c:v>20.597038716387559</c:v>
                </c:pt>
                <c:pt idx="243" formatCode="0.0">
                  <c:v>23.135892135676031</c:v>
                </c:pt>
                <c:pt idx="244" formatCode="0.0">
                  <c:v>21.917804425879428</c:v>
                </c:pt>
                <c:pt idx="245" formatCode="0.0">
                  <c:v>22.636946471733978</c:v>
                </c:pt>
                <c:pt idx="246" formatCode="0.0">
                  <c:v>21.32621969821416</c:v>
                </c:pt>
                <c:pt idx="247" formatCode="0.0">
                  <c:v>22.160866402271608</c:v>
                </c:pt>
                <c:pt idx="248" formatCode="0.0">
                  <c:v>20.522709032454888</c:v>
                </c:pt>
                <c:pt idx="249" formatCode="0.0">
                  <c:v>19.271241170534815</c:v>
                </c:pt>
                <c:pt idx="250" formatCode="0.0">
                  <c:v>19.375697557083519</c:v>
                </c:pt>
                <c:pt idx="251" formatCode="0.0">
                  <c:v>19.597667378499523</c:v>
                </c:pt>
                <c:pt idx="254" formatCode="0.0">
                  <c:v>24.99780382420882</c:v>
                </c:pt>
                <c:pt idx="255" formatCode="0.0">
                  <c:v>28.390894590953437</c:v>
                </c:pt>
                <c:pt idx="256" formatCode="0.0">
                  <c:v>23.654834081547651</c:v>
                </c:pt>
                <c:pt idx="257" formatCode="0.0">
                  <c:v>25.3537296560695</c:v>
                </c:pt>
                <c:pt idx="258" formatCode="0.0">
                  <c:v>25.685282685785964</c:v>
                </c:pt>
                <c:pt idx="259" formatCode="0.0">
                  <c:v>25.968121777103306</c:v>
                </c:pt>
                <c:pt idx="260" formatCode="0.0">
                  <c:v>27.166618086558323</c:v>
                </c:pt>
                <c:pt idx="261" formatCode="0.0">
                  <c:v>25.568478321239404</c:v>
                </c:pt>
                <c:pt idx="262" formatCode="0.0">
                  <c:v>24.057379127289735</c:v>
                </c:pt>
                <c:pt idx="263" formatCode="0.0">
                  <c:v>25.936190052161788</c:v>
                </c:pt>
                <c:pt idx="264" formatCode="0.0">
                  <c:v>24.909235936084173</c:v>
                </c:pt>
                <c:pt idx="265" formatCode="0.0">
                  <c:v>26.659388598062854</c:v>
                </c:pt>
                <c:pt idx="266" formatCode="0.0">
                  <c:v>25.864693200682304</c:v>
                </c:pt>
                <c:pt idx="267" formatCode="0.0">
                  <c:v>26.498118794703409</c:v>
                </c:pt>
                <c:pt idx="269" formatCode="0.0">
                  <c:v>22.3</c:v>
                </c:pt>
                <c:pt idx="270" formatCode="0.0">
                  <c:v>23.1</c:v>
                </c:pt>
                <c:pt idx="271" formatCode="0.0">
                  <c:v>23.6</c:v>
                </c:pt>
                <c:pt idx="272" formatCode="0.0">
                  <c:v>23.3</c:v>
                </c:pt>
                <c:pt idx="273" formatCode="0.0">
                  <c:v>22.6</c:v>
                </c:pt>
                <c:pt idx="274" formatCode="0.0">
                  <c:v>25.2</c:v>
                </c:pt>
                <c:pt idx="275" formatCode="0.0">
                  <c:v>24.1</c:v>
                </c:pt>
                <c:pt idx="276" formatCode="0.0">
                  <c:v>25.5</c:v>
                </c:pt>
                <c:pt idx="277" formatCode="0.0">
                  <c:v>22.940679200000002</c:v>
                </c:pt>
                <c:pt idx="278" formatCode="0.0">
                  <c:v>24.775716800000001</c:v>
                </c:pt>
                <c:pt idx="279" formatCode="0.0">
                  <c:v>24.208710800000002</c:v>
                </c:pt>
                <c:pt idx="280" formatCode="0.0">
                  <c:v>24.940664000000002</c:v>
                </c:pt>
                <c:pt idx="281" formatCode="0.0">
                  <c:v>24.7035524</c:v>
                </c:pt>
                <c:pt idx="282" formatCode="0.0">
                  <c:v>26.559208400000003</c:v>
                </c:pt>
                <c:pt idx="283" formatCode="0.0">
                  <c:v>25.260249200000001</c:v>
                </c:pt>
                <c:pt idx="284" formatCode="0.0">
                  <c:v>25.1159204</c:v>
                </c:pt>
                <c:pt idx="285" formatCode="0.0">
                  <c:v>26.9921948</c:v>
                </c:pt>
                <c:pt idx="286" formatCode="0.0">
                  <c:v>25.971584</c:v>
                </c:pt>
                <c:pt idx="287" formatCode="0.0">
                  <c:v>26.538589999999999</c:v>
                </c:pt>
              </c:numCache>
            </c:numRef>
          </c:xVal>
          <c:yVal>
            <c:numRef>
              <c:f>'all inds'!$O$10:$O$297</c:f>
              <c:numCache>
                <c:formatCode>General</c:formatCode>
                <c:ptCount val="288"/>
                <c:pt idx="0">
                  <c:v>-9</c:v>
                </c:pt>
                <c:pt idx="1">
                  <c:v>-8.9</c:v>
                </c:pt>
                <c:pt idx="2">
                  <c:v>-8.9</c:v>
                </c:pt>
                <c:pt idx="3">
                  <c:v>-8.9</c:v>
                </c:pt>
                <c:pt idx="4">
                  <c:v>-8.9</c:v>
                </c:pt>
                <c:pt idx="5">
                  <c:v>-8.9</c:v>
                </c:pt>
                <c:pt idx="6">
                  <c:v>-8.6999999999999993</c:v>
                </c:pt>
                <c:pt idx="7">
                  <c:v>-8.6999999999999993</c:v>
                </c:pt>
                <c:pt idx="8">
                  <c:v>-10.4</c:v>
                </c:pt>
                <c:pt idx="9">
                  <c:v>-7.8</c:v>
                </c:pt>
                <c:pt idx="10">
                  <c:v>-8.8000000000000007</c:v>
                </c:pt>
                <c:pt idx="11">
                  <c:v>-9.9</c:v>
                </c:pt>
                <c:pt idx="13">
                  <c:v>-10.199999999999999</c:v>
                </c:pt>
                <c:pt idx="14">
                  <c:v>-10.199999999999999</c:v>
                </c:pt>
                <c:pt idx="15">
                  <c:v>-10.199999999999999</c:v>
                </c:pt>
                <c:pt idx="16">
                  <c:v>-10.199999999999999</c:v>
                </c:pt>
                <c:pt idx="17">
                  <c:v>-10.199999999999999</c:v>
                </c:pt>
                <c:pt idx="18">
                  <c:v>-10.199999999999999</c:v>
                </c:pt>
                <c:pt idx="19">
                  <c:v>-10.199999999999999</c:v>
                </c:pt>
                <c:pt idx="20">
                  <c:v>-10.199999999999999</c:v>
                </c:pt>
                <c:pt idx="21">
                  <c:v>-10.199999999999999</c:v>
                </c:pt>
                <c:pt idx="22">
                  <c:v>-10.199999999999999</c:v>
                </c:pt>
                <c:pt idx="23">
                  <c:v>-10.199999999999999</c:v>
                </c:pt>
                <c:pt idx="24">
                  <c:v>-10.199999999999999</c:v>
                </c:pt>
                <c:pt idx="25">
                  <c:v>-9.6999999999999993</c:v>
                </c:pt>
                <c:pt idx="26">
                  <c:v>-9.8000000000000007</c:v>
                </c:pt>
                <c:pt idx="27">
                  <c:v>-7.1</c:v>
                </c:pt>
                <c:pt idx="28">
                  <c:v>-6</c:v>
                </c:pt>
                <c:pt idx="29">
                  <c:v>-6.5</c:v>
                </c:pt>
                <c:pt idx="30">
                  <c:v>-10</c:v>
                </c:pt>
                <c:pt idx="31">
                  <c:v>-11.1</c:v>
                </c:pt>
                <c:pt idx="32">
                  <c:v>-11</c:v>
                </c:pt>
                <c:pt idx="33">
                  <c:v>-10.1</c:v>
                </c:pt>
                <c:pt idx="34">
                  <c:v>-10.1</c:v>
                </c:pt>
                <c:pt idx="35">
                  <c:v>-10.1</c:v>
                </c:pt>
                <c:pt idx="36">
                  <c:v>-10.1</c:v>
                </c:pt>
                <c:pt idx="37">
                  <c:v>-9.4</c:v>
                </c:pt>
                <c:pt idx="40">
                  <c:v>-5.5</c:v>
                </c:pt>
                <c:pt idx="41">
                  <c:v>-5.5</c:v>
                </c:pt>
                <c:pt idx="42">
                  <c:v>-5.5</c:v>
                </c:pt>
                <c:pt idx="43">
                  <c:v>-5.5</c:v>
                </c:pt>
                <c:pt idx="44">
                  <c:v>-5.5</c:v>
                </c:pt>
                <c:pt idx="45">
                  <c:v>-5.5</c:v>
                </c:pt>
                <c:pt idx="47">
                  <c:v>-5.2</c:v>
                </c:pt>
                <c:pt idx="48">
                  <c:v>-5.2</c:v>
                </c:pt>
                <c:pt idx="49">
                  <c:v>-5.2</c:v>
                </c:pt>
                <c:pt idx="50">
                  <c:v>-5.2</c:v>
                </c:pt>
                <c:pt idx="51">
                  <c:v>-5.2</c:v>
                </c:pt>
                <c:pt idx="52">
                  <c:v>-5.2</c:v>
                </c:pt>
                <c:pt idx="54" formatCode="0.0">
                  <c:v>-5</c:v>
                </c:pt>
                <c:pt idx="55" formatCode="0.0">
                  <c:v>-5</c:v>
                </c:pt>
                <c:pt idx="56" formatCode="0.0">
                  <c:v>-5</c:v>
                </c:pt>
                <c:pt idx="57" formatCode="0.0">
                  <c:v>-5</c:v>
                </c:pt>
                <c:pt idx="58" formatCode="0.0">
                  <c:v>-5</c:v>
                </c:pt>
                <c:pt idx="59" formatCode="0.0">
                  <c:v>-5</c:v>
                </c:pt>
                <c:pt idx="60" formatCode="0.0">
                  <c:v>-5</c:v>
                </c:pt>
                <c:pt idx="62">
                  <c:v>-4.8</c:v>
                </c:pt>
                <c:pt idx="63">
                  <c:v>-4.8</c:v>
                </c:pt>
                <c:pt idx="64">
                  <c:v>-4.8</c:v>
                </c:pt>
                <c:pt idx="65">
                  <c:v>-4.8</c:v>
                </c:pt>
                <c:pt idx="66">
                  <c:v>-4.8</c:v>
                </c:pt>
                <c:pt idx="67">
                  <c:v>-4.8</c:v>
                </c:pt>
                <c:pt idx="68">
                  <c:v>-4.8</c:v>
                </c:pt>
                <c:pt idx="70">
                  <c:v>-4.7</c:v>
                </c:pt>
                <c:pt idx="71">
                  <c:v>-4.7</c:v>
                </c:pt>
                <c:pt idx="72">
                  <c:v>-4.7</c:v>
                </c:pt>
                <c:pt idx="73">
                  <c:v>-4.7</c:v>
                </c:pt>
                <c:pt idx="74">
                  <c:v>-4.7</c:v>
                </c:pt>
                <c:pt idx="75">
                  <c:v>-4.7</c:v>
                </c:pt>
                <c:pt idx="76">
                  <c:v>-4.7</c:v>
                </c:pt>
                <c:pt idx="77">
                  <c:v>-4.7</c:v>
                </c:pt>
                <c:pt idx="78">
                  <c:v>-4.7</c:v>
                </c:pt>
                <c:pt idx="79">
                  <c:v>-4.7</c:v>
                </c:pt>
                <c:pt idx="80">
                  <c:v>-4.7</c:v>
                </c:pt>
                <c:pt idx="81">
                  <c:v>-4.7</c:v>
                </c:pt>
                <c:pt idx="83">
                  <c:v>-4.5</c:v>
                </c:pt>
                <c:pt idx="84">
                  <c:v>-4.5</c:v>
                </c:pt>
                <c:pt idx="85">
                  <c:v>-4.5</c:v>
                </c:pt>
                <c:pt idx="86">
                  <c:v>-4.5</c:v>
                </c:pt>
                <c:pt idx="87">
                  <c:v>-4.5</c:v>
                </c:pt>
                <c:pt idx="88">
                  <c:v>-4.5</c:v>
                </c:pt>
                <c:pt idx="90">
                  <c:v>-6</c:v>
                </c:pt>
                <c:pt idx="91">
                  <c:v>-6</c:v>
                </c:pt>
                <c:pt idx="92">
                  <c:v>-6.5</c:v>
                </c:pt>
                <c:pt idx="94">
                  <c:v>-5.9</c:v>
                </c:pt>
                <c:pt idx="95">
                  <c:v>-5.9</c:v>
                </c:pt>
                <c:pt idx="96">
                  <c:v>-5.9</c:v>
                </c:pt>
                <c:pt idx="97">
                  <c:v>-5.9</c:v>
                </c:pt>
                <c:pt idx="98">
                  <c:v>-5.9</c:v>
                </c:pt>
                <c:pt idx="99">
                  <c:v>-5.9</c:v>
                </c:pt>
                <c:pt idx="100">
                  <c:v>-5.9</c:v>
                </c:pt>
                <c:pt idx="101">
                  <c:v>-5.9</c:v>
                </c:pt>
                <c:pt idx="103">
                  <c:v>-6.3</c:v>
                </c:pt>
                <c:pt idx="104">
                  <c:v>-6.3</c:v>
                </c:pt>
                <c:pt idx="105">
                  <c:v>-6.3</c:v>
                </c:pt>
                <c:pt idx="106">
                  <c:v>-6.3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8">
                  <c:v>-6.3</c:v>
                </c:pt>
                <c:pt idx="119">
                  <c:v>-6.3</c:v>
                </c:pt>
                <c:pt idx="121">
                  <c:v>-6.1</c:v>
                </c:pt>
                <c:pt idx="122">
                  <c:v>-6.1</c:v>
                </c:pt>
                <c:pt idx="123">
                  <c:v>-6.1</c:v>
                </c:pt>
                <c:pt idx="124">
                  <c:v>-6.1</c:v>
                </c:pt>
                <c:pt idx="125">
                  <c:v>-6.1</c:v>
                </c:pt>
                <c:pt idx="126">
                  <c:v>-6.1</c:v>
                </c:pt>
                <c:pt idx="127">
                  <c:v>-6.1</c:v>
                </c:pt>
                <c:pt idx="128">
                  <c:v>-6.1</c:v>
                </c:pt>
                <c:pt idx="129">
                  <c:v>-6.1</c:v>
                </c:pt>
                <c:pt idx="130">
                  <c:v>-6.1</c:v>
                </c:pt>
                <c:pt idx="131">
                  <c:v>-6.1</c:v>
                </c:pt>
                <c:pt idx="132">
                  <c:v>-6.1</c:v>
                </c:pt>
                <c:pt idx="133">
                  <c:v>-6.1</c:v>
                </c:pt>
                <c:pt idx="134">
                  <c:v>-6.1</c:v>
                </c:pt>
                <c:pt idx="136">
                  <c:v>-6.2</c:v>
                </c:pt>
                <c:pt idx="138">
                  <c:v>-6.3</c:v>
                </c:pt>
                <c:pt idx="139">
                  <c:v>-6.3</c:v>
                </c:pt>
                <c:pt idx="140">
                  <c:v>-6.3</c:v>
                </c:pt>
                <c:pt idx="141">
                  <c:v>-6.3</c:v>
                </c:pt>
                <c:pt idx="142">
                  <c:v>-6.3</c:v>
                </c:pt>
                <c:pt idx="143">
                  <c:v>-6.3</c:v>
                </c:pt>
                <c:pt idx="144">
                  <c:v>-6.3</c:v>
                </c:pt>
                <c:pt idx="145">
                  <c:v>-6.3</c:v>
                </c:pt>
                <c:pt idx="146">
                  <c:v>-6.3</c:v>
                </c:pt>
                <c:pt idx="147">
                  <c:v>-6.3</c:v>
                </c:pt>
                <c:pt idx="148">
                  <c:v>-6.3</c:v>
                </c:pt>
                <c:pt idx="149">
                  <c:v>-6.3</c:v>
                </c:pt>
                <c:pt idx="150">
                  <c:v>-6.3</c:v>
                </c:pt>
                <c:pt idx="151">
                  <c:v>-6.3</c:v>
                </c:pt>
                <c:pt idx="152">
                  <c:v>-6.3</c:v>
                </c:pt>
                <c:pt idx="153">
                  <c:v>-6.3</c:v>
                </c:pt>
                <c:pt idx="155">
                  <c:v>-6.2</c:v>
                </c:pt>
                <c:pt idx="157">
                  <c:v>-6.1</c:v>
                </c:pt>
                <c:pt idx="158">
                  <c:v>-6.1</c:v>
                </c:pt>
                <c:pt idx="159">
                  <c:v>-6.1</c:v>
                </c:pt>
                <c:pt idx="162">
                  <c:v>-7.7</c:v>
                </c:pt>
                <c:pt idx="163">
                  <c:v>-7.7</c:v>
                </c:pt>
                <c:pt idx="164">
                  <c:v>-7.7</c:v>
                </c:pt>
                <c:pt idx="165">
                  <c:v>-7.7</c:v>
                </c:pt>
                <c:pt idx="166">
                  <c:v>-7.7</c:v>
                </c:pt>
                <c:pt idx="167">
                  <c:v>-7.7</c:v>
                </c:pt>
                <c:pt idx="168">
                  <c:v>-7.7</c:v>
                </c:pt>
                <c:pt idx="169">
                  <c:v>-7.7</c:v>
                </c:pt>
                <c:pt idx="170">
                  <c:v>-7.7</c:v>
                </c:pt>
                <c:pt idx="171">
                  <c:v>-7.7</c:v>
                </c:pt>
                <c:pt idx="172">
                  <c:v>-7.7</c:v>
                </c:pt>
                <c:pt idx="175">
                  <c:v>-7.6</c:v>
                </c:pt>
                <c:pt idx="176">
                  <c:v>-6.4</c:v>
                </c:pt>
                <c:pt idx="177">
                  <c:v>-7.3</c:v>
                </c:pt>
                <c:pt idx="179">
                  <c:v>-8.6</c:v>
                </c:pt>
                <c:pt idx="180">
                  <c:v>-8.6</c:v>
                </c:pt>
                <c:pt idx="181">
                  <c:v>-8.6</c:v>
                </c:pt>
                <c:pt idx="182">
                  <c:v>-8.6</c:v>
                </c:pt>
                <c:pt idx="183">
                  <c:v>-8.6</c:v>
                </c:pt>
                <c:pt idx="184">
                  <c:v>-8.6</c:v>
                </c:pt>
                <c:pt idx="185">
                  <c:v>-8.6</c:v>
                </c:pt>
                <c:pt idx="186">
                  <c:v>-8.6</c:v>
                </c:pt>
                <c:pt idx="187">
                  <c:v>-8.6</c:v>
                </c:pt>
                <c:pt idx="188">
                  <c:v>-8.6</c:v>
                </c:pt>
                <c:pt idx="189">
                  <c:v>-8.6</c:v>
                </c:pt>
                <c:pt idx="190">
                  <c:v>-8.6</c:v>
                </c:pt>
                <c:pt idx="192">
                  <c:v>-6.4</c:v>
                </c:pt>
                <c:pt idx="193">
                  <c:v>-6.4</c:v>
                </c:pt>
                <c:pt idx="194">
                  <c:v>-6.4</c:v>
                </c:pt>
                <c:pt idx="197">
                  <c:v>-6.4</c:v>
                </c:pt>
                <c:pt idx="198">
                  <c:v>-6.4</c:v>
                </c:pt>
                <c:pt idx="200">
                  <c:v>-13.7</c:v>
                </c:pt>
                <c:pt idx="201">
                  <c:v>-12.9</c:v>
                </c:pt>
                <c:pt idx="202">
                  <c:v>-12.9</c:v>
                </c:pt>
                <c:pt idx="203">
                  <c:v>-12.9</c:v>
                </c:pt>
                <c:pt idx="205">
                  <c:v>-12.9</c:v>
                </c:pt>
                <c:pt idx="206">
                  <c:v>-12.9</c:v>
                </c:pt>
                <c:pt idx="207">
                  <c:v>-12.9</c:v>
                </c:pt>
                <c:pt idx="209" formatCode="0.0">
                  <c:v>-16</c:v>
                </c:pt>
                <c:pt idx="210" formatCode="0.0">
                  <c:v>-16</c:v>
                </c:pt>
                <c:pt idx="211" formatCode="0.0">
                  <c:v>-16</c:v>
                </c:pt>
                <c:pt idx="212" formatCode="0.0">
                  <c:v>-16</c:v>
                </c:pt>
                <c:pt idx="213" formatCode="0.0">
                  <c:v>-16</c:v>
                </c:pt>
                <c:pt idx="214" formatCode="0.0">
                  <c:v>-16</c:v>
                </c:pt>
                <c:pt idx="215" formatCode="0.0">
                  <c:v>-16</c:v>
                </c:pt>
                <c:pt idx="216" formatCode="0.0">
                  <c:v>-16</c:v>
                </c:pt>
                <c:pt idx="217" formatCode="0.0">
                  <c:v>-16</c:v>
                </c:pt>
                <c:pt idx="218" formatCode="0.0">
                  <c:v>-16</c:v>
                </c:pt>
                <c:pt idx="219" formatCode="0.0">
                  <c:v>-16</c:v>
                </c:pt>
                <c:pt idx="221">
                  <c:v>-16.899999999999999</c:v>
                </c:pt>
                <c:pt idx="222">
                  <c:v>-16.899999999999999</c:v>
                </c:pt>
                <c:pt idx="223">
                  <c:v>-16.899999999999999</c:v>
                </c:pt>
                <c:pt idx="224">
                  <c:v>-16.899999999999999</c:v>
                </c:pt>
                <c:pt idx="225">
                  <c:v>-16.899999999999999</c:v>
                </c:pt>
                <c:pt idx="226">
                  <c:v>-16.899999999999999</c:v>
                </c:pt>
                <c:pt idx="227">
                  <c:v>-16.899999999999999</c:v>
                </c:pt>
                <c:pt idx="228">
                  <c:v>-16.899999999999999</c:v>
                </c:pt>
                <c:pt idx="229">
                  <c:v>-16.899999999999999</c:v>
                </c:pt>
                <c:pt idx="230">
                  <c:v>-16.899999999999999</c:v>
                </c:pt>
                <c:pt idx="231">
                  <c:v>-16.899999999999999</c:v>
                </c:pt>
                <c:pt idx="233">
                  <c:v>-16.8</c:v>
                </c:pt>
                <c:pt idx="234">
                  <c:v>-16.8</c:v>
                </c:pt>
                <c:pt idx="237">
                  <c:v>-7.7</c:v>
                </c:pt>
                <c:pt idx="238">
                  <c:v>-7.7</c:v>
                </c:pt>
                <c:pt idx="240">
                  <c:v>-7.9</c:v>
                </c:pt>
                <c:pt idx="241">
                  <c:v>-7.7</c:v>
                </c:pt>
                <c:pt idx="242">
                  <c:v>-8.1999999999999993</c:v>
                </c:pt>
                <c:pt idx="243">
                  <c:v>-8.1999999999999993</c:v>
                </c:pt>
                <c:pt idx="244">
                  <c:v>-7.9</c:v>
                </c:pt>
                <c:pt idx="245">
                  <c:v>-8.8000000000000007</c:v>
                </c:pt>
                <c:pt idx="246">
                  <c:v>-7.8</c:v>
                </c:pt>
                <c:pt idx="247">
                  <c:v>-7.9</c:v>
                </c:pt>
                <c:pt idx="248" formatCode="0.0">
                  <c:v>-8</c:v>
                </c:pt>
                <c:pt idx="249">
                  <c:v>-8.3000000000000007</c:v>
                </c:pt>
                <c:pt idx="250">
                  <c:v>-8.4</c:v>
                </c:pt>
                <c:pt idx="251">
                  <c:v>-7.8</c:v>
                </c:pt>
                <c:pt idx="254">
                  <c:v>-8.6</c:v>
                </c:pt>
                <c:pt idx="255">
                  <c:v>-8.6</c:v>
                </c:pt>
                <c:pt idx="256">
                  <c:v>-8.6</c:v>
                </c:pt>
                <c:pt idx="257">
                  <c:v>-8.6</c:v>
                </c:pt>
                <c:pt idx="258">
                  <c:v>-8.6</c:v>
                </c:pt>
                <c:pt idx="259">
                  <c:v>-8.6</c:v>
                </c:pt>
                <c:pt idx="260">
                  <c:v>-8.6</c:v>
                </c:pt>
                <c:pt idx="261">
                  <c:v>-8.6</c:v>
                </c:pt>
                <c:pt idx="262">
                  <c:v>-8.6</c:v>
                </c:pt>
                <c:pt idx="263">
                  <c:v>-8.6</c:v>
                </c:pt>
                <c:pt idx="264">
                  <c:v>-8.6</c:v>
                </c:pt>
                <c:pt idx="265">
                  <c:v>-8.6</c:v>
                </c:pt>
                <c:pt idx="266">
                  <c:v>-8.6</c:v>
                </c:pt>
                <c:pt idx="267">
                  <c:v>-8.6</c:v>
                </c:pt>
                <c:pt idx="269">
                  <c:v>-6.4</c:v>
                </c:pt>
                <c:pt idx="270">
                  <c:v>-6.4</c:v>
                </c:pt>
                <c:pt idx="271">
                  <c:v>-6.4</c:v>
                </c:pt>
                <c:pt idx="272">
                  <c:v>-6.4</c:v>
                </c:pt>
                <c:pt idx="273">
                  <c:v>-6.4</c:v>
                </c:pt>
                <c:pt idx="274">
                  <c:v>-6.4</c:v>
                </c:pt>
                <c:pt idx="275">
                  <c:v>-6.4</c:v>
                </c:pt>
                <c:pt idx="276">
                  <c:v>-6.4</c:v>
                </c:pt>
                <c:pt idx="277">
                  <c:v>-9.8000000000000007</c:v>
                </c:pt>
                <c:pt idx="278">
                  <c:v>-9.8000000000000007</c:v>
                </c:pt>
                <c:pt idx="279">
                  <c:v>-9.8000000000000007</c:v>
                </c:pt>
                <c:pt idx="280">
                  <c:v>-9.8000000000000007</c:v>
                </c:pt>
                <c:pt idx="281">
                  <c:v>-9.8000000000000007</c:v>
                </c:pt>
                <c:pt idx="282">
                  <c:v>-9.6</c:v>
                </c:pt>
                <c:pt idx="283">
                  <c:v>-9.6</c:v>
                </c:pt>
                <c:pt idx="284">
                  <c:v>-9.6</c:v>
                </c:pt>
                <c:pt idx="285">
                  <c:v>-9.6</c:v>
                </c:pt>
                <c:pt idx="286">
                  <c:v>-9.6</c:v>
                </c:pt>
                <c:pt idx="287">
                  <c:v>-9.6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B-49B9-882B-C06F913C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10752"/>
        <c:axId val="802019936"/>
      </c:scatterChart>
      <c:valAx>
        <c:axId val="8020107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ysClr val="windowText" lastClr="000000"/>
                    </a:solidFill>
                  </a:rPr>
                  <a:t>δ</a:t>
                </a:r>
                <a:r>
                  <a:rPr lang="en-CA" sz="1200" baseline="30000">
                    <a:solidFill>
                      <a:sysClr val="windowText" lastClr="000000"/>
                    </a:solidFill>
                  </a:rPr>
                  <a:t>18</a:t>
                </a:r>
                <a:r>
                  <a:rPr lang="en-CA" sz="1200">
                    <a:solidFill>
                      <a:sysClr val="windowText" lastClr="000000"/>
                    </a:solidFill>
                  </a:rPr>
                  <a:t>O</a:t>
                </a:r>
                <a:r>
                  <a:rPr lang="en-CA" sz="1200" baseline="-25000">
                    <a:solidFill>
                      <a:sysClr val="windowText" lastClr="000000"/>
                    </a:solidFill>
                  </a:rPr>
                  <a:t>sc</a:t>
                </a:r>
                <a:r>
                  <a:rPr lang="en-CA" sz="1200" baseline="0">
                    <a:solidFill>
                      <a:sysClr val="windowText" lastClr="000000"/>
                    </a:solidFill>
                  </a:rPr>
                  <a:t> proboscidean enamel (‰, VSMOW)</a:t>
                </a:r>
                <a:endParaRPr lang="en-CA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019936"/>
        <c:crossesAt val="-18"/>
        <c:crossBetween val="midCat"/>
      </c:valAx>
      <c:valAx>
        <c:axId val="802019936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1" baseline="0">
                    <a:solidFill>
                      <a:sysClr val="windowText" lastClr="000000"/>
                    </a:solidFill>
                    <a:effectLst/>
                  </a:rPr>
                  <a:t>δ</a:t>
                </a:r>
                <a:r>
                  <a:rPr lang="en-CA" sz="1200" b="0" i="0" baseline="30000">
                    <a:solidFill>
                      <a:sysClr val="windowText" lastClr="000000"/>
                    </a:solidFill>
                    <a:effectLst/>
                  </a:rPr>
                  <a:t>18</a:t>
                </a:r>
                <a:r>
                  <a:rPr lang="en-CA" sz="1200" b="0" i="0" baseline="0">
                    <a:solidFill>
                      <a:sysClr val="windowText" lastClr="000000"/>
                    </a:solidFill>
                    <a:effectLst/>
                  </a:rPr>
                  <a:t>O modern water (‰, VSMOW)</a:t>
                </a:r>
                <a:endParaRPr lang="en-CA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0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809930008748903E-2"/>
                  <c:y val="-0.35942137806118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inds'!$L$10:$L$297</c:f>
              <c:numCache>
                <c:formatCode>General</c:formatCode>
                <c:ptCount val="288"/>
                <c:pt idx="0">
                  <c:v>21.9</c:v>
                </c:pt>
                <c:pt idx="1">
                  <c:v>23.2</c:v>
                </c:pt>
                <c:pt idx="2">
                  <c:v>20.6</c:v>
                </c:pt>
                <c:pt idx="3">
                  <c:v>20.6</c:v>
                </c:pt>
                <c:pt idx="4">
                  <c:v>22.8</c:v>
                </c:pt>
                <c:pt idx="5">
                  <c:v>19.3</c:v>
                </c:pt>
                <c:pt idx="6">
                  <c:v>24.9</c:v>
                </c:pt>
                <c:pt idx="7">
                  <c:v>27.7</c:v>
                </c:pt>
                <c:pt idx="8">
                  <c:v>18.8</c:v>
                </c:pt>
                <c:pt idx="9">
                  <c:v>22.9</c:v>
                </c:pt>
                <c:pt idx="10">
                  <c:v>29.2</c:v>
                </c:pt>
                <c:pt idx="11">
                  <c:v>22.8</c:v>
                </c:pt>
                <c:pt idx="13" formatCode="0.0">
                  <c:v>26.139680000000002</c:v>
                </c:pt>
                <c:pt idx="14" formatCode="0.0">
                  <c:v>25.827920000000002</c:v>
                </c:pt>
                <c:pt idx="15" formatCode="0.0">
                  <c:v>26.55536</c:v>
                </c:pt>
                <c:pt idx="16" formatCode="0.0">
                  <c:v>27.074960000000001</c:v>
                </c:pt>
                <c:pt idx="17" formatCode="0.0">
                  <c:v>26.867120000000003</c:v>
                </c:pt>
                <c:pt idx="18" formatCode="0.0">
                  <c:v>26.139680000000002</c:v>
                </c:pt>
                <c:pt idx="19" formatCode="0.0">
                  <c:v>26.763200000000001</c:v>
                </c:pt>
                <c:pt idx="20" formatCode="0.0">
                  <c:v>27.074960000000001</c:v>
                </c:pt>
                <c:pt idx="21" formatCode="0.0">
                  <c:v>22.398560000000003</c:v>
                </c:pt>
                <c:pt idx="22" formatCode="0.0">
                  <c:v>17.098640000000003</c:v>
                </c:pt>
                <c:pt idx="23" formatCode="0.0">
                  <c:v>25.724000000000004</c:v>
                </c:pt>
                <c:pt idx="24" formatCode="0.0">
                  <c:v>25.100480000000005</c:v>
                </c:pt>
                <c:pt idx="25" formatCode="0.0">
                  <c:v>25.827920000000002</c:v>
                </c:pt>
                <c:pt idx="26" formatCode="0.0">
                  <c:v>25.724000000000004</c:v>
                </c:pt>
                <c:pt idx="27" formatCode="0.0">
                  <c:v>26.035760000000003</c:v>
                </c:pt>
                <c:pt idx="28" formatCode="0.0">
                  <c:v>25.827920000000002</c:v>
                </c:pt>
                <c:pt idx="29" formatCode="0.0">
                  <c:v>26.035760000000003</c:v>
                </c:pt>
                <c:pt idx="30" formatCode="0.0">
                  <c:v>25.724000000000004</c:v>
                </c:pt>
                <c:pt idx="31" formatCode="0.0">
                  <c:v>28.529840000000004</c:v>
                </c:pt>
                <c:pt idx="32" formatCode="0.0">
                  <c:v>24.269120000000001</c:v>
                </c:pt>
                <c:pt idx="33" formatCode="0.0">
                  <c:v>24.580880000000001</c:v>
                </c:pt>
                <c:pt idx="34" formatCode="0.0">
                  <c:v>25.100480000000005</c:v>
                </c:pt>
                <c:pt idx="35" formatCode="0.0">
                  <c:v>27.282800000000002</c:v>
                </c:pt>
                <c:pt idx="36" formatCode="0.0">
                  <c:v>24.476960000000002</c:v>
                </c:pt>
                <c:pt idx="37" formatCode="0.0">
                  <c:v>25.620080000000002</c:v>
                </c:pt>
                <c:pt idx="40">
                  <c:v>30.6</c:v>
                </c:pt>
                <c:pt idx="41">
                  <c:v>31.3</c:v>
                </c:pt>
                <c:pt idx="42">
                  <c:v>29.2</c:v>
                </c:pt>
                <c:pt idx="43">
                  <c:v>30.2</c:v>
                </c:pt>
                <c:pt idx="44">
                  <c:v>28.8</c:v>
                </c:pt>
                <c:pt idx="45">
                  <c:v>29.8</c:v>
                </c:pt>
                <c:pt idx="47">
                  <c:v>30.9</c:v>
                </c:pt>
                <c:pt idx="48">
                  <c:v>29.7</c:v>
                </c:pt>
                <c:pt idx="49">
                  <c:v>30.3</c:v>
                </c:pt>
                <c:pt idx="50">
                  <c:v>31.8</c:v>
                </c:pt>
                <c:pt idx="51">
                  <c:v>31.7</c:v>
                </c:pt>
                <c:pt idx="52">
                  <c:v>30.9</c:v>
                </c:pt>
                <c:pt idx="54">
                  <c:v>27.9</c:v>
                </c:pt>
                <c:pt idx="55">
                  <c:v>28.8</c:v>
                </c:pt>
                <c:pt idx="56">
                  <c:v>31</c:v>
                </c:pt>
                <c:pt idx="57">
                  <c:v>31.2</c:v>
                </c:pt>
                <c:pt idx="58">
                  <c:v>30.5</c:v>
                </c:pt>
                <c:pt idx="59">
                  <c:v>29.8</c:v>
                </c:pt>
                <c:pt idx="60">
                  <c:v>30</c:v>
                </c:pt>
                <c:pt idx="62">
                  <c:v>30.2</c:v>
                </c:pt>
                <c:pt idx="63">
                  <c:v>30.4</c:v>
                </c:pt>
                <c:pt idx="64">
                  <c:v>31.1</c:v>
                </c:pt>
                <c:pt idx="65">
                  <c:v>28.7</c:v>
                </c:pt>
                <c:pt idx="66">
                  <c:v>30</c:v>
                </c:pt>
                <c:pt idx="67">
                  <c:v>29.3</c:v>
                </c:pt>
                <c:pt idx="68">
                  <c:v>28.8</c:v>
                </c:pt>
                <c:pt idx="70">
                  <c:v>30.4</c:v>
                </c:pt>
                <c:pt idx="71">
                  <c:v>28.2</c:v>
                </c:pt>
                <c:pt idx="72">
                  <c:v>28.8</c:v>
                </c:pt>
                <c:pt idx="73">
                  <c:v>28.5</c:v>
                </c:pt>
                <c:pt idx="74">
                  <c:v>29.9</c:v>
                </c:pt>
                <c:pt idx="75">
                  <c:v>28</c:v>
                </c:pt>
                <c:pt idx="76">
                  <c:v>29.3</c:v>
                </c:pt>
                <c:pt idx="77">
                  <c:v>28.3</c:v>
                </c:pt>
                <c:pt idx="78">
                  <c:v>29.5</c:v>
                </c:pt>
                <c:pt idx="79">
                  <c:v>29.4</c:v>
                </c:pt>
                <c:pt idx="80">
                  <c:v>29.7</c:v>
                </c:pt>
                <c:pt idx="81">
                  <c:v>27.6</c:v>
                </c:pt>
                <c:pt idx="83">
                  <c:v>31.7</c:v>
                </c:pt>
                <c:pt idx="84">
                  <c:v>30.8</c:v>
                </c:pt>
                <c:pt idx="85">
                  <c:v>31.1</c:v>
                </c:pt>
                <c:pt idx="86">
                  <c:v>28.1</c:v>
                </c:pt>
                <c:pt idx="87">
                  <c:v>31.3</c:v>
                </c:pt>
                <c:pt idx="88">
                  <c:v>31</c:v>
                </c:pt>
                <c:pt idx="90">
                  <c:v>27.18</c:v>
                </c:pt>
                <c:pt idx="91">
                  <c:v>27.81</c:v>
                </c:pt>
                <c:pt idx="92">
                  <c:v>30.2</c:v>
                </c:pt>
                <c:pt idx="94">
                  <c:v>29.97</c:v>
                </c:pt>
                <c:pt idx="95">
                  <c:v>30.09</c:v>
                </c:pt>
                <c:pt idx="96">
                  <c:v>30.39</c:v>
                </c:pt>
                <c:pt idx="97">
                  <c:v>30.11</c:v>
                </c:pt>
                <c:pt idx="98">
                  <c:v>29.87</c:v>
                </c:pt>
                <c:pt idx="99">
                  <c:v>29.93</c:v>
                </c:pt>
                <c:pt idx="100">
                  <c:v>28.03</c:v>
                </c:pt>
                <c:pt idx="101">
                  <c:v>28.55</c:v>
                </c:pt>
                <c:pt idx="103">
                  <c:v>28.68</c:v>
                </c:pt>
                <c:pt idx="104">
                  <c:v>30.35</c:v>
                </c:pt>
                <c:pt idx="105">
                  <c:v>28.58</c:v>
                </c:pt>
                <c:pt idx="106">
                  <c:v>26.73</c:v>
                </c:pt>
                <c:pt idx="108">
                  <c:v>29.12</c:v>
                </c:pt>
                <c:pt idx="109">
                  <c:v>29.67</c:v>
                </c:pt>
                <c:pt idx="110">
                  <c:v>28.33</c:v>
                </c:pt>
                <c:pt idx="111">
                  <c:v>29.71</c:v>
                </c:pt>
                <c:pt idx="112">
                  <c:v>28.22</c:v>
                </c:pt>
                <c:pt idx="113">
                  <c:v>28.52</c:v>
                </c:pt>
                <c:pt idx="114">
                  <c:v>28.52</c:v>
                </c:pt>
                <c:pt idx="115">
                  <c:v>29.06</c:v>
                </c:pt>
                <c:pt idx="116">
                  <c:v>27.6</c:v>
                </c:pt>
                <c:pt idx="118">
                  <c:v>26.19</c:v>
                </c:pt>
                <c:pt idx="119">
                  <c:v>28.04</c:v>
                </c:pt>
                <c:pt idx="121">
                  <c:v>30.43</c:v>
                </c:pt>
                <c:pt idx="122">
                  <c:v>29.96</c:v>
                </c:pt>
                <c:pt idx="123">
                  <c:v>29.88</c:v>
                </c:pt>
                <c:pt idx="124">
                  <c:v>29.11</c:v>
                </c:pt>
                <c:pt idx="125">
                  <c:v>29.1</c:v>
                </c:pt>
                <c:pt idx="126">
                  <c:v>30.44</c:v>
                </c:pt>
                <c:pt idx="127">
                  <c:v>27.98</c:v>
                </c:pt>
                <c:pt idx="128">
                  <c:v>30</c:v>
                </c:pt>
                <c:pt idx="129">
                  <c:v>30.66</c:v>
                </c:pt>
                <c:pt idx="130">
                  <c:v>29.25</c:v>
                </c:pt>
                <c:pt idx="131">
                  <c:v>30.57</c:v>
                </c:pt>
                <c:pt idx="132">
                  <c:v>30.13</c:v>
                </c:pt>
                <c:pt idx="133">
                  <c:v>29.82</c:v>
                </c:pt>
                <c:pt idx="134">
                  <c:v>30.34</c:v>
                </c:pt>
                <c:pt idx="136">
                  <c:v>28.7</c:v>
                </c:pt>
                <c:pt idx="138">
                  <c:v>29.93</c:v>
                </c:pt>
                <c:pt idx="139">
                  <c:v>30.03</c:v>
                </c:pt>
                <c:pt idx="140">
                  <c:v>29.05</c:v>
                </c:pt>
                <c:pt idx="141">
                  <c:v>29.29</c:v>
                </c:pt>
                <c:pt idx="142">
                  <c:v>29.87</c:v>
                </c:pt>
                <c:pt idx="143">
                  <c:v>30.4</c:v>
                </c:pt>
                <c:pt idx="144">
                  <c:v>28.14</c:v>
                </c:pt>
                <c:pt idx="145">
                  <c:v>30.12</c:v>
                </c:pt>
                <c:pt idx="146">
                  <c:v>29.17</c:v>
                </c:pt>
                <c:pt idx="147">
                  <c:v>29.32</c:v>
                </c:pt>
                <c:pt idx="148">
                  <c:v>30.01</c:v>
                </c:pt>
                <c:pt idx="149">
                  <c:v>28.91</c:v>
                </c:pt>
                <c:pt idx="150">
                  <c:v>30.21</c:v>
                </c:pt>
                <c:pt idx="151">
                  <c:v>29.19</c:v>
                </c:pt>
                <c:pt idx="152">
                  <c:v>30.11</c:v>
                </c:pt>
                <c:pt idx="153">
                  <c:v>31.05</c:v>
                </c:pt>
                <c:pt idx="155">
                  <c:v>30.2</c:v>
                </c:pt>
                <c:pt idx="157">
                  <c:v>29.96</c:v>
                </c:pt>
                <c:pt idx="158">
                  <c:v>29.41</c:v>
                </c:pt>
                <c:pt idx="159">
                  <c:v>29.49</c:v>
                </c:pt>
                <c:pt idx="162">
                  <c:v>23.78</c:v>
                </c:pt>
                <c:pt idx="163">
                  <c:v>22.16</c:v>
                </c:pt>
                <c:pt idx="164">
                  <c:v>23.78</c:v>
                </c:pt>
                <c:pt idx="165">
                  <c:v>22.16</c:v>
                </c:pt>
                <c:pt idx="166">
                  <c:v>23.92</c:v>
                </c:pt>
                <c:pt idx="167">
                  <c:v>27.83</c:v>
                </c:pt>
                <c:pt idx="168">
                  <c:v>29.29</c:v>
                </c:pt>
                <c:pt idx="169">
                  <c:v>24.2</c:v>
                </c:pt>
                <c:pt idx="170">
                  <c:v>29.9</c:v>
                </c:pt>
                <c:pt idx="171">
                  <c:v>27.6</c:v>
                </c:pt>
                <c:pt idx="172">
                  <c:v>29.8</c:v>
                </c:pt>
                <c:pt idx="175">
                  <c:v>29.5</c:v>
                </c:pt>
                <c:pt idx="176">
                  <c:v>30.1</c:v>
                </c:pt>
                <c:pt idx="177">
                  <c:v>29.1</c:v>
                </c:pt>
                <c:pt idx="179">
                  <c:v>23.2</c:v>
                </c:pt>
                <c:pt idx="180">
                  <c:v>22.5</c:v>
                </c:pt>
                <c:pt idx="181">
                  <c:v>23.4</c:v>
                </c:pt>
                <c:pt idx="182">
                  <c:v>23</c:v>
                </c:pt>
                <c:pt idx="183">
                  <c:v>25.2</c:v>
                </c:pt>
                <c:pt idx="184">
                  <c:v>25.5</c:v>
                </c:pt>
                <c:pt idx="185">
                  <c:v>25.1</c:v>
                </c:pt>
                <c:pt idx="186">
                  <c:v>22.6</c:v>
                </c:pt>
                <c:pt idx="187">
                  <c:v>22.4</c:v>
                </c:pt>
                <c:pt idx="188">
                  <c:v>21.3</c:v>
                </c:pt>
                <c:pt idx="189">
                  <c:v>22.8</c:v>
                </c:pt>
                <c:pt idx="190">
                  <c:v>24.9</c:v>
                </c:pt>
                <c:pt idx="192">
                  <c:v>28.7</c:v>
                </c:pt>
                <c:pt idx="193">
                  <c:v>29.2</c:v>
                </c:pt>
                <c:pt idx="194">
                  <c:v>31.2</c:v>
                </c:pt>
                <c:pt idx="197" formatCode="0.0">
                  <c:v>26.177768</c:v>
                </c:pt>
                <c:pt idx="198" formatCode="0.0">
                  <c:v>26.590136000000001</c:v>
                </c:pt>
                <c:pt idx="200">
                  <c:v>13.1</c:v>
                </c:pt>
                <c:pt idx="201">
                  <c:v>14.2</c:v>
                </c:pt>
                <c:pt idx="202">
                  <c:v>15</c:v>
                </c:pt>
                <c:pt idx="203">
                  <c:v>14.9</c:v>
                </c:pt>
                <c:pt idx="205">
                  <c:v>13.6</c:v>
                </c:pt>
                <c:pt idx="206">
                  <c:v>15.2</c:v>
                </c:pt>
                <c:pt idx="207">
                  <c:v>13.5</c:v>
                </c:pt>
                <c:pt idx="209" formatCode="0.0">
                  <c:v>10.1</c:v>
                </c:pt>
                <c:pt idx="210" formatCode="0.0">
                  <c:v>11.4</c:v>
                </c:pt>
                <c:pt idx="211" formatCode="0.0">
                  <c:v>12.3</c:v>
                </c:pt>
                <c:pt idx="212" formatCode="0.0">
                  <c:v>9.9</c:v>
                </c:pt>
                <c:pt idx="213" formatCode="0.0">
                  <c:v>12</c:v>
                </c:pt>
                <c:pt idx="214" formatCode="0.0">
                  <c:v>10.5</c:v>
                </c:pt>
                <c:pt idx="215" formatCode="0.0">
                  <c:v>11.7</c:v>
                </c:pt>
                <c:pt idx="216" formatCode="0.0">
                  <c:v>10.8</c:v>
                </c:pt>
                <c:pt idx="217" formatCode="0.0">
                  <c:v>10.4</c:v>
                </c:pt>
                <c:pt idx="218" formatCode="0.0">
                  <c:v>10.9</c:v>
                </c:pt>
                <c:pt idx="219" formatCode="0.0">
                  <c:v>11.4</c:v>
                </c:pt>
                <c:pt idx="221" formatCode="0.0">
                  <c:v>11.4</c:v>
                </c:pt>
                <c:pt idx="222" formatCode="0.0">
                  <c:v>9.9</c:v>
                </c:pt>
                <c:pt idx="223" formatCode="0.0">
                  <c:v>10</c:v>
                </c:pt>
                <c:pt idx="224" formatCode="0.0">
                  <c:v>11.5</c:v>
                </c:pt>
                <c:pt idx="225" formatCode="0.0">
                  <c:v>10.5</c:v>
                </c:pt>
                <c:pt idx="226" formatCode="0.0">
                  <c:v>9.8000000000000007</c:v>
                </c:pt>
                <c:pt idx="227" formatCode="0.0">
                  <c:v>10.199999999999999</c:v>
                </c:pt>
                <c:pt idx="228" formatCode="0.0">
                  <c:v>11.9</c:v>
                </c:pt>
                <c:pt idx="229" formatCode="0.0">
                  <c:v>10.7</c:v>
                </c:pt>
                <c:pt idx="230" formatCode="0.0">
                  <c:v>10.5</c:v>
                </c:pt>
                <c:pt idx="231">
                  <c:v>11.6</c:v>
                </c:pt>
                <c:pt idx="233">
                  <c:v>12.2</c:v>
                </c:pt>
                <c:pt idx="234">
                  <c:v>13.3</c:v>
                </c:pt>
                <c:pt idx="237" formatCode="0.0">
                  <c:v>22.085295499389272</c:v>
                </c:pt>
                <c:pt idx="238" formatCode="0.0">
                  <c:v>22.670412477684863</c:v>
                </c:pt>
                <c:pt idx="240" formatCode="0.0">
                  <c:v>23.313013100436685</c:v>
                </c:pt>
                <c:pt idx="241" formatCode="0.0">
                  <c:v>22.107772925764195</c:v>
                </c:pt>
                <c:pt idx="242" formatCode="0.0">
                  <c:v>20.597038716387559</c:v>
                </c:pt>
                <c:pt idx="243" formatCode="0.0">
                  <c:v>23.135892135676031</c:v>
                </c:pt>
                <c:pt idx="244" formatCode="0.0">
                  <c:v>21.917804425879428</c:v>
                </c:pt>
                <c:pt idx="245" formatCode="0.0">
                  <c:v>22.636946471733978</c:v>
                </c:pt>
                <c:pt idx="246" formatCode="0.0">
                  <c:v>21.32621969821416</c:v>
                </c:pt>
                <c:pt idx="247" formatCode="0.0">
                  <c:v>22.160866402271608</c:v>
                </c:pt>
                <c:pt idx="248" formatCode="0.0">
                  <c:v>20.522709032454888</c:v>
                </c:pt>
                <c:pt idx="249" formatCode="0.0">
                  <c:v>19.271241170534815</c:v>
                </c:pt>
                <c:pt idx="250" formatCode="0.0">
                  <c:v>19.375697557083519</c:v>
                </c:pt>
                <c:pt idx="251" formatCode="0.0">
                  <c:v>19.597667378499523</c:v>
                </c:pt>
                <c:pt idx="254" formatCode="0.0">
                  <c:v>24.99780382420882</c:v>
                </c:pt>
                <c:pt idx="255" formatCode="0.0">
                  <c:v>28.390894590953437</c:v>
                </c:pt>
                <c:pt idx="256" formatCode="0.0">
                  <c:v>23.654834081547651</c:v>
                </c:pt>
                <c:pt idx="257" formatCode="0.0">
                  <c:v>25.3537296560695</c:v>
                </c:pt>
                <c:pt idx="258" formatCode="0.0">
                  <c:v>25.685282685785964</c:v>
                </c:pt>
                <c:pt idx="259" formatCode="0.0">
                  <c:v>25.968121777103306</c:v>
                </c:pt>
                <c:pt idx="260" formatCode="0.0">
                  <c:v>27.166618086558323</c:v>
                </c:pt>
                <c:pt idx="261" formatCode="0.0">
                  <c:v>25.568478321239404</c:v>
                </c:pt>
                <c:pt idx="262" formatCode="0.0">
                  <c:v>24.057379127289735</c:v>
                </c:pt>
                <c:pt idx="263" formatCode="0.0">
                  <c:v>25.936190052161788</c:v>
                </c:pt>
                <c:pt idx="264" formatCode="0.0">
                  <c:v>24.909235936084173</c:v>
                </c:pt>
                <c:pt idx="265" formatCode="0.0">
                  <c:v>26.659388598062854</c:v>
                </c:pt>
                <c:pt idx="266" formatCode="0.0">
                  <c:v>25.864693200682304</c:v>
                </c:pt>
                <c:pt idx="267" formatCode="0.0">
                  <c:v>26.498118794703409</c:v>
                </c:pt>
                <c:pt idx="269" formatCode="0.0">
                  <c:v>22.3</c:v>
                </c:pt>
                <c:pt idx="270" formatCode="0.0">
                  <c:v>23.1</c:v>
                </c:pt>
                <c:pt idx="271" formatCode="0.0">
                  <c:v>23.6</c:v>
                </c:pt>
                <c:pt idx="272" formatCode="0.0">
                  <c:v>23.3</c:v>
                </c:pt>
                <c:pt idx="273" formatCode="0.0">
                  <c:v>22.6</c:v>
                </c:pt>
                <c:pt idx="274" formatCode="0.0">
                  <c:v>25.2</c:v>
                </c:pt>
                <c:pt idx="275" formatCode="0.0">
                  <c:v>24.1</c:v>
                </c:pt>
                <c:pt idx="276" formatCode="0.0">
                  <c:v>25.5</c:v>
                </c:pt>
                <c:pt idx="277" formatCode="0.0">
                  <c:v>22.940679200000002</c:v>
                </c:pt>
                <c:pt idx="278" formatCode="0.0">
                  <c:v>24.775716800000001</c:v>
                </c:pt>
                <c:pt idx="279" formatCode="0.0">
                  <c:v>24.208710800000002</c:v>
                </c:pt>
                <c:pt idx="280" formatCode="0.0">
                  <c:v>24.940664000000002</c:v>
                </c:pt>
                <c:pt idx="281" formatCode="0.0">
                  <c:v>24.7035524</c:v>
                </c:pt>
                <c:pt idx="282" formatCode="0.0">
                  <c:v>26.559208400000003</c:v>
                </c:pt>
                <c:pt idx="283" formatCode="0.0">
                  <c:v>25.260249200000001</c:v>
                </c:pt>
                <c:pt idx="284" formatCode="0.0">
                  <c:v>25.1159204</c:v>
                </c:pt>
                <c:pt idx="285" formatCode="0.0">
                  <c:v>26.9921948</c:v>
                </c:pt>
                <c:pt idx="286" formatCode="0.0">
                  <c:v>25.971584</c:v>
                </c:pt>
                <c:pt idx="287" formatCode="0.0">
                  <c:v>26.538589999999999</c:v>
                </c:pt>
              </c:numCache>
            </c:numRef>
          </c:xVal>
          <c:yVal>
            <c:numRef>
              <c:f>'all inds'!$F$11:$F$297</c:f>
              <c:numCache>
                <c:formatCode>General</c:formatCode>
                <c:ptCount val="287"/>
                <c:pt idx="0">
                  <c:v>36.533329999999999</c:v>
                </c:pt>
                <c:pt idx="1">
                  <c:v>36.316666699999999</c:v>
                </c:pt>
                <c:pt idx="2">
                  <c:v>36.316666699999999</c:v>
                </c:pt>
                <c:pt idx="3">
                  <c:v>36.316666699999999</c:v>
                </c:pt>
                <c:pt idx="4">
                  <c:v>36.316666699999999</c:v>
                </c:pt>
                <c:pt idx="5">
                  <c:v>36.116666670000001</c:v>
                </c:pt>
                <c:pt idx="6">
                  <c:v>36.116666670000001</c:v>
                </c:pt>
                <c:pt idx="7">
                  <c:v>40.466666670000002</c:v>
                </c:pt>
                <c:pt idx="8">
                  <c:v>40.466666670000002</c:v>
                </c:pt>
                <c:pt idx="9">
                  <c:v>33.4</c:v>
                </c:pt>
                <c:pt idx="10">
                  <c:v>35.25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19.59</c:v>
                </c:pt>
                <c:pt idx="18">
                  <c:v>19.59</c:v>
                </c:pt>
                <c:pt idx="19">
                  <c:v>19.52</c:v>
                </c:pt>
                <c:pt idx="20">
                  <c:v>19.52</c:v>
                </c:pt>
                <c:pt idx="21">
                  <c:v>19.52</c:v>
                </c:pt>
                <c:pt idx="22">
                  <c:v>19.52</c:v>
                </c:pt>
                <c:pt idx="23">
                  <c:v>19.52</c:v>
                </c:pt>
                <c:pt idx="24">
                  <c:v>17.809999999999999</c:v>
                </c:pt>
                <c:pt idx="25">
                  <c:v>19.920000000000002</c:v>
                </c:pt>
                <c:pt idx="26">
                  <c:v>25.69</c:v>
                </c:pt>
                <c:pt idx="27">
                  <c:v>26.24</c:v>
                </c:pt>
                <c:pt idx="28">
                  <c:v>29.32</c:v>
                </c:pt>
                <c:pt idx="29">
                  <c:v>19.34</c:v>
                </c:pt>
                <c:pt idx="30">
                  <c:v>19.25</c:v>
                </c:pt>
                <c:pt idx="31">
                  <c:v>19.829999999999998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23.82</c:v>
                </c:pt>
                <c:pt idx="39">
                  <c:v>30.17</c:v>
                </c:pt>
                <c:pt idx="40">
                  <c:v>30.17</c:v>
                </c:pt>
                <c:pt idx="41">
                  <c:v>30.17</c:v>
                </c:pt>
                <c:pt idx="42">
                  <c:v>30.17</c:v>
                </c:pt>
                <c:pt idx="43">
                  <c:v>30.17</c:v>
                </c:pt>
                <c:pt idx="44">
                  <c:v>30.17</c:v>
                </c:pt>
                <c:pt idx="46">
                  <c:v>29.85</c:v>
                </c:pt>
                <c:pt idx="47">
                  <c:v>29.85</c:v>
                </c:pt>
                <c:pt idx="48">
                  <c:v>29.85</c:v>
                </c:pt>
                <c:pt idx="49">
                  <c:v>29.85</c:v>
                </c:pt>
                <c:pt idx="50">
                  <c:v>29.85</c:v>
                </c:pt>
                <c:pt idx="51">
                  <c:v>29.85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1">
                  <c:v>27.6</c:v>
                </c:pt>
                <c:pt idx="62">
                  <c:v>27.6</c:v>
                </c:pt>
                <c:pt idx="63">
                  <c:v>27.6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27.6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2">
                  <c:v>25.56</c:v>
                </c:pt>
                <c:pt idx="83">
                  <c:v>25.56</c:v>
                </c:pt>
                <c:pt idx="84">
                  <c:v>25.56</c:v>
                </c:pt>
                <c:pt idx="85">
                  <c:v>25.56</c:v>
                </c:pt>
                <c:pt idx="86">
                  <c:v>25.56</c:v>
                </c:pt>
                <c:pt idx="87">
                  <c:v>25.56</c:v>
                </c:pt>
                <c:pt idx="89">
                  <c:v>33.25</c:v>
                </c:pt>
                <c:pt idx="90">
                  <c:v>33.25</c:v>
                </c:pt>
                <c:pt idx="91">
                  <c:v>33.983333000000002</c:v>
                </c:pt>
                <c:pt idx="93">
                  <c:v>27.866667</c:v>
                </c:pt>
                <c:pt idx="94">
                  <c:v>27.866667</c:v>
                </c:pt>
                <c:pt idx="95">
                  <c:v>27.866667</c:v>
                </c:pt>
                <c:pt idx="96">
                  <c:v>27.866667</c:v>
                </c:pt>
                <c:pt idx="97">
                  <c:v>27.866667</c:v>
                </c:pt>
                <c:pt idx="98">
                  <c:v>27.866667</c:v>
                </c:pt>
                <c:pt idx="99">
                  <c:v>27.866667</c:v>
                </c:pt>
                <c:pt idx="100">
                  <c:v>27.866667</c:v>
                </c:pt>
                <c:pt idx="102">
                  <c:v>32.116667</c:v>
                </c:pt>
                <c:pt idx="103">
                  <c:v>32.116667</c:v>
                </c:pt>
                <c:pt idx="104">
                  <c:v>32.116667</c:v>
                </c:pt>
                <c:pt idx="105">
                  <c:v>32.116667</c:v>
                </c:pt>
                <c:pt idx="107">
                  <c:v>33.25</c:v>
                </c:pt>
                <c:pt idx="108">
                  <c:v>33.25</c:v>
                </c:pt>
                <c:pt idx="109">
                  <c:v>33.25</c:v>
                </c:pt>
                <c:pt idx="110">
                  <c:v>33.25</c:v>
                </c:pt>
                <c:pt idx="111">
                  <c:v>33.25</c:v>
                </c:pt>
                <c:pt idx="112">
                  <c:v>33.25</c:v>
                </c:pt>
                <c:pt idx="113">
                  <c:v>33.25</c:v>
                </c:pt>
                <c:pt idx="114">
                  <c:v>33.25</c:v>
                </c:pt>
                <c:pt idx="115">
                  <c:v>33.25</c:v>
                </c:pt>
                <c:pt idx="117">
                  <c:v>32.116667</c:v>
                </c:pt>
                <c:pt idx="118">
                  <c:v>32.116667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31.6</c:v>
                </c:pt>
                <c:pt idx="135">
                  <c:v>30.25</c:v>
                </c:pt>
                <c:pt idx="137">
                  <c:v>29.616667</c:v>
                </c:pt>
                <c:pt idx="138">
                  <c:v>29.616667</c:v>
                </c:pt>
                <c:pt idx="139">
                  <c:v>29.616667</c:v>
                </c:pt>
                <c:pt idx="140">
                  <c:v>29.616667</c:v>
                </c:pt>
                <c:pt idx="141">
                  <c:v>29.616667</c:v>
                </c:pt>
                <c:pt idx="142">
                  <c:v>29.616667</c:v>
                </c:pt>
                <c:pt idx="143">
                  <c:v>29.616667</c:v>
                </c:pt>
                <c:pt idx="144">
                  <c:v>29.616667</c:v>
                </c:pt>
                <c:pt idx="145">
                  <c:v>29.616667</c:v>
                </c:pt>
                <c:pt idx="146">
                  <c:v>29.616667</c:v>
                </c:pt>
                <c:pt idx="147">
                  <c:v>29.616667</c:v>
                </c:pt>
                <c:pt idx="148">
                  <c:v>29.616667</c:v>
                </c:pt>
                <c:pt idx="149">
                  <c:v>29.616667</c:v>
                </c:pt>
                <c:pt idx="150">
                  <c:v>29.616667</c:v>
                </c:pt>
                <c:pt idx="151">
                  <c:v>29.616667</c:v>
                </c:pt>
                <c:pt idx="152">
                  <c:v>29.616667</c:v>
                </c:pt>
                <c:pt idx="154">
                  <c:v>30.6</c:v>
                </c:pt>
                <c:pt idx="156">
                  <c:v>33.366667</c:v>
                </c:pt>
                <c:pt idx="157">
                  <c:v>33.366667</c:v>
                </c:pt>
                <c:pt idx="158">
                  <c:v>33.366667</c:v>
                </c:pt>
                <c:pt idx="161">
                  <c:v>34.233333000000002</c:v>
                </c:pt>
                <c:pt idx="162">
                  <c:v>34.233333000000002</c:v>
                </c:pt>
                <c:pt idx="163">
                  <c:v>34.233333000000002</c:v>
                </c:pt>
                <c:pt idx="164">
                  <c:v>34.233333000000002</c:v>
                </c:pt>
                <c:pt idx="165">
                  <c:v>34.233333000000002</c:v>
                </c:pt>
                <c:pt idx="166">
                  <c:v>34.233333000000002</c:v>
                </c:pt>
                <c:pt idx="167">
                  <c:v>34.233333000000002</c:v>
                </c:pt>
                <c:pt idx="168">
                  <c:v>34.233333000000002</c:v>
                </c:pt>
                <c:pt idx="169">
                  <c:v>34.233333000000002</c:v>
                </c:pt>
                <c:pt idx="170">
                  <c:v>34.233333000000002</c:v>
                </c:pt>
                <c:pt idx="171">
                  <c:v>34.233333000000002</c:v>
                </c:pt>
                <c:pt idx="174">
                  <c:v>29.816666999999999</c:v>
                </c:pt>
                <c:pt idx="175">
                  <c:v>29.366667</c:v>
                </c:pt>
                <c:pt idx="176">
                  <c:v>30.25</c:v>
                </c:pt>
                <c:pt idx="178">
                  <c:v>40.316667000000002</c:v>
                </c:pt>
                <c:pt idx="179">
                  <c:v>40.316667000000002</c:v>
                </c:pt>
                <c:pt idx="180">
                  <c:v>40.316667000000002</c:v>
                </c:pt>
                <c:pt idx="181">
                  <c:v>40.316667000000002</c:v>
                </c:pt>
                <c:pt idx="182">
                  <c:v>40.316667000000002</c:v>
                </c:pt>
                <c:pt idx="183">
                  <c:v>40.316667000000002</c:v>
                </c:pt>
                <c:pt idx="184">
                  <c:v>40.316667000000002</c:v>
                </c:pt>
                <c:pt idx="185">
                  <c:v>40.316667000000002</c:v>
                </c:pt>
                <c:pt idx="186">
                  <c:v>40.316667000000002</c:v>
                </c:pt>
                <c:pt idx="187">
                  <c:v>40.316667000000002</c:v>
                </c:pt>
                <c:pt idx="188">
                  <c:v>40.316667000000002</c:v>
                </c:pt>
                <c:pt idx="189">
                  <c:v>40.316667000000002</c:v>
                </c:pt>
                <c:pt idx="191">
                  <c:v>35.683332999999998</c:v>
                </c:pt>
                <c:pt idx="192">
                  <c:v>35.683332999999998</c:v>
                </c:pt>
                <c:pt idx="193">
                  <c:v>35.683332999999998</c:v>
                </c:pt>
                <c:pt idx="196">
                  <c:v>29.683333000000001</c:v>
                </c:pt>
                <c:pt idx="197">
                  <c:v>29.683333000000001</c:v>
                </c:pt>
                <c:pt idx="199">
                  <c:v>55.228611000000001</c:v>
                </c:pt>
                <c:pt idx="200">
                  <c:v>53.533332999999999</c:v>
                </c:pt>
                <c:pt idx="201">
                  <c:v>53.533332999999999</c:v>
                </c:pt>
                <c:pt idx="202">
                  <c:v>53.533332999999999</c:v>
                </c:pt>
                <c:pt idx="204">
                  <c:v>53.65</c:v>
                </c:pt>
                <c:pt idx="205">
                  <c:v>53.65</c:v>
                </c:pt>
                <c:pt idx="206">
                  <c:v>53.65</c:v>
                </c:pt>
                <c:pt idx="208">
                  <c:v>64.06</c:v>
                </c:pt>
                <c:pt idx="209">
                  <c:v>64.06</c:v>
                </c:pt>
                <c:pt idx="210">
                  <c:v>64.06</c:v>
                </c:pt>
                <c:pt idx="211">
                  <c:v>64.06</c:v>
                </c:pt>
                <c:pt idx="212">
                  <c:v>64.06</c:v>
                </c:pt>
                <c:pt idx="213">
                  <c:v>64.06</c:v>
                </c:pt>
                <c:pt idx="214">
                  <c:v>64.06</c:v>
                </c:pt>
                <c:pt idx="215">
                  <c:v>64.06</c:v>
                </c:pt>
                <c:pt idx="216">
                  <c:v>64.06</c:v>
                </c:pt>
                <c:pt idx="217">
                  <c:v>64.06</c:v>
                </c:pt>
                <c:pt idx="218">
                  <c:v>64.06</c:v>
                </c:pt>
                <c:pt idx="220">
                  <c:v>67.566666999999995</c:v>
                </c:pt>
                <c:pt idx="221">
                  <c:v>67.566666999999995</c:v>
                </c:pt>
                <c:pt idx="222">
                  <c:v>67.566666999999995</c:v>
                </c:pt>
                <c:pt idx="223">
                  <c:v>67.566666999999995</c:v>
                </c:pt>
                <c:pt idx="224">
                  <c:v>67.566666999999995</c:v>
                </c:pt>
                <c:pt idx="225">
                  <c:v>67.566666999999995</c:v>
                </c:pt>
                <c:pt idx="226">
                  <c:v>67.566666999999995</c:v>
                </c:pt>
                <c:pt idx="227">
                  <c:v>67.566666999999995</c:v>
                </c:pt>
                <c:pt idx="228">
                  <c:v>67.566666999999995</c:v>
                </c:pt>
                <c:pt idx="229">
                  <c:v>67.566666999999995</c:v>
                </c:pt>
                <c:pt idx="230">
                  <c:v>67.566666999999995</c:v>
                </c:pt>
                <c:pt idx="232">
                  <c:v>69.585832999999994</c:v>
                </c:pt>
                <c:pt idx="233">
                  <c:v>69.585832999999994</c:v>
                </c:pt>
                <c:pt idx="236">
                  <c:v>43.066667000000002</c:v>
                </c:pt>
                <c:pt idx="237">
                  <c:v>43.066667000000002</c:v>
                </c:pt>
                <c:pt idx="239">
                  <c:v>42.8</c:v>
                </c:pt>
                <c:pt idx="240">
                  <c:v>42.6</c:v>
                </c:pt>
                <c:pt idx="241">
                  <c:v>43</c:v>
                </c:pt>
                <c:pt idx="242">
                  <c:v>43</c:v>
                </c:pt>
                <c:pt idx="243">
                  <c:v>42.55</c:v>
                </c:pt>
                <c:pt idx="244">
                  <c:v>43.49</c:v>
                </c:pt>
                <c:pt idx="245">
                  <c:v>43</c:v>
                </c:pt>
                <c:pt idx="246">
                  <c:v>42.6</c:v>
                </c:pt>
                <c:pt idx="247">
                  <c:v>42.59</c:v>
                </c:pt>
                <c:pt idx="248">
                  <c:v>43.7</c:v>
                </c:pt>
                <c:pt idx="249">
                  <c:v>43.77</c:v>
                </c:pt>
                <c:pt idx="250">
                  <c:v>43.2</c:v>
                </c:pt>
                <c:pt idx="253">
                  <c:v>31.556000000000001</c:v>
                </c:pt>
                <c:pt idx="254">
                  <c:v>31.556000000000001</c:v>
                </c:pt>
                <c:pt idx="255">
                  <c:v>31.463999999999999</c:v>
                </c:pt>
                <c:pt idx="256">
                  <c:v>31.556999999999999</c:v>
                </c:pt>
                <c:pt idx="257">
                  <c:v>31.556999999999999</c:v>
                </c:pt>
                <c:pt idx="258">
                  <c:v>31.556999999999999</c:v>
                </c:pt>
                <c:pt idx="259">
                  <c:v>31.422999999999998</c:v>
                </c:pt>
                <c:pt idx="260">
                  <c:v>31.346</c:v>
                </c:pt>
                <c:pt idx="261">
                  <c:v>31.571000000000002</c:v>
                </c:pt>
                <c:pt idx="262">
                  <c:v>31.571000000000002</c:v>
                </c:pt>
                <c:pt idx="263">
                  <c:v>31.571000000000002</c:v>
                </c:pt>
                <c:pt idx="264">
                  <c:v>31.571000000000002</c:v>
                </c:pt>
                <c:pt idx="265">
                  <c:v>31.349</c:v>
                </c:pt>
                <c:pt idx="266">
                  <c:v>31.597999999999999</c:v>
                </c:pt>
                <c:pt idx="268">
                  <c:v>39.2361</c:v>
                </c:pt>
                <c:pt idx="269">
                  <c:v>39.227600000000002</c:v>
                </c:pt>
                <c:pt idx="270">
                  <c:v>39.194499999999998</c:v>
                </c:pt>
                <c:pt idx="271">
                  <c:v>39.159199999999998</c:v>
                </c:pt>
                <c:pt idx="272">
                  <c:v>39.0745</c:v>
                </c:pt>
                <c:pt idx="273">
                  <c:v>39.198099999999997</c:v>
                </c:pt>
                <c:pt idx="274">
                  <c:v>39.133499999999998</c:v>
                </c:pt>
                <c:pt idx="275">
                  <c:v>39.133499999999998</c:v>
                </c:pt>
                <c:pt idx="276">
                  <c:v>20.083300000000001</c:v>
                </c:pt>
                <c:pt idx="277">
                  <c:v>20.083300000000001</c:v>
                </c:pt>
                <c:pt idx="278">
                  <c:v>20.083300000000001</c:v>
                </c:pt>
                <c:pt idx="279">
                  <c:v>20.083300000000001</c:v>
                </c:pt>
                <c:pt idx="280">
                  <c:v>20.083300000000001</c:v>
                </c:pt>
                <c:pt idx="281">
                  <c:v>20.350000000000001</c:v>
                </c:pt>
                <c:pt idx="282">
                  <c:v>20.350000000000001</c:v>
                </c:pt>
                <c:pt idx="283">
                  <c:v>20.350000000000001</c:v>
                </c:pt>
                <c:pt idx="284">
                  <c:v>20.350000000000001</c:v>
                </c:pt>
                <c:pt idx="285">
                  <c:v>20.350000000000001</c:v>
                </c:pt>
                <c:pt idx="286">
                  <c:v>20.350000000000001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5-4A24-8EE3-2E7F168E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10752"/>
        <c:axId val="802019936"/>
      </c:scatterChart>
      <c:valAx>
        <c:axId val="8020107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ysClr val="windowText" lastClr="000000"/>
                    </a:solidFill>
                  </a:rPr>
                  <a:t>δ</a:t>
                </a:r>
                <a:r>
                  <a:rPr lang="en-CA" sz="1200" baseline="30000">
                    <a:solidFill>
                      <a:sysClr val="windowText" lastClr="000000"/>
                    </a:solidFill>
                  </a:rPr>
                  <a:t>18</a:t>
                </a:r>
                <a:r>
                  <a:rPr lang="en-CA" sz="1200">
                    <a:solidFill>
                      <a:sysClr val="windowText" lastClr="000000"/>
                    </a:solidFill>
                  </a:rPr>
                  <a:t>O</a:t>
                </a:r>
                <a:r>
                  <a:rPr lang="en-CA" sz="1200" baseline="-25000">
                    <a:solidFill>
                      <a:sysClr val="windowText" lastClr="000000"/>
                    </a:solidFill>
                  </a:rPr>
                  <a:t>sc</a:t>
                </a:r>
                <a:r>
                  <a:rPr lang="en-CA" sz="1200" baseline="0">
                    <a:solidFill>
                      <a:sysClr val="windowText" lastClr="000000"/>
                    </a:solidFill>
                  </a:rPr>
                  <a:t> proboscidean enamel (‰, VSMOW)</a:t>
                </a:r>
                <a:endParaRPr lang="en-CA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019936"/>
        <c:crossesAt val="-18"/>
        <c:crossBetween val="midCat"/>
      </c:valAx>
      <c:valAx>
        <c:axId val="802019936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 i="0" baseline="0">
                    <a:solidFill>
                      <a:sysClr val="windowText" lastClr="000000"/>
                    </a:solidFill>
                    <a:effectLst/>
                  </a:rPr>
                  <a:t>Latitude (</a:t>
                </a:r>
                <a:r>
                  <a:rPr lang="en-CA" sz="1200" b="0" i="0" baseline="0">
                    <a:solidFill>
                      <a:sysClr val="windowText" lastClr="000000"/>
                    </a:solidFill>
                    <a:effectLst/>
                    <a:latin typeface="Calibri" panose="020F0502020204030204" pitchFamily="34" charset="0"/>
                    <a:cs typeface="Calibri" panose="020F0502020204030204" pitchFamily="34" charset="0"/>
                  </a:rPr>
                  <a:t>⁰N)</a:t>
                </a:r>
                <a:endParaRPr lang="en-CA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35752157828253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0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86417322834645"/>
                  <c:y val="9.0815987549788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inds'!$L$10:$L$297</c:f>
              <c:numCache>
                <c:formatCode>General</c:formatCode>
                <c:ptCount val="288"/>
                <c:pt idx="0">
                  <c:v>21.9</c:v>
                </c:pt>
                <c:pt idx="1">
                  <c:v>23.2</c:v>
                </c:pt>
                <c:pt idx="2">
                  <c:v>20.6</c:v>
                </c:pt>
                <c:pt idx="3">
                  <c:v>20.6</c:v>
                </c:pt>
                <c:pt idx="4">
                  <c:v>22.8</c:v>
                </c:pt>
                <c:pt idx="5">
                  <c:v>19.3</c:v>
                </c:pt>
                <c:pt idx="6">
                  <c:v>24.9</c:v>
                </c:pt>
                <c:pt idx="7">
                  <c:v>27.7</c:v>
                </c:pt>
                <c:pt idx="8">
                  <c:v>18.8</c:v>
                </c:pt>
                <c:pt idx="9">
                  <c:v>22.9</c:v>
                </c:pt>
                <c:pt idx="10">
                  <c:v>29.2</c:v>
                </c:pt>
                <c:pt idx="11">
                  <c:v>22.8</c:v>
                </c:pt>
                <c:pt idx="13" formatCode="0.0">
                  <c:v>26.139680000000002</c:v>
                </c:pt>
                <c:pt idx="14" formatCode="0.0">
                  <c:v>25.827920000000002</c:v>
                </c:pt>
                <c:pt idx="15" formatCode="0.0">
                  <c:v>26.55536</c:v>
                </c:pt>
                <c:pt idx="16" formatCode="0.0">
                  <c:v>27.074960000000001</c:v>
                </c:pt>
                <c:pt idx="17" formatCode="0.0">
                  <c:v>26.867120000000003</c:v>
                </c:pt>
                <c:pt idx="18" formatCode="0.0">
                  <c:v>26.139680000000002</c:v>
                </c:pt>
                <c:pt idx="19" formatCode="0.0">
                  <c:v>26.763200000000001</c:v>
                </c:pt>
                <c:pt idx="20" formatCode="0.0">
                  <c:v>27.074960000000001</c:v>
                </c:pt>
                <c:pt idx="21" formatCode="0.0">
                  <c:v>22.398560000000003</c:v>
                </c:pt>
                <c:pt idx="22" formatCode="0.0">
                  <c:v>17.098640000000003</c:v>
                </c:pt>
                <c:pt idx="23" formatCode="0.0">
                  <c:v>25.724000000000004</c:v>
                </c:pt>
                <c:pt idx="24" formatCode="0.0">
                  <c:v>25.100480000000005</c:v>
                </c:pt>
                <c:pt idx="25" formatCode="0.0">
                  <c:v>25.827920000000002</c:v>
                </c:pt>
                <c:pt idx="26" formatCode="0.0">
                  <c:v>25.724000000000004</c:v>
                </c:pt>
                <c:pt idx="27" formatCode="0.0">
                  <c:v>26.035760000000003</c:v>
                </c:pt>
                <c:pt idx="28" formatCode="0.0">
                  <c:v>25.827920000000002</c:v>
                </c:pt>
                <c:pt idx="29" formatCode="0.0">
                  <c:v>26.035760000000003</c:v>
                </c:pt>
                <c:pt idx="30" formatCode="0.0">
                  <c:v>25.724000000000004</c:v>
                </c:pt>
                <c:pt idx="31" formatCode="0.0">
                  <c:v>28.529840000000004</c:v>
                </c:pt>
                <c:pt idx="32" formatCode="0.0">
                  <c:v>24.269120000000001</c:v>
                </c:pt>
                <c:pt idx="33" formatCode="0.0">
                  <c:v>24.580880000000001</c:v>
                </c:pt>
                <c:pt idx="34" formatCode="0.0">
                  <c:v>25.100480000000005</c:v>
                </c:pt>
                <c:pt idx="35" formatCode="0.0">
                  <c:v>27.282800000000002</c:v>
                </c:pt>
                <c:pt idx="36" formatCode="0.0">
                  <c:v>24.476960000000002</c:v>
                </c:pt>
                <c:pt idx="37" formatCode="0.0">
                  <c:v>25.620080000000002</c:v>
                </c:pt>
                <c:pt idx="40">
                  <c:v>30.6</c:v>
                </c:pt>
                <c:pt idx="41">
                  <c:v>31.3</c:v>
                </c:pt>
                <c:pt idx="42">
                  <c:v>29.2</c:v>
                </c:pt>
                <c:pt idx="43">
                  <c:v>30.2</c:v>
                </c:pt>
                <c:pt idx="44">
                  <c:v>28.8</c:v>
                </c:pt>
                <c:pt idx="45">
                  <c:v>29.8</c:v>
                </c:pt>
                <c:pt idx="47">
                  <c:v>30.9</c:v>
                </c:pt>
                <c:pt idx="48">
                  <c:v>29.7</c:v>
                </c:pt>
                <c:pt idx="49">
                  <c:v>30.3</c:v>
                </c:pt>
                <c:pt idx="50">
                  <c:v>31.8</c:v>
                </c:pt>
                <c:pt idx="51">
                  <c:v>31.7</c:v>
                </c:pt>
                <c:pt idx="52">
                  <c:v>30.9</c:v>
                </c:pt>
                <c:pt idx="54">
                  <c:v>27.9</c:v>
                </c:pt>
                <c:pt idx="55">
                  <c:v>28.8</c:v>
                </c:pt>
                <c:pt idx="56">
                  <c:v>31</c:v>
                </c:pt>
                <c:pt idx="57">
                  <c:v>31.2</c:v>
                </c:pt>
                <c:pt idx="58">
                  <c:v>30.5</c:v>
                </c:pt>
                <c:pt idx="59">
                  <c:v>29.8</c:v>
                </c:pt>
                <c:pt idx="60">
                  <c:v>30</c:v>
                </c:pt>
                <c:pt idx="62">
                  <c:v>30.2</c:v>
                </c:pt>
                <c:pt idx="63">
                  <c:v>30.4</c:v>
                </c:pt>
                <c:pt idx="64">
                  <c:v>31.1</c:v>
                </c:pt>
                <c:pt idx="65">
                  <c:v>28.7</c:v>
                </c:pt>
                <c:pt idx="66">
                  <c:v>30</c:v>
                </c:pt>
                <c:pt idx="67">
                  <c:v>29.3</c:v>
                </c:pt>
                <c:pt idx="68">
                  <c:v>28.8</c:v>
                </c:pt>
                <c:pt idx="70">
                  <c:v>30.4</c:v>
                </c:pt>
                <c:pt idx="71">
                  <c:v>28.2</c:v>
                </c:pt>
                <c:pt idx="72">
                  <c:v>28.8</c:v>
                </c:pt>
                <c:pt idx="73">
                  <c:v>28.5</c:v>
                </c:pt>
                <c:pt idx="74">
                  <c:v>29.9</c:v>
                </c:pt>
                <c:pt idx="75">
                  <c:v>28</c:v>
                </c:pt>
                <c:pt idx="76">
                  <c:v>29.3</c:v>
                </c:pt>
                <c:pt idx="77">
                  <c:v>28.3</c:v>
                </c:pt>
                <c:pt idx="78">
                  <c:v>29.5</c:v>
                </c:pt>
                <c:pt idx="79">
                  <c:v>29.4</c:v>
                </c:pt>
                <c:pt idx="80">
                  <c:v>29.7</c:v>
                </c:pt>
                <c:pt idx="81">
                  <c:v>27.6</c:v>
                </c:pt>
                <c:pt idx="83">
                  <c:v>31.7</c:v>
                </c:pt>
                <c:pt idx="84">
                  <c:v>30.8</c:v>
                </c:pt>
                <c:pt idx="85">
                  <c:v>31.1</c:v>
                </c:pt>
                <c:pt idx="86">
                  <c:v>28.1</c:v>
                </c:pt>
                <c:pt idx="87">
                  <c:v>31.3</c:v>
                </c:pt>
                <c:pt idx="88">
                  <c:v>31</c:v>
                </c:pt>
                <c:pt idx="90">
                  <c:v>27.18</c:v>
                </c:pt>
                <c:pt idx="91">
                  <c:v>27.81</c:v>
                </c:pt>
                <c:pt idx="92">
                  <c:v>30.2</c:v>
                </c:pt>
                <c:pt idx="94">
                  <c:v>29.97</c:v>
                </c:pt>
                <c:pt idx="95">
                  <c:v>30.09</c:v>
                </c:pt>
                <c:pt idx="96">
                  <c:v>30.39</c:v>
                </c:pt>
                <c:pt idx="97">
                  <c:v>30.11</c:v>
                </c:pt>
                <c:pt idx="98">
                  <c:v>29.87</c:v>
                </c:pt>
                <c:pt idx="99">
                  <c:v>29.93</c:v>
                </c:pt>
                <c:pt idx="100">
                  <c:v>28.03</c:v>
                </c:pt>
                <c:pt idx="101">
                  <c:v>28.55</c:v>
                </c:pt>
                <c:pt idx="103">
                  <c:v>28.68</c:v>
                </c:pt>
                <c:pt idx="104">
                  <c:v>30.35</c:v>
                </c:pt>
                <c:pt idx="105">
                  <c:v>28.58</c:v>
                </c:pt>
                <c:pt idx="106">
                  <c:v>26.73</c:v>
                </c:pt>
                <c:pt idx="108">
                  <c:v>29.12</c:v>
                </c:pt>
                <c:pt idx="109">
                  <c:v>29.67</c:v>
                </c:pt>
                <c:pt idx="110">
                  <c:v>28.33</c:v>
                </c:pt>
                <c:pt idx="111">
                  <c:v>29.71</c:v>
                </c:pt>
                <c:pt idx="112">
                  <c:v>28.22</c:v>
                </c:pt>
                <c:pt idx="113">
                  <c:v>28.52</c:v>
                </c:pt>
                <c:pt idx="114">
                  <c:v>28.52</c:v>
                </c:pt>
                <c:pt idx="115">
                  <c:v>29.06</c:v>
                </c:pt>
                <c:pt idx="116">
                  <c:v>27.6</c:v>
                </c:pt>
                <c:pt idx="118">
                  <c:v>26.19</c:v>
                </c:pt>
                <c:pt idx="119">
                  <c:v>28.04</c:v>
                </c:pt>
                <c:pt idx="121">
                  <c:v>30.43</c:v>
                </c:pt>
                <c:pt idx="122">
                  <c:v>29.96</c:v>
                </c:pt>
                <c:pt idx="123">
                  <c:v>29.88</c:v>
                </c:pt>
                <c:pt idx="124">
                  <c:v>29.11</c:v>
                </c:pt>
                <c:pt idx="125">
                  <c:v>29.1</c:v>
                </c:pt>
                <c:pt idx="126">
                  <c:v>30.44</c:v>
                </c:pt>
                <c:pt idx="127">
                  <c:v>27.98</c:v>
                </c:pt>
                <c:pt idx="128">
                  <c:v>30</c:v>
                </c:pt>
                <c:pt idx="129">
                  <c:v>30.66</c:v>
                </c:pt>
                <c:pt idx="130">
                  <c:v>29.25</c:v>
                </c:pt>
                <c:pt idx="131">
                  <c:v>30.57</c:v>
                </c:pt>
                <c:pt idx="132">
                  <c:v>30.13</c:v>
                </c:pt>
                <c:pt idx="133">
                  <c:v>29.82</c:v>
                </c:pt>
                <c:pt idx="134">
                  <c:v>30.34</c:v>
                </c:pt>
                <c:pt idx="136">
                  <c:v>28.7</c:v>
                </c:pt>
                <c:pt idx="138">
                  <c:v>29.93</c:v>
                </c:pt>
                <c:pt idx="139">
                  <c:v>30.03</c:v>
                </c:pt>
                <c:pt idx="140">
                  <c:v>29.05</c:v>
                </c:pt>
                <c:pt idx="141">
                  <c:v>29.29</c:v>
                </c:pt>
                <c:pt idx="142">
                  <c:v>29.87</c:v>
                </c:pt>
                <c:pt idx="143">
                  <c:v>30.4</c:v>
                </c:pt>
                <c:pt idx="144">
                  <c:v>28.14</c:v>
                </c:pt>
                <c:pt idx="145">
                  <c:v>30.12</c:v>
                </c:pt>
                <c:pt idx="146">
                  <c:v>29.17</c:v>
                </c:pt>
                <c:pt idx="147">
                  <c:v>29.32</c:v>
                </c:pt>
                <c:pt idx="148">
                  <c:v>30.01</c:v>
                </c:pt>
                <c:pt idx="149">
                  <c:v>28.91</c:v>
                </c:pt>
                <c:pt idx="150">
                  <c:v>30.21</c:v>
                </c:pt>
                <c:pt idx="151">
                  <c:v>29.19</c:v>
                </c:pt>
                <c:pt idx="152">
                  <c:v>30.11</c:v>
                </c:pt>
                <c:pt idx="153">
                  <c:v>31.05</c:v>
                </c:pt>
                <c:pt idx="155">
                  <c:v>30.2</c:v>
                </c:pt>
                <c:pt idx="157">
                  <c:v>29.96</c:v>
                </c:pt>
                <c:pt idx="158">
                  <c:v>29.41</c:v>
                </c:pt>
                <c:pt idx="159">
                  <c:v>29.49</c:v>
                </c:pt>
                <c:pt idx="162">
                  <c:v>23.78</c:v>
                </c:pt>
                <c:pt idx="163">
                  <c:v>22.16</c:v>
                </c:pt>
                <c:pt idx="164">
                  <c:v>23.78</c:v>
                </c:pt>
                <c:pt idx="165">
                  <c:v>22.16</c:v>
                </c:pt>
                <c:pt idx="166">
                  <c:v>23.92</c:v>
                </c:pt>
                <c:pt idx="167">
                  <c:v>27.83</c:v>
                </c:pt>
                <c:pt idx="168">
                  <c:v>29.29</c:v>
                </c:pt>
                <c:pt idx="169">
                  <c:v>24.2</c:v>
                </c:pt>
                <c:pt idx="170">
                  <c:v>29.9</c:v>
                </c:pt>
                <c:pt idx="171">
                  <c:v>27.6</c:v>
                </c:pt>
                <c:pt idx="172">
                  <c:v>29.8</c:v>
                </c:pt>
                <c:pt idx="175">
                  <c:v>29.5</c:v>
                </c:pt>
                <c:pt idx="176">
                  <c:v>30.1</c:v>
                </c:pt>
                <c:pt idx="177">
                  <c:v>29.1</c:v>
                </c:pt>
                <c:pt idx="179">
                  <c:v>23.2</c:v>
                </c:pt>
                <c:pt idx="180">
                  <c:v>22.5</c:v>
                </c:pt>
                <c:pt idx="181">
                  <c:v>23.4</c:v>
                </c:pt>
                <c:pt idx="182">
                  <c:v>23</c:v>
                </c:pt>
                <c:pt idx="183">
                  <c:v>25.2</c:v>
                </c:pt>
                <c:pt idx="184">
                  <c:v>25.5</c:v>
                </c:pt>
                <c:pt idx="185">
                  <c:v>25.1</c:v>
                </c:pt>
                <c:pt idx="186">
                  <c:v>22.6</c:v>
                </c:pt>
                <c:pt idx="187">
                  <c:v>22.4</c:v>
                </c:pt>
                <c:pt idx="188">
                  <c:v>21.3</c:v>
                </c:pt>
                <c:pt idx="189">
                  <c:v>22.8</c:v>
                </c:pt>
                <c:pt idx="190">
                  <c:v>24.9</c:v>
                </c:pt>
                <c:pt idx="192">
                  <c:v>28.7</c:v>
                </c:pt>
                <c:pt idx="193">
                  <c:v>29.2</c:v>
                </c:pt>
                <c:pt idx="194">
                  <c:v>31.2</c:v>
                </c:pt>
                <c:pt idx="197" formatCode="0.0">
                  <c:v>26.177768</c:v>
                </c:pt>
                <c:pt idx="198" formatCode="0.0">
                  <c:v>26.590136000000001</c:v>
                </c:pt>
                <c:pt idx="200">
                  <c:v>13.1</c:v>
                </c:pt>
                <c:pt idx="201">
                  <c:v>14.2</c:v>
                </c:pt>
                <c:pt idx="202">
                  <c:v>15</c:v>
                </c:pt>
                <c:pt idx="203">
                  <c:v>14.9</c:v>
                </c:pt>
                <c:pt idx="205">
                  <c:v>13.6</c:v>
                </c:pt>
                <c:pt idx="206">
                  <c:v>15.2</c:v>
                </c:pt>
                <c:pt idx="207">
                  <c:v>13.5</c:v>
                </c:pt>
                <c:pt idx="209" formatCode="0.0">
                  <c:v>10.1</c:v>
                </c:pt>
                <c:pt idx="210" formatCode="0.0">
                  <c:v>11.4</c:v>
                </c:pt>
                <c:pt idx="211" formatCode="0.0">
                  <c:v>12.3</c:v>
                </c:pt>
                <c:pt idx="212" formatCode="0.0">
                  <c:v>9.9</c:v>
                </c:pt>
                <c:pt idx="213" formatCode="0.0">
                  <c:v>12</c:v>
                </c:pt>
                <c:pt idx="214" formatCode="0.0">
                  <c:v>10.5</c:v>
                </c:pt>
                <c:pt idx="215" formatCode="0.0">
                  <c:v>11.7</c:v>
                </c:pt>
                <c:pt idx="216" formatCode="0.0">
                  <c:v>10.8</c:v>
                </c:pt>
                <c:pt idx="217" formatCode="0.0">
                  <c:v>10.4</c:v>
                </c:pt>
                <c:pt idx="218" formatCode="0.0">
                  <c:v>10.9</c:v>
                </c:pt>
                <c:pt idx="219" formatCode="0.0">
                  <c:v>11.4</c:v>
                </c:pt>
                <c:pt idx="221" formatCode="0.0">
                  <c:v>11.4</c:v>
                </c:pt>
                <c:pt idx="222" formatCode="0.0">
                  <c:v>9.9</c:v>
                </c:pt>
                <c:pt idx="223" formatCode="0.0">
                  <c:v>10</c:v>
                </c:pt>
                <c:pt idx="224" formatCode="0.0">
                  <c:v>11.5</c:v>
                </c:pt>
                <c:pt idx="225" formatCode="0.0">
                  <c:v>10.5</c:v>
                </c:pt>
                <c:pt idx="226" formatCode="0.0">
                  <c:v>9.8000000000000007</c:v>
                </c:pt>
                <c:pt idx="227" formatCode="0.0">
                  <c:v>10.199999999999999</c:v>
                </c:pt>
                <c:pt idx="228" formatCode="0.0">
                  <c:v>11.9</c:v>
                </c:pt>
                <c:pt idx="229" formatCode="0.0">
                  <c:v>10.7</c:v>
                </c:pt>
                <c:pt idx="230" formatCode="0.0">
                  <c:v>10.5</c:v>
                </c:pt>
                <c:pt idx="231">
                  <c:v>11.6</c:v>
                </c:pt>
                <c:pt idx="233">
                  <c:v>12.2</c:v>
                </c:pt>
                <c:pt idx="234">
                  <c:v>13.3</c:v>
                </c:pt>
                <c:pt idx="237" formatCode="0.0">
                  <c:v>22.085295499389272</c:v>
                </c:pt>
                <c:pt idx="238" formatCode="0.0">
                  <c:v>22.670412477684863</c:v>
                </c:pt>
                <c:pt idx="240" formatCode="0.0">
                  <c:v>23.313013100436685</c:v>
                </c:pt>
                <c:pt idx="241" formatCode="0.0">
                  <c:v>22.107772925764195</c:v>
                </c:pt>
                <c:pt idx="242" formatCode="0.0">
                  <c:v>20.597038716387559</c:v>
                </c:pt>
                <c:pt idx="243" formatCode="0.0">
                  <c:v>23.135892135676031</c:v>
                </c:pt>
                <c:pt idx="244" formatCode="0.0">
                  <c:v>21.917804425879428</c:v>
                </c:pt>
                <c:pt idx="245" formatCode="0.0">
                  <c:v>22.636946471733978</c:v>
                </c:pt>
                <c:pt idx="246" formatCode="0.0">
                  <c:v>21.32621969821416</c:v>
                </c:pt>
                <c:pt idx="247" formatCode="0.0">
                  <c:v>22.160866402271608</c:v>
                </c:pt>
                <c:pt idx="248" formatCode="0.0">
                  <c:v>20.522709032454888</c:v>
                </c:pt>
                <c:pt idx="249" formatCode="0.0">
                  <c:v>19.271241170534815</c:v>
                </c:pt>
                <c:pt idx="250" formatCode="0.0">
                  <c:v>19.375697557083519</c:v>
                </c:pt>
                <c:pt idx="251" formatCode="0.0">
                  <c:v>19.597667378499523</c:v>
                </c:pt>
                <c:pt idx="254" formatCode="0.0">
                  <c:v>24.99780382420882</c:v>
                </c:pt>
                <c:pt idx="255" formatCode="0.0">
                  <c:v>28.390894590953437</c:v>
                </c:pt>
                <c:pt idx="256" formatCode="0.0">
                  <c:v>23.654834081547651</c:v>
                </c:pt>
                <c:pt idx="257" formatCode="0.0">
                  <c:v>25.3537296560695</c:v>
                </c:pt>
                <c:pt idx="258" formatCode="0.0">
                  <c:v>25.685282685785964</c:v>
                </c:pt>
                <c:pt idx="259" formatCode="0.0">
                  <c:v>25.968121777103306</c:v>
                </c:pt>
                <c:pt idx="260" formatCode="0.0">
                  <c:v>27.166618086558323</c:v>
                </c:pt>
                <c:pt idx="261" formatCode="0.0">
                  <c:v>25.568478321239404</c:v>
                </c:pt>
                <c:pt idx="262" formatCode="0.0">
                  <c:v>24.057379127289735</c:v>
                </c:pt>
                <c:pt idx="263" formatCode="0.0">
                  <c:v>25.936190052161788</c:v>
                </c:pt>
                <c:pt idx="264" formatCode="0.0">
                  <c:v>24.909235936084173</c:v>
                </c:pt>
                <c:pt idx="265" formatCode="0.0">
                  <c:v>26.659388598062854</c:v>
                </c:pt>
                <c:pt idx="266" formatCode="0.0">
                  <c:v>25.864693200682304</c:v>
                </c:pt>
                <c:pt idx="267" formatCode="0.0">
                  <c:v>26.498118794703409</c:v>
                </c:pt>
                <c:pt idx="269" formatCode="0.0">
                  <c:v>22.3</c:v>
                </c:pt>
                <c:pt idx="270" formatCode="0.0">
                  <c:v>23.1</c:v>
                </c:pt>
                <c:pt idx="271" formatCode="0.0">
                  <c:v>23.6</c:v>
                </c:pt>
                <c:pt idx="272" formatCode="0.0">
                  <c:v>23.3</c:v>
                </c:pt>
                <c:pt idx="273" formatCode="0.0">
                  <c:v>22.6</c:v>
                </c:pt>
                <c:pt idx="274" formatCode="0.0">
                  <c:v>25.2</c:v>
                </c:pt>
                <c:pt idx="275" formatCode="0.0">
                  <c:v>24.1</c:v>
                </c:pt>
                <c:pt idx="276" formatCode="0.0">
                  <c:v>25.5</c:v>
                </c:pt>
                <c:pt idx="277" formatCode="0.0">
                  <c:v>22.940679200000002</c:v>
                </c:pt>
                <c:pt idx="278" formatCode="0.0">
                  <c:v>24.775716800000001</c:v>
                </c:pt>
                <c:pt idx="279" formatCode="0.0">
                  <c:v>24.208710800000002</c:v>
                </c:pt>
                <c:pt idx="280" formatCode="0.0">
                  <c:v>24.940664000000002</c:v>
                </c:pt>
                <c:pt idx="281" formatCode="0.0">
                  <c:v>24.7035524</c:v>
                </c:pt>
                <c:pt idx="282" formatCode="0.0">
                  <c:v>26.559208400000003</c:v>
                </c:pt>
                <c:pt idx="283" formatCode="0.0">
                  <c:v>25.260249200000001</c:v>
                </c:pt>
                <c:pt idx="284" formatCode="0.0">
                  <c:v>25.1159204</c:v>
                </c:pt>
                <c:pt idx="285" formatCode="0.0">
                  <c:v>26.9921948</c:v>
                </c:pt>
                <c:pt idx="286" formatCode="0.0">
                  <c:v>25.971584</c:v>
                </c:pt>
                <c:pt idx="287" formatCode="0.0">
                  <c:v>26.538589999999999</c:v>
                </c:pt>
              </c:numCache>
            </c:numRef>
          </c:xVal>
          <c:yVal>
            <c:numRef>
              <c:f>'all inds'!$R$10:$R$297</c:f>
              <c:numCache>
                <c:formatCode>General</c:formatCode>
                <c:ptCount val="288"/>
                <c:pt idx="0">
                  <c:v>-9</c:v>
                </c:pt>
                <c:pt idx="1">
                  <c:v>-8.9</c:v>
                </c:pt>
                <c:pt idx="2">
                  <c:v>-8.9</c:v>
                </c:pt>
                <c:pt idx="3">
                  <c:v>-8.9</c:v>
                </c:pt>
                <c:pt idx="4">
                  <c:v>-8.9</c:v>
                </c:pt>
                <c:pt idx="5">
                  <c:v>-8.9</c:v>
                </c:pt>
                <c:pt idx="6">
                  <c:v>-8.6999999999999993</c:v>
                </c:pt>
                <c:pt idx="7">
                  <c:v>-8.6999999999999993</c:v>
                </c:pt>
                <c:pt idx="8">
                  <c:v>-10.4</c:v>
                </c:pt>
                <c:pt idx="9">
                  <c:v>-7.8</c:v>
                </c:pt>
                <c:pt idx="10">
                  <c:v>-8.8000000000000007</c:v>
                </c:pt>
                <c:pt idx="11">
                  <c:v>-9.9</c:v>
                </c:pt>
                <c:pt idx="13">
                  <c:v>-10.199999999999999</c:v>
                </c:pt>
                <c:pt idx="14">
                  <c:v>-10.199999999999999</c:v>
                </c:pt>
                <c:pt idx="15">
                  <c:v>-10.199999999999999</c:v>
                </c:pt>
                <c:pt idx="16">
                  <c:v>-10.199999999999999</c:v>
                </c:pt>
                <c:pt idx="17">
                  <c:v>-10.199999999999999</c:v>
                </c:pt>
                <c:pt idx="18">
                  <c:v>-10.199999999999999</c:v>
                </c:pt>
                <c:pt idx="19">
                  <c:v>-10.199999999999999</c:v>
                </c:pt>
                <c:pt idx="20">
                  <c:v>-10.199999999999999</c:v>
                </c:pt>
                <c:pt idx="21">
                  <c:v>-10.199999999999999</c:v>
                </c:pt>
                <c:pt idx="22">
                  <c:v>-10.199999999999999</c:v>
                </c:pt>
                <c:pt idx="23">
                  <c:v>-10.199999999999999</c:v>
                </c:pt>
                <c:pt idx="24">
                  <c:v>-10.199999999999999</c:v>
                </c:pt>
                <c:pt idx="25">
                  <c:v>-9.6999999999999993</c:v>
                </c:pt>
                <c:pt idx="26">
                  <c:v>-9.8000000000000007</c:v>
                </c:pt>
                <c:pt idx="27">
                  <c:v>-7.1</c:v>
                </c:pt>
                <c:pt idx="28">
                  <c:v>-6</c:v>
                </c:pt>
                <c:pt idx="29">
                  <c:v>-6.5</c:v>
                </c:pt>
                <c:pt idx="30">
                  <c:v>-10</c:v>
                </c:pt>
                <c:pt idx="31">
                  <c:v>-11.1</c:v>
                </c:pt>
                <c:pt idx="32">
                  <c:v>-11</c:v>
                </c:pt>
                <c:pt idx="33">
                  <c:v>-10.1</c:v>
                </c:pt>
                <c:pt idx="34">
                  <c:v>-10.1</c:v>
                </c:pt>
                <c:pt idx="35">
                  <c:v>-10.1</c:v>
                </c:pt>
                <c:pt idx="36">
                  <c:v>-10.1</c:v>
                </c:pt>
                <c:pt idx="37">
                  <c:v>-9.4</c:v>
                </c:pt>
                <c:pt idx="40">
                  <c:v>-5.5</c:v>
                </c:pt>
                <c:pt idx="41">
                  <c:v>-5.5</c:v>
                </c:pt>
                <c:pt idx="42">
                  <c:v>-5.5</c:v>
                </c:pt>
                <c:pt idx="43">
                  <c:v>-5.5</c:v>
                </c:pt>
                <c:pt idx="44">
                  <c:v>-5.5</c:v>
                </c:pt>
                <c:pt idx="45">
                  <c:v>-5.5</c:v>
                </c:pt>
                <c:pt idx="47">
                  <c:v>-5.2</c:v>
                </c:pt>
                <c:pt idx="48">
                  <c:v>-5.2</c:v>
                </c:pt>
                <c:pt idx="49">
                  <c:v>-5.2</c:v>
                </c:pt>
                <c:pt idx="50">
                  <c:v>-5.2</c:v>
                </c:pt>
                <c:pt idx="51">
                  <c:v>-5.2</c:v>
                </c:pt>
                <c:pt idx="52">
                  <c:v>-5.2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2">
                  <c:v>-4.8</c:v>
                </c:pt>
                <c:pt idx="63">
                  <c:v>-4.8</c:v>
                </c:pt>
                <c:pt idx="64">
                  <c:v>-4.8</c:v>
                </c:pt>
                <c:pt idx="65">
                  <c:v>-4.8</c:v>
                </c:pt>
                <c:pt idx="66">
                  <c:v>-4.8</c:v>
                </c:pt>
                <c:pt idx="67">
                  <c:v>-4.8</c:v>
                </c:pt>
                <c:pt idx="68">
                  <c:v>-4.8</c:v>
                </c:pt>
                <c:pt idx="70">
                  <c:v>-4.7</c:v>
                </c:pt>
                <c:pt idx="71">
                  <c:v>-4.7</c:v>
                </c:pt>
                <c:pt idx="72">
                  <c:v>-4.7</c:v>
                </c:pt>
                <c:pt idx="73">
                  <c:v>-4.7</c:v>
                </c:pt>
                <c:pt idx="74">
                  <c:v>-4.7</c:v>
                </c:pt>
                <c:pt idx="75">
                  <c:v>-4.7</c:v>
                </c:pt>
                <c:pt idx="76">
                  <c:v>-4.7</c:v>
                </c:pt>
                <c:pt idx="77">
                  <c:v>-4.7</c:v>
                </c:pt>
                <c:pt idx="78">
                  <c:v>-4.7</c:v>
                </c:pt>
                <c:pt idx="79">
                  <c:v>-4.7</c:v>
                </c:pt>
                <c:pt idx="80">
                  <c:v>-4.7</c:v>
                </c:pt>
                <c:pt idx="81">
                  <c:v>-4.7</c:v>
                </c:pt>
                <c:pt idx="83">
                  <c:v>-4.5</c:v>
                </c:pt>
                <c:pt idx="84">
                  <c:v>-4.5</c:v>
                </c:pt>
                <c:pt idx="85">
                  <c:v>-4.5</c:v>
                </c:pt>
                <c:pt idx="86">
                  <c:v>-4.5</c:v>
                </c:pt>
                <c:pt idx="87">
                  <c:v>-4.5</c:v>
                </c:pt>
                <c:pt idx="88">
                  <c:v>-4.5</c:v>
                </c:pt>
                <c:pt idx="90">
                  <c:v>-6</c:v>
                </c:pt>
                <c:pt idx="91">
                  <c:v>-6</c:v>
                </c:pt>
                <c:pt idx="92">
                  <c:v>-6.5</c:v>
                </c:pt>
                <c:pt idx="94">
                  <c:v>-5.9</c:v>
                </c:pt>
                <c:pt idx="95">
                  <c:v>-5.9</c:v>
                </c:pt>
                <c:pt idx="96">
                  <c:v>-5.9</c:v>
                </c:pt>
                <c:pt idx="97">
                  <c:v>-5.9</c:v>
                </c:pt>
                <c:pt idx="98">
                  <c:v>-5.9</c:v>
                </c:pt>
                <c:pt idx="99">
                  <c:v>-5.9</c:v>
                </c:pt>
                <c:pt idx="100">
                  <c:v>-5.9</c:v>
                </c:pt>
                <c:pt idx="101">
                  <c:v>-5.9</c:v>
                </c:pt>
                <c:pt idx="103">
                  <c:v>-6.3</c:v>
                </c:pt>
                <c:pt idx="104">
                  <c:v>-6.3</c:v>
                </c:pt>
                <c:pt idx="105">
                  <c:v>-6.3</c:v>
                </c:pt>
                <c:pt idx="106">
                  <c:v>-6.3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8">
                  <c:v>-6.3</c:v>
                </c:pt>
                <c:pt idx="119">
                  <c:v>-6.3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6">
                  <c:v>-6.2</c:v>
                </c:pt>
                <c:pt idx="138">
                  <c:v>-6.3</c:v>
                </c:pt>
                <c:pt idx="139">
                  <c:v>-6.3</c:v>
                </c:pt>
                <c:pt idx="140">
                  <c:v>-6.3</c:v>
                </c:pt>
                <c:pt idx="141">
                  <c:v>-6.3</c:v>
                </c:pt>
                <c:pt idx="142">
                  <c:v>-6.3</c:v>
                </c:pt>
                <c:pt idx="143">
                  <c:v>-6.3</c:v>
                </c:pt>
                <c:pt idx="144">
                  <c:v>-6.3</c:v>
                </c:pt>
                <c:pt idx="145">
                  <c:v>-6.3</c:v>
                </c:pt>
                <c:pt idx="146">
                  <c:v>-6.3</c:v>
                </c:pt>
                <c:pt idx="147">
                  <c:v>-6.3</c:v>
                </c:pt>
                <c:pt idx="148">
                  <c:v>-6.3</c:v>
                </c:pt>
                <c:pt idx="149">
                  <c:v>-6.3</c:v>
                </c:pt>
                <c:pt idx="150">
                  <c:v>-6.3</c:v>
                </c:pt>
                <c:pt idx="151">
                  <c:v>-6.3</c:v>
                </c:pt>
                <c:pt idx="152">
                  <c:v>-6.3</c:v>
                </c:pt>
                <c:pt idx="153">
                  <c:v>-6.3</c:v>
                </c:pt>
                <c:pt idx="155">
                  <c:v>-6.2</c:v>
                </c:pt>
                <c:pt idx="157">
                  <c:v>-6.1</c:v>
                </c:pt>
                <c:pt idx="158">
                  <c:v>-6.1</c:v>
                </c:pt>
                <c:pt idx="159">
                  <c:v>-6.1</c:v>
                </c:pt>
                <c:pt idx="162">
                  <c:v>-7.7</c:v>
                </c:pt>
                <c:pt idx="163">
                  <c:v>-7.7</c:v>
                </c:pt>
                <c:pt idx="164">
                  <c:v>-7.7</c:v>
                </c:pt>
                <c:pt idx="165">
                  <c:v>-7.7</c:v>
                </c:pt>
                <c:pt idx="166">
                  <c:v>-7.7</c:v>
                </c:pt>
                <c:pt idx="167">
                  <c:v>-7.7</c:v>
                </c:pt>
                <c:pt idx="168">
                  <c:v>-7.7</c:v>
                </c:pt>
                <c:pt idx="169">
                  <c:v>-7.7</c:v>
                </c:pt>
                <c:pt idx="170">
                  <c:v>-7.7</c:v>
                </c:pt>
                <c:pt idx="171">
                  <c:v>-7.7</c:v>
                </c:pt>
                <c:pt idx="172">
                  <c:v>-7.7</c:v>
                </c:pt>
                <c:pt idx="175">
                  <c:v>-7.6</c:v>
                </c:pt>
                <c:pt idx="176">
                  <c:v>-6.4</c:v>
                </c:pt>
                <c:pt idx="177">
                  <c:v>-7.3</c:v>
                </c:pt>
                <c:pt idx="179">
                  <c:v>-8.6</c:v>
                </c:pt>
                <c:pt idx="180">
                  <c:v>-8.6</c:v>
                </c:pt>
                <c:pt idx="181">
                  <c:v>-8.6</c:v>
                </c:pt>
                <c:pt idx="182">
                  <c:v>-8.6</c:v>
                </c:pt>
                <c:pt idx="183">
                  <c:v>-8.6</c:v>
                </c:pt>
                <c:pt idx="184">
                  <c:v>-8.6</c:v>
                </c:pt>
                <c:pt idx="185">
                  <c:v>-8.6</c:v>
                </c:pt>
                <c:pt idx="186">
                  <c:v>-8.6</c:v>
                </c:pt>
                <c:pt idx="187">
                  <c:v>-8.6</c:v>
                </c:pt>
                <c:pt idx="188">
                  <c:v>-8.6</c:v>
                </c:pt>
                <c:pt idx="189">
                  <c:v>-8.6</c:v>
                </c:pt>
                <c:pt idx="190">
                  <c:v>-8.6</c:v>
                </c:pt>
                <c:pt idx="192">
                  <c:v>-6.4</c:v>
                </c:pt>
                <c:pt idx="193">
                  <c:v>-6.4</c:v>
                </c:pt>
                <c:pt idx="194">
                  <c:v>-6.4</c:v>
                </c:pt>
                <c:pt idx="197">
                  <c:v>-6.4</c:v>
                </c:pt>
                <c:pt idx="198">
                  <c:v>-6.4</c:v>
                </c:pt>
                <c:pt idx="200">
                  <c:v>-17.100000000000001</c:v>
                </c:pt>
                <c:pt idx="201">
                  <c:v>-17.100000000000001</c:v>
                </c:pt>
                <c:pt idx="202">
                  <c:v>-17.100000000000001</c:v>
                </c:pt>
                <c:pt idx="203">
                  <c:v>-17.100000000000001</c:v>
                </c:pt>
                <c:pt idx="205">
                  <c:v>-17.100000000000001</c:v>
                </c:pt>
                <c:pt idx="206">
                  <c:v>-17.100000000000001</c:v>
                </c:pt>
                <c:pt idx="207">
                  <c:v>-17.100000000000001</c:v>
                </c:pt>
                <c:pt idx="209">
                  <c:v>-20.7</c:v>
                </c:pt>
                <c:pt idx="210">
                  <c:v>-20.7</c:v>
                </c:pt>
                <c:pt idx="211">
                  <c:v>-20.7</c:v>
                </c:pt>
                <c:pt idx="212">
                  <c:v>-20.7</c:v>
                </c:pt>
                <c:pt idx="213">
                  <c:v>-20.7</c:v>
                </c:pt>
                <c:pt idx="214">
                  <c:v>-20.7</c:v>
                </c:pt>
                <c:pt idx="215">
                  <c:v>-20.7</c:v>
                </c:pt>
                <c:pt idx="216">
                  <c:v>-20.7</c:v>
                </c:pt>
                <c:pt idx="217">
                  <c:v>-20.7</c:v>
                </c:pt>
                <c:pt idx="218">
                  <c:v>-20.7</c:v>
                </c:pt>
                <c:pt idx="219">
                  <c:v>-20.7</c:v>
                </c:pt>
                <c:pt idx="221">
                  <c:v>-23.9</c:v>
                </c:pt>
                <c:pt idx="222">
                  <c:v>-23.9</c:v>
                </c:pt>
                <c:pt idx="223">
                  <c:v>-23.9</c:v>
                </c:pt>
                <c:pt idx="224">
                  <c:v>-23.9</c:v>
                </c:pt>
                <c:pt idx="225">
                  <c:v>-23.9</c:v>
                </c:pt>
                <c:pt idx="226">
                  <c:v>-23.9</c:v>
                </c:pt>
                <c:pt idx="227">
                  <c:v>-23.9</c:v>
                </c:pt>
                <c:pt idx="228">
                  <c:v>-23.9</c:v>
                </c:pt>
                <c:pt idx="229">
                  <c:v>-23.9</c:v>
                </c:pt>
                <c:pt idx="230">
                  <c:v>-23.9</c:v>
                </c:pt>
                <c:pt idx="231">
                  <c:v>-23.9</c:v>
                </c:pt>
                <c:pt idx="233">
                  <c:v>-16.8</c:v>
                </c:pt>
                <c:pt idx="234">
                  <c:v>-16.8</c:v>
                </c:pt>
                <c:pt idx="237">
                  <c:v>-7.7</c:v>
                </c:pt>
                <c:pt idx="238">
                  <c:v>-7.7</c:v>
                </c:pt>
                <c:pt idx="240">
                  <c:v>-7.9</c:v>
                </c:pt>
                <c:pt idx="241">
                  <c:v>-7.7</c:v>
                </c:pt>
                <c:pt idx="242">
                  <c:v>-8.1999999999999993</c:v>
                </c:pt>
                <c:pt idx="243">
                  <c:v>-8.1999999999999993</c:v>
                </c:pt>
                <c:pt idx="244">
                  <c:v>-7.9</c:v>
                </c:pt>
                <c:pt idx="245">
                  <c:v>-8.8000000000000007</c:v>
                </c:pt>
                <c:pt idx="246">
                  <c:v>-7.8</c:v>
                </c:pt>
                <c:pt idx="247">
                  <c:v>-7.9</c:v>
                </c:pt>
                <c:pt idx="248">
                  <c:v>-8</c:v>
                </c:pt>
                <c:pt idx="249">
                  <c:v>-8.3000000000000007</c:v>
                </c:pt>
                <c:pt idx="250">
                  <c:v>-8.4</c:v>
                </c:pt>
                <c:pt idx="251">
                  <c:v>-7.8</c:v>
                </c:pt>
                <c:pt idx="254">
                  <c:v>-8.6</c:v>
                </c:pt>
                <c:pt idx="255">
                  <c:v>-8.6</c:v>
                </c:pt>
                <c:pt idx="256">
                  <c:v>-8.6</c:v>
                </c:pt>
                <c:pt idx="257">
                  <c:v>-8.6</c:v>
                </c:pt>
                <c:pt idx="258">
                  <c:v>-8.6</c:v>
                </c:pt>
                <c:pt idx="259">
                  <c:v>-8.6</c:v>
                </c:pt>
                <c:pt idx="260">
                  <c:v>-8.6</c:v>
                </c:pt>
                <c:pt idx="261">
                  <c:v>-8.6</c:v>
                </c:pt>
                <c:pt idx="262">
                  <c:v>-8.6</c:v>
                </c:pt>
                <c:pt idx="263">
                  <c:v>-8.6</c:v>
                </c:pt>
                <c:pt idx="264">
                  <c:v>-8.6</c:v>
                </c:pt>
                <c:pt idx="265">
                  <c:v>-8.6</c:v>
                </c:pt>
                <c:pt idx="266">
                  <c:v>-8.6</c:v>
                </c:pt>
                <c:pt idx="267">
                  <c:v>-8.6</c:v>
                </c:pt>
                <c:pt idx="269">
                  <c:v>-6.4</c:v>
                </c:pt>
                <c:pt idx="270">
                  <c:v>-6.4</c:v>
                </c:pt>
                <c:pt idx="271">
                  <c:v>-6.4</c:v>
                </c:pt>
                <c:pt idx="272">
                  <c:v>-6.4</c:v>
                </c:pt>
                <c:pt idx="273">
                  <c:v>-6.4</c:v>
                </c:pt>
                <c:pt idx="274">
                  <c:v>-6.4</c:v>
                </c:pt>
                <c:pt idx="275">
                  <c:v>-6.4</c:v>
                </c:pt>
                <c:pt idx="276">
                  <c:v>-6.4</c:v>
                </c:pt>
                <c:pt idx="277">
                  <c:v>-9.8000000000000007</c:v>
                </c:pt>
                <c:pt idx="278">
                  <c:v>-9.8000000000000007</c:v>
                </c:pt>
                <c:pt idx="279">
                  <c:v>-9.8000000000000007</c:v>
                </c:pt>
                <c:pt idx="280">
                  <c:v>-9.8000000000000007</c:v>
                </c:pt>
                <c:pt idx="281">
                  <c:v>-9.8000000000000007</c:v>
                </c:pt>
                <c:pt idx="282">
                  <c:v>-9.6</c:v>
                </c:pt>
                <c:pt idx="283">
                  <c:v>-9.6</c:v>
                </c:pt>
                <c:pt idx="284">
                  <c:v>-9.6</c:v>
                </c:pt>
                <c:pt idx="285">
                  <c:v>-9.6</c:v>
                </c:pt>
                <c:pt idx="286">
                  <c:v>-9.6</c:v>
                </c:pt>
                <c:pt idx="287">
                  <c:v>-9.6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5-403C-A09B-12013B7C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10752"/>
        <c:axId val="802019936"/>
      </c:scatterChart>
      <c:valAx>
        <c:axId val="8020107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ysClr val="windowText" lastClr="000000"/>
                    </a:solidFill>
                  </a:rPr>
                  <a:t>δ</a:t>
                </a:r>
                <a:r>
                  <a:rPr lang="en-CA" sz="1200" baseline="30000">
                    <a:solidFill>
                      <a:sysClr val="windowText" lastClr="000000"/>
                    </a:solidFill>
                  </a:rPr>
                  <a:t>18</a:t>
                </a:r>
                <a:r>
                  <a:rPr lang="en-CA" sz="1200">
                    <a:solidFill>
                      <a:sysClr val="windowText" lastClr="000000"/>
                    </a:solidFill>
                  </a:rPr>
                  <a:t>Osc</a:t>
                </a:r>
                <a:r>
                  <a:rPr lang="en-CA" sz="1200" baseline="0">
                    <a:solidFill>
                      <a:sysClr val="windowText" lastClr="000000"/>
                    </a:solidFill>
                  </a:rPr>
                  <a:t> proboscidean enamel (‰, VSMOW)</a:t>
                </a:r>
                <a:endParaRPr lang="en-CA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019936"/>
        <c:crossesAt val="-27"/>
        <c:crossBetween val="midCat"/>
      </c:valAx>
      <c:valAx>
        <c:axId val="802019936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1" baseline="0">
                    <a:solidFill>
                      <a:sysClr val="windowText" lastClr="000000"/>
                    </a:solidFill>
                    <a:effectLst/>
                  </a:rPr>
                  <a:t>δ</a:t>
                </a:r>
                <a:r>
                  <a:rPr lang="en-CA" sz="1200" b="0" i="0" baseline="30000">
                    <a:solidFill>
                      <a:sysClr val="windowText" lastClr="000000"/>
                    </a:solidFill>
                    <a:effectLst/>
                  </a:rPr>
                  <a:t>18</a:t>
                </a:r>
                <a:r>
                  <a:rPr lang="en-CA" sz="1200" b="0" i="0" baseline="0">
                    <a:solidFill>
                      <a:sysClr val="windowText" lastClr="000000"/>
                    </a:solidFill>
                    <a:effectLst/>
                  </a:rPr>
                  <a:t>O est&amp; meas modern water (‰, VSMOW)</a:t>
                </a:r>
                <a:endParaRPr lang="en-CA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0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86417322834645"/>
                  <c:y val="9.0815987549788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'all inds'!$T$10:$T$297</c:f>
              <c:numCache>
                <c:formatCode>General</c:formatCode>
                <c:ptCount val="288"/>
                <c:pt idx="0">
                  <c:v>-10.806382978723406</c:v>
                </c:pt>
                <c:pt idx="1">
                  <c:v>-9.4510638297872358</c:v>
                </c:pt>
                <c:pt idx="2">
                  <c:v>-12.161702127659574</c:v>
                </c:pt>
                <c:pt idx="3">
                  <c:v>-12.161702127659574</c:v>
                </c:pt>
                <c:pt idx="4">
                  <c:v>-9.8680851063829795</c:v>
                </c:pt>
                <c:pt idx="5">
                  <c:v>-13.517021276595745</c:v>
                </c:pt>
                <c:pt idx="6">
                  <c:v>-7.6787234042553232</c:v>
                </c:pt>
                <c:pt idx="7">
                  <c:v>-4.7595744680851109</c:v>
                </c:pt>
                <c:pt idx="8">
                  <c:v>-14.038297872340427</c:v>
                </c:pt>
                <c:pt idx="9">
                  <c:v>-9.763829787234048</c:v>
                </c:pt>
                <c:pt idx="10">
                  <c:v>-3.1957446808510652</c:v>
                </c:pt>
                <c:pt idx="11">
                  <c:v>-9.8680851063829795</c:v>
                </c:pt>
                <c:pt idx="13">
                  <c:v>-6.3862910638297867</c:v>
                </c:pt>
                <c:pt idx="14">
                  <c:v>-6.7113174468085104</c:v>
                </c:pt>
                <c:pt idx="15">
                  <c:v>-5.9529225531914918</c:v>
                </c:pt>
                <c:pt idx="16">
                  <c:v>-5.4112119148936184</c:v>
                </c:pt>
                <c:pt idx="17">
                  <c:v>-5.6278961702127637</c:v>
                </c:pt>
                <c:pt idx="18">
                  <c:v>-6.3862910638297867</c:v>
                </c:pt>
                <c:pt idx="19">
                  <c:v>-5.7362382978723421</c:v>
                </c:pt>
                <c:pt idx="20">
                  <c:v>-5.4112119148936184</c:v>
                </c:pt>
                <c:pt idx="21">
                  <c:v>-10.286607659574468</c:v>
                </c:pt>
                <c:pt idx="22">
                  <c:v>-15.812056170212765</c:v>
                </c:pt>
                <c:pt idx="23">
                  <c:v>-6.8196595744680817</c:v>
                </c:pt>
                <c:pt idx="24">
                  <c:v>-7.4697123404255299</c:v>
                </c:pt>
                <c:pt idx="25">
                  <c:v>-6.7113174468085104</c:v>
                </c:pt>
                <c:pt idx="26">
                  <c:v>-6.8196595744680817</c:v>
                </c:pt>
                <c:pt idx="27">
                  <c:v>-6.4946331914893616</c:v>
                </c:pt>
                <c:pt idx="28">
                  <c:v>-6.7113174468085104</c:v>
                </c:pt>
                <c:pt idx="29">
                  <c:v>-6.4946331914893616</c:v>
                </c:pt>
                <c:pt idx="30">
                  <c:v>-6.8196595744680817</c:v>
                </c:pt>
                <c:pt idx="31">
                  <c:v>-3.8944221276595723</c:v>
                </c:pt>
                <c:pt idx="32">
                  <c:v>-8.3364493617021278</c:v>
                </c:pt>
                <c:pt idx="33">
                  <c:v>-8.0114229787234059</c:v>
                </c:pt>
                <c:pt idx="34">
                  <c:v>-7.4697123404255299</c:v>
                </c:pt>
                <c:pt idx="35">
                  <c:v>-5.1945276595744687</c:v>
                </c:pt>
                <c:pt idx="36">
                  <c:v>-8.1197651063829781</c:v>
                </c:pt>
                <c:pt idx="37">
                  <c:v>-6.9280017021276601</c:v>
                </c:pt>
                <c:pt idx="40">
                  <c:v>-1.7361702127659591</c:v>
                </c:pt>
                <c:pt idx="41">
                  <c:v>-1.006382978723406</c:v>
                </c:pt>
                <c:pt idx="42">
                  <c:v>-3.1957446808510652</c:v>
                </c:pt>
                <c:pt idx="43">
                  <c:v>-2.1531914893617032</c:v>
                </c:pt>
                <c:pt idx="44">
                  <c:v>-3.6127659574468094</c:v>
                </c:pt>
                <c:pt idx="45">
                  <c:v>-2.5702127659574474</c:v>
                </c:pt>
                <c:pt idx="47">
                  <c:v>-1.4234042553191539</c:v>
                </c:pt>
                <c:pt idx="48">
                  <c:v>-2.674468085106386</c:v>
                </c:pt>
                <c:pt idx="49">
                  <c:v>-2.0489361702127682</c:v>
                </c:pt>
                <c:pt idx="50">
                  <c:v>-0.48510638297872294</c:v>
                </c:pt>
                <c:pt idx="51">
                  <c:v>-0.58936170212766181</c:v>
                </c:pt>
                <c:pt idx="52">
                  <c:v>-1.4234042553191539</c:v>
                </c:pt>
                <c:pt idx="54">
                  <c:v>-4.5510638297872363</c:v>
                </c:pt>
                <c:pt idx="55">
                  <c:v>-3.6127659574468094</c:v>
                </c:pt>
                <c:pt idx="56">
                  <c:v>-1.3191489361702149</c:v>
                </c:pt>
                <c:pt idx="57">
                  <c:v>-1.110638297872341</c:v>
                </c:pt>
                <c:pt idx="58">
                  <c:v>-1.8404255319148941</c:v>
                </c:pt>
                <c:pt idx="59">
                  <c:v>-2.5702127659574474</c:v>
                </c:pt>
                <c:pt idx="60">
                  <c:v>-2.3617021276595773</c:v>
                </c:pt>
                <c:pt idx="62">
                  <c:v>-2.1531914893617032</c:v>
                </c:pt>
                <c:pt idx="63">
                  <c:v>-1.9446808510638331</c:v>
                </c:pt>
                <c:pt idx="64">
                  <c:v>-1.2148936170212761</c:v>
                </c:pt>
                <c:pt idx="65">
                  <c:v>-3.7170212765957484</c:v>
                </c:pt>
                <c:pt idx="66">
                  <c:v>-2.3617021276595773</c:v>
                </c:pt>
                <c:pt idx="67">
                  <c:v>-3.0914893617021302</c:v>
                </c:pt>
                <c:pt idx="68">
                  <c:v>-3.6127659574468094</c:v>
                </c:pt>
                <c:pt idx="70">
                  <c:v>-1.9446808510638331</c:v>
                </c:pt>
                <c:pt idx="71">
                  <c:v>-4.2382978723404277</c:v>
                </c:pt>
                <c:pt idx="72">
                  <c:v>-3.6127659574468094</c:v>
                </c:pt>
                <c:pt idx="73">
                  <c:v>-3.9255319148936185</c:v>
                </c:pt>
                <c:pt idx="74">
                  <c:v>-2.4659574468085124</c:v>
                </c:pt>
                <c:pt idx="75">
                  <c:v>-4.4468085106383013</c:v>
                </c:pt>
                <c:pt idx="76">
                  <c:v>-3.0914893617021302</c:v>
                </c:pt>
                <c:pt idx="77">
                  <c:v>-4.1340425531914891</c:v>
                </c:pt>
                <c:pt idx="78">
                  <c:v>-2.8829787234042565</c:v>
                </c:pt>
                <c:pt idx="79">
                  <c:v>-2.9872340425531951</c:v>
                </c:pt>
                <c:pt idx="80">
                  <c:v>-2.674468085106386</c:v>
                </c:pt>
                <c:pt idx="81">
                  <c:v>-4.8638297872340424</c:v>
                </c:pt>
                <c:pt idx="83">
                  <c:v>-0.58936170212766181</c:v>
                </c:pt>
                <c:pt idx="84">
                  <c:v>-1.5276595744680852</c:v>
                </c:pt>
                <c:pt idx="85">
                  <c:v>-1.2148936170212761</c:v>
                </c:pt>
                <c:pt idx="86">
                  <c:v>-4.3425531914893627</c:v>
                </c:pt>
                <c:pt idx="87">
                  <c:v>-1.006382978723406</c:v>
                </c:pt>
                <c:pt idx="88">
                  <c:v>-1.3191489361702149</c:v>
                </c:pt>
                <c:pt idx="90">
                  <c:v>-5.3017021276595777</c:v>
                </c:pt>
                <c:pt idx="91">
                  <c:v>-4.64489361702128</c:v>
                </c:pt>
                <c:pt idx="92">
                  <c:v>-2.1531914893617032</c:v>
                </c:pt>
                <c:pt idx="94">
                  <c:v>-2.3929787234042568</c:v>
                </c:pt>
                <c:pt idx="95">
                  <c:v>-2.2678723404255341</c:v>
                </c:pt>
                <c:pt idx="96">
                  <c:v>-1.955106382978725</c:v>
                </c:pt>
                <c:pt idx="97">
                  <c:v>-2.2470212765957465</c:v>
                </c:pt>
                <c:pt idx="98">
                  <c:v>-2.4972340425531918</c:v>
                </c:pt>
                <c:pt idx="99">
                  <c:v>-2.4346808510638325</c:v>
                </c:pt>
                <c:pt idx="100">
                  <c:v>-4.4155319148936183</c:v>
                </c:pt>
                <c:pt idx="101">
                  <c:v>-3.873404255319151</c:v>
                </c:pt>
                <c:pt idx="103">
                  <c:v>-3.7378723404255325</c:v>
                </c:pt>
                <c:pt idx="104">
                  <c:v>-1.9968085106382969</c:v>
                </c:pt>
                <c:pt idx="105">
                  <c:v>-3.8421276595744711</c:v>
                </c:pt>
                <c:pt idx="106">
                  <c:v>-5.770851063829789</c:v>
                </c:pt>
                <c:pt idx="108">
                  <c:v>-3.2791489361702126</c:v>
                </c:pt>
                <c:pt idx="109">
                  <c:v>-2.7057446808510623</c:v>
                </c:pt>
                <c:pt idx="110">
                  <c:v>-4.1027659574468132</c:v>
                </c:pt>
                <c:pt idx="111">
                  <c:v>-2.6640425531914906</c:v>
                </c:pt>
                <c:pt idx="112">
                  <c:v>-4.2174468085106396</c:v>
                </c:pt>
                <c:pt idx="113">
                  <c:v>-3.9046808510638309</c:v>
                </c:pt>
                <c:pt idx="114">
                  <c:v>-3.9046808510638309</c:v>
                </c:pt>
                <c:pt idx="115">
                  <c:v>-3.341702127659576</c:v>
                </c:pt>
                <c:pt idx="116">
                  <c:v>-4.8638297872340424</c:v>
                </c:pt>
                <c:pt idx="118">
                  <c:v>-6.3338297872340439</c:v>
                </c:pt>
                <c:pt idx="119">
                  <c:v>-4.405106382978726</c:v>
                </c:pt>
                <c:pt idx="121">
                  <c:v>-1.9134042553191495</c:v>
                </c:pt>
                <c:pt idx="122">
                  <c:v>-2.403404255319149</c:v>
                </c:pt>
                <c:pt idx="123">
                  <c:v>-2.4868085106383</c:v>
                </c:pt>
                <c:pt idx="124">
                  <c:v>-3.2895744680851084</c:v>
                </c:pt>
                <c:pt idx="125">
                  <c:v>-3.3000000000000007</c:v>
                </c:pt>
                <c:pt idx="126">
                  <c:v>-1.9029787234042574</c:v>
                </c:pt>
                <c:pt idx="127">
                  <c:v>-4.4676595744680858</c:v>
                </c:pt>
                <c:pt idx="128">
                  <c:v>-2.3617021276595773</c:v>
                </c:pt>
                <c:pt idx="129">
                  <c:v>-1.6736170212765957</c:v>
                </c:pt>
                <c:pt idx="130">
                  <c:v>-3.1436170212765977</c:v>
                </c:pt>
                <c:pt idx="131">
                  <c:v>-1.767446808510639</c:v>
                </c:pt>
                <c:pt idx="132">
                  <c:v>-2.2261702127659584</c:v>
                </c:pt>
                <c:pt idx="133">
                  <c:v>-2.5493617021276598</c:v>
                </c:pt>
                <c:pt idx="134">
                  <c:v>-2.0072340425531925</c:v>
                </c:pt>
                <c:pt idx="136">
                  <c:v>-3.7170212765957484</c:v>
                </c:pt>
                <c:pt idx="138">
                  <c:v>-2.4346808510638325</c:v>
                </c:pt>
                <c:pt idx="139">
                  <c:v>-2.3304255319148934</c:v>
                </c:pt>
                <c:pt idx="140">
                  <c:v>-3.3521276595744682</c:v>
                </c:pt>
                <c:pt idx="141">
                  <c:v>-3.1019148936170224</c:v>
                </c:pt>
                <c:pt idx="142">
                  <c:v>-2.4972340425531918</c:v>
                </c:pt>
                <c:pt idx="143">
                  <c:v>-1.9446808510638331</c:v>
                </c:pt>
                <c:pt idx="144">
                  <c:v>-4.3008510638297874</c:v>
                </c:pt>
                <c:pt idx="145">
                  <c:v>-2.2365957446808507</c:v>
                </c:pt>
                <c:pt idx="146">
                  <c:v>-3.2270212765957451</c:v>
                </c:pt>
                <c:pt idx="147">
                  <c:v>-3.0706382978723425</c:v>
                </c:pt>
                <c:pt idx="148">
                  <c:v>-2.3512765957446815</c:v>
                </c:pt>
                <c:pt idx="149">
                  <c:v>-3.4980851063829785</c:v>
                </c:pt>
                <c:pt idx="150">
                  <c:v>-2.1427659574468114</c:v>
                </c:pt>
                <c:pt idx="151">
                  <c:v>-3.2061702127659575</c:v>
                </c:pt>
                <c:pt idx="152">
                  <c:v>-2.2470212765957465</c:v>
                </c:pt>
                <c:pt idx="153">
                  <c:v>-1.2670212765957474</c:v>
                </c:pt>
                <c:pt idx="155">
                  <c:v>-2.1531914893617032</c:v>
                </c:pt>
                <c:pt idx="157">
                  <c:v>-2.403404255319149</c:v>
                </c:pt>
                <c:pt idx="158">
                  <c:v>-2.9768085106382993</c:v>
                </c:pt>
                <c:pt idx="159">
                  <c:v>-2.8934042553191524</c:v>
                </c:pt>
                <c:pt idx="162">
                  <c:v>-8.8463829787234047</c:v>
                </c:pt>
                <c:pt idx="163">
                  <c:v>-10.535319148936173</c:v>
                </c:pt>
                <c:pt idx="164">
                  <c:v>-8.8463829787234047</c:v>
                </c:pt>
                <c:pt idx="165">
                  <c:v>-10.535319148936173</c:v>
                </c:pt>
                <c:pt idx="166">
                  <c:v>-8.7004255319148935</c:v>
                </c:pt>
                <c:pt idx="167">
                  <c:v>-4.6240425531914919</c:v>
                </c:pt>
                <c:pt idx="168">
                  <c:v>-3.1019148936170224</c:v>
                </c:pt>
                <c:pt idx="169">
                  <c:v>-8.4085106382978765</c:v>
                </c:pt>
                <c:pt idx="170">
                  <c:v>-2.4659574468085124</c:v>
                </c:pt>
                <c:pt idx="171">
                  <c:v>-4.8638297872340424</c:v>
                </c:pt>
                <c:pt idx="172">
                  <c:v>-2.5702127659574474</c:v>
                </c:pt>
                <c:pt idx="175">
                  <c:v>-2.8829787234042565</c:v>
                </c:pt>
                <c:pt idx="176">
                  <c:v>-2.2574468085106383</c:v>
                </c:pt>
                <c:pt idx="177">
                  <c:v>-3.3000000000000007</c:v>
                </c:pt>
                <c:pt idx="179">
                  <c:v>-9.4510638297872358</c:v>
                </c:pt>
                <c:pt idx="180">
                  <c:v>-10.180851063829788</c:v>
                </c:pt>
                <c:pt idx="181">
                  <c:v>-9.2425531914893639</c:v>
                </c:pt>
                <c:pt idx="182">
                  <c:v>-9.6595744680851094</c:v>
                </c:pt>
                <c:pt idx="183">
                  <c:v>-7.3659574468085145</c:v>
                </c:pt>
                <c:pt idx="184">
                  <c:v>-7.0531914893617049</c:v>
                </c:pt>
                <c:pt idx="185">
                  <c:v>-7.470212765957446</c:v>
                </c:pt>
                <c:pt idx="186">
                  <c:v>-10.076595744680853</c:v>
                </c:pt>
                <c:pt idx="187">
                  <c:v>-10.285106382978727</c:v>
                </c:pt>
                <c:pt idx="188">
                  <c:v>-11.431914893617025</c:v>
                </c:pt>
                <c:pt idx="189">
                  <c:v>-9.8680851063829795</c:v>
                </c:pt>
                <c:pt idx="190">
                  <c:v>-7.6787234042553232</c:v>
                </c:pt>
                <c:pt idx="192">
                  <c:v>-3.7170212765957484</c:v>
                </c:pt>
                <c:pt idx="193">
                  <c:v>-3.1957446808510652</c:v>
                </c:pt>
                <c:pt idx="194">
                  <c:v>-1.110638297872341</c:v>
                </c:pt>
                <c:pt idx="197">
                  <c:v>-6.3465822978723407</c:v>
                </c:pt>
                <c:pt idx="198">
                  <c:v>-5.9166667234042576</c:v>
                </c:pt>
                <c:pt idx="200">
                  <c:v>-19.980851063829792</c:v>
                </c:pt>
                <c:pt idx="201">
                  <c:v>-18.834042553191491</c:v>
                </c:pt>
                <c:pt idx="202">
                  <c:v>-18.000000000000004</c:v>
                </c:pt>
                <c:pt idx="203">
                  <c:v>-18.104255319148937</c:v>
                </c:pt>
                <c:pt idx="205">
                  <c:v>-19.459574468085108</c:v>
                </c:pt>
                <c:pt idx="206">
                  <c:v>-17.791489361702133</c:v>
                </c:pt>
                <c:pt idx="207">
                  <c:v>-19.563829787234045</c:v>
                </c:pt>
                <c:pt idx="209">
                  <c:v>-23.108510638297876</c:v>
                </c:pt>
                <c:pt idx="210">
                  <c:v>-21.753191489361704</c:v>
                </c:pt>
                <c:pt idx="211">
                  <c:v>-20.81489361702128</c:v>
                </c:pt>
                <c:pt idx="212">
                  <c:v>-23.317021276595746</c:v>
                </c:pt>
                <c:pt idx="213">
                  <c:v>-21.127659574468087</c:v>
                </c:pt>
                <c:pt idx="214">
                  <c:v>-22.691489361702132</c:v>
                </c:pt>
                <c:pt idx="215">
                  <c:v>-21.440425531914897</c:v>
                </c:pt>
                <c:pt idx="216">
                  <c:v>-22.378723404255322</c:v>
                </c:pt>
                <c:pt idx="217">
                  <c:v>-22.795744680851065</c:v>
                </c:pt>
                <c:pt idx="218">
                  <c:v>-22.274468085106388</c:v>
                </c:pt>
                <c:pt idx="219">
                  <c:v>-21.753191489361704</c:v>
                </c:pt>
                <c:pt idx="221">
                  <c:v>-21.753191489361704</c:v>
                </c:pt>
                <c:pt idx="222">
                  <c:v>-23.317021276595746</c:v>
                </c:pt>
                <c:pt idx="223">
                  <c:v>-23.212765957446809</c:v>
                </c:pt>
                <c:pt idx="224">
                  <c:v>-21.648936170212767</c:v>
                </c:pt>
                <c:pt idx="225">
                  <c:v>-22.691489361702132</c:v>
                </c:pt>
                <c:pt idx="226">
                  <c:v>-23.421276595744679</c:v>
                </c:pt>
                <c:pt idx="227">
                  <c:v>-23.004255319148939</c:v>
                </c:pt>
                <c:pt idx="228">
                  <c:v>-21.23191489361702</c:v>
                </c:pt>
                <c:pt idx="229">
                  <c:v>-22.482978723404258</c:v>
                </c:pt>
                <c:pt idx="230">
                  <c:v>-22.691489361702132</c:v>
                </c:pt>
                <c:pt idx="231">
                  <c:v>-21.544680851063834</c:v>
                </c:pt>
                <c:pt idx="233">
                  <c:v>-20.919148936170217</c:v>
                </c:pt>
                <c:pt idx="234">
                  <c:v>-19.772340425531915</c:v>
                </c:pt>
                <c:pt idx="237">
                  <c:v>-10.613202564466505</c:v>
                </c:pt>
                <c:pt idx="238">
                  <c:v>-10.003186991349825</c:v>
                </c:pt>
                <c:pt idx="240">
                  <c:v>-9.3332416612468645</c:v>
                </c:pt>
                <c:pt idx="241">
                  <c:v>-10.589768651862862</c:v>
                </c:pt>
                <c:pt idx="242">
                  <c:v>-12.164789423340631</c:v>
                </c:pt>
                <c:pt idx="243">
                  <c:v>-9.5178996883377565</c:v>
                </c:pt>
                <c:pt idx="244">
                  <c:v>-10.787820917700174</c:v>
                </c:pt>
                <c:pt idx="245">
                  <c:v>-10.038077082660323</c:v>
                </c:pt>
                <c:pt idx="246">
                  <c:v>-11.404579463563961</c:v>
                </c:pt>
                <c:pt idx="247">
                  <c:v>-10.534415878482791</c:v>
                </c:pt>
                <c:pt idx="248">
                  <c:v>-12.242282072547033</c:v>
                </c:pt>
                <c:pt idx="249">
                  <c:v>-13.547003886038176</c:v>
                </c:pt>
                <c:pt idx="250">
                  <c:v>-13.438102546870375</c:v>
                </c:pt>
                <c:pt idx="251">
                  <c:v>-13.206687201138799</c:v>
                </c:pt>
                <c:pt idx="254">
                  <c:v>-7.5767577151865533</c:v>
                </c:pt>
                <c:pt idx="255">
                  <c:v>-4.0392801073038642</c:v>
                </c:pt>
                <c:pt idx="256">
                  <c:v>-8.9768751064715993</c:v>
                </c:pt>
                <c:pt idx="257">
                  <c:v>-7.2056861032466939</c:v>
                </c:pt>
                <c:pt idx="258">
                  <c:v>-6.8600244339678289</c:v>
                </c:pt>
                <c:pt idx="259">
                  <c:v>-6.5651496366369813</c:v>
                </c:pt>
                <c:pt idx="260">
                  <c:v>-5.3156534842264316</c:v>
                </c:pt>
                <c:pt idx="261">
                  <c:v>-6.9817991970057314</c:v>
                </c:pt>
                <c:pt idx="262">
                  <c:v>-8.5572004843149578</c:v>
                </c:pt>
                <c:pt idx="263">
                  <c:v>-6.5984401583845216</c:v>
                </c:pt>
                <c:pt idx="264">
                  <c:v>-7.6690944496143763</c:v>
                </c:pt>
                <c:pt idx="265">
                  <c:v>-5.8444672062749001</c:v>
                </c:pt>
                <c:pt idx="266">
                  <c:v>-6.6729794290758964</c:v>
                </c:pt>
                <c:pt idx="267">
                  <c:v>-6.0125995544581503</c:v>
                </c:pt>
                <c:pt idx="269">
                  <c:v>-10.389361702127662</c:v>
                </c:pt>
                <c:pt idx="270">
                  <c:v>-9.5553191489361708</c:v>
                </c:pt>
                <c:pt idx="271">
                  <c:v>-9.0340425531914903</c:v>
                </c:pt>
                <c:pt idx="272">
                  <c:v>-9.346808510638299</c:v>
                </c:pt>
                <c:pt idx="273">
                  <c:v>-10.076595744680853</c:v>
                </c:pt>
                <c:pt idx="274">
                  <c:v>-7.3659574468085145</c:v>
                </c:pt>
                <c:pt idx="275">
                  <c:v>-8.512765957446808</c:v>
                </c:pt>
                <c:pt idx="276">
                  <c:v>-7.0531914893617049</c:v>
                </c:pt>
                <c:pt idx="277">
                  <c:v>-9.7214195574468096</c:v>
                </c:pt>
                <c:pt idx="278">
                  <c:v>-7.8082952510638295</c:v>
                </c:pt>
                <c:pt idx="279">
                  <c:v>-8.3994291659574447</c:v>
                </c:pt>
                <c:pt idx="280">
                  <c:v>-7.6363290212765955</c:v>
                </c:pt>
                <c:pt idx="281">
                  <c:v>-7.883530476595749</c:v>
                </c:pt>
                <c:pt idx="282">
                  <c:v>-5.9489103914893597</c:v>
                </c:pt>
                <c:pt idx="283">
                  <c:v>-7.3031444510638295</c:v>
                </c:pt>
                <c:pt idx="284">
                  <c:v>-7.4536149021276614</c:v>
                </c:pt>
                <c:pt idx="285">
                  <c:v>-5.4974990382978746</c:v>
                </c:pt>
                <c:pt idx="286">
                  <c:v>-6.561540085106385</c:v>
                </c:pt>
                <c:pt idx="287">
                  <c:v>-5.970406170212768</c:v>
                </c:pt>
              </c:numCache>
            </c:numRef>
          </c:xVal>
          <c:yVal>
            <c:numRef>
              <c:f>'all inds'!$R$10:$R$297</c:f>
              <c:numCache>
                <c:formatCode>General</c:formatCode>
                <c:ptCount val="288"/>
                <c:pt idx="0">
                  <c:v>-9</c:v>
                </c:pt>
                <c:pt idx="1">
                  <c:v>-8.9</c:v>
                </c:pt>
                <c:pt idx="2">
                  <c:v>-8.9</c:v>
                </c:pt>
                <c:pt idx="3">
                  <c:v>-8.9</c:v>
                </c:pt>
                <c:pt idx="4">
                  <c:v>-8.9</c:v>
                </c:pt>
                <c:pt idx="5">
                  <c:v>-8.9</c:v>
                </c:pt>
                <c:pt idx="6">
                  <c:v>-8.6999999999999993</c:v>
                </c:pt>
                <c:pt idx="7">
                  <c:v>-8.6999999999999993</c:v>
                </c:pt>
                <c:pt idx="8">
                  <c:v>-10.4</c:v>
                </c:pt>
                <c:pt idx="9">
                  <c:v>-7.8</c:v>
                </c:pt>
                <c:pt idx="10">
                  <c:v>-8.8000000000000007</c:v>
                </c:pt>
                <c:pt idx="11">
                  <c:v>-9.9</c:v>
                </c:pt>
                <c:pt idx="13">
                  <c:v>-10.199999999999999</c:v>
                </c:pt>
                <c:pt idx="14">
                  <c:v>-10.199999999999999</c:v>
                </c:pt>
                <c:pt idx="15">
                  <c:v>-10.199999999999999</c:v>
                </c:pt>
                <c:pt idx="16">
                  <c:v>-10.199999999999999</c:v>
                </c:pt>
                <c:pt idx="17">
                  <c:v>-10.199999999999999</c:v>
                </c:pt>
                <c:pt idx="18">
                  <c:v>-10.199999999999999</c:v>
                </c:pt>
                <c:pt idx="19">
                  <c:v>-10.199999999999999</c:v>
                </c:pt>
                <c:pt idx="20">
                  <c:v>-10.199999999999999</c:v>
                </c:pt>
                <c:pt idx="21">
                  <c:v>-10.199999999999999</c:v>
                </c:pt>
                <c:pt idx="22">
                  <c:v>-10.199999999999999</c:v>
                </c:pt>
                <c:pt idx="23">
                  <c:v>-10.199999999999999</c:v>
                </c:pt>
                <c:pt idx="24">
                  <c:v>-10.199999999999999</c:v>
                </c:pt>
                <c:pt idx="25">
                  <c:v>-9.6999999999999993</c:v>
                </c:pt>
                <c:pt idx="26">
                  <c:v>-9.8000000000000007</c:v>
                </c:pt>
                <c:pt idx="27">
                  <c:v>-7.1</c:v>
                </c:pt>
                <c:pt idx="28">
                  <c:v>-6</c:v>
                </c:pt>
                <c:pt idx="29">
                  <c:v>-6.5</c:v>
                </c:pt>
                <c:pt idx="30">
                  <c:v>-10</c:v>
                </c:pt>
                <c:pt idx="31">
                  <c:v>-11.1</c:v>
                </c:pt>
                <c:pt idx="32">
                  <c:v>-11</c:v>
                </c:pt>
                <c:pt idx="33">
                  <c:v>-10.1</c:v>
                </c:pt>
                <c:pt idx="34">
                  <c:v>-10.1</c:v>
                </c:pt>
                <c:pt idx="35">
                  <c:v>-10.1</c:v>
                </c:pt>
                <c:pt idx="36">
                  <c:v>-10.1</c:v>
                </c:pt>
                <c:pt idx="37">
                  <c:v>-9.4</c:v>
                </c:pt>
                <c:pt idx="40">
                  <c:v>-5.5</c:v>
                </c:pt>
                <c:pt idx="41">
                  <c:v>-5.5</c:v>
                </c:pt>
                <c:pt idx="42">
                  <c:v>-5.5</c:v>
                </c:pt>
                <c:pt idx="43">
                  <c:v>-5.5</c:v>
                </c:pt>
                <c:pt idx="44">
                  <c:v>-5.5</c:v>
                </c:pt>
                <c:pt idx="45">
                  <c:v>-5.5</c:v>
                </c:pt>
                <c:pt idx="47">
                  <c:v>-5.2</c:v>
                </c:pt>
                <c:pt idx="48">
                  <c:v>-5.2</c:v>
                </c:pt>
                <c:pt idx="49">
                  <c:v>-5.2</c:v>
                </c:pt>
                <c:pt idx="50">
                  <c:v>-5.2</c:v>
                </c:pt>
                <c:pt idx="51">
                  <c:v>-5.2</c:v>
                </c:pt>
                <c:pt idx="52">
                  <c:v>-5.2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2">
                  <c:v>-4.8</c:v>
                </c:pt>
                <c:pt idx="63">
                  <c:v>-4.8</c:v>
                </c:pt>
                <c:pt idx="64">
                  <c:v>-4.8</c:v>
                </c:pt>
                <c:pt idx="65">
                  <c:v>-4.8</c:v>
                </c:pt>
                <c:pt idx="66">
                  <c:v>-4.8</c:v>
                </c:pt>
                <c:pt idx="67">
                  <c:v>-4.8</c:v>
                </c:pt>
                <c:pt idx="68">
                  <c:v>-4.8</c:v>
                </c:pt>
                <c:pt idx="70">
                  <c:v>-4.7</c:v>
                </c:pt>
                <c:pt idx="71">
                  <c:v>-4.7</c:v>
                </c:pt>
                <c:pt idx="72">
                  <c:v>-4.7</c:v>
                </c:pt>
                <c:pt idx="73">
                  <c:v>-4.7</c:v>
                </c:pt>
                <c:pt idx="74">
                  <c:v>-4.7</c:v>
                </c:pt>
                <c:pt idx="75">
                  <c:v>-4.7</c:v>
                </c:pt>
                <c:pt idx="76">
                  <c:v>-4.7</c:v>
                </c:pt>
                <c:pt idx="77">
                  <c:v>-4.7</c:v>
                </c:pt>
                <c:pt idx="78">
                  <c:v>-4.7</c:v>
                </c:pt>
                <c:pt idx="79">
                  <c:v>-4.7</c:v>
                </c:pt>
                <c:pt idx="80">
                  <c:v>-4.7</c:v>
                </c:pt>
                <c:pt idx="81">
                  <c:v>-4.7</c:v>
                </c:pt>
                <c:pt idx="83">
                  <c:v>-4.5</c:v>
                </c:pt>
                <c:pt idx="84">
                  <c:v>-4.5</c:v>
                </c:pt>
                <c:pt idx="85">
                  <c:v>-4.5</c:v>
                </c:pt>
                <c:pt idx="86">
                  <c:v>-4.5</c:v>
                </c:pt>
                <c:pt idx="87">
                  <c:v>-4.5</c:v>
                </c:pt>
                <c:pt idx="88">
                  <c:v>-4.5</c:v>
                </c:pt>
                <c:pt idx="90">
                  <c:v>-6</c:v>
                </c:pt>
                <c:pt idx="91">
                  <c:v>-6</c:v>
                </c:pt>
                <c:pt idx="92">
                  <c:v>-6.5</c:v>
                </c:pt>
                <c:pt idx="94">
                  <c:v>-5.9</c:v>
                </c:pt>
                <c:pt idx="95">
                  <c:v>-5.9</c:v>
                </c:pt>
                <c:pt idx="96">
                  <c:v>-5.9</c:v>
                </c:pt>
                <c:pt idx="97">
                  <c:v>-5.9</c:v>
                </c:pt>
                <c:pt idx="98">
                  <c:v>-5.9</c:v>
                </c:pt>
                <c:pt idx="99">
                  <c:v>-5.9</c:v>
                </c:pt>
                <c:pt idx="100">
                  <c:v>-5.9</c:v>
                </c:pt>
                <c:pt idx="101">
                  <c:v>-5.9</c:v>
                </c:pt>
                <c:pt idx="103">
                  <c:v>-6.3</c:v>
                </c:pt>
                <c:pt idx="104">
                  <c:v>-6.3</c:v>
                </c:pt>
                <c:pt idx="105">
                  <c:v>-6.3</c:v>
                </c:pt>
                <c:pt idx="106">
                  <c:v>-6.3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8">
                  <c:v>-6.3</c:v>
                </c:pt>
                <c:pt idx="119">
                  <c:v>-6.3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6">
                  <c:v>-6.2</c:v>
                </c:pt>
                <c:pt idx="138">
                  <c:v>-6.3</c:v>
                </c:pt>
                <c:pt idx="139">
                  <c:v>-6.3</c:v>
                </c:pt>
                <c:pt idx="140">
                  <c:v>-6.3</c:v>
                </c:pt>
                <c:pt idx="141">
                  <c:v>-6.3</c:v>
                </c:pt>
                <c:pt idx="142">
                  <c:v>-6.3</c:v>
                </c:pt>
                <c:pt idx="143">
                  <c:v>-6.3</c:v>
                </c:pt>
                <c:pt idx="144">
                  <c:v>-6.3</c:v>
                </c:pt>
                <c:pt idx="145">
                  <c:v>-6.3</c:v>
                </c:pt>
                <c:pt idx="146">
                  <c:v>-6.3</c:v>
                </c:pt>
                <c:pt idx="147">
                  <c:v>-6.3</c:v>
                </c:pt>
                <c:pt idx="148">
                  <c:v>-6.3</c:v>
                </c:pt>
                <c:pt idx="149">
                  <c:v>-6.3</c:v>
                </c:pt>
                <c:pt idx="150">
                  <c:v>-6.3</c:v>
                </c:pt>
                <c:pt idx="151">
                  <c:v>-6.3</c:v>
                </c:pt>
                <c:pt idx="152">
                  <c:v>-6.3</c:v>
                </c:pt>
                <c:pt idx="153">
                  <c:v>-6.3</c:v>
                </c:pt>
                <c:pt idx="155">
                  <c:v>-6.2</c:v>
                </c:pt>
                <c:pt idx="157">
                  <c:v>-6.1</c:v>
                </c:pt>
                <c:pt idx="158">
                  <c:v>-6.1</c:v>
                </c:pt>
                <c:pt idx="159">
                  <c:v>-6.1</c:v>
                </c:pt>
                <c:pt idx="162">
                  <c:v>-7.7</c:v>
                </c:pt>
                <c:pt idx="163">
                  <c:v>-7.7</c:v>
                </c:pt>
                <c:pt idx="164">
                  <c:v>-7.7</c:v>
                </c:pt>
                <c:pt idx="165">
                  <c:v>-7.7</c:v>
                </c:pt>
                <c:pt idx="166">
                  <c:v>-7.7</c:v>
                </c:pt>
                <c:pt idx="167">
                  <c:v>-7.7</c:v>
                </c:pt>
                <c:pt idx="168">
                  <c:v>-7.7</c:v>
                </c:pt>
                <c:pt idx="169">
                  <c:v>-7.7</c:v>
                </c:pt>
                <c:pt idx="170">
                  <c:v>-7.7</c:v>
                </c:pt>
                <c:pt idx="171">
                  <c:v>-7.7</c:v>
                </c:pt>
                <c:pt idx="172">
                  <c:v>-7.7</c:v>
                </c:pt>
                <c:pt idx="175">
                  <c:v>-7.6</c:v>
                </c:pt>
                <c:pt idx="176">
                  <c:v>-6.4</c:v>
                </c:pt>
                <c:pt idx="177">
                  <c:v>-7.3</c:v>
                </c:pt>
                <c:pt idx="179">
                  <c:v>-8.6</c:v>
                </c:pt>
                <c:pt idx="180">
                  <c:v>-8.6</c:v>
                </c:pt>
                <c:pt idx="181">
                  <c:v>-8.6</c:v>
                </c:pt>
                <c:pt idx="182">
                  <c:v>-8.6</c:v>
                </c:pt>
                <c:pt idx="183">
                  <c:v>-8.6</c:v>
                </c:pt>
                <c:pt idx="184">
                  <c:v>-8.6</c:v>
                </c:pt>
                <c:pt idx="185">
                  <c:v>-8.6</c:v>
                </c:pt>
                <c:pt idx="186">
                  <c:v>-8.6</c:v>
                </c:pt>
                <c:pt idx="187">
                  <c:v>-8.6</c:v>
                </c:pt>
                <c:pt idx="188">
                  <c:v>-8.6</c:v>
                </c:pt>
                <c:pt idx="189">
                  <c:v>-8.6</c:v>
                </c:pt>
                <c:pt idx="190">
                  <c:v>-8.6</c:v>
                </c:pt>
                <c:pt idx="192">
                  <c:v>-6.4</c:v>
                </c:pt>
                <c:pt idx="193">
                  <c:v>-6.4</c:v>
                </c:pt>
                <c:pt idx="194">
                  <c:v>-6.4</c:v>
                </c:pt>
                <c:pt idx="197">
                  <c:v>-6.4</c:v>
                </c:pt>
                <c:pt idx="198">
                  <c:v>-6.4</c:v>
                </c:pt>
                <c:pt idx="200">
                  <c:v>-17.100000000000001</c:v>
                </c:pt>
                <c:pt idx="201">
                  <c:v>-17.100000000000001</c:v>
                </c:pt>
                <c:pt idx="202">
                  <c:v>-17.100000000000001</c:v>
                </c:pt>
                <c:pt idx="203">
                  <c:v>-17.100000000000001</c:v>
                </c:pt>
                <c:pt idx="205">
                  <c:v>-17.100000000000001</c:v>
                </c:pt>
                <c:pt idx="206">
                  <c:v>-17.100000000000001</c:v>
                </c:pt>
                <c:pt idx="207">
                  <c:v>-17.100000000000001</c:v>
                </c:pt>
                <c:pt idx="209">
                  <c:v>-20.7</c:v>
                </c:pt>
                <c:pt idx="210">
                  <c:v>-20.7</c:v>
                </c:pt>
                <c:pt idx="211">
                  <c:v>-20.7</c:v>
                </c:pt>
                <c:pt idx="212">
                  <c:v>-20.7</c:v>
                </c:pt>
                <c:pt idx="213">
                  <c:v>-20.7</c:v>
                </c:pt>
                <c:pt idx="214">
                  <c:v>-20.7</c:v>
                </c:pt>
                <c:pt idx="215">
                  <c:v>-20.7</c:v>
                </c:pt>
                <c:pt idx="216">
                  <c:v>-20.7</c:v>
                </c:pt>
                <c:pt idx="217">
                  <c:v>-20.7</c:v>
                </c:pt>
                <c:pt idx="218">
                  <c:v>-20.7</c:v>
                </c:pt>
                <c:pt idx="219">
                  <c:v>-20.7</c:v>
                </c:pt>
                <c:pt idx="221">
                  <c:v>-23.9</c:v>
                </c:pt>
                <c:pt idx="222">
                  <c:v>-23.9</c:v>
                </c:pt>
                <c:pt idx="223">
                  <c:v>-23.9</c:v>
                </c:pt>
                <c:pt idx="224">
                  <c:v>-23.9</c:v>
                </c:pt>
                <c:pt idx="225">
                  <c:v>-23.9</c:v>
                </c:pt>
                <c:pt idx="226">
                  <c:v>-23.9</c:v>
                </c:pt>
                <c:pt idx="227">
                  <c:v>-23.9</c:v>
                </c:pt>
                <c:pt idx="228">
                  <c:v>-23.9</c:v>
                </c:pt>
                <c:pt idx="229">
                  <c:v>-23.9</c:v>
                </c:pt>
                <c:pt idx="230">
                  <c:v>-23.9</c:v>
                </c:pt>
                <c:pt idx="231">
                  <c:v>-23.9</c:v>
                </c:pt>
                <c:pt idx="233">
                  <c:v>-16.8</c:v>
                </c:pt>
                <c:pt idx="234">
                  <c:v>-16.8</c:v>
                </c:pt>
                <c:pt idx="237">
                  <c:v>-7.7</c:v>
                </c:pt>
                <c:pt idx="238">
                  <c:v>-7.7</c:v>
                </c:pt>
                <c:pt idx="240">
                  <c:v>-7.9</c:v>
                </c:pt>
                <c:pt idx="241">
                  <c:v>-7.7</c:v>
                </c:pt>
                <c:pt idx="242">
                  <c:v>-8.1999999999999993</c:v>
                </c:pt>
                <c:pt idx="243">
                  <c:v>-8.1999999999999993</c:v>
                </c:pt>
                <c:pt idx="244">
                  <c:v>-7.9</c:v>
                </c:pt>
                <c:pt idx="245">
                  <c:v>-8.8000000000000007</c:v>
                </c:pt>
                <c:pt idx="246">
                  <c:v>-7.8</c:v>
                </c:pt>
                <c:pt idx="247">
                  <c:v>-7.9</c:v>
                </c:pt>
                <c:pt idx="248">
                  <c:v>-8</c:v>
                </c:pt>
                <c:pt idx="249">
                  <c:v>-8.3000000000000007</c:v>
                </c:pt>
                <c:pt idx="250">
                  <c:v>-8.4</c:v>
                </c:pt>
                <c:pt idx="251">
                  <c:v>-7.8</c:v>
                </c:pt>
                <c:pt idx="254">
                  <c:v>-8.6</c:v>
                </c:pt>
                <c:pt idx="255">
                  <c:v>-8.6</c:v>
                </c:pt>
                <c:pt idx="256">
                  <c:v>-8.6</c:v>
                </c:pt>
                <c:pt idx="257">
                  <c:v>-8.6</c:v>
                </c:pt>
                <c:pt idx="258">
                  <c:v>-8.6</c:v>
                </c:pt>
                <c:pt idx="259">
                  <c:v>-8.6</c:v>
                </c:pt>
                <c:pt idx="260">
                  <c:v>-8.6</c:v>
                </c:pt>
                <c:pt idx="261">
                  <c:v>-8.6</c:v>
                </c:pt>
                <c:pt idx="262">
                  <c:v>-8.6</c:v>
                </c:pt>
                <c:pt idx="263">
                  <c:v>-8.6</c:v>
                </c:pt>
                <c:pt idx="264">
                  <c:v>-8.6</c:v>
                </c:pt>
                <c:pt idx="265">
                  <c:v>-8.6</c:v>
                </c:pt>
                <c:pt idx="266">
                  <c:v>-8.6</c:v>
                </c:pt>
                <c:pt idx="267">
                  <c:v>-8.6</c:v>
                </c:pt>
                <c:pt idx="269">
                  <c:v>-6.4</c:v>
                </c:pt>
                <c:pt idx="270">
                  <c:v>-6.4</c:v>
                </c:pt>
                <c:pt idx="271">
                  <c:v>-6.4</c:v>
                </c:pt>
                <c:pt idx="272">
                  <c:v>-6.4</c:v>
                </c:pt>
                <c:pt idx="273">
                  <c:v>-6.4</c:v>
                </c:pt>
                <c:pt idx="274">
                  <c:v>-6.4</c:v>
                </c:pt>
                <c:pt idx="275">
                  <c:v>-6.4</c:v>
                </c:pt>
                <c:pt idx="276">
                  <c:v>-6.4</c:v>
                </c:pt>
                <c:pt idx="277">
                  <c:v>-9.8000000000000007</c:v>
                </c:pt>
                <c:pt idx="278">
                  <c:v>-9.8000000000000007</c:v>
                </c:pt>
                <c:pt idx="279">
                  <c:v>-9.8000000000000007</c:v>
                </c:pt>
                <c:pt idx="280">
                  <c:v>-9.8000000000000007</c:v>
                </c:pt>
                <c:pt idx="281">
                  <c:v>-9.8000000000000007</c:v>
                </c:pt>
                <c:pt idx="282">
                  <c:v>-9.6</c:v>
                </c:pt>
                <c:pt idx="283">
                  <c:v>-9.6</c:v>
                </c:pt>
                <c:pt idx="284">
                  <c:v>-9.6</c:v>
                </c:pt>
                <c:pt idx="285">
                  <c:v>-9.6</c:v>
                </c:pt>
                <c:pt idx="286">
                  <c:v>-9.6</c:v>
                </c:pt>
                <c:pt idx="287">
                  <c:v>-9.6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3-4B6A-8300-758090E1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10752"/>
        <c:axId val="802019936"/>
      </c:scatterChart>
      <c:valAx>
        <c:axId val="802010752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ysClr val="windowText" lastClr="000000"/>
                    </a:solidFill>
                  </a:rPr>
                  <a:t>δ</a:t>
                </a:r>
                <a:r>
                  <a:rPr lang="en-CA" sz="1200" baseline="30000">
                    <a:solidFill>
                      <a:sysClr val="windowText" lastClr="000000"/>
                    </a:solidFill>
                  </a:rPr>
                  <a:t>18</a:t>
                </a:r>
                <a:r>
                  <a:rPr lang="en-CA" sz="1200" baseline="0">
                    <a:solidFill>
                      <a:sysClr val="windowText" lastClr="000000"/>
                    </a:solidFill>
                  </a:rPr>
                  <a:t>O</a:t>
                </a:r>
                <a:r>
                  <a:rPr lang="en-CA" sz="1200">
                    <a:solidFill>
                      <a:sysClr val="windowText" lastClr="000000"/>
                    </a:solidFill>
                  </a:rPr>
                  <a:t>water</a:t>
                </a:r>
                <a:r>
                  <a:rPr lang="en-CA" sz="1200" baseline="0">
                    <a:solidFill>
                      <a:sysClr val="windowText" lastClr="000000"/>
                    </a:solidFill>
                  </a:rPr>
                  <a:t> calc from proboscidean enamel (‰, VSMOW)</a:t>
                </a:r>
                <a:endParaRPr lang="en-CA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019936"/>
        <c:crossesAt val="-30"/>
        <c:crossBetween val="midCat"/>
      </c:valAx>
      <c:valAx>
        <c:axId val="802019936"/>
        <c:scaling>
          <c:orientation val="minMax"/>
          <c:max val="-2"/>
          <c:min val="-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1" baseline="0">
                    <a:solidFill>
                      <a:sysClr val="windowText" lastClr="000000"/>
                    </a:solidFill>
                    <a:effectLst/>
                  </a:rPr>
                  <a:t>δ</a:t>
                </a:r>
                <a:r>
                  <a:rPr lang="en-CA" sz="1200" b="0" i="0" baseline="30000">
                    <a:solidFill>
                      <a:sysClr val="windowText" lastClr="000000"/>
                    </a:solidFill>
                    <a:effectLst/>
                  </a:rPr>
                  <a:t>18</a:t>
                </a:r>
                <a:r>
                  <a:rPr lang="en-CA" sz="1200" b="0" i="0" baseline="0">
                    <a:solidFill>
                      <a:sysClr val="windowText" lastClr="000000"/>
                    </a:solidFill>
                    <a:effectLst/>
                  </a:rPr>
                  <a:t>O est&amp; meas modern water (‰, VSMOW)</a:t>
                </a:r>
                <a:endParaRPr lang="en-CA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010752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41275</xdr:colOff>
      <xdr:row>208</xdr:row>
      <xdr:rowOff>44450</xdr:rowOff>
    </xdr:from>
    <xdr:to>
      <xdr:col>36</xdr:col>
      <xdr:colOff>346075</xdr:colOff>
      <xdr:row>229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4B7FD-DF0D-421A-923B-44918535E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133350</xdr:colOff>
      <xdr:row>208</xdr:row>
      <xdr:rowOff>44450</xdr:rowOff>
    </xdr:from>
    <xdr:to>
      <xdr:col>28</xdr:col>
      <xdr:colOff>438150</xdr:colOff>
      <xdr:row>229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6330-CAF7-4E20-9CB0-D991A4185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565150</xdr:colOff>
      <xdr:row>230</xdr:row>
      <xdr:rowOff>177800</xdr:rowOff>
    </xdr:from>
    <xdr:to>
      <xdr:col>28</xdr:col>
      <xdr:colOff>260350</xdr:colOff>
      <xdr:row>252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5BE4E-5C39-465D-A348-62E600B49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381000</xdr:colOff>
      <xdr:row>230</xdr:row>
      <xdr:rowOff>82550</xdr:rowOff>
    </xdr:from>
    <xdr:to>
      <xdr:col>36</xdr:col>
      <xdr:colOff>76200</xdr:colOff>
      <xdr:row>251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1DE769-EF5D-4641-970C-15ADF62E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ateriso.utah.edu/waterisotopes/pages/data_access/oip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4"/>
  <sheetViews>
    <sheetView tabSelected="1" topLeftCell="A7" zoomScale="60" zoomScaleNormal="60" workbookViewId="0">
      <selection activeCell="D8" sqref="D8"/>
    </sheetView>
  </sheetViews>
  <sheetFormatPr defaultRowHeight="14.4" x14ac:dyDescent="0.3"/>
  <cols>
    <col min="1" max="1" width="24.109375" customWidth="1"/>
    <col min="2" max="2" width="29.109375" customWidth="1"/>
    <col min="3" max="3" width="14.5546875" customWidth="1"/>
    <col min="4" max="4" width="10" customWidth="1"/>
    <col min="5" max="5" width="8.77734375" customWidth="1"/>
    <col min="6" max="6" width="10.109375" customWidth="1"/>
    <col min="7" max="9" width="8.77734375" customWidth="1"/>
    <col min="10" max="10" width="10.33203125" bestFit="1" customWidth="1"/>
    <col min="11" max="11" width="8.88671875" customWidth="1"/>
    <col min="12" max="12" width="18.77734375" customWidth="1"/>
    <col min="13" max="13" width="12.21875" customWidth="1"/>
    <col min="14" max="14" width="9.77734375" customWidth="1"/>
    <col min="15" max="15" width="11.88671875" customWidth="1"/>
    <col min="16" max="16" width="10.109375" customWidth="1"/>
  </cols>
  <sheetData>
    <row r="1" spans="1:20" x14ac:dyDescent="0.3">
      <c r="A1" s="1" t="s">
        <v>206</v>
      </c>
    </row>
    <row r="2" spans="1:20" x14ac:dyDescent="0.3">
      <c r="A2" s="16" t="s">
        <v>205</v>
      </c>
    </row>
    <row r="3" spans="1:20" x14ac:dyDescent="0.3">
      <c r="A3" s="16"/>
    </row>
    <row r="4" spans="1:20" x14ac:dyDescent="0.3">
      <c r="D4" s="2" t="s">
        <v>0</v>
      </c>
    </row>
    <row r="5" spans="1:20" x14ac:dyDescent="0.3">
      <c r="D5" s="3" t="s">
        <v>207</v>
      </c>
      <c r="E5" s="3"/>
      <c r="F5" s="3"/>
      <c r="G5" s="3"/>
      <c r="H5" s="3"/>
      <c r="I5" s="3"/>
      <c r="J5" s="3"/>
      <c r="K5" s="3"/>
      <c r="L5" s="17"/>
      <c r="M5" s="17"/>
      <c r="N5" s="17"/>
    </row>
    <row r="7" spans="1:20" s="5" customFormat="1" ht="82.5" customHeight="1" x14ac:dyDescent="0.3">
      <c r="A7" s="4" t="s">
        <v>1</v>
      </c>
      <c r="B7" s="4" t="s">
        <v>2</v>
      </c>
      <c r="C7" s="4" t="s">
        <v>3</v>
      </c>
      <c r="D7" s="4" t="s">
        <v>227</v>
      </c>
      <c r="E7" s="4" t="s">
        <v>4</v>
      </c>
      <c r="F7" s="4" t="s">
        <v>5</v>
      </c>
      <c r="G7" s="4" t="s">
        <v>225</v>
      </c>
      <c r="H7" s="4" t="s">
        <v>6</v>
      </c>
      <c r="I7" s="4" t="s">
        <v>7</v>
      </c>
      <c r="J7" s="4" t="s">
        <v>8</v>
      </c>
      <c r="K7" s="4" t="s">
        <v>9</v>
      </c>
      <c r="L7" s="4" t="s">
        <v>10</v>
      </c>
      <c r="M7" s="4" t="s">
        <v>11</v>
      </c>
      <c r="N7" s="4" t="s">
        <v>12</v>
      </c>
      <c r="O7" s="4" t="s">
        <v>13</v>
      </c>
      <c r="P7" s="4" t="s">
        <v>14</v>
      </c>
      <c r="Q7" s="4" t="s">
        <v>15</v>
      </c>
      <c r="R7" s="4" t="s">
        <v>16</v>
      </c>
      <c r="S7" s="4" t="s">
        <v>17</v>
      </c>
      <c r="T7" s="4" t="s">
        <v>18</v>
      </c>
    </row>
    <row r="10" spans="1:20" x14ac:dyDescent="0.3">
      <c r="A10" t="s">
        <v>19</v>
      </c>
      <c r="B10" t="s">
        <v>20</v>
      </c>
      <c r="C10" t="s">
        <v>21</v>
      </c>
      <c r="E10" t="s">
        <v>208</v>
      </c>
      <c r="F10">
        <v>35.5</v>
      </c>
      <c r="G10" t="s">
        <v>209</v>
      </c>
      <c r="H10">
        <v>-115.73333332999999</v>
      </c>
      <c r="J10">
        <f>(L10-30.92)/1.03092</f>
        <v>-8.7494664959453718</v>
      </c>
      <c r="K10">
        <v>-7.2</v>
      </c>
      <c r="L10">
        <v>21.9</v>
      </c>
      <c r="O10">
        <v>-9</v>
      </c>
      <c r="R10">
        <f>O10</f>
        <v>-9</v>
      </c>
      <c r="S10">
        <f t="shared" ref="S10:S21" si="0">0.98*L10-8.32</f>
        <v>13.141999999999999</v>
      </c>
      <c r="T10">
        <f>(S10-23.3)/0.94</f>
        <v>-10.806382978723406</v>
      </c>
    </row>
    <row r="11" spans="1:20" x14ac:dyDescent="0.3">
      <c r="A11" t="s">
        <v>19</v>
      </c>
      <c r="B11" t="s">
        <v>22</v>
      </c>
      <c r="C11" t="s">
        <v>21</v>
      </c>
      <c r="E11" t="s">
        <v>210</v>
      </c>
      <c r="F11">
        <v>36.533329999999999</v>
      </c>
      <c r="G11" t="s">
        <v>211</v>
      </c>
      <c r="H11">
        <v>-115.73333</v>
      </c>
      <c r="J11">
        <f t="shared" ref="J11:J21" si="1">(L11-30.92)/1.03092</f>
        <v>-7.4884569122725351</v>
      </c>
      <c r="K11">
        <v>-8.9</v>
      </c>
      <c r="L11">
        <v>23.2</v>
      </c>
      <c r="O11">
        <v>-8.9</v>
      </c>
      <c r="R11">
        <f t="shared" ref="R11:R77" si="2">O11</f>
        <v>-8.9</v>
      </c>
      <c r="S11">
        <f t="shared" si="0"/>
        <v>14.416</v>
      </c>
      <c r="T11">
        <f t="shared" ref="T11:T77" si="3">(S11-23.3)/0.94</f>
        <v>-9.4510638297872358</v>
      </c>
    </row>
    <row r="12" spans="1:20" x14ac:dyDescent="0.3">
      <c r="A12" t="s">
        <v>19</v>
      </c>
      <c r="B12" t="s">
        <v>23</v>
      </c>
      <c r="C12" t="s">
        <v>21</v>
      </c>
      <c r="E12" t="s">
        <v>212</v>
      </c>
      <c r="F12">
        <v>36.316666699999999</v>
      </c>
      <c r="G12" t="s">
        <v>213</v>
      </c>
      <c r="H12">
        <v>-115.183333</v>
      </c>
      <c r="J12">
        <f t="shared" si="1"/>
        <v>-10.010476079618204</v>
      </c>
      <c r="K12">
        <v>-8.3000000000000007</v>
      </c>
      <c r="L12">
        <v>20.6</v>
      </c>
      <c r="O12">
        <v>-8.9</v>
      </c>
      <c r="R12">
        <f t="shared" si="2"/>
        <v>-8.9</v>
      </c>
      <c r="S12">
        <f t="shared" si="0"/>
        <v>11.868000000000002</v>
      </c>
      <c r="T12">
        <f t="shared" si="3"/>
        <v>-12.161702127659574</v>
      </c>
    </row>
    <row r="13" spans="1:20" x14ac:dyDescent="0.3">
      <c r="A13" t="s">
        <v>19</v>
      </c>
      <c r="B13" t="s">
        <v>23</v>
      </c>
      <c r="C13" t="s">
        <v>21</v>
      </c>
      <c r="E13" t="s">
        <v>212</v>
      </c>
      <c r="F13">
        <v>36.316666699999999</v>
      </c>
      <c r="G13" t="s">
        <v>213</v>
      </c>
      <c r="H13">
        <v>-115.183333</v>
      </c>
      <c r="J13">
        <f t="shared" si="1"/>
        <v>-10.010476079618204</v>
      </c>
      <c r="K13">
        <v>-9</v>
      </c>
      <c r="L13">
        <v>20.6</v>
      </c>
      <c r="O13">
        <v>-8.9</v>
      </c>
      <c r="R13">
        <f t="shared" si="2"/>
        <v>-8.9</v>
      </c>
      <c r="S13">
        <f t="shared" si="0"/>
        <v>11.868000000000002</v>
      </c>
      <c r="T13">
        <f t="shared" si="3"/>
        <v>-12.161702127659574</v>
      </c>
    </row>
    <row r="14" spans="1:20" x14ac:dyDescent="0.3">
      <c r="A14" t="s">
        <v>19</v>
      </c>
      <c r="B14" t="s">
        <v>23</v>
      </c>
      <c r="C14" t="s">
        <v>21</v>
      </c>
      <c r="E14" t="s">
        <v>212</v>
      </c>
      <c r="F14">
        <v>36.316666699999999</v>
      </c>
      <c r="G14" t="s">
        <v>213</v>
      </c>
      <c r="H14">
        <v>-115.183333</v>
      </c>
      <c r="J14">
        <f t="shared" si="1"/>
        <v>-7.8764598610949452</v>
      </c>
      <c r="K14">
        <v>-6.4</v>
      </c>
      <c r="L14">
        <v>22.8</v>
      </c>
      <c r="O14">
        <v>-8.9</v>
      </c>
      <c r="R14">
        <f t="shared" si="2"/>
        <v>-8.9</v>
      </c>
      <c r="S14">
        <f t="shared" si="0"/>
        <v>14.024000000000001</v>
      </c>
      <c r="T14">
        <f t="shared" si="3"/>
        <v>-9.8680851063829795</v>
      </c>
    </row>
    <row r="15" spans="1:20" x14ac:dyDescent="0.3">
      <c r="A15" t="s">
        <v>19</v>
      </c>
      <c r="B15" t="s">
        <v>23</v>
      </c>
      <c r="C15" t="s">
        <v>21</v>
      </c>
      <c r="E15" t="s">
        <v>212</v>
      </c>
      <c r="F15">
        <v>36.316666699999999</v>
      </c>
      <c r="G15" t="s">
        <v>213</v>
      </c>
      <c r="H15">
        <v>-115.183333</v>
      </c>
      <c r="J15">
        <f t="shared" si="1"/>
        <v>-11.271485663291042</v>
      </c>
      <c r="K15">
        <v>-6.4</v>
      </c>
      <c r="L15">
        <v>19.3</v>
      </c>
      <c r="O15">
        <v>-8.9</v>
      </c>
      <c r="R15">
        <f t="shared" si="2"/>
        <v>-8.9</v>
      </c>
      <c r="S15">
        <f t="shared" si="0"/>
        <v>10.594000000000001</v>
      </c>
      <c r="T15">
        <f t="shared" si="3"/>
        <v>-13.517021276595745</v>
      </c>
    </row>
    <row r="16" spans="1:20" x14ac:dyDescent="0.3">
      <c r="A16" t="s">
        <v>19</v>
      </c>
      <c r="B16" t="s">
        <v>24</v>
      </c>
      <c r="C16" t="s">
        <v>21</v>
      </c>
      <c r="E16" t="s">
        <v>214</v>
      </c>
      <c r="F16">
        <v>36.116666670000001</v>
      </c>
      <c r="G16" t="s">
        <v>215</v>
      </c>
      <c r="H16">
        <v>-116</v>
      </c>
      <c r="J16">
        <f t="shared" si="1"/>
        <v>-5.839444379777289</v>
      </c>
      <c r="K16">
        <v>-8.9</v>
      </c>
      <c r="L16">
        <v>24.9</v>
      </c>
      <c r="M16" s="6"/>
      <c r="O16">
        <v>-8.6999999999999993</v>
      </c>
      <c r="R16">
        <f t="shared" si="2"/>
        <v>-8.6999999999999993</v>
      </c>
      <c r="S16">
        <f t="shared" si="0"/>
        <v>16.081999999999997</v>
      </c>
      <c r="T16">
        <f t="shared" si="3"/>
        <v>-7.6787234042553232</v>
      </c>
    </row>
    <row r="17" spans="1:20" x14ac:dyDescent="0.3">
      <c r="A17" t="s">
        <v>19</v>
      </c>
      <c r="B17" t="s">
        <v>24</v>
      </c>
      <c r="C17" t="s">
        <v>21</v>
      </c>
      <c r="E17" t="s">
        <v>214</v>
      </c>
      <c r="F17">
        <v>36.116666670000001</v>
      </c>
      <c r="G17" t="s">
        <v>215</v>
      </c>
      <c r="H17">
        <v>-116</v>
      </c>
      <c r="J17">
        <f t="shared" si="1"/>
        <v>-3.1234237380204113</v>
      </c>
      <c r="K17">
        <v>-7.9</v>
      </c>
      <c r="L17">
        <v>27.7</v>
      </c>
      <c r="M17" s="6"/>
      <c r="O17">
        <v>-8.6999999999999993</v>
      </c>
      <c r="R17">
        <f t="shared" si="2"/>
        <v>-8.6999999999999993</v>
      </c>
      <c r="S17">
        <f t="shared" si="0"/>
        <v>18.825999999999997</v>
      </c>
      <c r="T17">
        <f t="shared" si="3"/>
        <v>-4.7595744680851109</v>
      </c>
    </row>
    <row r="18" spans="1:20" x14ac:dyDescent="0.3">
      <c r="A18" t="s">
        <v>19</v>
      </c>
      <c r="B18" t="s">
        <v>25</v>
      </c>
      <c r="C18" t="s">
        <v>21</v>
      </c>
      <c r="E18" t="s">
        <v>216</v>
      </c>
      <c r="F18">
        <v>40.466666670000002</v>
      </c>
      <c r="G18" t="s">
        <v>217</v>
      </c>
      <c r="H18">
        <v>-118.3</v>
      </c>
      <c r="J18">
        <f t="shared" si="1"/>
        <v>-11.756489349319056</v>
      </c>
      <c r="K18">
        <v>-10.7</v>
      </c>
      <c r="L18">
        <v>18.8</v>
      </c>
      <c r="O18">
        <v>-10.4</v>
      </c>
      <c r="R18">
        <f t="shared" si="2"/>
        <v>-10.4</v>
      </c>
      <c r="S18">
        <f t="shared" si="0"/>
        <v>10.103999999999999</v>
      </c>
      <c r="T18">
        <f t="shared" si="3"/>
        <v>-14.038297872340427</v>
      </c>
    </row>
    <row r="19" spans="1:20" x14ac:dyDescent="0.3">
      <c r="A19" t="s">
        <v>19</v>
      </c>
      <c r="B19" t="s">
        <v>26</v>
      </c>
      <c r="C19" t="s">
        <v>21</v>
      </c>
      <c r="E19" t="s">
        <v>218</v>
      </c>
      <c r="F19">
        <v>40.466666670000002</v>
      </c>
      <c r="G19" t="s">
        <v>219</v>
      </c>
      <c r="H19">
        <v>-118.3</v>
      </c>
      <c r="J19">
        <f t="shared" si="1"/>
        <v>-7.7794591238893442</v>
      </c>
      <c r="K19">
        <v>-5.6</v>
      </c>
      <c r="L19">
        <v>22.9</v>
      </c>
      <c r="O19">
        <v>-7.8</v>
      </c>
      <c r="R19">
        <f t="shared" si="2"/>
        <v>-7.8</v>
      </c>
      <c r="S19">
        <f t="shared" si="0"/>
        <v>14.121999999999996</v>
      </c>
      <c r="T19">
        <f t="shared" si="3"/>
        <v>-9.763829787234048</v>
      </c>
    </row>
    <row r="20" spans="1:20" x14ac:dyDescent="0.3">
      <c r="A20" t="s">
        <v>19</v>
      </c>
      <c r="B20" t="s">
        <v>27</v>
      </c>
      <c r="C20" t="s">
        <v>21</v>
      </c>
      <c r="E20" t="s">
        <v>220</v>
      </c>
      <c r="F20">
        <v>33.4</v>
      </c>
      <c r="G20" t="s">
        <v>221</v>
      </c>
      <c r="H20">
        <v>-104.53333333</v>
      </c>
      <c r="J20">
        <f t="shared" si="1"/>
        <v>-1.6684126799363697</v>
      </c>
      <c r="K20">
        <v>-3.1</v>
      </c>
      <c r="L20">
        <v>29.2</v>
      </c>
      <c r="N20" t="s">
        <v>28</v>
      </c>
      <c r="O20">
        <v>-8.8000000000000007</v>
      </c>
      <c r="R20">
        <f t="shared" si="2"/>
        <v>-8.8000000000000007</v>
      </c>
      <c r="S20">
        <f t="shared" si="0"/>
        <v>20.295999999999999</v>
      </c>
      <c r="T20">
        <f t="shared" si="3"/>
        <v>-3.1957446808510652</v>
      </c>
    </row>
    <row r="21" spans="1:20" x14ac:dyDescent="0.3">
      <c r="A21" t="s">
        <v>19</v>
      </c>
      <c r="B21" t="s">
        <v>29</v>
      </c>
      <c r="C21" t="s">
        <v>21</v>
      </c>
      <c r="E21" t="s">
        <v>222</v>
      </c>
      <c r="F21">
        <v>35.25</v>
      </c>
      <c r="G21" t="s">
        <v>223</v>
      </c>
      <c r="H21">
        <v>-106.4</v>
      </c>
      <c r="J21">
        <f t="shared" si="1"/>
        <v>-7.8764598610949452</v>
      </c>
      <c r="K21">
        <v>-5</v>
      </c>
      <c r="L21">
        <v>22.8</v>
      </c>
      <c r="O21">
        <v>-9.9</v>
      </c>
      <c r="R21">
        <f t="shared" si="2"/>
        <v>-9.9</v>
      </c>
      <c r="S21">
        <f t="shared" si="0"/>
        <v>14.024000000000001</v>
      </c>
      <c r="T21">
        <f t="shared" si="3"/>
        <v>-9.8680851063829795</v>
      </c>
    </row>
    <row r="22" spans="1:20" x14ac:dyDescent="0.3">
      <c r="L22" s="6"/>
      <c r="M22" s="6"/>
    </row>
    <row r="23" spans="1:20" x14ac:dyDescent="0.3">
      <c r="A23" t="s">
        <v>30</v>
      </c>
      <c r="B23" t="s">
        <v>31</v>
      </c>
      <c r="C23" t="s">
        <v>21</v>
      </c>
      <c r="E23" t="s">
        <v>32</v>
      </c>
      <c r="F23" t="s">
        <v>224</v>
      </c>
      <c r="H23">
        <v>-99.015280000000004</v>
      </c>
      <c r="J23">
        <v>-4.5999999999999996</v>
      </c>
      <c r="K23">
        <v>-3</v>
      </c>
      <c r="L23" s="6">
        <f>J23*1.0392+30.92</f>
        <v>26.139680000000002</v>
      </c>
      <c r="O23">
        <v>-10.199999999999999</v>
      </c>
      <c r="R23">
        <f t="shared" si="2"/>
        <v>-10.199999999999999</v>
      </c>
      <c r="S23">
        <f t="shared" ref="S23:S47" si="4">0.98*L23-8.32</f>
        <v>17.296886400000002</v>
      </c>
      <c r="T23">
        <f t="shared" si="3"/>
        <v>-6.3862910638297867</v>
      </c>
    </row>
    <row r="24" spans="1:20" x14ac:dyDescent="0.3">
      <c r="A24" t="s">
        <v>30</v>
      </c>
      <c r="B24" t="s">
        <v>31</v>
      </c>
      <c r="C24" t="s">
        <v>21</v>
      </c>
      <c r="E24" t="s">
        <v>32</v>
      </c>
      <c r="F24" t="s">
        <v>224</v>
      </c>
      <c r="H24">
        <v>-99.015280000000004</v>
      </c>
      <c r="J24">
        <v>-4.9000000000000004</v>
      </c>
      <c r="K24">
        <v>-3.5</v>
      </c>
      <c r="L24" s="6">
        <f>J24*1.0392+30.92</f>
        <v>25.827920000000002</v>
      </c>
      <c r="O24">
        <v>-10.199999999999999</v>
      </c>
      <c r="R24">
        <f t="shared" si="2"/>
        <v>-10.199999999999999</v>
      </c>
      <c r="S24">
        <f t="shared" si="4"/>
        <v>16.991361600000001</v>
      </c>
      <c r="T24">
        <f t="shared" si="3"/>
        <v>-6.7113174468085104</v>
      </c>
    </row>
    <row r="25" spans="1:20" x14ac:dyDescent="0.3">
      <c r="A25" t="s">
        <v>30</v>
      </c>
      <c r="B25" t="s">
        <v>31</v>
      </c>
      <c r="C25" t="s">
        <v>21</v>
      </c>
      <c r="E25" t="s">
        <v>32</v>
      </c>
      <c r="F25" t="s">
        <v>224</v>
      </c>
      <c r="H25">
        <v>-99.015280000000004</v>
      </c>
      <c r="J25">
        <v>-4.2</v>
      </c>
      <c r="K25">
        <v>-1.7</v>
      </c>
      <c r="L25" s="6">
        <f>J25*1.0392+30.92</f>
        <v>26.55536</v>
      </c>
      <c r="O25">
        <v>-10.199999999999999</v>
      </c>
      <c r="R25">
        <f t="shared" si="2"/>
        <v>-10.199999999999999</v>
      </c>
      <c r="S25">
        <f t="shared" si="4"/>
        <v>17.704252799999999</v>
      </c>
      <c r="T25">
        <f t="shared" si="3"/>
        <v>-5.9529225531914918</v>
      </c>
    </row>
    <row r="26" spans="1:20" x14ac:dyDescent="0.3">
      <c r="A26" t="s">
        <v>30</v>
      </c>
      <c r="B26" t="s">
        <v>31</v>
      </c>
      <c r="C26" t="s">
        <v>21</v>
      </c>
      <c r="E26" t="s">
        <v>32</v>
      </c>
      <c r="F26" t="s">
        <v>224</v>
      </c>
      <c r="H26">
        <v>-99.015280000000004</v>
      </c>
      <c r="J26">
        <v>-3.7</v>
      </c>
      <c r="K26">
        <v>-5.5</v>
      </c>
      <c r="L26" s="6">
        <f t="shared" ref="L26:L47" si="5">J26*1.0392+30.92</f>
        <v>27.074960000000001</v>
      </c>
      <c r="O26">
        <v>-10.199999999999999</v>
      </c>
      <c r="R26">
        <f t="shared" si="2"/>
        <v>-10.199999999999999</v>
      </c>
      <c r="S26">
        <f t="shared" si="4"/>
        <v>18.2134608</v>
      </c>
      <c r="T26">
        <f t="shared" si="3"/>
        <v>-5.4112119148936184</v>
      </c>
    </row>
    <row r="27" spans="1:20" x14ac:dyDescent="0.3">
      <c r="A27" t="s">
        <v>30</v>
      </c>
      <c r="B27" t="s">
        <v>31</v>
      </c>
      <c r="C27" t="s">
        <v>21</v>
      </c>
      <c r="E27" t="s">
        <v>32</v>
      </c>
      <c r="F27" t="s">
        <v>224</v>
      </c>
      <c r="H27">
        <v>-99.015280000000004</v>
      </c>
      <c r="J27">
        <v>-3.9</v>
      </c>
      <c r="K27">
        <v>-1.7</v>
      </c>
      <c r="L27" s="6">
        <f t="shared" si="5"/>
        <v>26.867120000000003</v>
      </c>
      <c r="O27">
        <v>-10.199999999999999</v>
      </c>
      <c r="R27">
        <f t="shared" si="2"/>
        <v>-10.199999999999999</v>
      </c>
      <c r="S27">
        <f t="shared" si="4"/>
        <v>18.009777600000003</v>
      </c>
      <c r="T27">
        <f t="shared" si="3"/>
        <v>-5.6278961702127637</v>
      </c>
    </row>
    <row r="28" spans="1:20" x14ac:dyDescent="0.3">
      <c r="A28" t="s">
        <v>30</v>
      </c>
      <c r="B28" t="s">
        <v>33</v>
      </c>
      <c r="C28" t="s">
        <v>21</v>
      </c>
      <c r="E28" t="s">
        <v>34</v>
      </c>
      <c r="F28">
        <v>19.59</v>
      </c>
      <c r="H28">
        <v>-98.94</v>
      </c>
      <c r="J28">
        <v>-4.5999999999999996</v>
      </c>
      <c r="K28">
        <v>-5.5</v>
      </c>
      <c r="L28" s="6">
        <f t="shared" si="5"/>
        <v>26.139680000000002</v>
      </c>
      <c r="N28" t="s">
        <v>35</v>
      </c>
      <c r="O28">
        <v>-10.199999999999999</v>
      </c>
      <c r="R28">
        <f t="shared" si="2"/>
        <v>-10.199999999999999</v>
      </c>
      <c r="S28">
        <f t="shared" si="4"/>
        <v>17.296886400000002</v>
      </c>
      <c r="T28">
        <f t="shared" si="3"/>
        <v>-6.3862910638297867</v>
      </c>
    </row>
    <row r="29" spans="1:20" x14ac:dyDescent="0.3">
      <c r="A29" t="s">
        <v>30</v>
      </c>
      <c r="B29" t="s">
        <v>33</v>
      </c>
      <c r="C29" t="s">
        <v>21</v>
      </c>
      <c r="E29" t="s">
        <v>34</v>
      </c>
      <c r="F29">
        <v>19.59</v>
      </c>
      <c r="H29">
        <v>-98.94</v>
      </c>
      <c r="J29">
        <v>-4</v>
      </c>
      <c r="K29">
        <v>-1.7</v>
      </c>
      <c r="L29" s="6">
        <f t="shared" si="5"/>
        <v>26.763200000000001</v>
      </c>
      <c r="O29">
        <v>-10.199999999999999</v>
      </c>
      <c r="R29">
        <f t="shared" si="2"/>
        <v>-10.199999999999999</v>
      </c>
      <c r="S29">
        <f t="shared" si="4"/>
        <v>17.907935999999999</v>
      </c>
      <c r="T29">
        <f t="shared" si="3"/>
        <v>-5.7362382978723421</v>
      </c>
    </row>
    <row r="30" spans="1:20" x14ac:dyDescent="0.3">
      <c r="A30" t="s">
        <v>30</v>
      </c>
      <c r="B30" t="s">
        <v>36</v>
      </c>
      <c r="C30" t="s">
        <v>21</v>
      </c>
      <c r="E30" t="s">
        <v>37</v>
      </c>
      <c r="F30">
        <v>19.52</v>
      </c>
      <c r="H30">
        <v>-98.91</v>
      </c>
      <c r="J30">
        <v>-3.7</v>
      </c>
      <c r="K30">
        <v>-3.9</v>
      </c>
      <c r="L30" s="6">
        <f t="shared" si="5"/>
        <v>27.074960000000001</v>
      </c>
      <c r="N30" t="s">
        <v>38</v>
      </c>
      <c r="O30">
        <v>-10.199999999999999</v>
      </c>
      <c r="R30">
        <f t="shared" si="2"/>
        <v>-10.199999999999999</v>
      </c>
      <c r="S30">
        <f t="shared" si="4"/>
        <v>18.2134608</v>
      </c>
      <c r="T30">
        <f t="shared" si="3"/>
        <v>-5.4112119148936184</v>
      </c>
    </row>
    <row r="31" spans="1:20" x14ac:dyDescent="0.3">
      <c r="A31" t="s">
        <v>30</v>
      </c>
      <c r="B31" t="s">
        <v>36</v>
      </c>
      <c r="C31" t="s">
        <v>21</v>
      </c>
      <c r="E31" t="s">
        <v>37</v>
      </c>
      <c r="F31">
        <v>19.52</v>
      </c>
      <c r="H31">
        <v>-98.91</v>
      </c>
      <c r="J31">
        <v>-8.1999999999999993</v>
      </c>
      <c r="K31">
        <v>-3.5</v>
      </c>
      <c r="L31" s="6">
        <f t="shared" si="5"/>
        <v>22.398560000000003</v>
      </c>
      <c r="O31">
        <v>-10.199999999999999</v>
      </c>
      <c r="R31">
        <f t="shared" si="2"/>
        <v>-10.199999999999999</v>
      </c>
      <c r="S31">
        <f t="shared" si="4"/>
        <v>13.630588800000002</v>
      </c>
      <c r="T31">
        <f t="shared" si="3"/>
        <v>-10.286607659574468</v>
      </c>
    </row>
    <row r="32" spans="1:20" x14ac:dyDescent="0.3">
      <c r="A32" t="s">
        <v>30</v>
      </c>
      <c r="B32" t="s">
        <v>36</v>
      </c>
      <c r="C32" t="s">
        <v>21</v>
      </c>
      <c r="E32" t="s">
        <v>37</v>
      </c>
      <c r="F32">
        <v>19.52</v>
      </c>
      <c r="H32">
        <v>-98.91</v>
      </c>
      <c r="J32">
        <v>-13.3</v>
      </c>
      <c r="K32">
        <v>-1.4</v>
      </c>
      <c r="L32" s="6">
        <f t="shared" si="5"/>
        <v>17.098640000000003</v>
      </c>
      <c r="O32">
        <v>-10.199999999999999</v>
      </c>
      <c r="R32">
        <f t="shared" si="2"/>
        <v>-10.199999999999999</v>
      </c>
      <c r="S32">
        <f t="shared" si="4"/>
        <v>8.4366672000000023</v>
      </c>
      <c r="T32">
        <f t="shared" si="3"/>
        <v>-15.812056170212765</v>
      </c>
    </row>
    <row r="33" spans="1:20" x14ac:dyDescent="0.3">
      <c r="A33" t="s">
        <v>30</v>
      </c>
      <c r="B33" t="s">
        <v>36</v>
      </c>
      <c r="C33" t="s">
        <v>21</v>
      </c>
      <c r="E33" t="s">
        <v>37</v>
      </c>
      <c r="F33">
        <v>19.52</v>
      </c>
      <c r="H33">
        <v>-98.91</v>
      </c>
      <c r="J33">
        <v>-5</v>
      </c>
      <c r="K33">
        <v>-4.4000000000000004</v>
      </c>
      <c r="L33" s="6">
        <f t="shared" si="5"/>
        <v>25.724000000000004</v>
      </c>
      <c r="O33">
        <v>-10.199999999999999</v>
      </c>
      <c r="R33">
        <f t="shared" si="2"/>
        <v>-10.199999999999999</v>
      </c>
      <c r="S33">
        <f t="shared" si="4"/>
        <v>16.889520000000005</v>
      </c>
      <c r="T33">
        <f t="shared" si="3"/>
        <v>-6.8196595744680817</v>
      </c>
    </row>
    <row r="34" spans="1:20" x14ac:dyDescent="0.3">
      <c r="A34" t="s">
        <v>30</v>
      </c>
      <c r="B34" t="s">
        <v>36</v>
      </c>
      <c r="C34" t="s">
        <v>21</v>
      </c>
      <c r="E34" t="s">
        <v>37</v>
      </c>
      <c r="F34">
        <v>19.52</v>
      </c>
      <c r="H34">
        <v>-98.91</v>
      </c>
      <c r="J34">
        <v>-5.6</v>
      </c>
      <c r="K34">
        <v>-5.0999999999999996</v>
      </c>
      <c r="L34" s="6">
        <f t="shared" si="5"/>
        <v>25.100480000000005</v>
      </c>
      <c r="O34">
        <v>-10.199999999999999</v>
      </c>
      <c r="R34">
        <f t="shared" si="2"/>
        <v>-10.199999999999999</v>
      </c>
      <c r="S34">
        <f t="shared" si="4"/>
        <v>16.278470400000003</v>
      </c>
      <c r="T34">
        <f t="shared" si="3"/>
        <v>-7.4697123404255299</v>
      </c>
    </row>
    <row r="35" spans="1:20" x14ac:dyDescent="0.3">
      <c r="A35" t="s">
        <v>30</v>
      </c>
      <c r="B35" t="s">
        <v>39</v>
      </c>
      <c r="C35" t="s">
        <v>21</v>
      </c>
      <c r="E35" t="s">
        <v>40</v>
      </c>
      <c r="F35">
        <v>17.809999999999999</v>
      </c>
      <c r="H35">
        <v>-97.47</v>
      </c>
      <c r="J35">
        <v>-4.9000000000000004</v>
      </c>
      <c r="K35">
        <v>-5.0999999999999996</v>
      </c>
      <c r="L35" s="6">
        <f t="shared" si="5"/>
        <v>25.827920000000002</v>
      </c>
      <c r="N35" t="s">
        <v>41</v>
      </c>
      <c r="O35">
        <v>-9.6999999999999993</v>
      </c>
      <c r="R35">
        <f t="shared" si="2"/>
        <v>-9.6999999999999993</v>
      </c>
      <c r="S35">
        <f t="shared" si="4"/>
        <v>16.991361600000001</v>
      </c>
      <c r="T35">
        <f t="shared" si="3"/>
        <v>-6.7113174468085104</v>
      </c>
    </row>
    <row r="36" spans="1:20" x14ac:dyDescent="0.3">
      <c r="A36" t="s">
        <v>30</v>
      </c>
      <c r="B36" t="s">
        <v>42</v>
      </c>
      <c r="C36" t="s">
        <v>21</v>
      </c>
      <c r="E36" t="s">
        <v>34</v>
      </c>
      <c r="F36">
        <v>19.920000000000002</v>
      </c>
      <c r="H36">
        <v>-101.11</v>
      </c>
      <c r="J36">
        <v>-5</v>
      </c>
      <c r="K36">
        <v>0.1</v>
      </c>
      <c r="L36" s="6">
        <f t="shared" si="5"/>
        <v>25.724000000000004</v>
      </c>
      <c r="N36" t="s">
        <v>43</v>
      </c>
      <c r="O36">
        <v>-9.8000000000000007</v>
      </c>
      <c r="R36">
        <f t="shared" si="2"/>
        <v>-9.8000000000000007</v>
      </c>
      <c r="S36">
        <f t="shared" si="4"/>
        <v>16.889520000000005</v>
      </c>
      <c r="T36">
        <f t="shared" si="3"/>
        <v>-6.8196595744680817</v>
      </c>
    </row>
    <row r="37" spans="1:20" x14ac:dyDescent="0.3">
      <c r="A37" t="s">
        <v>30</v>
      </c>
      <c r="B37" t="s">
        <v>44</v>
      </c>
      <c r="C37" t="s">
        <v>21</v>
      </c>
      <c r="E37" t="s">
        <v>45</v>
      </c>
      <c r="F37">
        <v>25.69</v>
      </c>
      <c r="H37">
        <v>-100.316</v>
      </c>
      <c r="J37">
        <v>-4.7</v>
      </c>
      <c r="K37">
        <v>-3.9</v>
      </c>
      <c r="L37" s="6">
        <f t="shared" si="5"/>
        <v>26.035760000000003</v>
      </c>
      <c r="N37" t="s">
        <v>46</v>
      </c>
      <c r="O37">
        <v>-7.1</v>
      </c>
      <c r="R37">
        <f t="shared" si="2"/>
        <v>-7.1</v>
      </c>
      <c r="S37">
        <f t="shared" si="4"/>
        <v>17.195044800000002</v>
      </c>
      <c r="T37">
        <f t="shared" si="3"/>
        <v>-6.4946331914893616</v>
      </c>
    </row>
    <row r="38" spans="1:20" x14ac:dyDescent="0.3">
      <c r="A38" t="s">
        <v>30</v>
      </c>
      <c r="B38" t="s">
        <v>47</v>
      </c>
      <c r="C38" t="s">
        <v>21</v>
      </c>
      <c r="E38" t="s">
        <v>48</v>
      </c>
      <c r="F38">
        <v>26.24</v>
      </c>
      <c r="H38">
        <v>112.35</v>
      </c>
      <c r="J38">
        <v>-4.9000000000000004</v>
      </c>
      <c r="K38">
        <v>-7.5</v>
      </c>
      <c r="L38" s="6">
        <f t="shared" si="5"/>
        <v>25.827920000000002</v>
      </c>
      <c r="N38" t="s">
        <v>49</v>
      </c>
      <c r="O38">
        <v>-6</v>
      </c>
      <c r="R38">
        <f t="shared" si="2"/>
        <v>-6</v>
      </c>
      <c r="S38">
        <f t="shared" si="4"/>
        <v>16.991361600000001</v>
      </c>
      <c r="T38">
        <f t="shared" si="3"/>
        <v>-6.7113174468085104</v>
      </c>
    </row>
    <row r="39" spans="1:20" x14ac:dyDescent="0.3">
      <c r="A39" t="s">
        <v>30</v>
      </c>
      <c r="B39" t="s">
        <v>50</v>
      </c>
      <c r="C39" t="s">
        <v>21</v>
      </c>
      <c r="E39" t="s">
        <v>51</v>
      </c>
      <c r="F39">
        <v>29.32</v>
      </c>
      <c r="H39">
        <v>100.95</v>
      </c>
      <c r="J39">
        <v>-4.7</v>
      </c>
      <c r="K39">
        <v>-4.3</v>
      </c>
      <c r="L39" s="6">
        <f t="shared" si="5"/>
        <v>26.035760000000003</v>
      </c>
      <c r="N39" t="s">
        <v>52</v>
      </c>
      <c r="O39">
        <v>-6.5</v>
      </c>
      <c r="R39">
        <f t="shared" si="2"/>
        <v>-6.5</v>
      </c>
      <c r="S39">
        <f t="shared" si="4"/>
        <v>17.195044800000002</v>
      </c>
      <c r="T39">
        <f t="shared" si="3"/>
        <v>-6.4946331914893616</v>
      </c>
    </row>
    <row r="40" spans="1:20" x14ac:dyDescent="0.3">
      <c r="A40" t="s">
        <v>30</v>
      </c>
      <c r="B40" t="s">
        <v>53</v>
      </c>
      <c r="C40" t="s">
        <v>21</v>
      </c>
      <c r="E40" t="s">
        <v>54</v>
      </c>
      <c r="F40">
        <v>19.34</v>
      </c>
      <c r="H40">
        <v>99.11</v>
      </c>
      <c r="J40">
        <v>-5</v>
      </c>
      <c r="K40">
        <v>-2.2999999999999998</v>
      </c>
      <c r="L40" s="6">
        <f t="shared" si="5"/>
        <v>25.724000000000004</v>
      </c>
      <c r="N40">
        <v>2110</v>
      </c>
      <c r="O40">
        <v>-10</v>
      </c>
      <c r="R40">
        <f t="shared" si="2"/>
        <v>-10</v>
      </c>
      <c r="S40">
        <f t="shared" si="4"/>
        <v>16.889520000000005</v>
      </c>
      <c r="T40">
        <f t="shared" si="3"/>
        <v>-6.8196595744680817</v>
      </c>
    </row>
    <row r="41" spans="1:20" x14ac:dyDescent="0.3">
      <c r="A41" t="s">
        <v>30</v>
      </c>
      <c r="B41" t="s">
        <v>55</v>
      </c>
      <c r="C41" t="s">
        <v>21</v>
      </c>
      <c r="E41" t="s">
        <v>56</v>
      </c>
      <c r="F41">
        <v>19.25</v>
      </c>
      <c r="H41">
        <v>99.6</v>
      </c>
      <c r="J41">
        <v>-2.2999999999999998</v>
      </c>
      <c r="K41">
        <v>0.3</v>
      </c>
      <c r="L41" s="6">
        <f t="shared" si="5"/>
        <v>28.529840000000004</v>
      </c>
      <c r="N41" t="s">
        <v>57</v>
      </c>
      <c r="O41">
        <v>-11.1</v>
      </c>
      <c r="R41">
        <f t="shared" si="2"/>
        <v>-11.1</v>
      </c>
      <c r="S41">
        <f t="shared" si="4"/>
        <v>19.639243200000003</v>
      </c>
      <c r="T41">
        <f t="shared" si="3"/>
        <v>-3.8944221276595723</v>
      </c>
    </row>
    <row r="42" spans="1:20" x14ac:dyDescent="0.3">
      <c r="A42" t="s">
        <v>30</v>
      </c>
      <c r="B42" t="s">
        <v>58</v>
      </c>
      <c r="C42" t="s">
        <v>21</v>
      </c>
      <c r="E42" t="s">
        <v>59</v>
      </c>
      <c r="F42">
        <v>19.829999999999998</v>
      </c>
      <c r="H42">
        <v>-100.54</v>
      </c>
      <c r="J42">
        <v>-6.4</v>
      </c>
      <c r="K42">
        <v>-5.7</v>
      </c>
      <c r="L42" s="6">
        <f t="shared" si="5"/>
        <v>24.269120000000001</v>
      </c>
      <c r="N42" t="s">
        <v>60</v>
      </c>
      <c r="O42">
        <v>-11</v>
      </c>
      <c r="R42">
        <f t="shared" si="2"/>
        <v>-11</v>
      </c>
      <c r="S42">
        <f t="shared" si="4"/>
        <v>15.463737600000002</v>
      </c>
      <c r="T42">
        <f t="shared" si="3"/>
        <v>-8.3364493617021278</v>
      </c>
    </row>
    <row r="43" spans="1:20" x14ac:dyDescent="0.3">
      <c r="A43" t="s">
        <v>30</v>
      </c>
      <c r="B43" t="s">
        <v>61</v>
      </c>
      <c r="C43" t="s">
        <v>21</v>
      </c>
      <c r="E43" t="s">
        <v>62</v>
      </c>
      <c r="F43">
        <v>22.7</v>
      </c>
      <c r="H43">
        <v>-100.39</v>
      </c>
      <c r="J43">
        <v>-6.1</v>
      </c>
      <c r="K43">
        <v>-3.5</v>
      </c>
      <c r="L43" s="6">
        <f t="shared" si="5"/>
        <v>24.580880000000001</v>
      </c>
      <c r="O43">
        <v>-10.1</v>
      </c>
      <c r="R43">
        <f t="shared" si="2"/>
        <v>-10.1</v>
      </c>
      <c r="S43">
        <f t="shared" si="4"/>
        <v>15.769262399999999</v>
      </c>
      <c r="T43">
        <f t="shared" si="3"/>
        <v>-8.0114229787234059</v>
      </c>
    </row>
    <row r="44" spans="1:20" x14ac:dyDescent="0.3">
      <c r="A44" t="s">
        <v>30</v>
      </c>
      <c r="B44" t="s">
        <v>61</v>
      </c>
      <c r="C44" t="s">
        <v>21</v>
      </c>
      <c r="F44">
        <v>22.7</v>
      </c>
      <c r="H44">
        <v>-100.39</v>
      </c>
      <c r="J44">
        <v>-5.6</v>
      </c>
      <c r="K44">
        <v>-3.7</v>
      </c>
      <c r="L44" s="6">
        <f t="shared" si="5"/>
        <v>25.100480000000005</v>
      </c>
      <c r="O44">
        <v>-10.1</v>
      </c>
      <c r="R44">
        <f t="shared" si="2"/>
        <v>-10.1</v>
      </c>
      <c r="S44">
        <f t="shared" si="4"/>
        <v>16.278470400000003</v>
      </c>
      <c r="T44">
        <f t="shared" si="3"/>
        <v>-7.4697123404255299</v>
      </c>
    </row>
    <row r="45" spans="1:20" x14ac:dyDescent="0.3">
      <c r="A45" t="s">
        <v>30</v>
      </c>
      <c r="B45" t="s">
        <v>61</v>
      </c>
      <c r="C45" t="s">
        <v>21</v>
      </c>
      <c r="F45">
        <v>22.7</v>
      </c>
      <c r="H45">
        <v>-100.39</v>
      </c>
      <c r="J45">
        <v>-3.5</v>
      </c>
      <c r="K45">
        <v>-3.2</v>
      </c>
      <c r="L45" s="6">
        <f t="shared" si="5"/>
        <v>27.282800000000002</v>
      </c>
      <c r="O45">
        <v>-10.1</v>
      </c>
      <c r="R45">
        <f t="shared" si="2"/>
        <v>-10.1</v>
      </c>
      <c r="S45">
        <f t="shared" si="4"/>
        <v>18.417144</v>
      </c>
      <c r="T45">
        <f t="shared" si="3"/>
        <v>-5.1945276595744687</v>
      </c>
    </row>
    <row r="46" spans="1:20" x14ac:dyDescent="0.3">
      <c r="A46" t="s">
        <v>30</v>
      </c>
      <c r="B46" t="s">
        <v>61</v>
      </c>
      <c r="C46" t="s">
        <v>21</v>
      </c>
      <c r="F46">
        <v>22.7</v>
      </c>
      <c r="H46">
        <v>-100.39</v>
      </c>
      <c r="J46">
        <v>-6.2</v>
      </c>
      <c r="K46">
        <v>-1.9</v>
      </c>
      <c r="L46" s="6">
        <f t="shared" si="5"/>
        <v>24.476960000000002</v>
      </c>
      <c r="O46">
        <v>-10.1</v>
      </c>
      <c r="R46">
        <f t="shared" si="2"/>
        <v>-10.1</v>
      </c>
      <c r="S46">
        <f t="shared" si="4"/>
        <v>15.667420800000002</v>
      </c>
      <c r="T46">
        <f t="shared" si="3"/>
        <v>-8.1197651063829781</v>
      </c>
    </row>
    <row r="47" spans="1:20" x14ac:dyDescent="0.3">
      <c r="A47" t="s">
        <v>30</v>
      </c>
      <c r="B47" t="s">
        <v>63</v>
      </c>
      <c r="C47" t="s">
        <v>21</v>
      </c>
      <c r="E47" t="s">
        <v>64</v>
      </c>
      <c r="F47">
        <v>23.82</v>
      </c>
      <c r="H47">
        <v>-100.72</v>
      </c>
      <c r="J47">
        <v>-5.0999999999999996</v>
      </c>
      <c r="K47">
        <v>-3.8</v>
      </c>
      <c r="L47" s="6">
        <f t="shared" si="5"/>
        <v>25.620080000000002</v>
      </c>
      <c r="O47">
        <v>-9.4</v>
      </c>
      <c r="R47">
        <f t="shared" si="2"/>
        <v>-9.4</v>
      </c>
      <c r="S47">
        <f t="shared" si="4"/>
        <v>16.787678400000001</v>
      </c>
      <c r="T47">
        <f t="shared" si="3"/>
        <v>-6.9280017021276601</v>
      </c>
    </row>
    <row r="50" spans="1:20" x14ac:dyDescent="0.3">
      <c r="A50" t="s">
        <v>65</v>
      </c>
      <c r="B50" t="s">
        <v>66</v>
      </c>
      <c r="C50" t="s">
        <v>21</v>
      </c>
      <c r="F50">
        <v>30.17</v>
      </c>
      <c r="H50">
        <v>-83.96</v>
      </c>
      <c r="J50">
        <f t="shared" ref="J50:J55" si="6">(L50-30.92)/1.03092</f>
        <v>-0.31040235905792912</v>
      </c>
      <c r="K50">
        <v>-0.2</v>
      </c>
      <c r="L50">
        <v>30.6</v>
      </c>
      <c r="N50" t="s">
        <v>67</v>
      </c>
      <c r="O50">
        <v>-5.5</v>
      </c>
      <c r="R50">
        <f t="shared" si="2"/>
        <v>-5.5</v>
      </c>
      <c r="S50">
        <f t="shared" ref="S50:S62" si="7">0.98*L50-8.32</f>
        <v>21.667999999999999</v>
      </c>
      <c r="T50">
        <f t="shared" si="3"/>
        <v>-1.7361702127659591</v>
      </c>
    </row>
    <row r="51" spans="1:20" x14ac:dyDescent="0.3">
      <c r="A51" t="s">
        <v>65</v>
      </c>
      <c r="B51" t="s">
        <v>66</v>
      </c>
      <c r="C51" t="s">
        <v>21</v>
      </c>
      <c r="F51">
        <v>30.17</v>
      </c>
      <c r="H51">
        <v>-83.96</v>
      </c>
      <c r="J51">
        <f t="shared" si="6"/>
        <v>0.36860280138128954</v>
      </c>
      <c r="K51">
        <v>0.5</v>
      </c>
      <c r="L51">
        <v>31.3</v>
      </c>
      <c r="N51" t="s">
        <v>67</v>
      </c>
      <c r="O51">
        <v>-5.5</v>
      </c>
      <c r="R51">
        <f t="shared" si="2"/>
        <v>-5.5</v>
      </c>
      <c r="S51">
        <f t="shared" si="7"/>
        <v>22.353999999999999</v>
      </c>
      <c r="T51">
        <f t="shared" si="3"/>
        <v>-1.006382978723406</v>
      </c>
    </row>
    <row r="52" spans="1:20" x14ac:dyDescent="0.3">
      <c r="A52" t="s">
        <v>65</v>
      </c>
      <c r="B52" t="s">
        <v>66</v>
      </c>
      <c r="C52" t="s">
        <v>68</v>
      </c>
      <c r="F52">
        <v>30.17</v>
      </c>
      <c r="H52">
        <v>-83.96</v>
      </c>
      <c r="J52">
        <f t="shared" si="6"/>
        <v>-1.6684126799363697</v>
      </c>
      <c r="L52">
        <v>29.2</v>
      </c>
      <c r="N52" t="s">
        <v>67</v>
      </c>
      <c r="O52">
        <v>-5.5</v>
      </c>
      <c r="R52">
        <f t="shared" si="2"/>
        <v>-5.5</v>
      </c>
      <c r="S52">
        <f t="shared" si="7"/>
        <v>20.295999999999999</v>
      </c>
      <c r="T52">
        <f t="shared" si="3"/>
        <v>-3.1957446808510652</v>
      </c>
    </row>
    <row r="53" spans="1:20" x14ac:dyDescent="0.3">
      <c r="A53" t="s">
        <v>65</v>
      </c>
      <c r="B53" t="s">
        <v>66</v>
      </c>
      <c r="C53" t="s">
        <v>68</v>
      </c>
      <c r="F53">
        <v>30.17</v>
      </c>
      <c r="H53">
        <v>-83.96</v>
      </c>
      <c r="J53">
        <f t="shared" si="6"/>
        <v>-0.69840530788034216</v>
      </c>
      <c r="L53">
        <v>30.2</v>
      </c>
      <c r="N53" t="s">
        <v>67</v>
      </c>
      <c r="O53">
        <v>-5.5</v>
      </c>
      <c r="R53">
        <f t="shared" si="2"/>
        <v>-5.5</v>
      </c>
      <c r="S53">
        <f t="shared" si="7"/>
        <v>21.276</v>
      </c>
      <c r="T53">
        <f t="shared" si="3"/>
        <v>-2.1531914893617032</v>
      </c>
    </row>
    <row r="54" spans="1:20" x14ac:dyDescent="0.3">
      <c r="A54" t="s">
        <v>65</v>
      </c>
      <c r="B54" t="s">
        <v>66</v>
      </c>
      <c r="C54" t="s">
        <v>68</v>
      </c>
      <c r="F54">
        <v>30.17</v>
      </c>
      <c r="H54">
        <v>-83.96</v>
      </c>
      <c r="J54">
        <f t="shared" si="6"/>
        <v>-2.0564156287587796</v>
      </c>
      <c r="L54">
        <v>28.8</v>
      </c>
      <c r="N54" t="s">
        <v>67</v>
      </c>
      <c r="O54">
        <v>-5.5</v>
      </c>
      <c r="R54">
        <f t="shared" si="2"/>
        <v>-5.5</v>
      </c>
      <c r="S54">
        <f t="shared" si="7"/>
        <v>19.904</v>
      </c>
      <c r="T54">
        <f t="shared" si="3"/>
        <v>-3.6127659574468094</v>
      </c>
    </row>
    <row r="55" spans="1:20" x14ac:dyDescent="0.3">
      <c r="A55" t="s">
        <v>65</v>
      </c>
      <c r="B55" t="s">
        <v>66</v>
      </c>
      <c r="C55" t="s">
        <v>68</v>
      </c>
      <c r="F55">
        <v>30.17</v>
      </c>
      <c r="H55">
        <v>-83.96</v>
      </c>
      <c r="J55">
        <f t="shared" si="6"/>
        <v>-1.0864082567027518</v>
      </c>
      <c r="L55">
        <v>29.8</v>
      </c>
      <c r="N55" t="s">
        <v>67</v>
      </c>
      <c r="O55">
        <v>-5.5</v>
      </c>
      <c r="R55">
        <f t="shared" si="2"/>
        <v>-5.5</v>
      </c>
      <c r="S55">
        <f t="shared" si="7"/>
        <v>20.884</v>
      </c>
      <c r="T55">
        <f t="shared" si="3"/>
        <v>-2.5702127659574474</v>
      </c>
    </row>
    <row r="57" spans="1:20" x14ac:dyDescent="0.3">
      <c r="A57" t="s">
        <v>65</v>
      </c>
      <c r="B57" t="s">
        <v>69</v>
      </c>
      <c r="C57" t="s">
        <v>21</v>
      </c>
      <c r="F57">
        <v>29.85</v>
      </c>
      <c r="H57">
        <v>-82.59</v>
      </c>
      <c r="J57">
        <f t="shared" ref="J57:J62" si="8">(L57-30.92)/1.03092</f>
        <v>-1.9400147441123585E-2</v>
      </c>
      <c r="K57">
        <v>-5.6</v>
      </c>
      <c r="L57">
        <v>30.9</v>
      </c>
      <c r="N57" t="s">
        <v>70</v>
      </c>
      <c r="O57">
        <v>-5.2</v>
      </c>
      <c r="R57">
        <f t="shared" si="2"/>
        <v>-5.2</v>
      </c>
      <c r="S57">
        <f t="shared" si="7"/>
        <v>21.961999999999996</v>
      </c>
      <c r="T57">
        <f t="shared" si="3"/>
        <v>-1.4234042553191539</v>
      </c>
    </row>
    <row r="58" spans="1:20" x14ac:dyDescent="0.3">
      <c r="A58" t="s">
        <v>65</v>
      </c>
      <c r="B58" t="s">
        <v>69</v>
      </c>
      <c r="C58" t="s">
        <v>68</v>
      </c>
      <c r="F58">
        <v>29.85</v>
      </c>
      <c r="H58">
        <v>-82.59</v>
      </c>
      <c r="J58">
        <f t="shared" si="8"/>
        <v>-1.1834089939083561</v>
      </c>
      <c r="L58">
        <v>29.7</v>
      </c>
      <c r="N58" t="s">
        <v>70</v>
      </c>
      <c r="O58">
        <v>-5.2</v>
      </c>
      <c r="R58">
        <f t="shared" si="2"/>
        <v>-5.2</v>
      </c>
      <c r="S58">
        <f t="shared" si="7"/>
        <v>20.785999999999998</v>
      </c>
      <c r="T58">
        <f t="shared" si="3"/>
        <v>-2.674468085106386</v>
      </c>
    </row>
    <row r="59" spans="1:20" x14ac:dyDescent="0.3">
      <c r="A59" t="s">
        <v>65</v>
      </c>
      <c r="B59" t="s">
        <v>69</v>
      </c>
      <c r="C59" t="s">
        <v>68</v>
      </c>
      <c r="F59">
        <v>29.85</v>
      </c>
      <c r="H59">
        <v>-82.59</v>
      </c>
      <c r="J59">
        <f t="shared" si="8"/>
        <v>-0.60140457067473807</v>
      </c>
      <c r="L59">
        <v>30.3</v>
      </c>
      <c r="N59" t="s">
        <v>70</v>
      </c>
      <c r="O59">
        <v>-5.2</v>
      </c>
      <c r="R59">
        <f t="shared" si="2"/>
        <v>-5.2</v>
      </c>
      <c r="S59">
        <f t="shared" si="7"/>
        <v>21.373999999999999</v>
      </c>
      <c r="T59">
        <f t="shared" si="3"/>
        <v>-2.0489361702127682</v>
      </c>
    </row>
    <row r="60" spans="1:20" x14ac:dyDescent="0.3">
      <c r="A60" t="s">
        <v>65</v>
      </c>
      <c r="B60" t="s">
        <v>69</v>
      </c>
      <c r="C60" t="s">
        <v>68</v>
      </c>
      <c r="F60">
        <v>29.85</v>
      </c>
      <c r="H60">
        <v>-82.59</v>
      </c>
      <c r="J60">
        <f t="shared" si="8"/>
        <v>0.85360648740930334</v>
      </c>
      <c r="L60">
        <v>31.8</v>
      </c>
      <c r="N60" t="s">
        <v>70</v>
      </c>
      <c r="O60">
        <v>-5.2</v>
      </c>
      <c r="R60">
        <f t="shared" si="2"/>
        <v>-5.2</v>
      </c>
      <c r="S60">
        <f t="shared" si="7"/>
        <v>22.844000000000001</v>
      </c>
      <c r="T60">
        <f t="shared" si="3"/>
        <v>-0.48510638297872294</v>
      </c>
    </row>
    <row r="61" spans="1:20" x14ac:dyDescent="0.3">
      <c r="A61" t="s">
        <v>65</v>
      </c>
      <c r="B61" t="s">
        <v>69</v>
      </c>
      <c r="C61" t="s">
        <v>68</v>
      </c>
      <c r="F61">
        <v>29.85</v>
      </c>
      <c r="H61">
        <v>-82.59</v>
      </c>
      <c r="J61">
        <f t="shared" si="8"/>
        <v>0.75660575020369913</v>
      </c>
      <c r="L61">
        <v>31.7</v>
      </c>
      <c r="N61" t="s">
        <v>70</v>
      </c>
      <c r="O61">
        <v>-5.2</v>
      </c>
      <c r="R61">
        <f t="shared" si="2"/>
        <v>-5.2</v>
      </c>
      <c r="S61">
        <f t="shared" si="7"/>
        <v>22.745999999999999</v>
      </c>
      <c r="T61">
        <f t="shared" si="3"/>
        <v>-0.58936170212766181</v>
      </c>
    </row>
    <row r="62" spans="1:20" x14ac:dyDescent="0.3">
      <c r="A62" t="s">
        <v>65</v>
      </c>
      <c r="B62" t="s">
        <v>69</v>
      </c>
      <c r="C62" t="s">
        <v>68</v>
      </c>
      <c r="F62">
        <v>29.85</v>
      </c>
      <c r="H62">
        <v>-82.59</v>
      </c>
      <c r="J62">
        <f t="shared" si="8"/>
        <v>-1.9400147441123585E-2</v>
      </c>
      <c r="L62">
        <v>30.9</v>
      </c>
      <c r="N62" t="s">
        <v>70</v>
      </c>
      <c r="O62">
        <v>-5.2</v>
      </c>
      <c r="R62">
        <f t="shared" si="2"/>
        <v>-5.2</v>
      </c>
      <c r="S62">
        <f t="shared" si="7"/>
        <v>21.961999999999996</v>
      </c>
      <c r="T62">
        <f t="shared" si="3"/>
        <v>-1.4234042553191539</v>
      </c>
    </row>
    <row r="64" spans="1:20" x14ac:dyDescent="0.3">
      <c r="A64" t="s">
        <v>65</v>
      </c>
      <c r="B64" t="s">
        <v>71</v>
      </c>
      <c r="C64" t="s">
        <v>21</v>
      </c>
      <c r="F64">
        <v>28.75</v>
      </c>
      <c r="H64">
        <v>-81.48</v>
      </c>
      <c r="J64">
        <f t="shared" ref="J64:J70" si="9">(L64-30.92)/1.03092</f>
        <v>-2.9294222636092062</v>
      </c>
      <c r="K64">
        <v>-3.9</v>
      </c>
      <c r="L64">
        <v>27.9</v>
      </c>
      <c r="N64" t="s">
        <v>72</v>
      </c>
      <c r="O64" s="6">
        <v>-5</v>
      </c>
      <c r="R64">
        <f t="shared" si="2"/>
        <v>-5</v>
      </c>
      <c r="S64">
        <f t="shared" ref="S64:S70" si="10">0.98*L64-8.32</f>
        <v>19.021999999999998</v>
      </c>
      <c r="T64">
        <f t="shared" si="3"/>
        <v>-4.5510638297872363</v>
      </c>
    </row>
    <row r="65" spans="1:20" x14ac:dyDescent="0.3">
      <c r="A65" t="s">
        <v>65</v>
      </c>
      <c r="B65" t="s">
        <v>71</v>
      </c>
      <c r="C65" t="s">
        <v>21</v>
      </c>
      <c r="F65">
        <v>28.75</v>
      </c>
      <c r="H65">
        <v>-81.48</v>
      </c>
      <c r="J65">
        <f t="shared" si="9"/>
        <v>-2.0564156287587796</v>
      </c>
      <c r="K65">
        <v>-7.4</v>
      </c>
      <c r="L65">
        <v>28.8</v>
      </c>
      <c r="N65" t="s">
        <v>72</v>
      </c>
      <c r="O65" s="6">
        <v>-5</v>
      </c>
      <c r="R65">
        <f t="shared" si="2"/>
        <v>-5</v>
      </c>
      <c r="S65">
        <f t="shared" si="10"/>
        <v>19.904</v>
      </c>
      <c r="T65">
        <f t="shared" si="3"/>
        <v>-3.6127659574468094</v>
      </c>
    </row>
    <row r="66" spans="1:20" x14ac:dyDescent="0.3">
      <c r="A66" t="s">
        <v>65</v>
      </c>
      <c r="B66" t="s">
        <v>71</v>
      </c>
      <c r="C66" t="s">
        <v>21</v>
      </c>
      <c r="F66">
        <v>28.75</v>
      </c>
      <c r="H66">
        <v>-81.48</v>
      </c>
      <c r="J66">
        <f t="shared" si="9"/>
        <v>7.7600589764480546E-2</v>
      </c>
      <c r="K66">
        <v>-1.1000000000000001</v>
      </c>
      <c r="L66">
        <v>31</v>
      </c>
      <c r="N66" t="s">
        <v>72</v>
      </c>
      <c r="O66" s="6">
        <v>-5</v>
      </c>
      <c r="R66">
        <f t="shared" si="2"/>
        <v>-5</v>
      </c>
      <c r="S66">
        <f t="shared" si="10"/>
        <v>22.06</v>
      </c>
      <c r="T66">
        <f t="shared" si="3"/>
        <v>-1.3191489361702149</v>
      </c>
    </row>
    <row r="67" spans="1:20" x14ac:dyDescent="0.3">
      <c r="A67" t="s">
        <v>65</v>
      </c>
      <c r="B67" t="s">
        <v>71</v>
      </c>
      <c r="C67" t="s">
        <v>21</v>
      </c>
      <c r="F67">
        <v>28.75</v>
      </c>
      <c r="H67">
        <v>-81.48</v>
      </c>
      <c r="J67">
        <f t="shared" si="9"/>
        <v>0.27160206417568539</v>
      </c>
      <c r="K67">
        <v>-2.4</v>
      </c>
      <c r="L67">
        <v>31.2</v>
      </c>
      <c r="N67" t="s">
        <v>72</v>
      </c>
      <c r="O67" s="6">
        <v>-5</v>
      </c>
      <c r="R67">
        <f t="shared" si="2"/>
        <v>-5</v>
      </c>
      <c r="S67">
        <f t="shared" si="10"/>
        <v>22.256</v>
      </c>
      <c r="T67">
        <f t="shared" si="3"/>
        <v>-1.110638297872341</v>
      </c>
    </row>
    <row r="68" spans="1:20" x14ac:dyDescent="0.3">
      <c r="A68" t="s">
        <v>65</v>
      </c>
      <c r="B68" t="s">
        <v>71</v>
      </c>
      <c r="C68" t="s">
        <v>68</v>
      </c>
      <c r="F68">
        <v>28.75</v>
      </c>
      <c r="H68">
        <v>-81.48</v>
      </c>
      <c r="J68">
        <f t="shared" si="9"/>
        <v>-0.40740309626353322</v>
      </c>
      <c r="L68">
        <v>30.5</v>
      </c>
      <c r="N68" t="s">
        <v>72</v>
      </c>
      <c r="O68" s="6">
        <v>-5</v>
      </c>
      <c r="R68">
        <f t="shared" si="2"/>
        <v>-5</v>
      </c>
      <c r="S68">
        <f t="shared" si="10"/>
        <v>21.57</v>
      </c>
      <c r="T68">
        <f t="shared" si="3"/>
        <v>-1.8404255319148941</v>
      </c>
    </row>
    <row r="69" spans="1:20" x14ac:dyDescent="0.3">
      <c r="A69" t="s">
        <v>65</v>
      </c>
      <c r="B69" t="s">
        <v>71</v>
      </c>
      <c r="C69" t="s">
        <v>68</v>
      </c>
      <c r="F69">
        <v>28.75</v>
      </c>
      <c r="H69">
        <v>-81.48</v>
      </c>
      <c r="J69">
        <f t="shared" si="9"/>
        <v>-1.0864082567027518</v>
      </c>
      <c r="L69">
        <v>29.8</v>
      </c>
      <c r="N69" t="s">
        <v>72</v>
      </c>
      <c r="O69" s="6">
        <v>-5</v>
      </c>
      <c r="R69">
        <f t="shared" si="2"/>
        <v>-5</v>
      </c>
      <c r="S69">
        <f t="shared" si="10"/>
        <v>20.884</v>
      </c>
      <c r="T69">
        <f t="shared" si="3"/>
        <v>-2.5702127659574474</v>
      </c>
    </row>
    <row r="70" spans="1:20" x14ac:dyDescent="0.3">
      <c r="A70" t="s">
        <v>65</v>
      </c>
      <c r="B70" t="s">
        <v>71</v>
      </c>
      <c r="C70" t="s">
        <v>68</v>
      </c>
      <c r="F70">
        <v>28.75</v>
      </c>
      <c r="H70">
        <v>-81.48</v>
      </c>
      <c r="J70">
        <f t="shared" si="9"/>
        <v>-0.89240678229154702</v>
      </c>
      <c r="L70">
        <v>30</v>
      </c>
      <c r="N70" t="s">
        <v>72</v>
      </c>
      <c r="O70" s="6">
        <v>-5</v>
      </c>
      <c r="R70">
        <f t="shared" si="2"/>
        <v>-5</v>
      </c>
      <c r="S70">
        <f t="shared" si="10"/>
        <v>21.08</v>
      </c>
      <c r="T70">
        <f t="shared" si="3"/>
        <v>-2.3617021276595773</v>
      </c>
    </row>
    <row r="72" spans="1:20" x14ac:dyDescent="0.3">
      <c r="A72" t="s">
        <v>65</v>
      </c>
      <c r="B72" t="s">
        <v>73</v>
      </c>
      <c r="C72" t="s">
        <v>21</v>
      </c>
      <c r="F72">
        <v>27.6</v>
      </c>
      <c r="H72">
        <v>-80.400000000000006</v>
      </c>
      <c r="J72">
        <f t="shared" ref="J72:J135" si="11">(L72-30.92)/1.03092</f>
        <v>-0.69840530788034216</v>
      </c>
      <c r="K72">
        <v>-1.5</v>
      </c>
      <c r="L72">
        <v>30.2</v>
      </c>
      <c r="N72" t="s">
        <v>74</v>
      </c>
      <c r="O72">
        <v>-4.8</v>
      </c>
      <c r="R72">
        <f t="shared" si="2"/>
        <v>-4.8</v>
      </c>
      <c r="S72">
        <f t="shared" ref="S72:S78" si="12">0.98*L72-8.32</f>
        <v>21.276</v>
      </c>
      <c r="T72">
        <f t="shared" si="3"/>
        <v>-2.1531914893617032</v>
      </c>
    </row>
    <row r="73" spans="1:20" x14ac:dyDescent="0.3">
      <c r="A73" t="s">
        <v>65</v>
      </c>
      <c r="B73" t="s">
        <v>73</v>
      </c>
      <c r="C73" t="s">
        <v>21</v>
      </c>
      <c r="F73">
        <v>27.6</v>
      </c>
      <c r="H73">
        <v>-80.400000000000006</v>
      </c>
      <c r="J73">
        <f t="shared" si="11"/>
        <v>-0.50440383346913742</v>
      </c>
      <c r="K73">
        <v>-2.2000000000000002</v>
      </c>
      <c r="L73">
        <v>30.4</v>
      </c>
      <c r="N73" t="s">
        <v>74</v>
      </c>
      <c r="O73">
        <v>-4.8</v>
      </c>
      <c r="R73">
        <f t="shared" si="2"/>
        <v>-4.8</v>
      </c>
      <c r="S73">
        <f t="shared" si="12"/>
        <v>21.471999999999998</v>
      </c>
      <c r="T73">
        <f t="shared" si="3"/>
        <v>-1.9446808510638331</v>
      </c>
    </row>
    <row r="74" spans="1:20" x14ac:dyDescent="0.3">
      <c r="A74" t="s">
        <v>65</v>
      </c>
      <c r="B74" t="s">
        <v>73</v>
      </c>
      <c r="C74" t="s">
        <v>21</v>
      </c>
      <c r="F74">
        <v>27.6</v>
      </c>
      <c r="H74">
        <v>-80.400000000000006</v>
      </c>
      <c r="J74">
        <f t="shared" si="11"/>
        <v>0.17460132697008468</v>
      </c>
      <c r="K74">
        <v>-2.1</v>
      </c>
      <c r="L74">
        <v>31.1</v>
      </c>
      <c r="N74" t="s">
        <v>74</v>
      </c>
      <c r="O74">
        <v>-4.8</v>
      </c>
      <c r="R74">
        <f t="shared" si="2"/>
        <v>-4.8</v>
      </c>
      <c r="S74">
        <f t="shared" si="12"/>
        <v>22.158000000000001</v>
      </c>
      <c r="T74">
        <f t="shared" si="3"/>
        <v>-1.2148936170212761</v>
      </c>
    </row>
    <row r="75" spans="1:20" x14ac:dyDescent="0.3">
      <c r="A75" t="s">
        <v>65</v>
      </c>
      <c r="B75" t="s">
        <v>73</v>
      </c>
      <c r="C75" t="s">
        <v>21</v>
      </c>
      <c r="F75">
        <v>27.6</v>
      </c>
      <c r="H75">
        <v>-80.400000000000006</v>
      </c>
      <c r="J75">
        <f t="shared" si="11"/>
        <v>-2.1534163659643837</v>
      </c>
      <c r="K75">
        <v>-1.9</v>
      </c>
      <c r="L75">
        <v>28.7</v>
      </c>
      <c r="N75" t="s">
        <v>74</v>
      </c>
      <c r="O75">
        <v>-4.8</v>
      </c>
      <c r="R75">
        <f t="shared" si="2"/>
        <v>-4.8</v>
      </c>
      <c r="S75">
        <f t="shared" si="12"/>
        <v>19.805999999999997</v>
      </c>
      <c r="T75">
        <f t="shared" si="3"/>
        <v>-3.7170212765957484</v>
      </c>
    </row>
    <row r="76" spans="1:20" x14ac:dyDescent="0.3">
      <c r="A76" t="s">
        <v>65</v>
      </c>
      <c r="B76" t="s">
        <v>73</v>
      </c>
      <c r="C76" t="s">
        <v>68</v>
      </c>
      <c r="F76">
        <v>27.6</v>
      </c>
      <c r="H76">
        <v>-80.400000000000006</v>
      </c>
      <c r="J76">
        <f t="shared" si="11"/>
        <v>-0.89240678229154702</v>
      </c>
      <c r="L76">
        <v>30</v>
      </c>
      <c r="N76" t="s">
        <v>74</v>
      </c>
      <c r="O76">
        <v>-4.8</v>
      </c>
      <c r="R76">
        <f t="shared" si="2"/>
        <v>-4.8</v>
      </c>
      <c r="S76">
        <f t="shared" si="12"/>
        <v>21.08</v>
      </c>
      <c r="T76">
        <f t="shared" si="3"/>
        <v>-2.3617021276595773</v>
      </c>
    </row>
    <row r="77" spans="1:20" x14ac:dyDescent="0.3">
      <c r="A77" t="s">
        <v>65</v>
      </c>
      <c r="B77" t="s">
        <v>73</v>
      </c>
      <c r="C77" t="s">
        <v>68</v>
      </c>
      <c r="F77">
        <v>27.6</v>
      </c>
      <c r="H77">
        <v>-80.400000000000006</v>
      </c>
      <c r="J77">
        <f t="shared" si="11"/>
        <v>-1.5714119427307656</v>
      </c>
      <c r="L77">
        <v>29.3</v>
      </c>
      <c r="N77" t="s">
        <v>74</v>
      </c>
      <c r="O77">
        <v>-4.8</v>
      </c>
      <c r="R77">
        <f t="shared" si="2"/>
        <v>-4.8</v>
      </c>
      <c r="S77">
        <f t="shared" si="12"/>
        <v>20.393999999999998</v>
      </c>
      <c r="T77">
        <f t="shared" si="3"/>
        <v>-3.0914893617021302</v>
      </c>
    </row>
    <row r="78" spans="1:20" x14ac:dyDescent="0.3">
      <c r="A78" t="s">
        <v>65</v>
      </c>
      <c r="B78" t="s">
        <v>73</v>
      </c>
      <c r="C78" t="s">
        <v>68</v>
      </c>
      <c r="F78">
        <v>27.6</v>
      </c>
      <c r="H78">
        <v>-80.400000000000006</v>
      </c>
      <c r="J78">
        <f t="shared" si="11"/>
        <v>-2.0564156287587796</v>
      </c>
      <c r="L78">
        <v>28.8</v>
      </c>
      <c r="N78" t="s">
        <v>74</v>
      </c>
      <c r="O78">
        <v>-4.8</v>
      </c>
      <c r="R78">
        <f t="shared" ref="R78:R129" si="13">O78</f>
        <v>-4.8</v>
      </c>
      <c r="S78">
        <f t="shared" si="12"/>
        <v>19.904</v>
      </c>
      <c r="T78">
        <f t="shared" ref="T78:T141" si="14">(S78-23.3)/0.94</f>
        <v>-3.6127659574468094</v>
      </c>
    </row>
    <row r="80" spans="1:20" x14ac:dyDescent="0.3">
      <c r="A80" t="s">
        <v>65</v>
      </c>
      <c r="B80" t="s">
        <v>75</v>
      </c>
      <c r="C80" t="s">
        <v>21</v>
      </c>
      <c r="F80">
        <v>26.8</v>
      </c>
      <c r="H80">
        <v>-80.05</v>
      </c>
      <c r="J80">
        <f t="shared" si="11"/>
        <v>-0.50440383346913742</v>
      </c>
      <c r="K80">
        <v>-0.1</v>
      </c>
      <c r="L80">
        <v>30.4</v>
      </c>
      <c r="O80">
        <v>-4.7</v>
      </c>
      <c r="R80">
        <f t="shared" si="13"/>
        <v>-4.7</v>
      </c>
      <c r="S80">
        <f t="shared" ref="S80:S91" si="15">0.98*L80-8.32</f>
        <v>21.471999999999998</v>
      </c>
      <c r="T80">
        <f t="shared" si="14"/>
        <v>-1.9446808510638331</v>
      </c>
    </row>
    <row r="81" spans="1:20" x14ac:dyDescent="0.3">
      <c r="A81" t="s">
        <v>65</v>
      </c>
      <c r="B81" t="s">
        <v>75</v>
      </c>
      <c r="C81" t="s">
        <v>21</v>
      </c>
      <c r="F81">
        <v>26.8</v>
      </c>
      <c r="H81">
        <v>-80.05</v>
      </c>
      <c r="J81">
        <f t="shared" si="11"/>
        <v>-2.6384200519923975</v>
      </c>
      <c r="L81">
        <v>28.2</v>
      </c>
      <c r="O81">
        <v>-4.7</v>
      </c>
      <c r="R81">
        <f t="shared" si="13"/>
        <v>-4.7</v>
      </c>
      <c r="S81">
        <f t="shared" si="15"/>
        <v>19.315999999999999</v>
      </c>
      <c r="T81">
        <f t="shared" si="14"/>
        <v>-4.2382978723404277</v>
      </c>
    </row>
    <row r="82" spans="1:20" x14ac:dyDescent="0.3">
      <c r="A82" t="s">
        <v>65</v>
      </c>
      <c r="B82" t="s">
        <v>75</v>
      </c>
      <c r="C82" t="s">
        <v>68</v>
      </c>
      <c r="F82">
        <v>26.8</v>
      </c>
      <c r="H82">
        <v>-80.05</v>
      </c>
      <c r="J82">
        <f t="shared" si="11"/>
        <v>-2.0564156287587796</v>
      </c>
      <c r="L82">
        <v>28.8</v>
      </c>
      <c r="O82">
        <v>-4.7</v>
      </c>
      <c r="R82">
        <f t="shared" si="13"/>
        <v>-4.7</v>
      </c>
      <c r="S82">
        <f t="shared" si="15"/>
        <v>19.904</v>
      </c>
      <c r="T82">
        <f t="shared" si="14"/>
        <v>-3.6127659574468094</v>
      </c>
    </row>
    <row r="83" spans="1:20" x14ac:dyDescent="0.3">
      <c r="A83" t="s">
        <v>65</v>
      </c>
      <c r="B83" t="s">
        <v>75</v>
      </c>
      <c r="C83" t="s">
        <v>68</v>
      </c>
      <c r="F83">
        <v>26.8</v>
      </c>
      <c r="H83">
        <v>-80.05</v>
      </c>
      <c r="J83">
        <f t="shared" si="11"/>
        <v>-2.3474178403755883</v>
      </c>
      <c r="L83">
        <v>28.5</v>
      </c>
      <c r="O83">
        <v>-4.7</v>
      </c>
      <c r="R83">
        <f t="shared" si="13"/>
        <v>-4.7</v>
      </c>
      <c r="S83">
        <f t="shared" si="15"/>
        <v>19.61</v>
      </c>
      <c r="T83">
        <f t="shared" si="14"/>
        <v>-3.9255319148936185</v>
      </c>
    </row>
    <row r="84" spans="1:20" x14ac:dyDescent="0.3">
      <c r="A84" t="s">
        <v>65</v>
      </c>
      <c r="B84" t="s">
        <v>75</v>
      </c>
      <c r="C84" t="s">
        <v>68</v>
      </c>
      <c r="F84">
        <v>26.8</v>
      </c>
      <c r="H84">
        <v>-80.05</v>
      </c>
      <c r="J84">
        <f t="shared" si="11"/>
        <v>-0.98940751949715111</v>
      </c>
      <c r="L84">
        <v>29.9</v>
      </c>
      <c r="O84">
        <v>-4.7</v>
      </c>
      <c r="R84">
        <f t="shared" si="13"/>
        <v>-4.7</v>
      </c>
      <c r="S84">
        <f t="shared" si="15"/>
        <v>20.981999999999999</v>
      </c>
      <c r="T84">
        <f t="shared" si="14"/>
        <v>-2.4659574468085124</v>
      </c>
    </row>
    <row r="85" spans="1:20" x14ac:dyDescent="0.3">
      <c r="A85" t="s">
        <v>65</v>
      </c>
      <c r="B85" t="s">
        <v>75</v>
      </c>
      <c r="C85" t="s">
        <v>68</v>
      </c>
      <c r="F85">
        <v>26.8</v>
      </c>
      <c r="H85">
        <v>-80.05</v>
      </c>
      <c r="J85">
        <f t="shared" si="11"/>
        <v>-2.8324215264036021</v>
      </c>
      <c r="L85">
        <v>28</v>
      </c>
      <c r="O85">
        <v>-4.7</v>
      </c>
      <c r="R85">
        <f t="shared" si="13"/>
        <v>-4.7</v>
      </c>
      <c r="S85">
        <f t="shared" si="15"/>
        <v>19.119999999999997</v>
      </c>
      <c r="T85">
        <f t="shared" si="14"/>
        <v>-4.4468085106383013</v>
      </c>
    </row>
    <row r="86" spans="1:20" x14ac:dyDescent="0.3">
      <c r="A86" t="s">
        <v>65</v>
      </c>
      <c r="B86" t="s">
        <v>75</v>
      </c>
      <c r="C86" t="s">
        <v>68</v>
      </c>
      <c r="F86">
        <v>26.8</v>
      </c>
      <c r="H86">
        <v>-80.05</v>
      </c>
      <c r="J86">
        <f t="shared" si="11"/>
        <v>-1.5714119427307656</v>
      </c>
      <c r="L86">
        <v>29.3</v>
      </c>
      <c r="O86">
        <v>-4.7</v>
      </c>
      <c r="R86">
        <f t="shared" si="13"/>
        <v>-4.7</v>
      </c>
      <c r="S86">
        <f t="shared" si="15"/>
        <v>20.393999999999998</v>
      </c>
      <c r="T86">
        <f t="shared" si="14"/>
        <v>-3.0914893617021302</v>
      </c>
    </row>
    <row r="87" spans="1:20" x14ac:dyDescent="0.3">
      <c r="A87" t="s">
        <v>65</v>
      </c>
      <c r="B87" t="s">
        <v>75</v>
      </c>
      <c r="C87" t="s">
        <v>68</v>
      </c>
      <c r="F87">
        <v>26.8</v>
      </c>
      <c r="H87">
        <v>-80.05</v>
      </c>
      <c r="J87">
        <f t="shared" si="11"/>
        <v>-2.5414193147867934</v>
      </c>
      <c r="L87">
        <v>28.3</v>
      </c>
      <c r="O87">
        <v>-4.7</v>
      </c>
      <c r="R87">
        <f t="shared" si="13"/>
        <v>-4.7</v>
      </c>
      <c r="S87">
        <f t="shared" si="15"/>
        <v>19.414000000000001</v>
      </c>
      <c r="T87">
        <f t="shared" si="14"/>
        <v>-4.1340425531914891</v>
      </c>
    </row>
    <row r="88" spans="1:20" x14ac:dyDescent="0.3">
      <c r="A88" t="s">
        <v>65</v>
      </c>
      <c r="B88" t="s">
        <v>75</v>
      </c>
      <c r="C88" t="s">
        <v>68</v>
      </c>
      <c r="F88">
        <v>26.8</v>
      </c>
      <c r="H88">
        <v>-80.05</v>
      </c>
      <c r="J88">
        <f t="shared" si="11"/>
        <v>-1.3774104683195607</v>
      </c>
      <c r="L88">
        <v>29.5</v>
      </c>
      <c r="O88">
        <v>-4.7</v>
      </c>
      <c r="R88">
        <f t="shared" si="13"/>
        <v>-4.7</v>
      </c>
      <c r="S88">
        <f t="shared" si="15"/>
        <v>20.59</v>
      </c>
      <c r="T88">
        <f t="shared" si="14"/>
        <v>-2.8829787234042565</v>
      </c>
    </row>
    <row r="89" spans="1:20" x14ac:dyDescent="0.3">
      <c r="A89" t="s">
        <v>65</v>
      </c>
      <c r="B89" t="s">
        <v>75</v>
      </c>
      <c r="C89" t="s">
        <v>68</v>
      </c>
      <c r="F89">
        <v>26.8</v>
      </c>
      <c r="H89">
        <v>-80.05</v>
      </c>
      <c r="J89">
        <f t="shared" si="11"/>
        <v>-1.474411205525165</v>
      </c>
      <c r="L89">
        <v>29.4</v>
      </c>
      <c r="O89">
        <v>-4.7</v>
      </c>
      <c r="R89">
        <f t="shared" si="13"/>
        <v>-4.7</v>
      </c>
      <c r="S89">
        <f t="shared" si="15"/>
        <v>20.491999999999997</v>
      </c>
      <c r="T89">
        <f t="shared" si="14"/>
        <v>-2.9872340425531951</v>
      </c>
    </row>
    <row r="90" spans="1:20" x14ac:dyDescent="0.3">
      <c r="A90" t="s">
        <v>65</v>
      </c>
      <c r="B90" t="s">
        <v>75</v>
      </c>
      <c r="C90" t="s">
        <v>68</v>
      </c>
      <c r="F90">
        <v>26.8</v>
      </c>
      <c r="H90">
        <v>-80.05</v>
      </c>
      <c r="J90">
        <f t="shared" si="11"/>
        <v>-1.1834089939083561</v>
      </c>
      <c r="L90">
        <v>29.7</v>
      </c>
      <c r="O90">
        <v>-4.7</v>
      </c>
      <c r="R90">
        <f t="shared" si="13"/>
        <v>-4.7</v>
      </c>
      <c r="S90">
        <f t="shared" si="15"/>
        <v>20.785999999999998</v>
      </c>
      <c r="T90">
        <f t="shared" si="14"/>
        <v>-2.674468085106386</v>
      </c>
    </row>
    <row r="91" spans="1:20" x14ac:dyDescent="0.3">
      <c r="A91" t="s">
        <v>65</v>
      </c>
      <c r="B91" t="s">
        <v>75</v>
      </c>
      <c r="C91" t="s">
        <v>76</v>
      </c>
      <c r="F91">
        <v>26.8</v>
      </c>
      <c r="H91">
        <v>-80.05</v>
      </c>
      <c r="J91">
        <f t="shared" si="11"/>
        <v>-3.2204244752260118</v>
      </c>
      <c r="L91">
        <v>27.6</v>
      </c>
      <c r="O91">
        <v>-4.7</v>
      </c>
      <c r="R91">
        <f t="shared" si="13"/>
        <v>-4.7</v>
      </c>
      <c r="S91">
        <f t="shared" si="15"/>
        <v>18.728000000000002</v>
      </c>
      <c r="T91">
        <f t="shared" si="14"/>
        <v>-4.8638297872340424</v>
      </c>
    </row>
    <row r="93" spans="1:20" x14ac:dyDescent="0.3">
      <c r="A93" t="s">
        <v>65</v>
      </c>
      <c r="B93" t="s">
        <v>77</v>
      </c>
      <c r="C93" t="s">
        <v>21</v>
      </c>
      <c r="F93">
        <v>25.56</v>
      </c>
      <c r="H93">
        <v>-80.36</v>
      </c>
      <c r="J93">
        <f t="shared" si="11"/>
        <v>0.75660575020369913</v>
      </c>
      <c r="K93">
        <v>-2.9</v>
      </c>
      <c r="L93">
        <v>31.7</v>
      </c>
      <c r="N93" t="s">
        <v>78</v>
      </c>
      <c r="O93">
        <v>-4.5</v>
      </c>
      <c r="R93">
        <f t="shared" si="13"/>
        <v>-4.5</v>
      </c>
      <c r="S93">
        <f t="shared" ref="S93:S98" si="16">0.98*L93-8.32</f>
        <v>22.745999999999999</v>
      </c>
      <c r="T93">
        <f t="shared" si="14"/>
        <v>-0.58936170212766181</v>
      </c>
    </row>
    <row r="94" spans="1:20" x14ac:dyDescent="0.3">
      <c r="A94" t="s">
        <v>65</v>
      </c>
      <c r="B94" t="s">
        <v>77</v>
      </c>
      <c r="C94" t="s">
        <v>21</v>
      </c>
      <c r="F94">
        <v>25.56</v>
      </c>
      <c r="H94">
        <v>-80.36</v>
      </c>
      <c r="J94">
        <f t="shared" si="11"/>
        <v>-0.11640088464672427</v>
      </c>
      <c r="K94">
        <v>-0.2</v>
      </c>
      <c r="L94">
        <v>30.8</v>
      </c>
      <c r="O94">
        <v>-4.5</v>
      </c>
      <c r="R94">
        <f t="shared" si="13"/>
        <v>-4.5</v>
      </c>
      <c r="S94">
        <f t="shared" si="16"/>
        <v>21.864000000000001</v>
      </c>
      <c r="T94">
        <f t="shared" si="14"/>
        <v>-1.5276595744680852</v>
      </c>
    </row>
    <row r="95" spans="1:20" x14ac:dyDescent="0.3">
      <c r="A95" t="s">
        <v>65</v>
      </c>
      <c r="B95" t="s">
        <v>77</v>
      </c>
      <c r="C95" t="s">
        <v>21</v>
      </c>
      <c r="F95">
        <v>25.56</v>
      </c>
      <c r="H95">
        <v>-80.36</v>
      </c>
      <c r="J95">
        <f t="shared" si="11"/>
        <v>0.17460132697008468</v>
      </c>
      <c r="K95">
        <v>0</v>
      </c>
      <c r="L95">
        <v>31.1</v>
      </c>
      <c r="O95">
        <v>-4.5</v>
      </c>
      <c r="R95">
        <f t="shared" si="13"/>
        <v>-4.5</v>
      </c>
      <c r="S95">
        <f t="shared" si="16"/>
        <v>22.158000000000001</v>
      </c>
      <c r="T95">
        <f t="shared" si="14"/>
        <v>-1.2148936170212761</v>
      </c>
    </row>
    <row r="96" spans="1:20" x14ac:dyDescent="0.3">
      <c r="A96" t="s">
        <v>65</v>
      </c>
      <c r="B96" t="s">
        <v>77</v>
      </c>
      <c r="C96" t="s">
        <v>21</v>
      </c>
      <c r="F96">
        <v>25.56</v>
      </c>
      <c r="H96">
        <v>-80.36</v>
      </c>
      <c r="J96">
        <f t="shared" si="11"/>
        <v>-2.735420789197998</v>
      </c>
      <c r="K96">
        <v>-0.9</v>
      </c>
      <c r="L96">
        <v>28.1</v>
      </c>
      <c r="O96">
        <v>-4.5</v>
      </c>
      <c r="R96">
        <f t="shared" si="13"/>
        <v>-4.5</v>
      </c>
      <c r="S96">
        <f t="shared" si="16"/>
        <v>19.218</v>
      </c>
      <c r="T96">
        <f t="shared" si="14"/>
        <v>-4.3425531914893627</v>
      </c>
    </row>
    <row r="97" spans="1:20" x14ac:dyDescent="0.3">
      <c r="A97" t="s">
        <v>65</v>
      </c>
      <c r="B97" t="s">
        <v>77</v>
      </c>
      <c r="C97" t="s">
        <v>21</v>
      </c>
      <c r="F97">
        <v>25.56</v>
      </c>
      <c r="H97">
        <v>-80.36</v>
      </c>
      <c r="J97">
        <f t="shared" si="11"/>
        <v>0.36860280138128954</v>
      </c>
      <c r="K97">
        <v>-0.3</v>
      </c>
      <c r="L97">
        <v>31.3</v>
      </c>
      <c r="O97">
        <v>-4.5</v>
      </c>
      <c r="R97">
        <f t="shared" si="13"/>
        <v>-4.5</v>
      </c>
      <c r="S97">
        <f t="shared" si="16"/>
        <v>22.353999999999999</v>
      </c>
      <c r="T97">
        <f t="shared" si="14"/>
        <v>-1.006382978723406</v>
      </c>
    </row>
    <row r="98" spans="1:20" x14ac:dyDescent="0.3">
      <c r="A98" t="s">
        <v>65</v>
      </c>
      <c r="B98" t="s">
        <v>77</v>
      </c>
      <c r="C98" t="s">
        <v>21</v>
      </c>
      <c r="F98">
        <v>25.56</v>
      </c>
      <c r="H98">
        <v>-80.36</v>
      </c>
      <c r="J98">
        <f t="shared" si="11"/>
        <v>7.7600589764480546E-2</v>
      </c>
      <c r="K98">
        <v>-1.4</v>
      </c>
      <c r="L98">
        <v>31</v>
      </c>
      <c r="O98">
        <v>-4.5</v>
      </c>
      <c r="R98">
        <f t="shared" si="13"/>
        <v>-4.5</v>
      </c>
      <c r="S98">
        <f t="shared" si="16"/>
        <v>22.06</v>
      </c>
      <c r="T98">
        <f t="shared" si="14"/>
        <v>-1.3191489361702149</v>
      </c>
    </row>
    <row r="100" spans="1:20" x14ac:dyDescent="0.3">
      <c r="A100" t="s">
        <v>79</v>
      </c>
      <c r="B100" t="s">
        <v>80</v>
      </c>
      <c r="C100" t="s">
        <v>21</v>
      </c>
      <c r="F100">
        <v>33.25</v>
      </c>
      <c r="H100">
        <v>-97.2</v>
      </c>
      <c r="J100">
        <f t="shared" si="11"/>
        <v>-3.6278275714895449</v>
      </c>
      <c r="K100">
        <v>-2.4</v>
      </c>
      <c r="L100">
        <v>27.18</v>
      </c>
      <c r="N100" t="s">
        <v>81</v>
      </c>
      <c r="O100">
        <v>-6</v>
      </c>
      <c r="R100">
        <f t="shared" si="13"/>
        <v>-6</v>
      </c>
      <c r="S100">
        <f>0.98*L100-8.32</f>
        <v>18.316399999999998</v>
      </c>
      <c r="T100">
        <f t="shared" si="14"/>
        <v>-5.3017021276595777</v>
      </c>
    </row>
    <row r="101" spans="1:20" x14ac:dyDescent="0.3">
      <c r="A101" t="s">
        <v>79</v>
      </c>
      <c r="B101" t="s">
        <v>80</v>
      </c>
      <c r="C101" t="s">
        <v>21</v>
      </c>
      <c r="F101">
        <v>33.25</v>
      </c>
      <c r="H101">
        <v>-97.2</v>
      </c>
      <c r="J101">
        <f t="shared" si="11"/>
        <v>-3.0167229270942486</v>
      </c>
      <c r="K101">
        <v>-1.1200000000000001</v>
      </c>
      <c r="L101">
        <v>27.81</v>
      </c>
      <c r="N101" t="s">
        <v>81</v>
      </c>
      <c r="O101">
        <v>-6</v>
      </c>
      <c r="R101">
        <f t="shared" si="13"/>
        <v>-6</v>
      </c>
      <c r="S101">
        <f>0.98*L101-8.32</f>
        <v>18.933799999999998</v>
      </c>
      <c r="T101">
        <f t="shared" si="14"/>
        <v>-4.64489361702128</v>
      </c>
    </row>
    <row r="102" spans="1:20" x14ac:dyDescent="0.3">
      <c r="A102" t="s">
        <v>79</v>
      </c>
      <c r="B102" t="s">
        <v>82</v>
      </c>
      <c r="C102" t="s">
        <v>21</v>
      </c>
      <c r="F102">
        <v>33.983333000000002</v>
      </c>
      <c r="H102">
        <v>-99.85</v>
      </c>
      <c r="J102">
        <f t="shared" si="11"/>
        <v>-0.69840530788034216</v>
      </c>
      <c r="L102">
        <v>30.2</v>
      </c>
      <c r="N102" t="s">
        <v>83</v>
      </c>
      <c r="O102">
        <v>-6.5</v>
      </c>
      <c r="R102">
        <f t="shared" si="13"/>
        <v>-6.5</v>
      </c>
      <c r="S102">
        <f>0.98*L102-8.32</f>
        <v>21.276</v>
      </c>
      <c r="T102">
        <f t="shared" si="14"/>
        <v>-2.1531914893617032</v>
      </c>
    </row>
    <row r="104" spans="1:20" x14ac:dyDescent="0.3">
      <c r="A104" t="s">
        <v>79</v>
      </c>
      <c r="B104" t="s">
        <v>84</v>
      </c>
      <c r="C104" t="s">
        <v>21</v>
      </c>
      <c r="F104">
        <v>27.866667</v>
      </c>
      <c r="H104">
        <v>-97.2</v>
      </c>
      <c r="J104">
        <f t="shared" si="11"/>
        <v>-0.921507003453229</v>
      </c>
      <c r="K104">
        <v>-2.59</v>
      </c>
      <c r="L104">
        <v>29.97</v>
      </c>
      <c r="O104">
        <v>-5.9</v>
      </c>
      <c r="R104">
        <f t="shared" si="13"/>
        <v>-5.9</v>
      </c>
      <c r="S104">
        <f t="shared" ref="S104:S111" si="17">0.98*L104-8.32</f>
        <v>21.050599999999999</v>
      </c>
      <c r="T104">
        <f t="shared" si="14"/>
        <v>-2.3929787234042568</v>
      </c>
    </row>
    <row r="105" spans="1:20" x14ac:dyDescent="0.3">
      <c r="A105" t="s">
        <v>79</v>
      </c>
      <c r="B105" t="s">
        <v>84</v>
      </c>
      <c r="C105" t="s">
        <v>21</v>
      </c>
      <c r="F105">
        <v>27.866667</v>
      </c>
      <c r="H105">
        <v>-97.2</v>
      </c>
      <c r="J105">
        <f t="shared" si="11"/>
        <v>-0.80510611880650462</v>
      </c>
      <c r="K105">
        <v>-1.64</v>
      </c>
      <c r="L105">
        <v>30.09</v>
      </c>
      <c r="O105">
        <v>-5.9</v>
      </c>
      <c r="R105">
        <f t="shared" si="13"/>
        <v>-5.9</v>
      </c>
      <c r="S105">
        <f t="shared" si="17"/>
        <v>21.168199999999999</v>
      </c>
      <c r="T105">
        <f t="shared" si="14"/>
        <v>-2.2678723404255341</v>
      </c>
    </row>
    <row r="106" spans="1:20" x14ac:dyDescent="0.3">
      <c r="A106" t="s">
        <v>79</v>
      </c>
      <c r="B106" t="s">
        <v>84</v>
      </c>
      <c r="C106" t="s">
        <v>21</v>
      </c>
      <c r="F106">
        <v>27.866667</v>
      </c>
      <c r="H106">
        <v>-97.2</v>
      </c>
      <c r="J106">
        <f t="shared" si="11"/>
        <v>-0.51410390718969567</v>
      </c>
      <c r="K106">
        <v>-1.35</v>
      </c>
      <c r="L106">
        <v>30.39</v>
      </c>
      <c r="O106">
        <v>-5.9</v>
      </c>
      <c r="R106">
        <f t="shared" si="13"/>
        <v>-5.9</v>
      </c>
      <c r="S106">
        <f t="shared" si="17"/>
        <v>21.462199999999999</v>
      </c>
      <c r="T106">
        <f t="shared" si="14"/>
        <v>-1.955106382978725</v>
      </c>
    </row>
    <row r="107" spans="1:20" x14ac:dyDescent="0.3">
      <c r="A107" t="s">
        <v>79</v>
      </c>
      <c r="B107" t="s">
        <v>84</v>
      </c>
      <c r="C107" t="s">
        <v>21</v>
      </c>
      <c r="F107">
        <v>27.866667</v>
      </c>
      <c r="H107">
        <v>-97.2</v>
      </c>
      <c r="J107">
        <f t="shared" si="11"/>
        <v>-0.78570597136538456</v>
      </c>
      <c r="K107">
        <v>-0.83</v>
      </c>
      <c r="L107">
        <v>30.11</v>
      </c>
      <c r="O107">
        <v>-5.9</v>
      </c>
      <c r="R107">
        <f t="shared" si="13"/>
        <v>-5.9</v>
      </c>
      <c r="S107">
        <f t="shared" si="17"/>
        <v>21.187799999999999</v>
      </c>
      <c r="T107">
        <f t="shared" si="14"/>
        <v>-2.2470212765957465</v>
      </c>
    </row>
    <row r="108" spans="1:20" x14ac:dyDescent="0.3">
      <c r="A108" t="s">
        <v>79</v>
      </c>
      <c r="B108" t="s">
        <v>84</v>
      </c>
      <c r="C108" t="s">
        <v>21</v>
      </c>
      <c r="F108">
        <v>27.866667</v>
      </c>
      <c r="H108">
        <v>-97.2</v>
      </c>
      <c r="J108">
        <f t="shared" si="11"/>
        <v>-1.0185077406588297</v>
      </c>
      <c r="K108">
        <v>-0.95</v>
      </c>
      <c r="L108">
        <v>29.87</v>
      </c>
      <c r="O108">
        <v>-5.9</v>
      </c>
      <c r="R108">
        <f t="shared" si="13"/>
        <v>-5.9</v>
      </c>
      <c r="S108">
        <f t="shared" si="17"/>
        <v>20.9526</v>
      </c>
      <c r="T108">
        <f t="shared" si="14"/>
        <v>-2.4972340425531918</v>
      </c>
    </row>
    <row r="109" spans="1:20" x14ac:dyDescent="0.3">
      <c r="A109" t="s">
        <v>79</v>
      </c>
      <c r="B109" t="s">
        <v>84</v>
      </c>
      <c r="C109" t="s">
        <v>21</v>
      </c>
      <c r="F109">
        <v>27.866667</v>
      </c>
      <c r="H109">
        <v>-97.2</v>
      </c>
      <c r="J109">
        <f t="shared" si="11"/>
        <v>-0.96030729833546924</v>
      </c>
      <c r="K109">
        <v>-1.1000000000000001</v>
      </c>
      <c r="L109">
        <v>29.93</v>
      </c>
      <c r="O109">
        <v>-5.9</v>
      </c>
      <c r="R109">
        <f t="shared" si="13"/>
        <v>-5.9</v>
      </c>
      <c r="S109">
        <f t="shared" si="17"/>
        <v>21.011399999999998</v>
      </c>
      <c r="T109">
        <f t="shared" si="14"/>
        <v>-2.4346808510638325</v>
      </c>
    </row>
    <row r="110" spans="1:20" x14ac:dyDescent="0.3">
      <c r="A110" t="s">
        <v>79</v>
      </c>
      <c r="B110" t="s">
        <v>84</v>
      </c>
      <c r="C110" t="s">
        <v>21</v>
      </c>
      <c r="F110">
        <v>27.866667</v>
      </c>
      <c r="H110">
        <v>-97.2</v>
      </c>
      <c r="J110">
        <f t="shared" si="11"/>
        <v>-2.8033213052419201</v>
      </c>
      <c r="K110">
        <v>-1.1000000000000001</v>
      </c>
      <c r="L110">
        <v>28.03</v>
      </c>
      <c r="O110">
        <v>-5.9</v>
      </c>
      <c r="R110">
        <f t="shared" si="13"/>
        <v>-5.9</v>
      </c>
      <c r="S110">
        <f t="shared" si="17"/>
        <v>19.1494</v>
      </c>
      <c r="T110">
        <f t="shared" si="14"/>
        <v>-4.4155319148936183</v>
      </c>
    </row>
    <row r="111" spans="1:20" x14ac:dyDescent="0.3">
      <c r="A111" t="s">
        <v>79</v>
      </c>
      <c r="B111" t="s">
        <v>84</v>
      </c>
      <c r="C111" t="s">
        <v>21</v>
      </c>
      <c r="F111">
        <v>27.866667</v>
      </c>
      <c r="H111">
        <v>-97.2</v>
      </c>
      <c r="J111">
        <f t="shared" si="11"/>
        <v>-2.2989174717727865</v>
      </c>
      <c r="K111">
        <v>-2.25</v>
      </c>
      <c r="L111">
        <v>28.55</v>
      </c>
      <c r="O111">
        <v>-5.9</v>
      </c>
      <c r="R111">
        <f t="shared" si="13"/>
        <v>-5.9</v>
      </c>
      <c r="S111">
        <f t="shared" si="17"/>
        <v>19.658999999999999</v>
      </c>
      <c r="T111">
        <f t="shared" si="14"/>
        <v>-3.873404255319151</v>
      </c>
    </row>
    <row r="113" spans="1:20" x14ac:dyDescent="0.3">
      <c r="A113" t="s">
        <v>79</v>
      </c>
      <c r="B113" t="s">
        <v>85</v>
      </c>
      <c r="C113" t="s">
        <v>21</v>
      </c>
      <c r="F113">
        <v>32.116667</v>
      </c>
      <c r="H113">
        <v>-96</v>
      </c>
      <c r="J113">
        <f t="shared" si="11"/>
        <v>-2.1728165134055035</v>
      </c>
      <c r="K113">
        <v>-2.77</v>
      </c>
      <c r="L113">
        <v>28.68</v>
      </c>
      <c r="N113" t="s">
        <v>86</v>
      </c>
      <c r="O113">
        <v>-6.3</v>
      </c>
      <c r="R113">
        <f t="shared" si="13"/>
        <v>-6.3</v>
      </c>
      <c r="S113">
        <f>0.98*L113-8.32</f>
        <v>19.7864</v>
      </c>
      <c r="T113">
        <f t="shared" si="14"/>
        <v>-3.7378723404255325</v>
      </c>
    </row>
    <row r="114" spans="1:20" x14ac:dyDescent="0.3">
      <c r="A114" t="s">
        <v>79</v>
      </c>
      <c r="B114" t="s">
        <v>87</v>
      </c>
      <c r="C114" t="s">
        <v>21</v>
      </c>
      <c r="F114">
        <v>32.116667</v>
      </c>
      <c r="H114">
        <v>-96</v>
      </c>
      <c r="J114">
        <f t="shared" si="11"/>
        <v>-0.55290420207193602</v>
      </c>
      <c r="K114">
        <v>-3.01</v>
      </c>
      <c r="L114">
        <v>30.35</v>
      </c>
      <c r="N114" t="s">
        <v>86</v>
      </c>
      <c r="O114">
        <v>-6.3</v>
      </c>
      <c r="R114">
        <f t="shared" si="13"/>
        <v>-6.3</v>
      </c>
      <c r="S114">
        <f>0.98*L114-8.32</f>
        <v>21.423000000000002</v>
      </c>
      <c r="T114">
        <f t="shared" si="14"/>
        <v>-1.9968085106382969</v>
      </c>
    </row>
    <row r="115" spans="1:20" x14ac:dyDescent="0.3">
      <c r="A115" t="s">
        <v>79</v>
      </c>
      <c r="B115" t="s">
        <v>87</v>
      </c>
      <c r="C115" t="s">
        <v>21</v>
      </c>
      <c r="F115">
        <v>32.116667</v>
      </c>
      <c r="H115">
        <v>-96</v>
      </c>
      <c r="J115">
        <f t="shared" si="11"/>
        <v>-2.2698172506111076</v>
      </c>
      <c r="K115">
        <v>-2.3199999999999998</v>
      </c>
      <c r="L115">
        <v>28.58</v>
      </c>
      <c r="N115" t="s">
        <v>86</v>
      </c>
      <c r="O115">
        <v>-6.3</v>
      </c>
      <c r="R115">
        <f t="shared" si="13"/>
        <v>-6.3</v>
      </c>
      <c r="S115">
        <f>0.98*L115-8.32</f>
        <v>19.688399999999998</v>
      </c>
      <c r="T115">
        <f t="shared" si="14"/>
        <v>-3.8421276595744711</v>
      </c>
    </row>
    <row r="116" spans="1:20" x14ac:dyDescent="0.3">
      <c r="A116" t="s">
        <v>79</v>
      </c>
      <c r="B116" t="s">
        <v>87</v>
      </c>
      <c r="C116" t="s">
        <v>21</v>
      </c>
      <c r="F116">
        <v>32.116667</v>
      </c>
      <c r="H116">
        <v>-96</v>
      </c>
      <c r="J116">
        <f t="shared" si="11"/>
        <v>-4.0643308889147569</v>
      </c>
      <c r="K116">
        <v>-7.01</v>
      </c>
      <c r="L116">
        <v>26.73</v>
      </c>
      <c r="N116" t="s">
        <v>86</v>
      </c>
      <c r="O116">
        <v>-6.3</v>
      </c>
      <c r="R116">
        <f t="shared" si="13"/>
        <v>-6.3</v>
      </c>
      <c r="S116">
        <f>0.98*L116-8.32</f>
        <v>17.875399999999999</v>
      </c>
      <c r="T116">
        <f t="shared" si="14"/>
        <v>-5.770851063829789</v>
      </c>
    </row>
    <row r="118" spans="1:20" x14ac:dyDescent="0.3">
      <c r="A118" t="s">
        <v>79</v>
      </c>
      <c r="B118" t="s">
        <v>88</v>
      </c>
      <c r="C118" t="s">
        <v>21</v>
      </c>
      <c r="F118">
        <v>33.25</v>
      </c>
      <c r="H118">
        <v>-97.2</v>
      </c>
      <c r="J118">
        <f t="shared" si="11"/>
        <v>-1.7460132697008504</v>
      </c>
      <c r="K118">
        <v>-2.2000000000000002</v>
      </c>
      <c r="L118">
        <v>29.12</v>
      </c>
      <c r="N118" t="s">
        <v>89</v>
      </c>
      <c r="O118">
        <v>-6</v>
      </c>
      <c r="R118">
        <f t="shared" si="13"/>
        <v>-6</v>
      </c>
      <c r="S118">
        <f t="shared" ref="S118:S126" si="18">0.98*L118-8.32</f>
        <v>20.217600000000001</v>
      </c>
      <c r="T118">
        <f t="shared" si="14"/>
        <v>-3.2791489361702126</v>
      </c>
    </row>
    <row r="119" spans="1:20" x14ac:dyDescent="0.3">
      <c r="A119" t="s">
        <v>79</v>
      </c>
      <c r="B119" t="s">
        <v>88</v>
      </c>
      <c r="C119" t="s">
        <v>21</v>
      </c>
      <c r="F119">
        <v>33.25</v>
      </c>
      <c r="H119">
        <v>-97.2</v>
      </c>
      <c r="J119">
        <f t="shared" si="11"/>
        <v>-1.2125092150700345</v>
      </c>
      <c r="K119">
        <v>-1.29</v>
      </c>
      <c r="L119">
        <v>29.67</v>
      </c>
      <c r="N119" t="s">
        <v>90</v>
      </c>
      <c r="O119">
        <v>-6</v>
      </c>
      <c r="R119">
        <f t="shared" si="13"/>
        <v>-6</v>
      </c>
      <c r="S119">
        <f t="shared" si="18"/>
        <v>20.756600000000002</v>
      </c>
      <c r="T119">
        <f t="shared" si="14"/>
        <v>-2.7057446808510623</v>
      </c>
    </row>
    <row r="120" spans="1:20" x14ac:dyDescent="0.3">
      <c r="A120" t="s">
        <v>79</v>
      </c>
      <c r="B120" t="s">
        <v>88</v>
      </c>
      <c r="C120" t="s">
        <v>21</v>
      </c>
      <c r="F120">
        <v>33.25</v>
      </c>
      <c r="H120">
        <v>-97.2</v>
      </c>
      <c r="J120">
        <f t="shared" si="11"/>
        <v>-2.5123190936251145</v>
      </c>
      <c r="K120">
        <v>-3.22</v>
      </c>
      <c r="L120">
        <v>28.33</v>
      </c>
      <c r="N120" t="s">
        <v>90</v>
      </c>
      <c r="O120">
        <v>-6</v>
      </c>
      <c r="R120">
        <f t="shared" si="13"/>
        <v>-6</v>
      </c>
      <c r="S120">
        <f t="shared" si="18"/>
        <v>19.443399999999997</v>
      </c>
      <c r="T120">
        <f t="shared" si="14"/>
        <v>-4.1027659574468132</v>
      </c>
    </row>
    <row r="121" spans="1:20" x14ac:dyDescent="0.3">
      <c r="A121" t="s">
        <v>79</v>
      </c>
      <c r="B121" t="s">
        <v>88</v>
      </c>
      <c r="C121" t="s">
        <v>21</v>
      </c>
      <c r="F121">
        <v>33.25</v>
      </c>
      <c r="H121">
        <v>-97.2</v>
      </c>
      <c r="J121">
        <f t="shared" si="11"/>
        <v>-1.1737089201877942</v>
      </c>
      <c r="K121">
        <v>-1.7</v>
      </c>
      <c r="L121">
        <v>29.71</v>
      </c>
      <c r="N121" t="s">
        <v>90</v>
      </c>
      <c r="O121">
        <v>-6</v>
      </c>
      <c r="R121">
        <f t="shared" si="13"/>
        <v>-6</v>
      </c>
      <c r="S121">
        <f t="shared" si="18"/>
        <v>20.7958</v>
      </c>
      <c r="T121">
        <f t="shared" si="14"/>
        <v>-2.6640425531914906</v>
      </c>
    </row>
    <row r="122" spans="1:20" x14ac:dyDescent="0.3">
      <c r="A122" t="s">
        <v>79</v>
      </c>
      <c r="B122" t="s">
        <v>88</v>
      </c>
      <c r="C122" t="s">
        <v>21</v>
      </c>
      <c r="F122">
        <v>33.25</v>
      </c>
      <c r="H122">
        <v>-97.2</v>
      </c>
      <c r="J122">
        <f t="shared" si="11"/>
        <v>-2.6190199045512772</v>
      </c>
      <c r="K122">
        <v>-2.7</v>
      </c>
      <c r="L122">
        <v>28.22</v>
      </c>
      <c r="N122" t="s">
        <v>90</v>
      </c>
      <c r="O122">
        <v>-6</v>
      </c>
      <c r="R122">
        <f t="shared" si="13"/>
        <v>-6</v>
      </c>
      <c r="S122">
        <f t="shared" si="18"/>
        <v>19.335599999999999</v>
      </c>
      <c r="T122">
        <f t="shared" si="14"/>
        <v>-4.2174468085106396</v>
      </c>
    </row>
    <row r="123" spans="1:20" x14ac:dyDescent="0.3">
      <c r="A123" t="s">
        <v>79</v>
      </c>
      <c r="B123" t="s">
        <v>88</v>
      </c>
      <c r="C123" t="s">
        <v>21</v>
      </c>
      <c r="F123">
        <v>33.25</v>
      </c>
      <c r="H123">
        <v>-97.2</v>
      </c>
      <c r="J123">
        <f t="shared" si="11"/>
        <v>-2.328017692934468</v>
      </c>
      <c r="K123">
        <v>-3.91</v>
      </c>
      <c r="L123">
        <v>28.52</v>
      </c>
      <c r="N123" t="s">
        <v>90</v>
      </c>
      <c r="O123">
        <v>-6</v>
      </c>
      <c r="R123">
        <f t="shared" si="13"/>
        <v>-6</v>
      </c>
      <c r="S123">
        <f t="shared" si="18"/>
        <v>19.6296</v>
      </c>
      <c r="T123">
        <f t="shared" si="14"/>
        <v>-3.9046808510638309</v>
      </c>
    </row>
    <row r="124" spans="1:20" x14ac:dyDescent="0.3">
      <c r="A124" t="s">
        <v>79</v>
      </c>
      <c r="B124" t="s">
        <v>88</v>
      </c>
      <c r="C124" t="s">
        <v>21</v>
      </c>
      <c r="F124">
        <v>33.25</v>
      </c>
      <c r="H124">
        <v>-97.2</v>
      </c>
      <c r="J124">
        <f t="shared" si="11"/>
        <v>-2.328017692934468</v>
      </c>
      <c r="K124">
        <v>-3.59</v>
      </c>
      <c r="L124">
        <v>28.52</v>
      </c>
      <c r="N124" t="s">
        <v>90</v>
      </c>
      <c r="O124">
        <v>-6</v>
      </c>
      <c r="R124">
        <f t="shared" si="13"/>
        <v>-6</v>
      </c>
      <c r="S124">
        <f t="shared" si="18"/>
        <v>19.6296</v>
      </c>
      <c r="T124">
        <f t="shared" si="14"/>
        <v>-3.9046808510638309</v>
      </c>
    </row>
    <row r="125" spans="1:20" x14ac:dyDescent="0.3">
      <c r="A125" t="s">
        <v>79</v>
      </c>
      <c r="B125" t="s">
        <v>88</v>
      </c>
      <c r="C125" t="s">
        <v>21</v>
      </c>
      <c r="F125">
        <v>33.25</v>
      </c>
      <c r="H125">
        <v>-97.2</v>
      </c>
      <c r="J125">
        <f t="shared" si="11"/>
        <v>-1.8042137120242141</v>
      </c>
      <c r="K125">
        <v>-2.33</v>
      </c>
      <c r="L125">
        <v>29.06</v>
      </c>
      <c r="N125" t="s">
        <v>90</v>
      </c>
      <c r="O125">
        <v>-6</v>
      </c>
      <c r="R125">
        <f t="shared" si="13"/>
        <v>-6</v>
      </c>
      <c r="S125">
        <f t="shared" si="18"/>
        <v>20.158799999999999</v>
      </c>
      <c r="T125">
        <f t="shared" si="14"/>
        <v>-3.341702127659576</v>
      </c>
    </row>
    <row r="126" spans="1:20" x14ac:dyDescent="0.3">
      <c r="A126" t="s">
        <v>79</v>
      </c>
      <c r="B126" t="s">
        <v>88</v>
      </c>
      <c r="C126" t="s">
        <v>21</v>
      </c>
      <c r="F126">
        <v>33.25</v>
      </c>
      <c r="H126">
        <v>-97.2</v>
      </c>
      <c r="J126">
        <f t="shared" si="11"/>
        <v>-3.2204244752260118</v>
      </c>
      <c r="K126">
        <v>-3.38</v>
      </c>
      <c r="L126">
        <v>27.6</v>
      </c>
      <c r="N126" t="s">
        <v>90</v>
      </c>
      <c r="O126">
        <v>-6</v>
      </c>
      <c r="R126">
        <f t="shared" si="13"/>
        <v>-6</v>
      </c>
      <c r="S126">
        <f t="shared" si="18"/>
        <v>18.728000000000002</v>
      </c>
      <c r="T126">
        <f t="shared" si="14"/>
        <v>-4.8638297872340424</v>
      </c>
    </row>
    <row r="128" spans="1:20" x14ac:dyDescent="0.3">
      <c r="A128" t="s">
        <v>79</v>
      </c>
      <c r="B128" t="s">
        <v>91</v>
      </c>
      <c r="C128" t="s">
        <v>21</v>
      </c>
      <c r="F128">
        <v>32.116667</v>
      </c>
      <c r="H128">
        <v>-96</v>
      </c>
      <c r="J128">
        <f t="shared" si="11"/>
        <v>-4.5881348698250104</v>
      </c>
      <c r="K128">
        <v>-7.56</v>
      </c>
      <c r="L128">
        <v>26.19</v>
      </c>
      <c r="N128" t="s">
        <v>92</v>
      </c>
      <c r="O128">
        <v>-6.3</v>
      </c>
      <c r="R128">
        <f t="shared" si="13"/>
        <v>-6.3</v>
      </c>
      <c r="S128">
        <f>0.98*L128-8.32</f>
        <v>17.3462</v>
      </c>
      <c r="T128">
        <f t="shared" si="14"/>
        <v>-6.3338297872340439</v>
      </c>
    </row>
    <row r="129" spans="1:20" x14ac:dyDescent="0.3">
      <c r="A129" t="s">
        <v>93</v>
      </c>
      <c r="B129" t="s">
        <v>91</v>
      </c>
      <c r="C129" t="s">
        <v>21</v>
      </c>
      <c r="F129">
        <v>32.116667</v>
      </c>
      <c r="H129">
        <v>-96</v>
      </c>
      <c r="J129">
        <f t="shared" si="11"/>
        <v>-2.793621231521362</v>
      </c>
      <c r="K129">
        <v>-3.1</v>
      </c>
      <c r="L129">
        <v>28.04</v>
      </c>
      <c r="N129" t="s">
        <v>92</v>
      </c>
      <c r="O129">
        <v>-6.3</v>
      </c>
      <c r="R129">
        <f t="shared" si="13"/>
        <v>-6.3</v>
      </c>
      <c r="S129">
        <f>0.98*L129-8.32</f>
        <v>19.159199999999998</v>
      </c>
      <c r="T129">
        <f t="shared" si="14"/>
        <v>-4.405106382978726</v>
      </c>
    </row>
    <row r="131" spans="1:20" x14ac:dyDescent="0.3">
      <c r="A131" t="s">
        <v>79</v>
      </c>
      <c r="B131" t="s">
        <v>94</v>
      </c>
      <c r="C131" t="s">
        <v>21</v>
      </c>
      <c r="F131">
        <v>31.6</v>
      </c>
      <c r="H131">
        <v>-97.183333000000005</v>
      </c>
      <c r="J131">
        <f t="shared" si="11"/>
        <v>-0.47530361230745544</v>
      </c>
      <c r="K131">
        <v>-1.75</v>
      </c>
      <c r="L131">
        <v>30.43</v>
      </c>
      <c r="N131" t="s">
        <v>95</v>
      </c>
      <c r="O131">
        <v>-6.1</v>
      </c>
      <c r="P131" s="1">
        <v>-3.8</v>
      </c>
      <c r="Q131" s="1" t="s">
        <v>96</v>
      </c>
      <c r="R131" s="1">
        <f>P131</f>
        <v>-3.8</v>
      </c>
      <c r="S131">
        <f t="shared" ref="S131:S144" si="19">0.98*L131-8.32</f>
        <v>21.5014</v>
      </c>
      <c r="T131">
        <f t="shared" si="14"/>
        <v>-1.9134042553191495</v>
      </c>
    </row>
    <row r="132" spans="1:20" x14ac:dyDescent="0.3">
      <c r="A132" t="s">
        <v>79</v>
      </c>
      <c r="B132" t="s">
        <v>94</v>
      </c>
      <c r="C132" t="s">
        <v>21</v>
      </c>
      <c r="F132">
        <v>31.6</v>
      </c>
      <c r="H132">
        <v>-97.183333000000005</v>
      </c>
      <c r="J132">
        <f t="shared" si="11"/>
        <v>-0.93120707717378726</v>
      </c>
      <c r="K132">
        <v>-2.4500000000000002</v>
      </c>
      <c r="L132">
        <v>29.96</v>
      </c>
      <c r="N132" t="s">
        <v>95</v>
      </c>
      <c r="O132">
        <v>-6.1</v>
      </c>
      <c r="P132" s="1">
        <v>-3.8</v>
      </c>
      <c r="Q132" s="1" t="s">
        <v>97</v>
      </c>
      <c r="R132" s="1">
        <f t="shared" ref="R132:R144" si="20">P132</f>
        <v>-3.8</v>
      </c>
      <c r="S132">
        <f t="shared" si="19"/>
        <v>21.040800000000001</v>
      </c>
      <c r="T132">
        <f t="shared" si="14"/>
        <v>-2.403404255319149</v>
      </c>
    </row>
    <row r="133" spans="1:20" x14ac:dyDescent="0.3">
      <c r="A133" t="s">
        <v>79</v>
      </c>
      <c r="B133" t="s">
        <v>94</v>
      </c>
      <c r="C133" t="s">
        <v>21</v>
      </c>
      <c r="F133">
        <v>31.6</v>
      </c>
      <c r="H133">
        <v>-97.183333000000005</v>
      </c>
      <c r="J133">
        <f t="shared" si="11"/>
        <v>-1.0088076669382713</v>
      </c>
      <c r="K133">
        <v>-2.1</v>
      </c>
      <c r="L133">
        <v>29.88</v>
      </c>
      <c r="N133" t="s">
        <v>95</v>
      </c>
      <c r="O133">
        <v>-6.1</v>
      </c>
      <c r="P133" s="1">
        <v>-3.8</v>
      </c>
      <c r="Q133" s="1" t="s">
        <v>98</v>
      </c>
      <c r="R133" s="1">
        <f t="shared" si="20"/>
        <v>-3.8</v>
      </c>
      <c r="S133">
        <f t="shared" si="19"/>
        <v>20.962399999999999</v>
      </c>
      <c r="T133">
        <f t="shared" si="14"/>
        <v>-2.4868085106383</v>
      </c>
    </row>
    <row r="134" spans="1:20" x14ac:dyDescent="0.3">
      <c r="A134" t="s">
        <v>79</v>
      </c>
      <c r="B134" t="s">
        <v>94</v>
      </c>
      <c r="C134" t="s">
        <v>21</v>
      </c>
      <c r="F134">
        <v>31.6</v>
      </c>
      <c r="H134">
        <v>-97.183333000000005</v>
      </c>
      <c r="J134">
        <f t="shared" si="11"/>
        <v>-1.7557133434214121</v>
      </c>
      <c r="K134">
        <v>-3.08</v>
      </c>
      <c r="L134">
        <v>29.11</v>
      </c>
      <c r="N134" t="s">
        <v>95</v>
      </c>
      <c r="O134">
        <v>-6.1</v>
      </c>
      <c r="P134" s="1">
        <v>-3.8</v>
      </c>
      <c r="Q134" s="1" t="s">
        <v>99</v>
      </c>
      <c r="R134" s="1">
        <f t="shared" si="20"/>
        <v>-3.8</v>
      </c>
      <c r="S134">
        <f t="shared" si="19"/>
        <v>20.207799999999999</v>
      </c>
      <c r="T134">
        <f t="shared" si="14"/>
        <v>-3.2895744680851084</v>
      </c>
    </row>
    <row r="135" spans="1:20" x14ac:dyDescent="0.3">
      <c r="A135" t="s">
        <v>79</v>
      </c>
      <c r="B135" t="s">
        <v>94</v>
      </c>
      <c r="C135" t="s">
        <v>21</v>
      </c>
      <c r="F135">
        <v>31.6</v>
      </c>
      <c r="H135">
        <v>-97.183333000000005</v>
      </c>
      <c r="J135">
        <f t="shared" si="11"/>
        <v>-1.7654134171419704</v>
      </c>
      <c r="K135">
        <v>-3.28</v>
      </c>
      <c r="L135">
        <v>29.1</v>
      </c>
      <c r="N135" t="s">
        <v>95</v>
      </c>
      <c r="O135">
        <v>-6.1</v>
      </c>
      <c r="P135" s="1">
        <v>-3.8</v>
      </c>
      <c r="Q135" s="1" t="s">
        <v>100</v>
      </c>
      <c r="R135" s="1">
        <f t="shared" si="20"/>
        <v>-3.8</v>
      </c>
      <c r="S135">
        <f t="shared" si="19"/>
        <v>20.198</v>
      </c>
      <c r="T135">
        <f t="shared" si="14"/>
        <v>-3.3000000000000007</v>
      </c>
    </row>
    <row r="136" spans="1:20" x14ac:dyDescent="0.3">
      <c r="A136" t="s">
        <v>79</v>
      </c>
      <c r="B136" t="s">
        <v>94</v>
      </c>
      <c r="C136" t="s">
        <v>21</v>
      </c>
      <c r="F136">
        <v>31.6</v>
      </c>
      <c r="H136">
        <v>-97.183333000000005</v>
      </c>
      <c r="J136">
        <f t="shared" ref="J136:J163" si="21">(L136-30.92)/1.03092</f>
        <v>-0.46560353858689363</v>
      </c>
      <c r="K136">
        <v>-2.2599999999999998</v>
      </c>
      <c r="L136">
        <v>30.44</v>
      </c>
      <c r="N136" t="s">
        <v>95</v>
      </c>
      <c r="O136">
        <v>-6.1</v>
      </c>
      <c r="P136" s="1">
        <v>-3.8</v>
      </c>
      <c r="Q136" s="1" t="s">
        <v>101</v>
      </c>
      <c r="R136" s="1">
        <f t="shared" si="20"/>
        <v>-3.8</v>
      </c>
      <c r="S136">
        <f t="shared" si="19"/>
        <v>21.511199999999999</v>
      </c>
      <c r="T136">
        <f t="shared" si="14"/>
        <v>-1.9029787234042574</v>
      </c>
    </row>
    <row r="137" spans="1:20" x14ac:dyDescent="0.3">
      <c r="A137" t="s">
        <v>79</v>
      </c>
      <c r="B137" t="s">
        <v>94</v>
      </c>
      <c r="C137" t="s">
        <v>21</v>
      </c>
      <c r="F137">
        <v>31.6</v>
      </c>
      <c r="H137">
        <v>-97.183333000000005</v>
      </c>
      <c r="J137">
        <f t="shared" si="21"/>
        <v>-2.8518216738447224</v>
      </c>
      <c r="K137">
        <v>-2.67</v>
      </c>
      <c r="L137">
        <v>27.98</v>
      </c>
      <c r="N137" t="s">
        <v>95</v>
      </c>
      <c r="O137">
        <v>-6.1</v>
      </c>
      <c r="P137" s="1">
        <v>-3.8</v>
      </c>
      <c r="Q137" s="1" t="s">
        <v>102</v>
      </c>
      <c r="R137" s="1">
        <f t="shared" si="20"/>
        <v>-3.8</v>
      </c>
      <c r="S137">
        <f t="shared" si="19"/>
        <v>19.1004</v>
      </c>
      <c r="T137">
        <f t="shared" si="14"/>
        <v>-4.4676595744680858</v>
      </c>
    </row>
    <row r="138" spans="1:20" x14ac:dyDescent="0.3">
      <c r="A138" t="s">
        <v>79</v>
      </c>
      <c r="B138" t="s">
        <v>94</v>
      </c>
      <c r="C138" t="s">
        <v>21</v>
      </c>
      <c r="F138">
        <v>31.6</v>
      </c>
      <c r="H138">
        <v>-97.183333000000005</v>
      </c>
      <c r="J138">
        <f t="shared" si="21"/>
        <v>-0.89240678229154702</v>
      </c>
      <c r="K138">
        <v>-3.5</v>
      </c>
      <c r="L138">
        <v>30</v>
      </c>
      <c r="N138" t="s">
        <v>95</v>
      </c>
      <c r="O138">
        <v>-6.1</v>
      </c>
      <c r="P138" s="1">
        <v>-3.8</v>
      </c>
      <c r="Q138" s="1" t="s">
        <v>103</v>
      </c>
      <c r="R138" s="1">
        <f t="shared" si="20"/>
        <v>-3.8</v>
      </c>
      <c r="S138">
        <f t="shared" si="19"/>
        <v>21.08</v>
      </c>
      <c r="T138">
        <f t="shared" si="14"/>
        <v>-2.3617021276595773</v>
      </c>
    </row>
    <row r="139" spans="1:20" x14ac:dyDescent="0.3">
      <c r="A139" t="s">
        <v>79</v>
      </c>
      <c r="B139" t="s">
        <v>94</v>
      </c>
      <c r="C139" t="s">
        <v>21</v>
      </c>
      <c r="F139">
        <v>31.6</v>
      </c>
      <c r="H139">
        <v>-97.183333000000005</v>
      </c>
      <c r="J139">
        <f t="shared" si="21"/>
        <v>-0.25220191673456871</v>
      </c>
      <c r="K139">
        <v>-2.0099999999999998</v>
      </c>
      <c r="L139">
        <v>30.66</v>
      </c>
      <c r="N139" t="s">
        <v>95</v>
      </c>
      <c r="O139">
        <v>-6.1</v>
      </c>
      <c r="P139" s="1">
        <v>-3.8</v>
      </c>
      <c r="Q139" s="1" t="s">
        <v>104</v>
      </c>
      <c r="R139" s="1">
        <f t="shared" si="20"/>
        <v>-3.8</v>
      </c>
      <c r="S139">
        <f t="shared" si="19"/>
        <v>21.726800000000001</v>
      </c>
      <c r="T139">
        <f t="shared" si="14"/>
        <v>-1.6736170212765957</v>
      </c>
    </row>
    <row r="140" spans="1:20" x14ac:dyDescent="0.3">
      <c r="A140" t="s">
        <v>79</v>
      </c>
      <c r="B140" t="s">
        <v>94</v>
      </c>
      <c r="C140" t="s">
        <v>21</v>
      </c>
      <c r="F140">
        <v>31.6</v>
      </c>
      <c r="H140">
        <v>-97.183333000000005</v>
      </c>
      <c r="J140">
        <f t="shared" si="21"/>
        <v>-1.6199123113335676</v>
      </c>
      <c r="K140">
        <v>-3.29</v>
      </c>
      <c r="L140">
        <v>29.25</v>
      </c>
      <c r="N140" t="s">
        <v>95</v>
      </c>
      <c r="O140">
        <v>-6.1</v>
      </c>
      <c r="P140" s="1">
        <v>-3.8</v>
      </c>
      <c r="Q140" s="1" t="s">
        <v>105</v>
      </c>
      <c r="R140" s="1">
        <f t="shared" si="20"/>
        <v>-3.8</v>
      </c>
      <c r="S140">
        <f t="shared" si="19"/>
        <v>20.344999999999999</v>
      </c>
      <c r="T140">
        <f t="shared" si="14"/>
        <v>-3.1436170212765977</v>
      </c>
    </row>
    <row r="141" spans="1:20" x14ac:dyDescent="0.3">
      <c r="A141" t="s">
        <v>79</v>
      </c>
      <c r="B141" t="s">
        <v>94</v>
      </c>
      <c r="C141" t="s">
        <v>21</v>
      </c>
      <c r="F141">
        <v>31.6</v>
      </c>
      <c r="H141">
        <v>-97.183333000000005</v>
      </c>
      <c r="J141">
        <f t="shared" si="21"/>
        <v>-0.33950258021961105</v>
      </c>
      <c r="K141">
        <v>-2.78</v>
      </c>
      <c r="L141">
        <v>30.57</v>
      </c>
      <c r="N141" t="s">
        <v>95</v>
      </c>
      <c r="O141">
        <v>-6.1</v>
      </c>
      <c r="P141" s="1">
        <v>-3.8</v>
      </c>
      <c r="Q141" s="1" t="s">
        <v>106</v>
      </c>
      <c r="R141" s="1">
        <f t="shared" si="20"/>
        <v>-3.8</v>
      </c>
      <c r="S141">
        <f t="shared" si="19"/>
        <v>21.6386</v>
      </c>
      <c r="T141">
        <f t="shared" si="14"/>
        <v>-1.767446808510639</v>
      </c>
    </row>
    <row r="142" spans="1:20" x14ac:dyDescent="0.3">
      <c r="A142" t="s">
        <v>79</v>
      </c>
      <c r="B142" t="s">
        <v>94</v>
      </c>
      <c r="C142" t="s">
        <v>21</v>
      </c>
      <c r="F142">
        <v>31.6</v>
      </c>
      <c r="H142">
        <v>-97.183333000000005</v>
      </c>
      <c r="J142">
        <f t="shared" si="21"/>
        <v>-0.76630582392426438</v>
      </c>
      <c r="K142">
        <v>-2.33</v>
      </c>
      <c r="L142">
        <v>30.13</v>
      </c>
      <c r="N142" t="s">
        <v>95</v>
      </c>
      <c r="O142">
        <v>-6.1</v>
      </c>
      <c r="P142" s="1">
        <v>-3.8</v>
      </c>
      <c r="Q142" s="1" t="s">
        <v>107</v>
      </c>
      <c r="R142" s="1">
        <f t="shared" si="20"/>
        <v>-3.8</v>
      </c>
      <c r="S142">
        <f t="shared" si="19"/>
        <v>21.2074</v>
      </c>
      <c r="T142">
        <f t="shared" ref="T142:T204" si="22">(S142-23.3)/0.94</f>
        <v>-2.2261702127659584</v>
      </c>
    </row>
    <row r="143" spans="1:20" x14ac:dyDescent="0.3">
      <c r="A143" t="s">
        <v>79</v>
      </c>
      <c r="B143" t="s">
        <v>94</v>
      </c>
      <c r="C143" t="s">
        <v>21</v>
      </c>
      <c r="F143">
        <v>31.6</v>
      </c>
      <c r="H143">
        <v>-97.183333000000005</v>
      </c>
      <c r="J143">
        <f t="shared" si="21"/>
        <v>-1.0670081092616317</v>
      </c>
      <c r="K143">
        <v>-2.17</v>
      </c>
      <c r="L143">
        <v>29.82</v>
      </c>
      <c r="N143" t="s">
        <v>95</v>
      </c>
      <c r="O143">
        <v>-6.1</v>
      </c>
      <c r="P143" s="1">
        <v>-3.8</v>
      </c>
      <c r="Q143" s="1" t="s">
        <v>108</v>
      </c>
      <c r="R143" s="1">
        <f t="shared" si="20"/>
        <v>-3.8</v>
      </c>
      <c r="S143">
        <f t="shared" si="19"/>
        <v>20.903600000000001</v>
      </c>
      <c r="T143">
        <f t="shared" si="22"/>
        <v>-2.5493617021276598</v>
      </c>
    </row>
    <row r="144" spans="1:20" x14ac:dyDescent="0.3">
      <c r="A144" t="s">
        <v>79</v>
      </c>
      <c r="B144" t="s">
        <v>94</v>
      </c>
      <c r="C144" t="s">
        <v>21</v>
      </c>
      <c r="F144">
        <v>31.6</v>
      </c>
      <c r="H144">
        <v>-97.183333000000005</v>
      </c>
      <c r="J144">
        <f t="shared" si="21"/>
        <v>-0.56260427579249783</v>
      </c>
      <c r="K144">
        <v>-4.58</v>
      </c>
      <c r="L144">
        <v>30.34</v>
      </c>
      <c r="N144" t="s">
        <v>95</v>
      </c>
      <c r="O144">
        <v>-6.1</v>
      </c>
      <c r="P144" s="1">
        <v>-3.8</v>
      </c>
      <c r="Q144" s="1" t="s">
        <v>109</v>
      </c>
      <c r="R144" s="1">
        <f t="shared" si="20"/>
        <v>-3.8</v>
      </c>
      <c r="S144">
        <f t="shared" si="19"/>
        <v>21.4132</v>
      </c>
      <c r="T144">
        <f t="shared" si="22"/>
        <v>-2.0072340425531925</v>
      </c>
    </row>
    <row r="146" spans="1:20" x14ac:dyDescent="0.3">
      <c r="A146" t="s">
        <v>79</v>
      </c>
      <c r="B146" t="s">
        <v>110</v>
      </c>
      <c r="C146" t="s">
        <v>21</v>
      </c>
      <c r="F146">
        <v>30.25</v>
      </c>
      <c r="H146">
        <v>-97.75</v>
      </c>
      <c r="J146">
        <f t="shared" si="21"/>
        <v>-2.1534163659643837</v>
      </c>
      <c r="K146">
        <v>-0.98</v>
      </c>
      <c r="L146">
        <v>28.7</v>
      </c>
      <c r="N146" t="s">
        <v>111</v>
      </c>
      <c r="O146">
        <v>-6.2</v>
      </c>
      <c r="R146">
        <f>O146</f>
        <v>-6.2</v>
      </c>
      <c r="S146">
        <f>0.98*L146-8.32</f>
        <v>19.805999999999997</v>
      </c>
      <c r="T146">
        <f t="shared" si="22"/>
        <v>-3.7170212765957484</v>
      </c>
    </row>
    <row r="148" spans="1:20" x14ac:dyDescent="0.3">
      <c r="A148" t="s">
        <v>79</v>
      </c>
      <c r="B148" t="s">
        <v>112</v>
      </c>
      <c r="C148" t="s">
        <v>21</v>
      </c>
      <c r="F148">
        <v>29.616667</v>
      </c>
      <c r="H148">
        <v>-98.366667000000007</v>
      </c>
      <c r="J148">
        <f t="shared" si="21"/>
        <v>-0.96030729833546924</v>
      </c>
      <c r="K148">
        <v>-5.09</v>
      </c>
      <c r="L148">
        <v>29.93</v>
      </c>
      <c r="N148" t="s">
        <v>113</v>
      </c>
      <c r="O148">
        <v>-6.3</v>
      </c>
      <c r="R148">
        <f t="shared" ref="R148:R208" si="23">O148</f>
        <v>-6.3</v>
      </c>
      <c r="S148">
        <f t="shared" ref="S148:S163" si="24">0.98*L148-8.32</f>
        <v>21.011399999999998</v>
      </c>
      <c r="T148">
        <f t="shared" si="22"/>
        <v>-2.4346808510638325</v>
      </c>
    </row>
    <row r="149" spans="1:20" x14ac:dyDescent="0.3">
      <c r="A149" t="s">
        <v>79</v>
      </c>
      <c r="B149" t="s">
        <v>114</v>
      </c>
      <c r="C149" t="s">
        <v>21</v>
      </c>
      <c r="F149">
        <v>29.616667</v>
      </c>
      <c r="H149">
        <v>-98.366667000000007</v>
      </c>
      <c r="J149">
        <f t="shared" si="21"/>
        <v>-0.86330656112986504</v>
      </c>
      <c r="K149">
        <v>-1.49</v>
      </c>
      <c r="L149">
        <v>30.03</v>
      </c>
      <c r="N149" t="s">
        <v>113</v>
      </c>
      <c r="O149">
        <v>-6.3</v>
      </c>
      <c r="R149">
        <f t="shared" si="23"/>
        <v>-6.3</v>
      </c>
      <c r="S149">
        <f t="shared" si="24"/>
        <v>21.109400000000001</v>
      </c>
      <c r="T149">
        <f t="shared" si="22"/>
        <v>-2.3304255319148934</v>
      </c>
    </row>
    <row r="150" spans="1:20" x14ac:dyDescent="0.3">
      <c r="A150" t="s">
        <v>79</v>
      </c>
      <c r="B150" t="s">
        <v>114</v>
      </c>
      <c r="C150" t="s">
        <v>21</v>
      </c>
      <c r="F150">
        <v>29.616667</v>
      </c>
      <c r="H150">
        <v>-98.366667000000007</v>
      </c>
      <c r="J150">
        <f t="shared" si="21"/>
        <v>-1.8139137857447725</v>
      </c>
      <c r="K150">
        <v>-1.36</v>
      </c>
      <c r="L150">
        <v>29.05</v>
      </c>
      <c r="N150" t="s">
        <v>113</v>
      </c>
      <c r="O150">
        <v>-6.3</v>
      </c>
      <c r="R150">
        <f t="shared" si="23"/>
        <v>-6.3</v>
      </c>
      <c r="S150">
        <f t="shared" si="24"/>
        <v>20.149000000000001</v>
      </c>
      <c r="T150">
        <f t="shared" si="22"/>
        <v>-3.3521276595744682</v>
      </c>
    </row>
    <row r="151" spans="1:20" x14ac:dyDescent="0.3">
      <c r="A151" t="s">
        <v>79</v>
      </c>
      <c r="B151" t="s">
        <v>114</v>
      </c>
      <c r="C151" t="s">
        <v>21</v>
      </c>
      <c r="F151">
        <v>29.616667</v>
      </c>
      <c r="H151">
        <v>-98.366667000000007</v>
      </c>
      <c r="J151">
        <f t="shared" si="21"/>
        <v>-1.5811120164513275</v>
      </c>
      <c r="K151">
        <v>-2.09</v>
      </c>
      <c r="L151">
        <v>29.29</v>
      </c>
      <c r="N151" t="s">
        <v>113</v>
      </c>
      <c r="O151">
        <v>-6.3</v>
      </c>
      <c r="R151">
        <f t="shared" si="23"/>
        <v>-6.3</v>
      </c>
      <c r="S151">
        <f t="shared" si="24"/>
        <v>20.3842</v>
      </c>
      <c r="T151">
        <f t="shared" si="22"/>
        <v>-3.1019148936170224</v>
      </c>
    </row>
    <row r="152" spans="1:20" x14ac:dyDescent="0.3">
      <c r="A152" t="s">
        <v>79</v>
      </c>
      <c r="B152" t="s">
        <v>114</v>
      </c>
      <c r="C152" t="s">
        <v>21</v>
      </c>
      <c r="F152">
        <v>29.616667</v>
      </c>
      <c r="H152">
        <v>-98.366667000000007</v>
      </c>
      <c r="J152">
        <f t="shared" si="21"/>
        <v>-1.0185077406588297</v>
      </c>
      <c r="K152">
        <v>-0.06</v>
      </c>
      <c r="L152">
        <v>29.87</v>
      </c>
      <c r="N152" t="s">
        <v>113</v>
      </c>
      <c r="O152">
        <v>-6.3</v>
      </c>
      <c r="R152">
        <f t="shared" si="23"/>
        <v>-6.3</v>
      </c>
      <c r="S152">
        <f t="shared" si="24"/>
        <v>20.9526</v>
      </c>
      <c r="T152">
        <f t="shared" si="22"/>
        <v>-2.4972340425531918</v>
      </c>
    </row>
    <row r="153" spans="1:20" x14ac:dyDescent="0.3">
      <c r="A153" t="s">
        <v>79</v>
      </c>
      <c r="B153" t="s">
        <v>114</v>
      </c>
      <c r="C153" t="s">
        <v>21</v>
      </c>
      <c r="F153">
        <v>29.616667</v>
      </c>
      <c r="H153">
        <v>-98.366667000000007</v>
      </c>
      <c r="J153">
        <f t="shared" si="21"/>
        <v>-0.50440383346913742</v>
      </c>
      <c r="K153">
        <v>-1.19</v>
      </c>
      <c r="L153">
        <v>30.4</v>
      </c>
      <c r="N153" t="s">
        <v>113</v>
      </c>
      <c r="O153">
        <v>-6.3</v>
      </c>
      <c r="R153">
        <f t="shared" si="23"/>
        <v>-6.3</v>
      </c>
      <c r="S153">
        <f t="shared" si="24"/>
        <v>21.471999999999998</v>
      </c>
      <c r="T153">
        <f t="shared" si="22"/>
        <v>-1.9446808510638331</v>
      </c>
    </row>
    <row r="154" spans="1:20" x14ac:dyDescent="0.3">
      <c r="A154" t="s">
        <v>79</v>
      </c>
      <c r="B154" t="s">
        <v>114</v>
      </c>
      <c r="C154" t="s">
        <v>21</v>
      </c>
      <c r="F154">
        <v>29.616667</v>
      </c>
      <c r="H154">
        <v>-98.366667000000007</v>
      </c>
      <c r="J154">
        <f t="shared" si="21"/>
        <v>-2.6966204943157579</v>
      </c>
      <c r="K154">
        <v>-1.7</v>
      </c>
      <c r="L154">
        <v>28.14</v>
      </c>
      <c r="N154" t="s">
        <v>113</v>
      </c>
      <c r="O154">
        <v>-6.3</v>
      </c>
      <c r="R154">
        <f t="shared" si="23"/>
        <v>-6.3</v>
      </c>
      <c r="S154">
        <f t="shared" si="24"/>
        <v>19.257200000000001</v>
      </c>
      <c r="T154">
        <f t="shared" si="22"/>
        <v>-4.3008510638297874</v>
      </c>
    </row>
    <row r="155" spans="1:20" x14ac:dyDescent="0.3">
      <c r="A155" t="s">
        <v>79</v>
      </c>
      <c r="B155" t="s">
        <v>114</v>
      </c>
      <c r="C155" t="s">
        <v>21</v>
      </c>
      <c r="F155">
        <v>29.616667</v>
      </c>
      <c r="H155">
        <v>-98.366667000000007</v>
      </c>
      <c r="J155">
        <f t="shared" si="21"/>
        <v>-0.77600589764482275</v>
      </c>
      <c r="K155">
        <v>-0.14000000000000001</v>
      </c>
      <c r="L155">
        <v>30.12</v>
      </c>
      <c r="N155" t="s">
        <v>113</v>
      </c>
      <c r="O155">
        <v>-6.3</v>
      </c>
      <c r="R155">
        <f t="shared" si="23"/>
        <v>-6.3</v>
      </c>
      <c r="S155">
        <f t="shared" si="24"/>
        <v>21.197600000000001</v>
      </c>
      <c r="T155">
        <f t="shared" si="22"/>
        <v>-2.2365957446808507</v>
      </c>
    </row>
    <row r="156" spans="1:20" x14ac:dyDescent="0.3">
      <c r="A156" t="s">
        <v>79</v>
      </c>
      <c r="B156" t="s">
        <v>114</v>
      </c>
      <c r="C156" t="s">
        <v>21</v>
      </c>
      <c r="F156">
        <v>29.616667</v>
      </c>
      <c r="H156">
        <v>-98.366667000000007</v>
      </c>
      <c r="J156">
        <f t="shared" si="21"/>
        <v>-1.6975129010980483</v>
      </c>
      <c r="K156">
        <v>-1.21</v>
      </c>
      <c r="L156">
        <v>29.17</v>
      </c>
      <c r="N156" t="s">
        <v>113</v>
      </c>
      <c r="O156">
        <v>-6.3</v>
      </c>
      <c r="R156">
        <f t="shared" si="23"/>
        <v>-6.3</v>
      </c>
      <c r="S156">
        <f t="shared" si="24"/>
        <v>20.2666</v>
      </c>
      <c r="T156">
        <f t="shared" si="22"/>
        <v>-3.2270212765957451</v>
      </c>
    </row>
    <row r="157" spans="1:20" x14ac:dyDescent="0.3">
      <c r="A157" t="s">
        <v>79</v>
      </c>
      <c r="B157" t="s">
        <v>114</v>
      </c>
      <c r="C157" t="s">
        <v>21</v>
      </c>
      <c r="F157">
        <v>29.616667</v>
      </c>
      <c r="H157">
        <v>-98.366667000000007</v>
      </c>
      <c r="J157">
        <f t="shared" si="21"/>
        <v>-1.5520117952896455</v>
      </c>
      <c r="K157">
        <v>-3.35</v>
      </c>
      <c r="L157">
        <v>29.32</v>
      </c>
      <c r="N157" t="s">
        <v>113</v>
      </c>
      <c r="O157">
        <v>-6.3</v>
      </c>
      <c r="R157">
        <f t="shared" si="23"/>
        <v>-6.3</v>
      </c>
      <c r="S157">
        <f t="shared" si="24"/>
        <v>20.413599999999999</v>
      </c>
      <c r="T157">
        <f t="shared" si="22"/>
        <v>-3.0706382978723425</v>
      </c>
    </row>
    <row r="158" spans="1:20" x14ac:dyDescent="0.3">
      <c r="A158" t="s">
        <v>79</v>
      </c>
      <c r="B158" t="s">
        <v>114</v>
      </c>
      <c r="C158" t="s">
        <v>21</v>
      </c>
      <c r="F158">
        <v>29.616667</v>
      </c>
      <c r="H158">
        <v>-98.366667000000007</v>
      </c>
      <c r="J158">
        <f t="shared" si="21"/>
        <v>-0.88270670857098521</v>
      </c>
      <c r="K158">
        <v>-0.02</v>
      </c>
      <c r="L158">
        <v>30.01</v>
      </c>
      <c r="N158" t="s">
        <v>113</v>
      </c>
      <c r="O158">
        <v>-6.3</v>
      </c>
      <c r="R158">
        <f t="shared" si="23"/>
        <v>-6.3</v>
      </c>
      <c r="S158">
        <f t="shared" si="24"/>
        <v>21.0898</v>
      </c>
      <c r="T158">
        <f t="shared" si="22"/>
        <v>-2.3512765957446815</v>
      </c>
    </row>
    <row r="159" spans="1:20" x14ac:dyDescent="0.3">
      <c r="A159" t="s">
        <v>79</v>
      </c>
      <c r="B159" t="s">
        <v>114</v>
      </c>
      <c r="C159" t="s">
        <v>21</v>
      </c>
      <c r="F159">
        <v>29.616667</v>
      </c>
      <c r="H159">
        <v>-98.366667000000007</v>
      </c>
      <c r="J159">
        <f t="shared" si="21"/>
        <v>-1.9497148178326169</v>
      </c>
      <c r="K159">
        <v>-1.39</v>
      </c>
      <c r="L159">
        <v>28.91</v>
      </c>
      <c r="N159" t="s">
        <v>113</v>
      </c>
      <c r="O159">
        <v>-6.3</v>
      </c>
      <c r="R159">
        <f t="shared" si="23"/>
        <v>-6.3</v>
      </c>
      <c r="S159">
        <f t="shared" si="24"/>
        <v>20.011800000000001</v>
      </c>
      <c r="T159">
        <f t="shared" si="22"/>
        <v>-3.4980851063829785</v>
      </c>
    </row>
    <row r="160" spans="1:20" x14ac:dyDescent="0.3">
      <c r="A160" t="s">
        <v>79</v>
      </c>
      <c r="B160" t="s">
        <v>114</v>
      </c>
      <c r="C160" t="s">
        <v>21</v>
      </c>
      <c r="F160">
        <v>29.616667</v>
      </c>
      <c r="H160">
        <v>-98.366667000000007</v>
      </c>
      <c r="J160">
        <f t="shared" si="21"/>
        <v>-0.68870523415978036</v>
      </c>
      <c r="K160">
        <v>-3.87</v>
      </c>
      <c r="L160">
        <v>30.21</v>
      </c>
      <c r="N160" t="s">
        <v>113</v>
      </c>
      <c r="O160">
        <v>-6.3</v>
      </c>
      <c r="R160">
        <f t="shared" si="23"/>
        <v>-6.3</v>
      </c>
      <c r="S160">
        <f t="shared" si="24"/>
        <v>21.285799999999998</v>
      </c>
      <c r="T160">
        <f t="shared" si="22"/>
        <v>-2.1427659574468114</v>
      </c>
    </row>
    <row r="161" spans="1:20" x14ac:dyDescent="0.3">
      <c r="A161" t="s">
        <v>79</v>
      </c>
      <c r="B161" t="s">
        <v>114</v>
      </c>
      <c r="C161" t="s">
        <v>21</v>
      </c>
      <c r="F161">
        <v>29.616667</v>
      </c>
      <c r="H161">
        <v>-98.366667000000007</v>
      </c>
      <c r="J161">
        <f t="shared" si="21"/>
        <v>-1.678112753656928</v>
      </c>
      <c r="K161">
        <v>-1.05</v>
      </c>
      <c r="L161">
        <v>29.19</v>
      </c>
      <c r="N161" t="s">
        <v>113</v>
      </c>
      <c r="O161">
        <v>-6.3</v>
      </c>
      <c r="R161">
        <f t="shared" si="23"/>
        <v>-6.3</v>
      </c>
      <c r="S161">
        <f t="shared" si="24"/>
        <v>20.286200000000001</v>
      </c>
      <c r="T161">
        <f t="shared" si="22"/>
        <v>-3.2061702127659575</v>
      </c>
    </row>
    <row r="162" spans="1:20" x14ac:dyDescent="0.3">
      <c r="A162" t="s">
        <v>79</v>
      </c>
      <c r="B162" t="s">
        <v>114</v>
      </c>
      <c r="C162" t="s">
        <v>21</v>
      </c>
      <c r="F162">
        <v>29.616667</v>
      </c>
      <c r="H162">
        <v>-98.366667000000007</v>
      </c>
      <c r="J162">
        <f t="shared" si="21"/>
        <v>-0.78570597136538456</v>
      </c>
      <c r="K162">
        <v>-1.9</v>
      </c>
      <c r="L162">
        <v>30.11</v>
      </c>
      <c r="N162" t="s">
        <v>113</v>
      </c>
      <c r="O162">
        <v>-6.3</v>
      </c>
      <c r="R162">
        <f t="shared" si="23"/>
        <v>-6.3</v>
      </c>
      <c r="S162">
        <f t="shared" si="24"/>
        <v>21.187799999999999</v>
      </c>
      <c r="T162">
        <f t="shared" si="22"/>
        <v>-2.2470212765957465</v>
      </c>
    </row>
    <row r="163" spans="1:20" x14ac:dyDescent="0.3">
      <c r="A163" t="s">
        <v>79</v>
      </c>
      <c r="B163" t="s">
        <v>114</v>
      </c>
      <c r="C163" t="s">
        <v>21</v>
      </c>
      <c r="F163">
        <v>29.616667</v>
      </c>
      <c r="H163">
        <v>-98.366667000000007</v>
      </c>
      <c r="J163">
        <f t="shared" si="21"/>
        <v>0.12610095836728261</v>
      </c>
      <c r="K163">
        <v>-3.53</v>
      </c>
      <c r="L163">
        <v>31.05</v>
      </c>
      <c r="N163" t="s">
        <v>113</v>
      </c>
      <c r="O163">
        <v>-6.3</v>
      </c>
      <c r="R163">
        <f t="shared" si="23"/>
        <v>-6.3</v>
      </c>
      <c r="S163">
        <f t="shared" si="24"/>
        <v>22.108999999999998</v>
      </c>
      <c r="T163">
        <f t="shared" si="22"/>
        <v>-1.2670212765957474</v>
      </c>
    </row>
    <row r="165" spans="1:20" x14ac:dyDescent="0.3">
      <c r="A165" t="s">
        <v>79</v>
      </c>
      <c r="B165" t="s">
        <v>115</v>
      </c>
      <c r="C165" t="s">
        <v>21</v>
      </c>
      <c r="F165">
        <v>30.6</v>
      </c>
      <c r="H165">
        <v>-97.69</v>
      </c>
      <c r="K165">
        <v>-3.04</v>
      </c>
      <c r="L165">
        <v>30.2</v>
      </c>
      <c r="N165" t="s">
        <v>116</v>
      </c>
      <c r="O165">
        <v>-6.2</v>
      </c>
      <c r="R165">
        <f t="shared" si="23"/>
        <v>-6.2</v>
      </c>
      <c r="S165">
        <f>0.98*L165-8.32</f>
        <v>21.276</v>
      </c>
      <c r="T165">
        <f t="shared" si="22"/>
        <v>-2.1531914893617032</v>
      </c>
    </row>
    <row r="167" spans="1:20" x14ac:dyDescent="0.3">
      <c r="A167" t="s">
        <v>79</v>
      </c>
      <c r="B167" t="s">
        <v>117</v>
      </c>
      <c r="C167" t="s">
        <v>21</v>
      </c>
      <c r="F167">
        <v>33.366667</v>
      </c>
      <c r="H167">
        <v>-95.75</v>
      </c>
      <c r="J167">
        <f t="shared" ref="J167:J169" si="25">(L167-30.92)/1.03092</f>
        <v>-0.93120707717378726</v>
      </c>
      <c r="K167">
        <v>-3.54</v>
      </c>
      <c r="L167">
        <v>29.96</v>
      </c>
      <c r="N167" t="s">
        <v>118</v>
      </c>
      <c r="O167">
        <v>-6.1</v>
      </c>
      <c r="R167">
        <f t="shared" si="23"/>
        <v>-6.1</v>
      </c>
      <c r="S167">
        <f>0.98*L167-8.32</f>
        <v>21.040800000000001</v>
      </c>
      <c r="T167">
        <f t="shared" si="22"/>
        <v>-2.403404255319149</v>
      </c>
    </row>
    <row r="168" spans="1:20" x14ac:dyDescent="0.3">
      <c r="A168" t="s">
        <v>79</v>
      </c>
      <c r="B168" t="s">
        <v>117</v>
      </c>
      <c r="C168" t="s">
        <v>21</v>
      </c>
      <c r="F168">
        <v>33.366667</v>
      </c>
      <c r="H168">
        <v>-95.75</v>
      </c>
      <c r="J168">
        <f t="shared" si="25"/>
        <v>-1.4647111318046031</v>
      </c>
      <c r="K168">
        <v>-1.34</v>
      </c>
      <c r="L168">
        <v>29.41</v>
      </c>
      <c r="N168" t="s">
        <v>118</v>
      </c>
      <c r="O168">
        <v>-6.1</v>
      </c>
      <c r="R168">
        <f t="shared" si="23"/>
        <v>-6.1</v>
      </c>
      <c r="S168">
        <f>0.98*L168-8.32</f>
        <v>20.501799999999999</v>
      </c>
      <c r="T168">
        <f t="shared" si="22"/>
        <v>-2.9768085106382993</v>
      </c>
    </row>
    <row r="169" spans="1:20" x14ac:dyDescent="0.3">
      <c r="A169" t="s">
        <v>79</v>
      </c>
      <c r="B169" t="s">
        <v>117</v>
      </c>
      <c r="C169" t="s">
        <v>21</v>
      </c>
      <c r="F169">
        <v>33.366667</v>
      </c>
      <c r="H169">
        <v>-95.75</v>
      </c>
      <c r="J169">
        <f t="shared" si="25"/>
        <v>-1.3871105420401226</v>
      </c>
      <c r="K169">
        <v>-1.27</v>
      </c>
      <c r="L169">
        <v>29.49</v>
      </c>
      <c r="N169" t="s">
        <v>118</v>
      </c>
      <c r="O169">
        <v>-6.1</v>
      </c>
      <c r="R169">
        <f t="shared" si="23"/>
        <v>-6.1</v>
      </c>
      <c r="S169">
        <f>0.98*L169-8.32</f>
        <v>20.580199999999998</v>
      </c>
      <c r="T169">
        <f t="shared" si="22"/>
        <v>-2.8934042553191524</v>
      </c>
    </row>
    <row r="172" spans="1:20" x14ac:dyDescent="0.3">
      <c r="A172" t="s">
        <v>79</v>
      </c>
      <c r="B172" t="s">
        <v>119</v>
      </c>
      <c r="C172" t="s">
        <v>21</v>
      </c>
      <c r="F172">
        <v>34.233333000000002</v>
      </c>
      <c r="H172">
        <v>-103.416667</v>
      </c>
      <c r="J172">
        <f t="shared" ref="J172:J182" si="26">(L172-30.92)/1.03092</f>
        <v>-6.9258526364800375</v>
      </c>
      <c r="K172">
        <v>-8.67</v>
      </c>
      <c r="L172">
        <v>23.78</v>
      </c>
      <c r="N172" t="s">
        <v>120</v>
      </c>
      <c r="O172">
        <v>-7.7</v>
      </c>
      <c r="R172">
        <f t="shared" si="23"/>
        <v>-7.7</v>
      </c>
      <c r="S172">
        <f t="shared" ref="S172:S182" si="27">0.98*L172-8.32</f>
        <v>14.984400000000001</v>
      </c>
      <c r="T172">
        <f t="shared" si="22"/>
        <v>-8.8463829787234047</v>
      </c>
    </row>
    <row r="173" spans="1:20" x14ac:dyDescent="0.3">
      <c r="A173" t="s">
        <v>79</v>
      </c>
      <c r="B173" t="s">
        <v>119</v>
      </c>
      <c r="C173" t="s">
        <v>21</v>
      </c>
      <c r="F173">
        <v>34.233333000000002</v>
      </c>
      <c r="H173">
        <v>-103.416667</v>
      </c>
      <c r="J173">
        <f t="shared" si="26"/>
        <v>-8.4972645792108032</v>
      </c>
      <c r="K173">
        <v>-8.64</v>
      </c>
      <c r="L173">
        <v>22.16</v>
      </c>
      <c r="N173" t="s">
        <v>120</v>
      </c>
      <c r="O173">
        <v>-7.7</v>
      </c>
      <c r="R173">
        <f t="shared" si="23"/>
        <v>-7.7</v>
      </c>
      <c r="S173">
        <f t="shared" si="27"/>
        <v>13.396799999999999</v>
      </c>
      <c r="T173">
        <f t="shared" si="22"/>
        <v>-10.535319148936173</v>
      </c>
    </row>
    <row r="174" spans="1:20" x14ac:dyDescent="0.3">
      <c r="A174" t="s">
        <v>79</v>
      </c>
      <c r="B174" t="s">
        <v>119</v>
      </c>
      <c r="C174" t="s">
        <v>21</v>
      </c>
      <c r="F174">
        <v>34.233333000000002</v>
      </c>
      <c r="H174">
        <v>-103.416667</v>
      </c>
      <c r="J174">
        <f t="shared" si="26"/>
        <v>-6.9258526364800375</v>
      </c>
      <c r="K174">
        <v>-7.2</v>
      </c>
      <c r="L174">
        <v>23.78</v>
      </c>
      <c r="N174" t="s">
        <v>120</v>
      </c>
      <c r="O174">
        <v>-7.7</v>
      </c>
      <c r="R174">
        <f t="shared" si="23"/>
        <v>-7.7</v>
      </c>
      <c r="S174">
        <f t="shared" si="27"/>
        <v>14.984400000000001</v>
      </c>
      <c r="T174">
        <f t="shared" si="22"/>
        <v>-8.8463829787234047</v>
      </c>
    </row>
    <row r="175" spans="1:20" x14ac:dyDescent="0.3">
      <c r="A175" t="s">
        <v>79</v>
      </c>
      <c r="B175" t="s">
        <v>119</v>
      </c>
      <c r="C175" t="s">
        <v>21</v>
      </c>
      <c r="F175">
        <v>34.233333000000002</v>
      </c>
      <c r="H175">
        <v>-103.416667</v>
      </c>
      <c r="J175">
        <f t="shared" si="26"/>
        <v>-8.4972645792108032</v>
      </c>
      <c r="K175">
        <v>-0.92</v>
      </c>
      <c r="L175">
        <v>22.16</v>
      </c>
      <c r="N175" t="s">
        <v>120</v>
      </c>
      <c r="O175">
        <v>-7.7</v>
      </c>
      <c r="R175">
        <f t="shared" si="23"/>
        <v>-7.7</v>
      </c>
      <c r="S175">
        <f t="shared" si="27"/>
        <v>13.396799999999999</v>
      </c>
      <c r="T175">
        <f t="shared" si="22"/>
        <v>-10.535319148936173</v>
      </c>
    </row>
    <row r="176" spans="1:20" x14ac:dyDescent="0.3">
      <c r="A176" t="s">
        <v>79</v>
      </c>
      <c r="B176" t="s">
        <v>119</v>
      </c>
      <c r="C176" t="s">
        <v>21</v>
      </c>
      <c r="F176">
        <v>34.233333000000002</v>
      </c>
      <c r="H176">
        <v>-103.416667</v>
      </c>
      <c r="J176">
        <f t="shared" si="26"/>
        <v>-6.7900516043921932</v>
      </c>
      <c r="K176">
        <v>-0.26</v>
      </c>
      <c r="L176">
        <v>23.92</v>
      </c>
      <c r="N176" t="s">
        <v>120</v>
      </c>
      <c r="O176">
        <v>-7.7</v>
      </c>
      <c r="R176">
        <f t="shared" si="23"/>
        <v>-7.7</v>
      </c>
      <c r="S176">
        <f t="shared" si="27"/>
        <v>15.121600000000001</v>
      </c>
      <c r="T176">
        <f t="shared" si="22"/>
        <v>-8.7004255319148935</v>
      </c>
    </row>
    <row r="177" spans="1:20" x14ac:dyDescent="0.3">
      <c r="A177" t="s">
        <v>79</v>
      </c>
      <c r="B177" t="s">
        <v>119</v>
      </c>
      <c r="C177" t="s">
        <v>21</v>
      </c>
      <c r="F177">
        <v>34.233333000000002</v>
      </c>
      <c r="H177">
        <v>-103.416667</v>
      </c>
      <c r="J177">
        <f t="shared" si="26"/>
        <v>-2.9973227796531283</v>
      </c>
      <c r="K177">
        <v>-0.92</v>
      </c>
      <c r="L177">
        <v>27.83</v>
      </c>
      <c r="N177" t="s">
        <v>120</v>
      </c>
      <c r="O177">
        <v>-7.7</v>
      </c>
      <c r="R177">
        <f t="shared" si="23"/>
        <v>-7.7</v>
      </c>
      <c r="S177">
        <f t="shared" si="27"/>
        <v>18.953399999999998</v>
      </c>
      <c r="T177">
        <f t="shared" si="22"/>
        <v>-4.6240425531914919</v>
      </c>
    </row>
    <row r="178" spans="1:20" x14ac:dyDescent="0.3">
      <c r="A178" t="s">
        <v>79</v>
      </c>
      <c r="B178" t="s">
        <v>119</v>
      </c>
      <c r="C178" t="s">
        <v>21</v>
      </c>
      <c r="F178">
        <v>34.233333000000002</v>
      </c>
      <c r="H178">
        <v>-103.416667</v>
      </c>
      <c r="J178">
        <f t="shared" si="26"/>
        <v>-1.5811120164513275</v>
      </c>
      <c r="K178">
        <v>-0.26</v>
      </c>
      <c r="L178">
        <v>29.29</v>
      </c>
      <c r="N178" t="s">
        <v>120</v>
      </c>
      <c r="O178">
        <v>-7.7</v>
      </c>
      <c r="R178">
        <f t="shared" si="23"/>
        <v>-7.7</v>
      </c>
      <c r="S178">
        <f t="shared" si="27"/>
        <v>20.3842</v>
      </c>
      <c r="T178">
        <f t="shared" si="22"/>
        <v>-3.1019148936170224</v>
      </c>
    </row>
    <row r="179" spans="1:20" x14ac:dyDescent="0.3">
      <c r="A179" t="s">
        <v>79</v>
      </c>
      <c r="B179" t="s">
        <v>119</v>
      </c>
      <c r="C179" t="s">
        <v>21</v>
      </c>
      <c r="F179">
        <v>34.233333000000002</v>
      </c>
      <c r="H179">
        <v>-103.416667</v>
      </c>
      <c r="J179">
        <f t="shared" si="26"/>
        <v>-6.5184495402165075</v>
      </c>
      <c r="K179">
        <v>0.3</v>
      </c>
      <c r="L179">
        <v>24.2</v>
      </c>
      <c r="N179" t="s">
        <v>120</v>
      </c>
      <c r="O179">
        <v>-7.7</v>
      </c>
      <c r="R179">
        <f t="shared" si="23"/>
        <v>-7.7</v>
      </c>
      <c r="S179">
        <f t="shared" si="27"/>
        <v>15.395999999999997</v>
      </c>
      <c r="T179">
        <f t="shared" si="22"/>
        <v>-8.4085106382978765</v>
      </c>
    </row>
    <row r="180" spans="1:20" x14ac:dyDescent="0.3">
      <c r="A180" t="s">
        <v>79</v>
      </c>
      <c r="B180" t="s">
        <v>119</v>
      </c>
      <c r="C180" t="s">
        <v>21</v>
      </c>
      <c r="F180">
        <v>34.233333000000002</v>
      </c>
      <c r="H180">
        <v>-103.416667</v>
      </c>
      <c r="J180">
        <f t="shared" si="26"/>
        <v>-0.98940751949715111</v>
      </c>
      <c r="K180">
        <v>-1.9</v>
      </c>
      <c r="L180">
        <v>29.9</v>
      </c>
      <c r="N180" t="s">
        <v>120</v>
      </c>
      <c r="O180">
        <v>-7.7</v>
      </c>
      <c r="R180">
        <f t="shared" si="23"/>
        <v>-7.7</v>
      </c>
      <c r="S180">
        <f t="shared" si="27"/>
        <v>20.981999999999999</v>
      </c>
      <c r="T180">
        <f t="shared" si="22"/>
        <v>-2.4659574468085124</v>
      </c>
    </row>
    <row r="181" spans="1:20" x14ac:dyDescent="0.3">
      <c r="A181" t="s">
        <v>79</v>
      </c>
      <c r="B181" t="s">
        <v>119</v>
      </c>
      <c r="C181" t="s">
        <v>21</v>
      </c>
      <c r="F181">
        <v>34.233333000000002</v>
      </c>
      <c r="H181">
        <v>-103.416667</v>
      </c>
      <c r="J181">
        <f t="shared" si="26"/>
        <v>-3.2204244752260118</v>
      </c>
      <c r="K181">
        <v>-0.8</v>
      </c>
      <c r="L181">
        <v>27.6</v>
      </c>
      <c r="N181" t="s">
        <v>120</v>
      </c>
      <c r="O181">
        <v>-7.7</v>
      </c>
      <c r="R181">
        <f t="shared" si="23"/>
        <v>-7.7</v>
      </c>
      <c r="S181">
        <f t="shared" si="27"/>
        <v>18.728000000000002</v>
      </c>
      <c r="T181">
        <f t="shared" si="22"/>
        <v>-4.8638297872340424</v>
      </c>
    </row>
    <row r="182" spans="1:20" x14ac:dyDescent="0.3">
      <c r="A182" t="s">
        <v>79</v>
      </c>
      <c r="B182" t="s">
        <v>119</v>
      </c>
      <c r="C182" t="s">
        <v>21</v>
      </c>
      <c r="F182">
        <v>34.233333000000002</v>
      </c>
      <c r="H182">
        <v>-103.416667</v>
      </c>
      <c r="J182">
        <f t="shared" si="26"/>
        <v>-1.0864082567027518</v>
      </c>
      <c r="K182">
        <v>-1.6</v>
      </c>
      <c r="L182">
        <v>29.8</v>
      </c>
      <c r="N182" t="s">
        <v>120</v>
      </c>
      <c r="O182">
        <v>-7.7</v>
      </c>
      <c r="R182">
        <f t="shared" si="23"/>
        <v>-7.7</v>
      </c>
      <c r="S182">
        <f t="shared" si="27"/>
        <v>20.884</v>
      </c>
      <c r="T182">
        <f t="shared" si="22"/>
        <v>-2.5702127659574474</v>
      </c>
    </row>
    <row r="185" spans="1:20" x14ac:dyDescent="0.3">
      <c r="A185" t="s">
        <v>79</v>
      </c>
      <c r="B185" t="s">
        <v>121</v>
      </c>
      <c r="F185">
        <v>29.816666999999999</v>
      </c>
      <c r="H185">
        <v>-101.55</v>
      </c>
      <c r="J185">
        <f t="shared" ref="J185:J187" si="28">(L185-30.92)/1.03092</f>
        <v>-1.3774104683195607</v>
      </c>
      <c r="K185">
        <v>-2.84</v>
      </c>
      <c r="L185">
        <v>29.5</v>
      </c>
      <c r="N185" t="s">
        <v>122</v>
      </c>
      <c r="O185">
        <v>-7.6</v>
      </c>
      <c r="R185">
        <f t="shared" si="23"/>
        <v>-7.6</v>
      </c>
      <c r="S185">
        <f>0.98*L185-8.32</f>
        <v>20.59</v>
      </c>
      <c r="T185">
        <f t="shared" si="22"/>
        <v>-2.8829787234042565</v>
      </c>
    </row>
    <row r="186" spans="1:20" x14ac:dyDescent="0.3">
      <c r="A186" t="s">
        <v>79</v>
      </c>
      <c r="B186" t="s">
        <v>123</v>
      </c>
      <c r="F186">
        <v>29.366667</v>
      </c>
      <c r="H186">
        <v>-99.466667000000001</v>
      </c>
      <c r="J186">
        <f t="shared" si="28"/>
        <v>-0.79540604508594293</v>
      </c>
      <c r="K186">
        <v>-1.84</v>
      </c>
      <c r="L186">
        <v>30.1</v>
      </c>
      <c r="N186" t="s">
        <v>124</v>
      </c>
      <c r="O186">
        <v>-6.4</v>
      </c>
      <c r="R186">
        <f t="shared" si="23"/>
        <v>-6.4</v>
      </c>
      <c r="S186">
        <f>0.98*L186-8.32</f>
        <v>21.178000000000001</v>
      </c>
      <c r="T186">
        <f t="shared" si="22"/>
        <v>-2.2574468085106383</v>
      </c>
    </row>
    <row r="187" spans="1:20" x14ac:dyDescent="0.3">
      <c r="A187" t="s">
        <v>79</v>
      </c>
      <c r="B187" t="s">
        <v>125</v>
      </c>
      <c r="F187">
        <v>30.25</v>
      </c>
      <c r="H187">
        <v>-99.866667000000007</v>
      </c>
      <c r="J187">
        <f t="shared" si="28"/>
        <v>-1.7654134171419704</v>
      </c>
      <c r="K187">
        <v>-4.1900000000000004</v>
      </c>
      <c r="L187">
        <v>29.1</v>
      </c>
      <c r="N187" t="s">
        <v>126</v>
      </c>
      <c r="O187">
        <v>-7.3</v>
      </c>
      <c r="R187">
        <f t="shared" si="23"/>
        <v>-7.3</v>
      </c>
      <c r="S187">
        <f>0.98*L187-8.32</f>
        <v>20.198</v>
      </c>
      <c r="T187">
        <f t="shared" si="22"/>
        <v>-3.3000000000000007</v>
      </c>
    </row>
    <row r="189" spans="1:20" x14ac:dyDescent="0.3">
      <c r="A189" t="s">
        <v>127</v>
      </c>
      <c r="B189" t="s">
        <v>128</v>
      </c>
      <c r="C189" t="s">
        <v>21</v>
      </c>
      <c r="F189">
        <v>40.316667000000002</v>
      </c>
      <c r="H189">
        <v>-104.85</v>
      </c>
      <c r="J189">
        <f t="shared" ref="J189:J200" si="29">(L189-30.92)/1.03092</f>
        <v>-7.4884569122725351</v>
      </c>
      <c r="K189">
        <v>-3.7</v>
      </c>
      <c r="L189">
        <v>23.2</v>
      </c>
      <c r="N189" t="s">
        <v>129</v>
      </c>
      <c r="O189">
        <v>-8.6</v>
      </c>
      <c r="R189">
        <f t="shared" si="23"/>
        <v>-8.6</v>
      </c>
      <c r="S189">
        <f t="shared" ref="S189:S200" si="30">0.98*L189-8.32</f>
        <v>14.416</v>
      </c>
      <c r="T189">
        <f t="shared" si="22"/>
        <v>-9.4510638297872358</v>
      </c>
    </row>
    <row r="190" spans="1:20" x14ac:dyDescent="0.3">
      <c r="A190" t="s">
        <v>127</v>
      </c>
      <c r="B190" t="s">
        <v>128</v>
      </c>
      <c r="C190" t="s">
        <v>21</v>
      </c>
      <c r="F190">
        <v>40.316667000000002</v>
      </c>
      <c r="H190">
        <v>-104.85</v>
      </c>
      <c r="J190">
        <f t="shared" si="29"/>
        <v>-8.1674620727117535</v>
      </c>
      <c r="K190">
        <v>-4.0999999999999996</v>
      </c>
      <c r="L190">
        <v>22.5</v>
      </c>
      <c r="N190" t="s">
        <v>129</v>
      </c>
      <c r="O190">
        <v>-8.6</v>
      </c>
      <c r="R190">
        <f t="shared" si="23"/>
        <v>-8.6</v>
      </c>
      <c r="S190">
        <f t="shared" si="30"/>
        <v>13.73</v>
      </c>
      <c r="T190">
        <f t="shared" si="22"/>
        <v>-10.180851063829788</v>
      </c>
    </row>
    <row r="191" spans="1:20" x14ac:dyDescent="0.3">
      <c r="A191" t="s">
        <v>127</v>
      </c>
      <c r="B191" t="s">
        <v>128</v>
      </c>
      <c r="C191" t="s">
        <v>21</v>
      </c>
      <c r="F191">
        <v>40.316667000000002</v>
      </c>
      <c r="H191">
        <v>-104.85</v>
      </c>
      <c r="J191">
        <f t="shared" si="29"/>
        <v>-7.2944554378613304</v>
      </c>
      <c r="K191">
        <v>-7.9</v>
      </c>
      <c r="L191">
        <v>23.4</v>
      </c>
      <c r="N191" t="s">
        <v>129</v>
      </c>
      <c r="O191">
        <v>-8.6</v>
      </c>
      <c r="R191">
        <f t="shared" si="23"/>
        <v>-8.6</v>
      </c>
      <c r="S191">
        <f t="shared" si="30"/>
        <v>14.611999999999998</v>
      </c>
      <c r="T191">
        <f t="shared" si="22"/>
        <v>-9.2425531914893639</v>
      </c>
    </row>
    <row r="192" spans="1:20" x14ac:dyDescent="0.3">
      <c r="A192" t="s">
        <v>127</v>
      </c>
      <c r="B192" t="s">
        <v>128</v>
      </c>
      <c r="C192" t="s">
        <v>21</v>
      </c>
      <c r="F192">
        <v>40.316667000000002</v>
      </c>
      <c r="H192">
        <v>-104.85</v>
      </c>
      <c r="J192">
        <f t="shared" si="29"/>
        <v>-7.6824583866837397</v>
      </c>
      <c r="K192">
        <v>-5.0999999999999996</v>
      </c>
      <c r="L192">
        <v>23</v>
      </c>
      <c r="N192" t="s">
        <v>129</v>
      </c>
      <c r="O192">
        <v>-8.6</v>
      </c>
      <c r="R192">
        <f t="shared" si="23"/>
        <v>-8.6</v>
      </c>
      <c r="S192">
        <f t="shared" si="30"/>
        <v>14.219999999999999</v>
      </c>
      <c r="T192">
        <f t="shared" si="22"/>
        <v>-9.6595744680851094</v>
      </c>
    </row>
    <row r="193" spans="1:20" x14ac:dyDescent="0.3">
      <c r="A193" t="s">
        <v>127</v>
      </c>
      <c r="B193" t="s">
        <v>128</v>
      </c>
      <c r="C193" t="s">
        <v>21</v>
      </c>
      <c r="F193">
        <v>40.316667000000002</v>
      </c>
      <c r="H193">
        <v>-104.85</v>
      </c>
      <c r="J193">
        <f t="shared" si="29"/>
        <v>-5.5484421681604799</v>
      </c>
      <c r="K193">
        <v>-1.6</v>
      </c>
      <c r="L193">
        <v>25.2</v>
      </c>
      <c r="N193" t="s">
        <v>129</v>
      </c>
      <c r="O193">
        <v>-8.6</v>
      </c>
      <c r="R193">
        <f t="shared" si="23"/>
        <v>-8.6</v>
      </c>
      <c r="S193">
        <f t="shared" si="30"/>
        <v>16.375999999999998</v>
      </c>
      <c r="T193">
        <f t="shared" si="22"/>
        <v>-7.3659574468085145</v>
      </c>
    </row>
    <row r="194" spans="1:20" x14ac:dyDescent="0.3">
      <c r="A194" t="s">
        <v>127</v>
      </c>
      <c r="B194" t="s">
        <v>128</v>
      </c>
      <c r="C194" t="s">
        <v>21</v>
      </c>
      <c r="F194">
        <v>40.316667000000002</v>
      </c>
      <c r="H194">
        <v>-104.85</v>
      </c>
      <c r="J194">
        <f t="shared" si="29"/>
        <v>-5.2574399565436707</v>
      </c>
      <c r="K194">
        <v>-4.3</v>
      </c>
      <c r="L194">
        <v>25.5</v>
      </c>
      <c r="N194" t="s">
        <v>129</v>
      </c>
      <c r="O194">
        <v>-8.6</v>
      </c>
      <c r="R194">
        <f t="shared" si="23"/>
        <v>-8.6</v>
      </c>
      <c r="S194">
        <f t="shared" si="30"/>
        <v>16.669999999999998</v>
      </c>
      <c r="T194">
        <f t="shared" si="22"/>
        <v>-7.0531914893617049</v>
      </c>
    </row>
    <row r="195" spans="1:20" x14ac:dyDescent="0.3">
      <c r="A195" t="s">
        <v>127</v>
      </c>
      <c r="B195" t="s">
        <v>128</v>
      </c>
      <c r="C195" t="s">
        <v>21</v>
      </c>
      <c r="F195">
        <v>40.316667000000002</v>
      </c>
      <c r="H195">
        <v>-104.85</v>
      </c>
      <c r="J195">
        <f t="shared" si="29"/>
        <v>-5.6454429053660808</v>
      </c>
      <c r="K195">
        <v>-6.2</v>
      </c>
      <c r="L195">
        <v>25.1</v>
      </c>
      <c r="N195" t="s">
        <v>129</v>
      </c>
      <c r="O195">
        <v>-8.6</v>
      </c>
      <c r="R195">
        <f t="shared" si="23"/>
        <v>-8.6</v>
      </c>
      <c r="S195">
        <f t="shared" si="30"/>
        <v>16.278000000000002</v>
      </c>
      <c r="T195">
        <f t="shared" si="22"/>
        <v>-7.470212765957446</v>
      </c>
    </row>
    <row r="196" spans="1:20" x14ac:dyDescent="0.3">
      <c r="A196" t="s">
        <v>127</v>
      </c>
      <c r="B196" t="s">
        <v>128</v>
      </c>
      <c r="C196" t="s">
        <v>21</v>
      </c>
      <c r="F196">
        <v>40.316667000000002</v>
      </c>
      <c r="H196">
        <v>-104.85</v>
      </c>
      <c r="J196">
        <f t="shared" si="29"/>
        <v>-8.070461335506149</v>
      </c>
      <c r="K196">
        <v>-4.4000000000000004</v>
      </c>
      <c r="L196">
        <v>22.6</v>
      </c>
      <c r="N196" t="s">
        <v>129</v>
      </c>
      <c r="O196">
        <v>-8.6</v>
      </c>
      <c r="R196">
        <f t="shared" si="23"/>
        <v>-8.6</v>
      </c>
      <c r="S196">
        <f t="shared" si="30"/>
        <v>13.827999999999999</v>
      </c>
      <c r="T196">
        <f t="shared" si="22"/>
        <v>-10.076595744680853</v>
      </c>
    </row>
    <row r="197" spans="1:20" x14ac:dyDescent="0.3">
      <c r="A197" t="s">
        <v>127</v>
      </c>
      <c r="B197" t="s">
        <v>128</v>
      </c>
      <c r="C197" t="s">
        <v>21</v>
      </c>
      <c r="F197">
        <v>40.316667000000002</v>
      </c>
      <c r="H197">
        <v>-104.85</v>
      </c>
      <c r="J197">
        <f t="shared" si="29"/>
        <v>-8.264462809917358</v>
      </c>
      <c r="K197">
        <v>-4.4000000000000004</v>
      </c>
      <c r="L197">
        <v>22.4</v>
      </c>
      <c r="N197" t="s">
        <v>129</v>
      </c>
      <c r="O197">
        <v>-8.6</v>
      </c>
      <c r="R197">
        <f t="shared" si="23"/>
        <v>-8.6</v>
      </c>
      <c r="S197">
        <f t="shared" si="30"/>
        <v>13.631999999999998</v>
      </c>
      <c r="T197">
        <f t="shared" si="22"/>
        <v>-10.285106382978727</v>
      </c>
    </row>
    <row r="198" spans="1:20" x14ac:dyDescent="0.3">
      <c r="A198" t="s">
        <v>127</v>
      </c>
      <c r="B198" t="s">
        <v>128</v>
      </c>
      <c r="C198" t="s">
        <v>21</v>
      </c>
      <c r="F198">
        <v>40.316667000000002</v>
      </c>
      <c r="H198">
        <v>-104.85</v>
      </c>
      <c r="J198">
        <f t="shared" si="29"/>
        <v>-9.3314709191789866</v>
      </c>
      <c r="K198">
        <v>-4.2</v>
      </c>
      <c r="L198">
        <v>21.3</v>
      </c>
      <c r="N198" t="s">
        <v>129</v>
      </c>
      <c r="O198">
        <v>-8.6</v>
      </c>
      <c r="R198">
        <f t="shared" si="23"/>
        <v>-8.6</v>
      </c>
      <c r="S198">
        <f t="shared" si="30"/>
        <v>12.553999999999998</v>
      </c>
      <c r="T198">
        <f t="shared" si="22"/>
        <v>-11.431914893617025</v>
      </c>
    </row>
    <row r="199" spans="1:20" x14ac:dyDescent="0.3">
      <c r="A199" t="s">
        <v>127</v>
      </c>
      <c r="B199" t="s">
        <v>128</v>
      </c>
      <c r="C199" t="s">
        <v>21</v>
      </c>
      <c r="F199">
        <v>40.316667000000002</v>
      </c>
      <c r="H199">
        <v>-104.85</v>
      </c>
      <c r="J199">
        <f t="shared" si="29"/>
        <v>-7.8764598610949452</v>
      </c>
      <c r="K199">
        <v>-4</v>
      </c>
      <c r="L199">
        <v>22.8</v>
      </c>
      <c r="N199" t="s">
        <v>129</v>
      </c>
      <c r="O199">
        <v>-8.6</v>
      </c>
      <c r="R199">
        <f t="shared" si="23"/>
        <v>-8.6</v>
      </c>
      <c r="S199">
        <f t="shared" si="30"/>
        <v>14.024000000000001</v>
      </c>
      <c r="T199">
        <f t="shared" si="22"/>
        <v>-9.8680851063829795</v>
      </c>
    </row>
    <row r="200" spans="1:20" x14ac:dyDescent="0.3">
      <c r="A200" t="s">
        <v>127</v>
      </c>
      <c r="B200" t="s">
        <v>128</v>
      </c>
      <c r="C200" t="s">
        <v>21</v>
      </c>
      <c r="F200">
        <v>40.316667000000002</v>
      </c>
      <c r="H200">
        <v>-104.85</v>
      </c>
      <c r="J200">
        <f t="shared" si="29"/>
        <v>-5.839444379777289</v>
      </c>
      <c r="K200">
        <v>-3.9</v>
      </c>
      <c r="L200">
        <v>24.9</v>
      </c>
      <c r="N200" t="s">
        <v>129</v>
      </c>
      <c r="O200">
        <v>-8.6</v>
      </c>
      <c r="R200">
        <f t="shared" si="23"/>
        <v>-8.6</v>
      </c>
      <c r="S200">
        <f t="shared" si="30"/>
        <v>16.081999999999997</v>
      </c>
      <c r="T200">
        <f t="shared" si="22"/>
        <v>-7.6787234042553232</v>
      </c>
    </row>
    <row r="202" spans="1:20" x14ac:dyDescent="0.3">
      <c r="A202" t="s">
        <v>127</v>
      </c>
      <c r="B202" t="s">
        <v>130</v>
      </c>
      <c r="C202" t="s">
        <v>21</v>
      </c>
      <c r="F202">
        <v>35.683332999999998</v>
      </c>
      <c r="H202">
        <v>-100.63333299999999</v>
      </c>
      <c r="J202">
        <f t="shared" ref="J202:J204" si="31">(L202-30.92)/1.03092</f>
        <v>-2.1534163659643837</v>
      </c>
      <c r="K202">
        <v>-3.2</v>
      </c>
      <c r="L202">
        <v>28.7</v>
      </c>
      <c r="N202" t="s">
        <v>131</v>
      </c>
      <c r="O202">
        <v>-6.4</v>
      </c>
      <c r="R202">
        <f t="shared" si="23"/>
        <v>-6.4</v>
      </c>
      <c r="S202">
        <f>0.98*L202-8.32</f>
        <v>19.805999999999997</v>
      </c>
      <c r="T202">
        <f t="shared" si="22"/>
        <v>-3.7170212765957484</v>
      </c>
    </row>
    <row r="203" spans="1:20" x14ac:dyDescent="0.3">
      <c r="A203" t="s">
        <v>127</v>
      </c>
      <c r="B203" t="s">
        <v>130</v>
      </c>
      <c r="C203" t="s">
        <v>21</v>
      </c>
      <c r="F203">
        <v>35.683332999999998</v>
      </c>
      <c r="H203">
        <v>-100.63333299999999</v>
      </c>
      <c r="J203">
        <f t="shared" si="31"/>
        <v>-1.6684126799363697</v>
      </c>
      <c r="K203">
        <v>-0.9</v>
      </c>
      <c r="L203">
        <v>29.2</v>
      </c>
      <c r="N203" t="s">
        <v>131</v>
      </c>
      <c r="O203">
        <v>-6.4</v>
      </c>
      <c r="R203">
        <f t="shared" si="23"/>
        <v>-6.4</v>
      </c>
      <c r="S203">
        <f>0.98*L203-8.32</f>
        <v>20.295999999999999</v>
      </c>
      <c r="T203">
        <f t="shared" si="22"/>
        <v>-3.1957446808510652</v>
      </c>
    </row>
    <row r="204" spans="1:20" x14ac:dyDescent="0.3">
      <c r="A204" t="s">
        <v>127</v>
      </c>
      <c r="B204" t="s">
        <v>130</v>
      </c>
      <c r="C204" t="s">
        <v>21</v>
      </c>
      <c r="F204">
        <v>35.683332999999998</v>
      </c>
      <c r="H204">
        <v>-100.63333299999999</v>
      </c>
      <c r="J204">
        <f t="shared" si="31"/>
        <v>0.27160206417568539</v>
      </c>
      <c r="K204">
        <v>-4</v>
      </c>
      <c r="L204">
        <v>31.2</v>
      </c>
      <c r="M204" s="6"/>
      <c r="N204" t="s">
        <v>131</v>
      </c>
      <c r="O204">
        <v>-6.4</v>
      </c>
      <c r="R204">
        <f t="shared" si="23"/>
        <v>-6.4</v>
      </c>
      <c r="S204">
        <f>0.98*L204-8.32</f>
        <v>22.256</v>
      </c>
      <c r="T204">
        <f t="shared" si="22"/>
        <v>-1.110638297872341</v>
      </c>
    </row>
    <row r="207" spans="1:20" x14ac:dyDescent="0.3">
      <c r="A207" t="s">
        <v>132</v>
      </c>
      <c r="B207" t="s">
        <v>133</v>
      </c>
      <c r="C207" t="s">
        <v>21</v>
      </c>
      <c r="F207">
        <v>29.683333000000001</v>
      </c>
      <c r="H207">
        <v>-109.65</v>
      </c>
      <c r="J207">
        <v>-4.5999999999999996</v>
      </c>
      <c r="K207">
        <v>-0.2</v>
      </c>
      <c r="L207" s="6">
        <f>(J207*1.03092+30.92)</f>
        <v>26.177768</v>
      </c>
      <c r="M207">
        <v>0.9</v>
      </c>
      <c r="N207" t="s">
        <v>134</v>
      </c>
      <c r="O207">
        <v>-6.4</v>
      </c>
      <c r="R207">
        <f t="shared" si="23"/>
        <v>-6.4</v>
      </c>
      <c r="S207">
        <f>0.98*L207-8.32</f>
        <v>17.334212640000001</v>
      </c>
      <c r="T207">
        <f t="shared" ref="T207:T270" si="32">(S207-23.3)/0.94</f>
        <v>-6.3465822978723407</v>
      </c>
    </row>
    <row r="208" spans="1:20" x14ac:dyDescent="0.3">
      <c r="B208" t="s">
        <v>133</v>
      </c>
      <c r="C208" t="s">
        <v>76</v>
      </c>
      <c r="F208">
        <v>29.683333000000001</v>
      </c>
      <c r="H208">
        <v>-109.65</v>
      </c>
      <c r="J208">
        <v>-4.2</v>
      </c>
      <c r="L208" s="6">
        <f>(J208*1.03092+30.92)</f>
        <v>26.590136000000001</v>
      </c>
      <c r="N208" t="s">
        <v>134</v>
      </c>
      <c r="O208">
        <v>-6.4</v>
      </c>
      <c r="R208">
        <f t="shared" si="23"/>
        <v>-6.4</v>
      </c>
      <c r="S208">
        <f>0.98*L208-8.32</f>
        <v>17.738333279999999</v>
      </c>
      <c r="T208">
        <f t="shared" si="32"/>
        <v>-5.9166667234042576</v>
      </c>
    </row>
    <row r="210" spans="1:20" x14ac:dyDescent="0.3">
      <c r="A210" t="s">
        <v>135</v>
      </c>
      <c r="B210" t="s">
        <v>136</v>
      </c>
      <c r="C210" t="s">
        <v>21</v>
      </c>
      <c r="F210">
        <v>55.228611000000001</v>
      </c>
      <c r="H210">
        <v>-118.360833</v>
      </c>
      <c r="J210">
        <f t="shared" ref="J210:J240" si="33">(L210-30.92)/1.03092</f>
        <v>-17.285531370038413</v>
      </c>
      <c r="K210" s="7">
        <v>-10.5</v>
      </c>
      <c r="L210">
        <v>13.1</v>
      </c>
      <c r="N210" t="s">
        <v>137</v>
      </c>
      <c r="O210">
        <v>-13.7</v>
      </c>
      <c r="P210" s="1">
        <v>-17.100000000000001</v>
      </c>
      <c r="Q210" s="1" t="s">
        <v>138</v>
      </c>
      <c r="R210">
        <f>P210</f>
        <v>-17.100000000000001</v>
      </c>
      <c r="S210">
        <f>0.98*L210-8.32</f>
        <v>4.5179999999999989</v>
      </c>
      <c r="T210">
        <f t="shared" si="32"/>
        <v>-19.980851063829792</v>
      </c>
    </row>
    <row r="211" spans="1:20" x14ac:dyDescent="0.3">
      <c r="A211" t="s">
        <v>135</v>
      </c>
      <c r="B211" t="s">
        <v>139</v>
      </c>
      <c r="C211" t="s">
        <v>21</v>
      </c>
      <c r="E211" t="s">
        <v>140</v>
      </c>
      <c r="F211">
        <v>53.533332999999999</v>
      </c>
      <c r="H211">
        <v>-113.5</v>
      </c>
      <c r="J211">
        <f t="shared" si="33"/>
        <v>-16.218523260776784</v>
      </c>
      <c r="K211" s="8">
        <v>-10.7</v>
      </c>
      <c r="L211">
        <v>14.2</v>
      </c>
      <c r="M211" s="6"/>
      <c r="N211" t="s">
        <v>141</v>
      </c>
      <c r="O211">
        <v>-12.9</v>
      </c>
      <c r="P211" s="1">
        <v>-17.100000000000001</v>
      </c>
      <c r="Q211" s="1" t="s">
        <v>138</v>
      </c>
      <c r="R211">
        <f t="shared" ref="R211:R241" si="34">P211</f>
        <v>-17.100000000000001</v>
      </c>
      <c r="S211">
        <f>0.98*L211-8.32</f>
        <v>5.5959999999999983</v>
      </c>
      <c r="T211">
        <f t="shared" si="32"/>
        <v>-18.834042553191491</v>
      </c>
    </row>
    <row r="212" spans="1:20" x14ac:dyDescent="0.3">
      <c r="A212" t="s">
        <v>135</v>
      </c>
      <c r="B212" t="s">
        <v>139</v>
      </c>
      <c r="C212" t="s">
        <v>21</v>
      </c>
      <c r="F212">
        <v>53.533332999999999</v>
      </c>
      <c r="H212">
        <v>-113.5</v>
      </c>
      <c r="J212">
        <f t="shared" si="33"/>
        <v>-15.442517363131961</v>
      </c>
      <c r="K212" s="8">
        <v>-11.4</v>
      </c>
      <c r="L212">
        <v>15</v>
      </c>
      <c r="M212" s="6"/>
      <c r="N212" t="s">
        <v>141</v>
      </c>
      <c r="O212">
        <v>-12.9</v>
      </c>
      <c r="P212" s="1">
        <v>-17.100000000000001</v>
      </c>
      <c r="Q212" s="1" t="s">
        <v>138</v>
      </c>
      <c r="R212">
        <f t="shared" si="34"/>
        <v>-17.100000000000001</v>
      </c>
      <c r="S212">
        <f>0.98*L212-8.32</f>
        <v>6.379999999999999</v>
      </c>
      <c r="T212">
        <f t="shared" si="32"/>
        <v>-18.000000000000004</v>
      </c>
    </row>
    <row r="213" spans="1:20" x14ac:dyDescent="0.3">
      <c r="A213" t="s">
        <v>135</v>
      </c>
      <c r="B213" t="s">
        <v>139</v>
      </c>
      <c r="C213" t="s">
        <v>68</v>
      </c>
      <c r="F213">
        <v>53.533332999999999</v>
      </c>
      <c r="H213">
        <v>-113.5</v>
      </c>
      <c r="J213">
        <f t="shared" si="33"/>
        <v>-15.539518100337565</v>
      </c>
      <c r="K213" s="9">
        <v>-11.6</v>
      </c>
      <c r="L213">
        <v>14.9</v>
      </c>
      <c r="M213" s="6"/>
      <c r="N213" t="s">
        <v>141</v>
      </c>
      <c r="O213">
        <v>-12.9</v>
      </c>
      <c r="P213" s="1">
        <v>-17.100000000000001</v>
      </c>
      <c r="Q213" s="1" t="s">
        <v>138</v>
      </c>
      <c r="R213">
        <f t="shared" si="34"/>
        <v>-17.100000000000001</v>
      </c>
      <c r="S213">
        <f>0.98*L213-8.32</f>
        <v>6.282</v>
      </c>
      <c r="T213">
        <f t="shared" si="32"/>
        <v>-18.104255319148937</v>
      </c>
    </row>
    <row r="214" spans="1:20" x14ac:dyDescent="0.3">
      <c r="J214">
        <f t="shared" si="33"/>
        <v>-29.992627943972373</v>
      </c>
      <c r="M214" s="6"/>
    </row>
    <row r="215" spans="1:20" x14ac:dyDescent="0.3">
      <c r="A215" t="s">
        <v>135</v>
      </c>
      <c r="B215" t="s">
        <v>142</v>
      </c>
      <c r="C215" t="s">
        <v>21</v>
      </c>
      <c r="F215">
        <v>53.65</v>
      </c>
      <c r="H215">
        <v>-113.8</v>
      </c>
      <c r="J215">
        <f t="shared" si="33"/>
        <v>-16.800527684010397</v>
      </c>
      <c r="K215" s="9">
        <v>-11.5</v>
      </c>
      <c r="L215">
        <v>13.6</v>
      </c>
      <c r="M215" s="6"/>
      <c r="O215">
        <v>-12.9</v>
      </c>
      <c r="P215" s="1">
        <v>-17.100000000000001</v>
      </c>
      <c r="Q215" s="1" t="s">
        <v>138</v>
      </c>
      <c r="R215">
        <f t="shared" si="34"/>
        <v>-17.100000000000001</v>
      </c>
      <c r="S215">
        <f>0.98*L215-8.32</f>
        <v>5.0079999999999991</v>
      </c>
      <c r="T215">
        <f t="shared" si="32"/>
        <v>-19.459574468085108</v>
      </c>
    </row>
    <row r="216" spans="1:20" x14ac:dyDescent="0.3">
      <c r="A216" t="s">
        <v>135</v>
      </c>
      <c r="B216" t="s">
        <v>142</v>
      </c>
      <c r="C216" t="s">
        <v>21</v>
      </c>
      <c r="F216">
        <v>53.65</v>
      </c>
      <c r="H216">
        <v>-113.8</v>
      </c>
      <c r="J216">
        <f t="shared" si="33"/>
        <v>-15.248515888720755</v>
      </c>
      <c r="K216" s="9">
        <v>-10.7</v>
      </c>
      <c r="L216">
        <v>15.2</v>
      </c>
      <c r="M216" s="6"/>
      <c r="O216">
        <v>-12.9</v>
      </c>
      <c r="P216" s="1">
        <v>-17.100000000000001</v>
      </c>
      <c r="Q216" s="1" t="s">
        <v>138</v>
      </c>
      <c r="R216">
        <f t="shared" si="34"/>
        <v>-17.100000000000001</v>
      </c>
      <c r="S216">
        <f>0.98*L216-8.32</f>
        <v>6.5759999999999987</v>
      </c>
      <c r="T216">
        <f t="shared" si="32"/>
        <v>-17.791489361702133</v>
      </c>
    </row>
    <row r="217" spans="1:20" x14ac:dyDescent="0.3">
      <c r="A217" t="s">
        <v>135</v>
      </c>
      <c r="B217" t="s">
        <v>142</v>
      </c>
      <c r="C217" t="s">
        <v>68</v>
      </c>
      <c r="F217">
        <v>53.65</v>
      </c>
      <c r="H217">
        <v>-113.8</v>
      </c>
      <c r="J217">
        <f t="shared" si="33"/>
        <v>-16.897528421216002</v>
      </c>
      <c r="K217" s="7">
        <v>-10.3</v>
      </c>
      <c r="L217">
        <v>13.5</v>
      </c>
      <c r="M217" s="6"/>
      <c r="O217">
        <v>-12.9</v>
      </c>
      <c r="P217" s="1">
        <v>-17.100000000000001</v>
      </c>
      <c r="Q217" s="1" t="s">
        <v>138</v>
      </c>
      <c r="R217">
        <f t="shared" si="34"/>
        <v>-17.100000000000001</v>
      </c>
      <c r="S217">
        <f>0.98*L217-8.32</f>
        <v>4.91</v>
      </c>
      <c r="T217">
        <f t="shared" si="32"/>
        <v>-19.563829787234045</v>
      </c>
    </row>
    <row r="219" spans="1:20" x14ac:dyDescent="0.3">
      <c r="A219" t="s">
        <v>135</v>
      </c>
      <c r="B219" t="s">
        <v>143</v>
      </c>
      <c r="C219" t="s">
        <v>21</v>
      </c>
      <c r="F219">
        <v>64.06</v>
      </c>
      <c r="H219">
        <v>-139.410833</v>
      </c>
      <c r="J219">
        <f t="shared" si="33"/>
        <v>-20.195553486206496</v>
      </c>
      <c r="K219" s="9">
        <v>-11.7</v>
      </c>
      <c r="L219" s="10">
        <v>10.1</v>
      </c>
      <c r="N219" t="s">
        <v>144</v>
      </c>
      <c r="O219" s="6">
        <v>-16</v>
      </c>
      <c r="P219" s="1">
        <v>-20.7</v>
      </c>
      <c r="Q219" s="1" t="s">
        <v>145</v>
      </c>
      <c r="R219">
        <f t="shared" si="34"/>
        <v>-20.7</v>
      </c>
      <c r="S219">
        <f t="shared" ref="S219:S229" si="35">0.98*L219-8.32</f>
        <v>1.5779999999999994</v>
      </c>
      <c r="T219">
        <f t="shared" si="32"/>
        <v>-23.108510638297876</v>
      </c>
    </row>
    <row r="220" spans="1:20" x14ac:dyDescent="0.3">
      <c r="A220" t="s">
        <v>135</v>
      </c>
      <c r="B220" t="s">
        <v>143</v>
      </c>
      <c r="C220" t="s">
        <v>21</v>
      </c>
      <c r="F220">
        <v>64.06</v>
      </c>
      <c r="H220">
        <v>-139.410833</v>
      </c>
      <c r="J220">
        <f t="shared" si="33"/>
        <v>-18.934543902533662</v>
      </c>
      <c r="K220" s="9">
        <v>-11.8</v>
      </c>
      <c r="L220" s="10">
        <v>11.4</v>
      </c>
      <c r="N220" t="s">
        <v>144</v>
      </c>
      <c r="O220" s="6">
        <v>-16</v>
      </c>
      <c r="P220" s="1">
        <v>-20.7</v>
      </c>
      <c r="Q220" s="1" t="s">
        <v>145</v>
      </c>
      <c r="R220">
        <f t="shared" si="34"/>
        <v>-20.7</v>
      </c>
      <c r="S220">
        <f t="shared" si="35"/>
        <v>2.8520000000000003</v>
      </c>
      <c r="T220">
        <f t="shared" si="32"/>
        <v>-21.753191489361704</v>
      </c>
    </row>
    <row r="221" spans="1:20" x14ac:dyDescent="0.3">
      <c r="A221" t="s">
        <v>135</v>
      </c>
      <c r="B221" t="s">
        <v>143</v>
      </c>
      <c r="C221" t="s">
        <v>21</v>
      </c>
      <c r="F221">
        <v>64.06</v>
      </c>
      <c r="H221">
        <v>-139.410833</v>
      </c>
      <c r="J221">
        <f t="shared" si="33"/>
        <v>-18.061537267683235</v>
      </c>
      <c r="K221" s="8">
        <v>-12.5</v>
      </c>
      <c r="L221" s="11">
        <v>12.3</v>
      </c>
      <c r="N221" t="s">
        <v>144</v>
      </c>
      <c r="O221" s="6">
        <v>-16</v>
      </c>
      <c r="P221" s="1">
        <v>-20.7</v>
      </c>
      <c r="Q221" s="1" t="s">
        <v>145</v>
      </c>
      <c r="R221">
        <f t="shared" si="34"/>
        <v>-20.7</v>
      </c>
      <c r="S221">
        <f t="shared" si="35"/>
        <v>3.734</v>
      </c>
      <c r="T221">
        <f t="shared" si="32"/>
        <v>-20.81489361702128</v>
      </c>
    </row>
    <row r="222" spans="1:20" x14ac:dyDescent="0.3">
      <c r="A222" t="s">
        <v>135</v>
      </c>
      <c r="B222" t="s">
        <v>143</v>
      </c>
      <c r="C222" t="s">
        <v>21</v>
      </c>
      <c r="F222">
        <v>64.06</v>
      </c>
      <c r="H222">
        <v>-139.410833</v>
      </c>
      <c r="J222">
        <f t="shared" si="33"/>
        <v>-20.389554960617701</v>
      </c>
      <c r="K222" s="8">
        <v>-11.5</v>
      </c>
      <c r="L222" s="11">
        <v>9.9</v>
      </c>
      <c r="N222" t="s">
        <v>144</v>
      </c>
      <c r="O222" s="6">
        <v>-16</v>
      </c>
      <c r="P222" s="1">
        <v>-20.7</v>
      </c>
      <c r="Q222" s="1" t="s">
        <v>145</v>
      </c>
      <c r="R222">
        <f t="shared" si="34"/>
        <v>-20.7</v>
      </c>
      <c r="S222">
        <f t="shared" si="35"/>
        <v>1.3819999999999997</v>
      </c>
      <c r="T222">
        <f t="shared" si="32"/>
        <v>-23.317021276595746</v>
      </c>
    </row>
    <row r="223" spans="1:20" x14ac:dyDescent="0.3">
      <c r="A223" t="s">
        <v>135</v>
      </c>
      <c r="B223" t="s">
        <v>143</v>
      </c>
      <c r="C223" t="s">
        <v>21</v>
      </c>
      <c r="F223">
        <v>64.06</v>
      </c>
      <c r="H223">
        <v>-139.410833</v>
      </c>
      <c r="J223">
        <f t="shared" si="33"/>
        <v>-18.352539479300042</v>
      </c>
      <c r="K223" s="9">
        <v>-11.47</v>
      </c>
      <c r="L223" s="10">
        <v>12</v>
      </c>
      <c r="N223" t="s">
        <v>144</v>
      </c>
      <c r="O223" s="6">
        <v>-16</v>
      </c>
      <c r="P223" s="1">
        <v>-20.7</v>
      </c>
      <c r="Q223" s="1" t="s">
        <v>145</v>
      </c>
      <c r="R223">
        <f t="shared" si="34"/>
        <v>-20.7</v>
      </c>
      <c r="S223">
        <f t="shared" si="35"/>
        <v>3.4399999999999995</v>
      </c>
      <c r="T223">
        <f t="shared" si="32"/>
        <v>-21.127659574468087</v>
      </c>
    </row>
    <row r="224" spans="1:20" x14ac:dyDescent="0.3">
      <c r="A224" t="s">
        <v>135</v>
      </c>
      <c r="B224" t="s">
        <v>143</v>
      </c>
      <c r="C224" t="s">
        <v>21</v>
      </c>
      <c r="F224">
        <v>64.06</v>
      </c>
      <c r="H224">
        <v>-139.410833</v>
      </c>
      <c r="J224">
        <f t="shared" si="33"/>
        <v>-19.807550537384085</v>
      </c>
      <c r="K224" s="9">
        <v>-12.1</v>
      </c>
      <c r="L224" s="10">
        <v>10.5</v>
      </c>
      <c r="N224" t="s">
        <v>144</v>
      </c>
      <c r="O224" s="6">
        <v>-16</v>
      </c>
      <c r="P224" s="1">
        <v>-20.7</v>
      </c>
      <c r="Q224" s="1" t="s">
        <v>145</v>
      </c>
      <c r="R224">
        <f t="shared" si="34"/>
        <v>-20.7</v>
      </c>
      <c r="S224">
        <f t="shared" si="35"/>
        <v>1.9699999999999989</v>
      </c>
      <c r="T224">
        <f t="shared" si="32"/>
        <v>-22.691489361702132</v>
      </c>
    </row>
    <row r="225" spans="1:20" x14ac:dyDescent="0.3">
      <c r="A225" t="s">
        <v>135</v>
      </c>
      <c r="B225" t="s">
        <v>143</v>
      </c>
      <c r="C225" t="s">
        <v>21</v>
      </c>
      <c r="F225">
        <v>64.06</v>
      </c>
      <c r="H225">
        <v>-139.410833</v>
      </c>
      <c r="J225">
        <f t="shared" si="33"/>
        <v>-18.643541690916852</v>
      </c>
      <c r="K225" s="9">
        <v>-11.1</v>
      </c>
      <c r="L225" s="10">
        <v>11.7</v>
      </c>
      <c r="N225" t="s">
        <v>144</v>
      </c>
      <c r="O225" s="6">
        <v>-16</v>
      </c>
      <c r="P225" s="1">
        <v>-20.7</v>
      </c>
      <c r="Q225" s="1" t="s">
        <v>145</v>
      </c>
      <c r="R225">
        <f t="shared" si="34"/>
        <v>-20.7</v>
      </c>
      <c r="S225">
        <f t="shared" si="35"/>
        <v>3.145999999999999</v>
      </c>
      <c r="T225">
        <f t="shared" si="32"/>
        <v>-21.440425531914897</v>
      </c>
    </row>
    <row r="226" spans="1:20" x14ac:dyDescent="0.3">
      <c r="A226" t="s">
        <v>135</v>
      </c>
      <c r="B226" t="s">
        <v>143</v>
      </c>
      <c r="C226" t="s">
        <v>68</v>
      </c>
      <c r="F226">
        <v>64.06</v>
      </c>
      <c r="H226">
        <v>-139.410833</v>
      </c>
      <c r="J226">
        <f t="shared" si="33"/>
        <v>-19.516548325767275</v>
      </c>
      <c r="L226" s="10">
        <v>10.8</v>
      </c>
      <c r="N226" t="s">
        <v>144</v>
      </c>
      <c r="O226" s="6">
        <v>-16</v>
      </c>
      <c r="P226" s="1">
        <v>-20.7</v>
      </c>
      <c r="Q226" s="1" t="s">
        <v>145</v>
      </c>
      <c r="R226">
        <f t="shared" si="34"/>
        <v>-20.7</v>
      </c>
      <c r="S226">
        <f t="shared" si="35"/>
        <v>2.2639999999999993</v>
      </c>
      <c r="T226">
        <f t="shared" si="32"/>
        <v>-22.378723404255322</v>
      </c>
    </row>
    <row r="227" spans="1:20" x14ac:dyDescent="0.3">
      <c r="A227" t="s">
        <v>135</v>
      </c>
      <c r="B227" t="s">
        <v>143</v>
      </c>
      <c r="C227" t="s">
        <v>68</v>
      </c>
      <c r="F227">
        <v>64.06</v>
      </c>
      <c r="H227">
        <v>-139.410833</v>
      </c>
      <c r="J227">
        <f t="shared" si="33"/>
        <v>-19.904551274589689</v>
      </c>
      <c r="L227" s="10">
        <v>10.4</v>
      </c>
      <c r="N227" t="s">
        <v>144</v>
      </c>
      <c r="O227" s="6">
        <v>-16</v>
      </c>
      <c r="P227" s="1">
        <v>-20.7</v>
      </c>
      <c r="Q227" s="1" t="s">
        <v>145</v>
      </c>
      <c r="R227">
        <f t="shared" si="34"/>
        <v>-20.7</v>
      </c>
      <c r="S227">
        <f t="shared" si="35"/>
        <v>1.8719999999999999</v>
      </c>
      <c r="T227">
        <f t="shared" si="32"/>
        <v>-22.795744680851065</v>
      </c>
    </row>
    <row r="228" spans="1:20" x14ac:dyDescent="0.3">
      <c r="A228" t="s">
        <v>135</v>
      </c>
      <c r="B228" t="s">
        <v>143</v>
      </c>
      <c r="C228" t="s">
        <v>68</v>
      </c>
      <c r="F228">
        <v>64.06</v>
      </c>
      <c r="H228">
        <v>-139.410833</v>
      </c>
      <c r="J228">
        <f t="shared" si="33"/>
        <v>-19.419547588561674</v>
      </c>
      <c r="L228" s="10">
        <v>10.9</v>
      </c>
      <c r="N228" t="s">
        <v>144</v>
      </c>
      <c r="O228" s="6">
        <v>-16</v>
      </c>
      <c r="P228" s="1">
        <v>-20.7</v>
      </c>
      <c r="Q228" s="1" t="s">
        <v>145</v>
      </c>
      <c r="R228">
        <f t="shared" si="34"/>
        <v>-20.7</v>
      </c>
      <c r="S228">
        <f t="shared" si="35"/>
        <v>2.3620000000000001</v>
      </c>
      <c r="T228">
        <f t="shared" si="32"/>
        <v>-22.274468085106388</v>
      </c>
    </row>
    <row r="229" spans="1:20" x14ac:dyDescent="0.3">
      <c r="A229" t="s">
        <v>135</v>
      </c>
      <c r="B229" t="s">
        <v>143</v>
      </c>
      <c r="C229" t="s">
        <v>68</v>
      </c>
      <c r="F229">
        <v>64.06</v>
      </c>
      <c r="H229">
        <v>-139.410833</v>
      </c>
      <c r="J229">
        <f t="shared" si="33"/>
        <v>-18.934543902533662</v>
      </c>
      <c r="L229" s="10">
        <v>11.4</v>
      </c>
      <c r="N229" t="s">
        <v>144</v>
      </c>
      <c r="O229" s="6">
        <v>-16</v>
      </c>
      <c r="P229" s="1">
        <v>-20.7</v>
      </c>
      <c r="Q229" s="1" t="s">
        <v>145</v>
      </c>
      <c r="R229">
        <f t="shared" si="34"/>
        <v>-20.7</v>
      </c>
      <c r="S229">
        <f t="shared" si="35"/>
        <v>2.8520000000000003</v>
      </c>
      <c r="T229">
        <f t="shared" si="32"/>
        <v>-21.753191489361704</v>
      </c>
    </row>
    <row r="231" spans="1:20" x14ac:dyDescent="0.3">
      <c r="A231" t="s">
        <v>135</v>
      </c>
      <c r="B231" t="s">
        <v>146</v>
      </c>
      <c r="C231" t="s">
        <v>21</v>
      </c>
      <c r="F231">
        <v>67.566666999999995</v>
      </c>
      <c r="H231">
        <v>-139.80000000000001</v>
      </c>
      <c r="J231">
        <f t="shared" si="33"/>
        <v>-18.934543902533662</v>
      </c>
      <c r="K231" s="8">
        <v>-11.3</v>
      </c>
      <c r="L231" s="11">
        <v>11.4</v>
      </c>
      <c r="O231">
        <v>-16.899999999999999</v>
      </c>
      <c r="P231">
        <v>-23.9</v>
      </c>
      <c r="Q231" s="1" t="s">
        <v>147</v>
      </c>
      <c r="R231">
        <f t="shared" si="34"/>
        <v>-23.9</v>
      </c>
      <c r="S231">
        <f t="shared" ref="S231:S241" si="36">0.98*L231-8.32</f>
        <v>2.8520000000000003</v>
      </c>
      <c r="T231">
        <f t="shared" si="32"/>
        <v>-21.753191489361704</v>
      </c>
    </row>
    <row r="232" spans="1:20" x14ac:dyDescent="0.3">
      <c r="A232" t="s">
        <v>135</v>
      </c>
      <c r="B232" t="s">
        <v>146</v>
      </c>
      <c r="C232" t="s">
        <v>21</v>
      </c>
      <c r="F232">
        <v>67.566666999999995</v>
      </c>
      <c r="H232">
        <v>-139.80000000000001</v>
      </c>
      <c r="J232">
        <f t="shared" si="33"/>
        <v>-20.389554960617701</v>
      </c>
      <c r="K232" s="8">
        <v>-8.3000000000000007</v>
      </c>
      <c r="L232" s="11">
        <v>9.9</v>
      </c>
      <c r="O232">
        <v>-16.899999999999999</v>
      </c>
      <c r="P232">
        <v>-23.9</v>
      </c>
      <c r="Q232" s="1" t="s">
        <v>147</v>
      </c>
      <c r="R232">
        <f t="shared" si="34"/>
        <v>-23.9</v>
      </c>
      <c r="S232">
        <f t="shared" si="36"/>
        <v>1.3819999999999997</v>
      </c>
      <c r="T232">
        <f t="shared" si="32"/>
        <v>-23.317021276595746</v>
      </c>
    </row>
    <row r="233" spans="1:20" x14ac:dyDescent="0.3">
      <c r="A233" t="s">
        <v>135</v>
      </c>
      <c r="B233" t="s">
        <v>146</v>
      </c>
      <c r="C233" t="s">
        <v>21</v>
      </c>
      <c r="F233">
        <v>67.566666999999995</v>
      </c>
      <c r="H233">
        <v>-139.80000000000001</v>
      </c>
      <c r="J233">
        <f t="shared" si="33"/>
        <v>-20.292554223412097</v>
      </c>
      <c r="K233" s="9">
        <v>-10.1</v>
      </c>
      <c r="L233" s="10">
        <v>10</v>
      </c>
      <c r="O233">
        <v>-16.899999999999999</v>
      </c>
      <c r="P233">
        <v>-23.9</v>
      </c>
      <c r="Q233" s="1" t="s">
        <v>147</v>
      </c>
      <c r="R233">
        <f t="shared" si="34"/>
        <v>-23.9</v>
      </c>
      <c r="S233">
        <f t="shared" si="36"/>
        <v>1.4800000000000004</v>
      </c>
      <c r="T233">
        <f t="shared" si="32"/>
        <v>-23.212765957446809</v>
      </c>
    </row>
    <row r="234" spans="1:20" x14ac:dyDescent="0.3">
      <c r="A234" t="s">
        <v>135</v>
      </c>
      <c r="B234" t="s">
        <v>146</v>
      </c>
      <c r="C234" t="s">
        <v>21</v>
      </c>
      <c r="F234">
        <v>67.566666999999995</v>
      </c>
      <c r="H234">
        <v>-139.80000000000001</v>
      </c>
      <c r="J234">
        <f t="shared" si="33"/>
        <v>-18.837543165328057</v>
      </c>
      <c r="K234" s="9">
        <v>-9.6999999999999993</v>
      </c>
      <c r="L234" s="10">
        <v>11.5</v>
      </c>
      <c r="O234">
        <v>-16.899999999999999</v>
      </c>
      <c r="P234">
        <v>-23.9</v>
      </c>
      <c r="Q234" s="1" t="s">
        <v>147</v>
      </c>
      <c r="R234">
        <f t="shared" si="34"/>
        <v>-23.9</v>
      </c>
      <c r="S234">
        <f t="shared" si="36"/>
        <v>2.9499999999999993</v>
      </c>
      <c r="T234">
        <f t="shared" si="32"/>
        <v>-21.648936170212767</v>
      </c>
    </row>
    <row r="235" spans="1:20" x14ac:dyDescent="0.3">
      <c r="A235" t="s">
        <v>135</v>
      </c>
      <c r="B235" t="s">
        <v>146</v>
      </c>
      <c r="C235" t="s">
        <v>21</v>
      </c>
      <c r="F235">
        <v>67.566666999999995</v>
      </c>
      <c r="H235">
        <v>-139.80000000000001</v>
      </c>
      <c r="J235">
        <f t="shared" si="33"/>
        <v>-19.807550537384085</v>
      </c>
      <c r="K235" s="9">
        <v>-8.4</v>
      </c>
      <c r="L235" s="10">
        <v>10.5</v>
      </c>
      <c r="O235">
        <v>-16.899999999999999</v>
      </c>
      <c r="P235">
        <v>-23.9</v>
      </c>
      <c r="Q235" s="1" t="s">
        <v>147</v>
      </c>
      <c r="R235">
        <f t="shared" si="34"/>
        <v>-23.9</v>
      </c>
      <c r="S235">
        <f t="shared" si="36"/>
        <v>1.9699999999999989</v>
      </c>
      <c r="T235">
        <f t="shared" si="32"/>
        <v>-22.691489361702132</v>
      </c>
    </row>
    <row r="236" spans="1:20" x14ac:dyDescent="0.3">
      <c r="A236" t="s">
        <v>135</v>
      </c>
      <c r="B236" t="s">
        <v>146</v>
      </c>
      <c r="C236" t="s">
        <v>21</v>
      </c>
      <c r="F236">
        <v>67.566666999999995</v>
      </c>
      <c r="H236">
        <v>-139.80000000000001</v>
      </c>
      <c r="J236">
        <f t="shared" si="33"/>
        <v>-20.486555697823302</v>
      </c>
      <c r="K236" s="9">
        <v>-9.6999999999999993</v>
      </c>
      <c r="L236" s="10">
        <v>9.8000000000000007</v>
      </c>
      <c r="O236">
        <v>-16.899999999999999</v>
      </c>
      <c r="P236">
        <v>-23.9</v>
      </c>
      <c r="Q236" s="1" t="s">
        <v>147</v>
      </c>
      <c r="R236">
        <f t="shared" si="34"/>
        <v>-23.9</v>
      </c>
      <c r="S236">
        <f t="shared" si="36"/>
        <v>1.2840000000000007</v>
      </c>
      <c r="T236">
        <f t="shared" si="32"/>
        <v>-23.421276595744679</v>
      </c>
    </row>
    <row r="237" spans="1:20" x14ac:dyDescent="0.3">
      <c r="A237" t="s">
        <v>135</v>
      </c>
      <c r="B237" t="s">
        <v>146</v>
      </c>
      <c r="C237" t="s">
        <v>21</v>
      </c>
      <c r="F237">
        <v>67.566666999999995</v>
      </c>
      <c r="H237">
        <v>-139.80000000000001</v>
      </c>
      <c r="J237">
        <f t="shared" si="33"/>
        <v>-20.098552749000895</v>
      </c>
      <c r="K237" s="9">
        <v>-9.1</v>
      </c>
      <c r="L237" s="10">
        <v>10.199999999999999</v>
      </c>
      <c r="O237">
        <v>-16.899999999999999</v>
      </c>
      <c r="P237">
        <v>-23.9</v>
      </c>
      <c r="Q237" s="1" t="s">
        <v>147</v>
      </c>
      <c r="R237">
        <f t="shared" si="34"/>
        <v>-23.9</v>
      </c>
      <c r="S237">
        <f t="shared" si="36"/>
        <v>1.6759999999999984</v>
      </c>
      <c r="T237">
        <f t="shared" si="32"/>
        <v>-23.004255319148939</v>
      </c>
    </row>
    <row r="238" spans="1:20" x14ac:dyDescent="0.3">
      <c r="A238" t="s">
        <v>135</v>
      </c>
      <c r="B238" t="s">
        <v>146</v>
      </c>
      <c r="C238" t="s">
        <v>21</v>
      </c>
      <c r="F238">
        <v>67.566666999999995</v>
      </c>
      <c r="H238">
        <v>-139.80000000000001</v>
      </c>
      <c r="J238">
        <f t="shared" si="33"/>
        <v>-18.449540216505646</v>
      </c>
      <c r="K238" s="9">
        <v>-9.9</v>
      </c>
      <c r="L238" s="10">
        <v>11.9</v>
      </c>
      <c r="O238">
        <v>-16.899999999999999</v>
      </c>
      <c r="P238">
        <v>-23.9</v>
      </c>
      <c r="Q238" s="1" t="s">
        <v>147</v>
      </c>
      <c r="R238">
        <f t="shared" si="34"/>
        <v>-23.9</v>
      </c>
      <c r="S238">
        <f t="shared" si="36"/>
        <v>3.3420000000000005</v>
      </c>
      <c r="T238">
        <f t="shared" si="32"/>
        <v>-21.23191489361702</v>
      </c>
    </row>
    <row r="239" spans="1:20" x14ac:dyDescent="0.3">
      <c r="A239" t="s">
        <v>135</v>
      </c>
      <c r="B239" t="s">
        <v>146</v>
      </c>
      <c r="C239" t="s">
        <v>21</v>
      </c>
      <c r="F239">
        <v>67.566666999999995</v>
      </c>
      <c r="H239">
        <v>-139.80000000000001</v>
      </c>
      <c r="J239">
        <f t="shared" si="33"/>
        <v>-19.613549062972879</v>
      </c>
      <c r="K239" s="9">
        <v>-10.9</v>
      </c>
      <c r="L239" s="10">
        <v>10.7</v>
      </c>
      <c r="O239">
        <v>-16.899999999999999</v>
      </c>
      <c r="P239">
        <v>-23.9</v>
      </c>
      <c r="Q239" s="1" t="s">
        <v>147</v>
      </c>
      <c r="R239">
        <f t="shared" si="34"/>
        <v>-23.9</v>
      </c>
      <c r="S239">
        <f t="shared" si="36"/>
        <v>2.1659999999999986</v>
      </c>
      <c r="T239">
        <f t="shared" si="32"/>
        <v>-22.482978723404258</v>
      </c>
    </row>
    <row r="240" spans="1:20" x14ac:dyDescent="0.3">
      <c r="A240" t="s">
        <v>135</v>
      </c>
      <c r="B240" t="s">
        <v>146</v>
      </c>
      <c r="C240" t="s">
        <v>21</v>
      </c>
      <c r="F240">
        <v>67.566666999999995</v>
      </c>
      <c r="H240">
        <v>-139.80000000000001</v>
      </c>
      <c r="J240">
        <f t="shared" si="33"/>
        <v>-19.807550537384085</v>
      </c>
      <c r="K240" s="9">
        <v>-10.6</v>
      </c>
      <c r="L240" s="10">
        <v>10.5</v>
      </c>
      <c r="O240">
        <v>-16.899999999999999</v>
      </c>
      <c r="P240">
        <v>-23.9</v>
      </c>
      <c r="Q240" s="1" t="s">
        <v>147</v>
      </c>
      <c r="R240">
        <f t="shared" si="34"/>
        <v>-23.9</v>
      </c>
      <c r="S240">
        <f t="shared" si="36"/>
        <v>1.9699999999999989</v>
      </c>
      <c r="T240">
        <f t="shared" si="32"/>
        <v>-22.691489361702132</v>
      </c>
    </row>
    <row r="241" spans="1:20" x14ac:dyDescent="0.3">
      <c r="A241" t="s">
        <v>135</v>
      </c>
      <c r="B241" t="s">
        <v>146</v>
      </c>
      <c r="C241" t="s">
        <v>68</v>
      </c>
      <c r="F241">
        <v>67.566666999999995</v>
      </c>
      <c r="H241">
        <v>-139.80000000000001</v>
      </c>
      <c r="L241">
        <v>11.6</v>
      </c>
      <c r="O241">
        <v>-16.899999999999999</v>
      </c>
      <c r="P241">
        <v>-23.9</v>
      </c>
      <c r="Q241" s="1" t="s">
        <v>147</v>
      </c>
      <c r="R241">
        <f t="shared" si="34"/>
        <v>-23.9</v>
      </c>
      <c r="S241">
        <f t="shared" si="36"/>
        <v>3.048</v>
      </c>
      <c r="T241">
        <f t="shared" si="32"/>
        <v>-21.544680851063834</v>
      </c>
    </row>
    <row r="243" spans="1:20" x14ac:dyDescent="0.3">
      <c r="A243" t="s">
        <v>135</v>
      </c>
      <c r="B243" t="s">
        <v>148</v>
      </c>
      <c r="C243" t="s">
        <v>21</v>
      </c>
      <c r="F243">
        <v>69.585832999999994</v>
      </c>
      <c r="H243">
        <v>-139.07638900000001</v>
      </c>
      <c r="J243">
        <f t="shared" ref="J243:J244" si="37">(L243-30.92)/1.03092</f>
        <v>-18.15853800488884</v>
      </c>
      <c r="K243" s="9">
        <v>-13.8</v>
      </c>
      <c r="L243">
        <v>12.2</v>
      </c>
      <c r="N243" t="s">
        <v>149</v>
      </c>
      <c r="O243">
        <v>-16.8</v>
      </c>
      <c r="R243">
        <f>O243</f>
        <v>-16.8</v>
      </c>
      <c r="S243">
        <f>0.98*L243-8.32</f>
        <v>3.6359999999999992</v>
      </c>
      <c r="T243">
        <f t="shared" si="32"/>
        <v>-20.919148936170217</v>
      </c>
    </row>
    <row r="244" spans="1:20" x14ac:dyDescent="0.3">
      <c r="A244" t="s">
        <v>135</v>
      </c>
      <c r="B244" t="s">
        <v>148</v>
      </c>
      <c r="C244" t="s">
        <v>21</v>
      </c>
      <c r="F244">
        <v>69.585832999999994</v>
      </c>
      <c r="H244">
        <v>-139.07638900000001</v>
      </c>
      <c r="J244">
        <f t="shared" si="37"/>
        <v>-17.091529895627207</v>
      </c>
      <c r="K244" s="9">
        <v>-13.7</v>
      </c>
      <c r="L244">
        <v>13.3</v>
      </c>
      <c r="N244" t="s">
        <v>149</v>
      </c>
      <c r="O244">
        <v>-16.8</v>
      </c>
      <c r="R244">
        <f t="shared" ref="R244:R277" si="38">O244</f>
        <v>-16.8</v>
      </c>
      <c r="S244">
        <f>0.98*L244-8.32</f>
        <v>4.7140000000000004</v>
      </c>
      <c r="T244">
        <f t="shared" si="32"/>
        <v>-19.772340425531915</v>
      </c>
    </row>
    <row r="247" spans="1:20" x14ac:dyDescent="0.3">
      <c r="A247" t="s">
        <v>150</v>
      </c>
      <c r="B247" t="s">
        <v>151</v>
      </c>
      <c r="C247" t="s">
        <v>68</v>
      </c>
      <c r="F247">
        <v>43.066667000000002</v>
      </c>
      <c r="H247">
        <v>-78.05</v>
      </c>
      <c r="J247">
        <f t="shared" ref="J247:J248" si="39">(L247-30.92)/1.03092</f>
        <v>-8.5697284955289739</v>
      </c>
      <c r="K247" s="9">
        <v>-11.804114990119501</v>
      </c>
      <c r="L247" s="9">
        <v>22.085295499389272</v>
      </c>
      <c r="M247" s="6"/>
      <c r="N247" t="s">
        <v>152</v>
      </c>
      <c r="O247">
        <v>-7.7</v>
      </c>
      <c r="R247">
        <f t="shared" si="38"/>
        <v>-7.7</v>
      </c>
      <c r="S247">
        <f>0.98*L247-8.32</f>
        <v>13.323589589401486</v>
      </c>
      <c r="T247">
        <f t="shared" si="32"/>
        <v>-10.613202564466505</v>
      </c>
    </row>
    <row r="248" spans="1:20" x14ac:dyDescent="0.3">
      <c r="A248" t="s">
        <v>150</v>
      </c>
      <c r="B248" t="s">
        <v>151</v>
      </c>
      <c r="C248" t="s">
        <v>68</v>
      </c>
      <c r="F248">
        <v>43.066667000000002</v>
      </c>
      <c r="H248">
        <v>-78.05</v>
      </c>
      <c r="J248">
        <f t="shared" si="39"/>
        <v>-8.002160713067104</v>
      </c>
      <c r="K248" s="9">
        <v>-11.315649222331253</v>
      </c>
      <c r="L248" s="9">
        <v>22.670412477684863</v>
      </c>
      <c r="M248" s="6"/>
      <c r="N248" t="s">
        <v>152</v>
      </c>
      <c r="O248">
        <v>-7.7</v>
      </c>
      <c r="R248">
        <f t="shared" si="38"/>
        <v>-7.7</v>
      </c>
      <c r="S248">
        <f>0.98*L248-8.32</f>
        <v>13.897004228131166</v>
      </c>
      <c r="T248">
        <f t="shared" si="32"/>
        <v>-10.003186991349825</v>
      </c>
    </row>
    <row r="249" spans="1:20" x14ac:dyDescent="0.3">
      <c r="L249" s="6"/>
      <c r="M249" s="6"/>
    </row>
    <row r="250" spans="1:20" x14ac:dyDescent="0.3">
      <c r="A250" t="s">
        <v>150</v>
      </c>
      <c r="B250" s="12" t="s">
        <v>153</v>
      </c>
      <c r="C250" t="s">
        <v>68</v>
      </c>
      <c r="F250">
        <v>42.8</v>
      </c>
      <c r="H250">
        <v>-80.400000000000006</v>
      </c>
      <c r="J250">
        <f t="shared" ref="J250:J261" si="40">(L250-30.92)/1.03092</f>
        <v>-7.3788333717100425</v>
      </c>
      <c r="K250" s="9">
        <v>-10.933218022486317</v>
      </c>
      <c r="L250" s="9">
        <v>23.313013100436685</v>
      </c>
      <c r="N250" t="s">
        <v>154</v>
      </c>
      <c r="O250">
        <v>-7.9</v>
      </c>
      <c r="P250">
        <v>-9.6</v>
      </c>
      <c r="Q250" t="s">
        <v>155</v>
      </c>
      <c r="R250">
        <f t="shared" si="38"/>
        <v>-7.9</v>
      </c>
      <c r="S250">
        <f t="shared" ref="S250:S261" si="41">0.98*L250-8.32</f>
        <v>14.526752838427949</v>
      </c>
      <c r="T250">
        <f t="shared" si="32"/>
        <v>-9.3332416612468645</v>
      </c>
    </row>
    <row r="251" spans="1:20" x14ac:dyDescent="0.3">
      <c r="A251" t="s">
        <v>150</v>
      </c>
      <c r="B251" s="12" t="s">
        <v>156</v>
      </c>
      <c r="C251" t="s">
        <v>68</v>
      </c>
      <c r="F251">
        <v>42.6</v>
      </c>
      <c r="H251">
        <v>-80.8</v>
      </c>
      <c r="J251">
        <f t="shared" si="40"/>
        <v>-8.5479252262404515</v>
      </c>
      <c r="K251" s="9">
        <v>-11.308749460133473</v>
      </c>
      <c r="L251" s="9">
        <v>22.107772925764195</v>
      </c>
      <c r="N251" t="s">
        <v>157</v>
      </c>
      <c r="O251">
        <v>-7.7</v>
      </c>
      <c r="R251">
        <f t="shared" si="38"/>
        <v>-7.7</v>
      </c>
      <c r="S251">
        <f t="shared" si="41"/>
        <v>13.345617467248911</v>
      </c>
      <c r="T251">
        <f t="shared" si="32"/>
        <v>-10.589768651862862</v>
      </c>
    </row>
    <row r="252" spans="1:20" x14ac:dyDescent="0.3">
      <c r="A252" t="s">
        <v>150</v>
      </c>
      <c r="B252" s="12" t="s">
        <v>158</v>
      </c>
      <c r="C252" t="s">
        <v>68</v>
      </c>
      <c r="F252">
        <v>43</v>
      </c>
      <c r="H252">
        <v>-81.2</v>
      </c>
      <c r="J252">
        <f t="shared" si="40"/>
        <v>-10.013348546553024</v>
      </c>
      <c r="K252" s="9">
        <v>-11.167692452601692</v>
      </c>
      <c r="L252" s="9">
        <v>20.597038716387559</v>
      </c>
      <c r="N252" t="s">
        <v>159</v>
      </c>
      <c r="O252">
        <v>-8.1999999999999993</v>
      </c>
      <c r="R252">
        <f t="shared" si="38"/>
        <v>-8.1999999999999993</v>
      </c>
      <c r="S252">
        <f t="shared" si="41"/>
        <v>11.865097942059808</v>
      </c>
      <c r="T252">
        <f t="shared" si="32"/>
        <v>-12.164789423340631</v>
      </c>
    </row>
    <row r="253" spans="1:20" x14ac:dyDescent="0.3">
      <c r="A253" t="s">
        <v>150</v>
      </c>
      <c r="B253" s="12" t="s">
        <v>160</v>
      </c>
      <c r="C253" t="s">
        <v>68</v>
      </c>
      <c r="F253">
        <v>43</v>
      </c>
      <c r="H253">
        <v>-81.2</v>
      </c>
      <c r="J253">
        <f t="shared" si="40"/>
        <v>-7.5506420132735528</v>
      </c>
      <c r="K253" s="9">
        <v>-10.054446625173071</v>
      </c>
      <c r="L253" s="9">
        <v>23.135892135676031</v>
      </c>
      <c r="N253" t="s">
        <v>159</v>
      </c>
      <c r="O253">
        <v>-8.1999999999999993</v>
      </c>
      <c r="R253">
        <f t="shared" si="38"/>
        <v>-8.1999999999999993</v>
      </c>
      <c r="S253">
        <f t="shared" si="41"/>
        <v>14.35317429296251</v>
      </c>
      <c r="T253">
        <f t="shared" si="32"/>
        <v>-9.5178996883377565</v>
      </c>
    </row>
    <row r="254" spans="1:20" x14ac:dyDescent="0.3">
      <c r="A254" t="s">
        <v>150</v>
      </c>
      <c r="B254" s="12" t="s">
        <v>161</v>
      </c>
      <c r="C254" t="s">
        <v>68</v>
      </c>
      <c r="F254">
        <v>42.55</v>
      </c>
      <c r="H254">
        <v>-81.98</v>
      </c>
      <c r="J254">
        <f t="shared" si="40"/>
        <v>-8.7321960715871008</v>
      </c>
      <c r="K254" s="9">
        <v>-11.045177131688241</v>
      </c>
      <c r="L254" s="9">
        <v>21.917804425879428</v>
      </c>
      <c r="N254" t="s">
        <v>162</v>
      </c>
      <c r="O254">
        <v>-7.9</v>
      </c>
      <c r="R254">
        <f t="shared" si="38"/>
        <v>-7.9</v>
      </c>
      <c r="S254">
        <f t="shared" si="41"/>
        <v>13.159448337361837</v>
      </c>
      <c r="T254">
        <f t="shared" si="32"/>
        <v>-10.787820917700174</v>
      </c>
    </row>
    <row r="255" spans="1:20" x14ac:dyDescent="0.3">
      <c r="A255" t="s">
        <v>150</v>
      </c>
      <c r="B255" s="12" t="s">
        <v>163</v>
      </c>
      <c r="C255" t="s">
        <v>21</v>
      </c>
      <c r="F255">
        <v>43.49</v>
      </c>
      <c r="H255">
        <v>-81</v>
      </c>
      <c r="J255">
        <f t="shared" si="40"/>
        <v>-8.0346229855527334</v>
      </c>
      <c r="K255" s="9">
        <v>-7.7130026875152629</v>
      </c>
      <c r="L255" s="9">
        <v>22.636946471733978</v>
      </c>
      <c r="N255" t="s">
        <v>164</v>
      </c>
      <c r="O255">
        <v>-8.8000000000000007</v>
      </c>
      <c r="R255">
        <f t="shared" si="38"/>
        <v>-8.8000000000000007</v>
      </c>
      <c r="S255">
        <f t="shared" si="41"/>
        <v>13.864207542299297</v>
      </c>
      <c r="T255">
        <f t="shared" si="32"/>
        <v>-10.038077082660323</v>
      </c>
    </row>
    <row r="256" spans="1:20" x14ac:dyDescent="0.3">
      <c r="A256" t="s">
        <v>150</v>
      </c>
      <c r="B256" s="12" t="s">
        <v>165</v>
      </c>
      <c r="C256" t="s">
        <v>68</v>
      </c>
      <c r="F256">
        <v>43</v>
      </c>
      <c r="H256">
        <v>-79.48</v>
      </c>
      <c r="J256">
        <f t="shared" si="40"/>
        <v>-9.3060376186181664</v>
      </c>
      <c r="K256" s="9">
        <v>-10.340741102695652</v>
      </c>
      <c r="L256" s="9">
        <v>21.32621969821416</v>
      </c>
      <c r="N256" t="s">
        <v>166</v>
      </c>
      <c r="O256">
        <v>-7.8</v>
      </c>
      <c r="R256">
        <f t="shared" si="38"/>
        <v>-7.8</v>
      </c>
      <c r="S256">
        <f t="shared" si="41"/>
        <v>12.579695304249878</v>
      </c>
      <c r="T256">
        <f t="shared" si="32"/>
        <v>-11.404579463563961</v>
      </c>
    </row>
    <row r="257" spans="1:20" x14ac:dyDescent="0.3">
      <c r="A257" t="s">
        <v>150</v>
      </c>
      <c r="B257" s="12" t="s">
        <v>167</v>
      </c>
      <c r="C257" t="s">
        <v>68</v>
      </c>
      <c r="F257">
        <v>42.6</v>
      </c>
      <c r="H257">
        <v>-81.599999999999994</v>
      </c>
      <c r="J257">
        <f t="shared" si="40"/>
        <v>-8.4964241626201762</v>
      </c>
      <c r="K257" s="9">
        <v>-10.538832152455404</v>
      </c>
      <c r="L257" s="9">
        <v>22.160866402271608</v>
      </c>
      <c r="N257" t="s">
        <v>168</v>
      </c>
      <c r="O257">
        <v>-7.9</v>
      </c>
      <c r="R257">
        <f t="shared" si="38"/>
        <v>-7.9</v>
      </c>
      <c r="S257">
        <f t="shared" si="41"/>
        <v>13.397649074226177</v>
      </c>
      <c r="T257">
        <f t="shared" si="32"/>
        <v>-10.534415878482791</v>
      </c>
    </row>
    <row r="258" spans="1:20" x14ac:dyDescent="0.3">
      <c r="A258" t="s">
        <v>150</v>
      </c>
      <c r="B258" s="12" t="s">
        <v>169</v>
      </c>
      <c r="C258" t="s">
        <v>68</v>
      </c>
      <c r="F258">
        <v>42.59</v>
      </c>
      <c r="H258">
        <v>-82.27</v>
      </c>
      <c r="J258">
        <f t="shared" si="40"/>
        <v>-10.085448887930308</v>
      </c>
      <c r="K258" s="9">
        <v>-10.662133724244638</v>
      </c>
      <c r="L258" s="9">
        <v>20.522709032454888</v>
      </c>
      <c r="N258" t="s">
        <v>170</v>
      </c>
      <c r="O258" s="6">
        <v>-8</v>
      </c>
      <c r="R258">
        <f t="shared" si="38"/>
        <v>-8</v>
      </c>
      <c r="S258">
        <f t="shared" si="41"/>
        <v>11.79225485180579</v>
      </c>
      <c r="T258">
        <f t="shared" si="32"/>
        <v>-12.242282072547033</v>
      </c>
    </row>
    <row r="259" spans="1:20" x14ac:dyDescent="0.3">
      <c r="A259" t="s">
        <v>150</v>
      </c>
      <c r="B259" s="12" t="s">
        <v>171</v>
      </c>
      <c r="C259" t="s">
        <v>21</v>
      </c>
      <c r="F259">
        <v>43.7</v>
      </c>
      <c r="H259">
        <v>-79.400000000000006</v>
      </c>
      <c r="J259">
        <f t="shared" si="40"/>
        <v>-11.299381939883974</v>
      </c>
      <c r="K259" s="9">
        <v>-10.883470152292526</v>
      </c>
      <c r="L259" s="9">
        <v>19.271241170534815</v>
      </c>
      <c r="N259" t="s">
        <v>172</v>
      </c>
      <c r="O259">
        <v>-8.3000000000000007</v>
      </c>
      <c r="R259">
        <f t="shared" si="38"/>
        <v>-8.3000000000000007</v>
      </c>
      <c r="S259">
        <f t="shared" si="41"/>
        <v>10.565816347124116</v>
      </c>
      <c r="T259">
        <f t="shared" si="32"/>
        <v>-13.547003886038176</v>
      </c>
    </row>
    <row r="260" spans="1:20" x14ac:dyDescent="0.3">
      <c r="A260" t="s">
        <v>150</v>
      </c>
      <c r="B260" s="12" t="s">
        <v>173</v>
      </c>
      <c r="C260" t="s">
        <v>21</v>
      </c>
      <c r="F260">
        <v>43.77</v>
      </c>
      <c r="H260">
        <v>-79.180000000000007</v>
      </c>
      <c r="J260">
        <f t="shared" si="40"/>
        <v>-11.198058474873395</v>
      </c>
      <c r="K260" s="9">
        <v>-11.335239025979307</v>
      </c>
      <c r="L260" s="9">
        <v>19.375697557083519</v>
      </c>
      <c r="N260" t="s">
        <v>174</v>
      </c>
      <c r="O260">
        <v>-8.4</v>
      </c>
      <c r="R260">
        <f t="shared" si="38"/>
        <v>-8.4</v>
      </c>
      <c r="S260">
        <f t="shared" si="41"/>
        <v>10.668183605941849</v>
      </c>
      <c r="T260">
        <f t="shared" si="32"/>
        <v>-13.438102546870375</v>
      </c>
    </row>
    <row r="261" spans="1:20" x14ac:dyDescent="0.3">
      <c r="A261" t="s">
        <v>150</v>
      </c>
      <c r="B261" s="12" t="s">
        <v>175</v>
      </c>
      <c r="C261" t="s">
        <v>21</v>
      </c>
      <c r="F261">
        <v>43.2</v>
      </c>
      <c r="H261">
        <v>-79.2</v>
      </c>
      <c r="J261">
        <f t="shared" si="40"/>
        <v>-10.982746111725913</v>
      </c>
      <c r="K261" s="9">
        <v>-10.998686375111973</v>
      </c>
      <c r="L261" s="9">
        <v>19.597667378499523</v>
      </c>
      <c r="N261" t="s">
        <v>176</v>
      </c>
      <c r="O261">
        <v>-7.8</v>
      </c>
      <c r="R261">
        <f t="shared" si="38"/>
        <v>-7.8</v>
      </c>
      <c r="S261">
        <f t="shared" si="41"/>
        <v>10.885714030929531</v>
      </c>
      <c r="T261">
        <f t="shared" si="32"/>
        <v>-13.206687201138799</v>
      </c>
    </row>
    <row r="263" spans="1:20" x14ac:dyDescent="0.3">
      <c r="I263" s="6"/>
      <c r="L263" s="6"/>
      <c r="M263" s="6"/>
    </row>
    <row r="264" spans="1:20" x14ac:dyDescent="0.3">
      <c r="A264" t="s">
        <v>177</v>
      </c>
      <c r="B264" s="13" t="s">
        <v>178</v>
      </c>
      <c r="C264" t="s">
        <v>21</v>
      </c>
      <c r="F264" s="13">
        <v>31.556000000000001</v>
      </c>
      <c r="G264" s="13"/>
      <c r="H264">
        <v>-110.63</v>
      </c>
      <c r="J264">
        <f t="shared" ref="J264:J277" si="42">(L264-30.92)/1.03092</f>
        <v>-5.7445739492794612</v>
      </c>
      <c r="K264" s="14">
        <v>-1.1089425669363857</v>
      </c>
      <c r="L264" s="14">
        <v>24.99780382420882</v>
      </c>
      <c r="N264" s="15" t="s">
        <v>179</v>
      </c>
      <c r="O264">
        <v>-8.6</v>
      </c>
      <c r="R264">
        <f t="shared" si="38"/>
        <v>-8.6</v>
      </c>
      <c r="S264">
        <f>0.98*L264-8.32</f>
        <v>16.177847747724641</v>
      </c>
      <c r="T264">
        <f t="shared" si="32"/>
        <v>-7.5767577151865533</v>
      </c>
    </row>
    <row r="265" spans="1:20" x14ac:dyDescent="0.3">
      <c r="A265" t="s">
        <v>177</v>
      </c>
      <c r="B265" s="13" t="s">
        <v>178</v>
      </c>
      <c r="C265" t="s">
        <v>21</v>
      </c>
      <c r="F265" s="13">
        <v>31.556000000000001</v>
      </c>
      <c r="G265" s="13"/>
      <c r="H265">
        <v>-110.63</v>
      </c>
      <c r="J265">
        <f t="shared" si="42"/>
        <v>-2.4532508914819431</v>
      </c>
      <c r="K265" s="14">
        <v>0.1161734390485667</v>
      </c>
      <c r="L265" s="14">
        <v>28.390894590953437</v>
      </c>
      <c r="N265" s="15" t="s">
        <v>179</v>
      </c>
      <c r="O265">
        <v>-8.6</v>
      </c>
      <c r="R265">
        <f t="shared" si="38"/>
        <v>-8.6</v>
      </c>
      <c r="S265">
        <f>0.98*L265-8.32</f>
        <v>19.503076699134368</v>
      </c>
      <c r="T265">
        <f t="shared" si="32"/>
        <v>-4.0392801073038642</v>
      </c>
    </row>
    <row r="266" spans="1:20" x14ac:dyDescent="0.3">
      <c r="A266" t="s">
        <v>177</v>
      </c>
      <c r="B266" s="13" t="s">
        <v>180</v>
      </c>
      <c r="C266" t="s">
        <v>21</v>
      </c>
      <c r="F266" s="13">
        <v>31.463999999999999</v>
      </c>
      <c r="G266" s="13"/>
      <c r="H266">
        <v>-109.70099999999999</v>
      </c>
      <c r="J266">
        <f t="shared" si="42"/>
        <v>-7.0472645001089802</v>
      </c>
      <c r="K266" s="14">
        <v>-2.5435714479196787</v>
      </c>
      <c r="L266" s="14">
        <v>23.654834081547651</v>
      </c>
      <c r="N266" s="15" t="s">
        <v>181</v>
      </c>
      <c r="O266">
        <v>-8.6</v>
      </c>
      <c r="R266">
        <f t="shared" si="38"/>
        <v>-8.6</v>
      </c>
      <c r="S266">
        <f>0.98*L266-8.32</f>
        <v>14.861737399916699</v>
      </c>
      <c r="T266">
        <f t="shared" si="32"/>
        <v>-8.9768751064715993</v>
      </c>
    </row>
    <row r="267" spans="1:20" x14ac:dyDescent="0.3">
      <c r="A267" t="s">
        <v>177</v>
      </c>
      <c r="B267" s="13" t="s">
        <v>182</v>
      </c>
      <c r="C267" t="s">
        <v>21</v>
      </c>
      <c r="F267" s="13">
        <v>31.556999999999999</v>
      </c>
      <c r="G267" s="13"/>
      <c r="H267">
        <v>-110.15900000000001</v>
      </c>
      <c r="J267">
        <f t="shared" si="42"/>
        <v>-5.3993232684694261</v>
      </c>
      <c r="K267" s="14">
        <v>-0.77642075862689941</v>
      </c>
      <c r="L267" s="14">
        <v>25.3537296560695</v>
      </c>
      <c r="N267" s="15" t="s">
        <v>179</v>
      </c>
      <c r="O267">
        <v>-8.6</v>
      </c>
      <c r="R267">
        <f t="shared" si="38"/>
        <v>-8.6</v>
      </c>
      <c r="S267">
        <f>0.98*L267-8.32</f>
        <v>16.526655062948109</v>
      </c>
      <c r="T267">
        <f t="shared" si="32"/>
        <v>-7.2056861032466939</v>
      </c>
    </row>
    <row r="268" spans="1:20" x14ac:dyDescent="0.3">
      <c r="A268" t="s">
        <v>177</v>
      </c>
      <c r="B268" s="13" t="s">
        <v>183</v>
      </c>
      <c r="C268" t="s">
        <v>21</v>
      </c>
      <c r="F268" s="13">
        <v>31.556999999999999</v>
      </c>
      <c r="G268" s="13"/>
      <c r="H268">
        <v>-110.157</v>
      </c>
      <c r="J268">
        <f t="shared" si="42"/>
        <v>-5.0777143854169458</v>
      </c>
      <c r="K268" s="14">
        <v>-0.66270808180916807</v>
      </c>
      <c r="L268" s="14">
        <v>25.685282685785964</v>
      </c>
      <c r="N268" s="15" t="s">
        <v>181</v>
      </c>
      <c r="O268">
        <v>-8.6</v>
      </c>
      <c r="R268">
        <f t="shared" si="38"/>
        <v>-8.6</v>
      </c>
      <c r="S268">
        <f>0.98*L268-8.32</f>
        <v>16.851577032070242</v>
      </c>
      <c r="T268">
        <f t="shared" si="32"/>
        <v>-6.8600244339678289</v>
      </c>
    </row>
    <row r="269" spans="1:20" x14ac:dyDescent="0.3">
      <c r="A269" t="s">
        <v>177</v>
      </c>
      <c r="B269" s="13" t="s">
        <v>184</v>
      </c>
      <c r="C269" t="s">
        <v>21</v>
      </c>
      <c r="F269" s="13">
        <v>31.556999999999999</v>
      </c>
      <c r="G269" s="13"/>
      <c r="H269">
        <v>-110.15900000000001</v>
      </c>
      <c r="J269">
        <f t="shared" si="42"/>
        <v>-4.8033583817334957</v>
      </c>
      <c r="K269" s="14">
        <v>-0.31150698261104215</v>
      </c>
      <c r="L269" s="14">
        <v>25.968121777103306</v>
      </c>
      <c r="N269" s="15" t="s">
        <v>181</v>
      </c>
      <c r="O269">
        <v>-8.6</v>
      </c>
      <c r="R269">
        <f t="shared" si="38"/>
        <v>-8.6</v>
      </c>
      <c r="S269">
        <f t="shared" ref="S269:S277" si="43">0.98*L269-8.32</f>
        <v>17.128759341561238</v>
      </c>
      <c r="T269">
        <f t="shared" si="32"/>
        <v>-6.5651496366369813</v>
      </c>
    </row>
    <row r="270" spans="1:20" x14ac:dyDescent="0.3">
      <c r="A270" t="s">
        <v>177</v>
      </c>
      <c r="B270" s="13" t="s">
        <v>185</v>
      </c>
      <c r="C270" t="s">
        <v>21</v>
      </c>
      <c r="F270" s="13">
        <v>31.422999999999998</v>
      </c>
      <c r="G270" s="13"/>
      <c r="H270">
        <v>-110.113</v>
      </c>
      <c r="J270">
        <f t="shared" si="42"/>
        <v>-3.640808126180187</v>
      </c>
      <c r="K270" s="14">
        <v>-1.6603883031433031</v>
      </c>
      <c r="L270" s="14">
        <v>27.166618086558323</v>
      </c>
      <c r="N270" s="15" t="s">
        <v>186</v>
      </c>
      <c r="O270">
        <v>-8.6</v>
      </c>
      <c r="R270">
        <f t="shared" si="38"/>
        <v>-8.6</v>
      </c>
      <c r="S270">
        <f t="shared" si="43"/>
        <v>18.303285724827155</v>
      </c>
      <c r="T270">
        <f t="shared" si="32"/>
        <v>-5.3156534842264316</v>
      </c>
    </row>
    <row r="271" spans="1:20" x14ac:dyDescent="0.3">
      <c r="A271" t="s">
        <v>177</v>
      </c>
      <c r="B271" s="13" t="s">
        <v>187</v>
      </c>
      <c r="C271" t="s">
        <v>21</v>
      </c>
      <c r="F271">
        <v>31.346</v>
      </c>
      <c r="H271">
        <v>-109.952</v>
      </c>
      <c r="J271">
        <f t="shared" si="42"/>
        <v>-5.1910154801154285</v>
      </c>
      <c r="K271" s="14">
        <v>-1.9006362386078162</v>
      </c>
      <c r="L271" s="14">
        <v>25.568478321239404</v>
      </c>
      <c r="N271" s="15" t="s">
        <v>186</v>
      </c>
      <c r="O271">
        <v>-8.6</v>
      </c>
      <c r="R271">
        <f t="shared" si="38"/>
        <v>-8.6</v>
      </c>
      <c r="S271">
        <f t="shared" si="43"/>
        <v>16.737108754814614</v>
      </c>
      <c r="T271">
        <f t="shared" ref="T271:T277" si="44">(S271-23.3)/0.94</f>
        <v>-6.9817991970057314</v>
      </c>
    </row>
    <row r="272" spans="1:20" x14ac:dyDescent="0.3">
      <c r="A272" t="s">
        <v>177</v>
      </c>
      <c r="B272" s="13" t="s">
        <v>188</v>
      </c>
      <c r="C272" t="s">
        <v>21</v>
      </c>
      <c r="F272" s="13">
        <v>31.571000000000002</v>
      </c>
      <c r="G272" s="13"/>
      <c r="H272">
        <v>-110.178</v>
      </c>
      <c r="J272">
        <f t="shared" si="42"/>
        <v>-6.6567928381545283</v>
      </c>
      <c r="K272" s="14">
        <v>-0.87552177176350876</v>
      </c>
      <c r="L272" s="14">
        <v>24.057379127289735</v>
      </c>
      <c r="N272" s="15" t="s">
        <v>186</v>
      </c>
      <c r="O272">
        <v>-8.6</v>
      </c>
      <c r="R272">
        <f t="shared" si="38"/>
        <v>-8.6</v>
      </c>
      <c r="S272">
        <f t="shared" si="43"/>
        <v>15.25623154474394</v>
      </c>
      <c r="T272">
        <f t="shared" si="44"/>
        <v>-8.5572004843149578</v>
      </c>
    </row>
    <row r="273" spans="1:20" x14ac:dyDescent="0.3">
      <c r="A273" t="s">
        <v>177</v>
      </c>
      <c r="B273" s="13" t="s">
        <v>188</v>
      </c>
      <c r="C273" t="s">
        <v>21</v>
      </c>
      <c r="F273" s="13">
        <v>31.571000000000002</v>
      </c>
      <c r="G273" s="13"/>
      <c r="H273">
        <v>-110.178</v>
      </c>
      <c r="J273">
        <f t="shared" si="42"/>
        <v>-4.8343323903292337</v>
      </c>
      <c r="K273" s="14">
        <v>-1.1989706130279982</v>
      </c>
      <c r="L273" s="14">
        <v>25.936190052161788</v>
      </c>
      <c r="N273" s="15" t="s">
        <v>179</v>
      </c>
      <c r="O273">
        <v>-8.6</v>
      </c>
      <c r="R273">
        <f t="shared" si="38"/>
        <v>-8.6</v>
      </c>
      <c r="S273">
        <f t="shared" si="43"/>
        <v>17.097466251118551</v>
      </c>
      <c r="T273">
        <f t="shared" si="44"/>
        <v>-6.5984401583845216</v>
      </c>
    </row>
    <row r="274" spans="1:20" x14ac:dyDescent="0.3">
      <c r="A274" t="s">
        <v>177</v>
      </c>
      <c r="B274" s="13" t="s">
        <v>188</v>
      </c>
      <c r="C274" t="s">
        <v>21</v>
      </c>
      <c r="F274" s="13">
        <v>31.571000000000002</v>
      </c>
      <c r="G274" s="13"/>
      <c r="H274">
        <v>-110.178</v>
      </c>
      <c r="J274">
        <f t="shared" si="42"/>
        <v>-5.8304854536878015</v>
      </c>
      <c r="K274" s="14">
        <v>-1.1926312223173872</v>
      </c>
      <c r="L274" s="14">
        <v>24.909235936084173</v>
      </c>
      <c r="N274" s="15" t="s">
        <v>179</v>
      </c>
      <c r="O274">
        <v>-8.6</v>
      </c>
      <c r="R274">
        <f t="shared" si="38"/>
        <v>-8.6</v>
      </c>
      <c r="S274">
        <f t="shared" si="43"/>
        <v>16.091051217362487</v>
      </c>
      <c r="T274">
        <f t="shared" si="44"/>
        <v>-7.6690944496143763</v>
      </c>
    </row>
    <row r="275" spans="1:20" x14ac:dyDescent="0.3">
      <c r="A275" t="s">
        <v>177</v>
      </c>
      <c r="B275" s="13" t="s">
        <v>188</v>
      </c>
      <c r="C275" t="s">
        <v>21</v>
      </c>
      <c r="F275" s="13">
        <v>31.571000000000002</v>
      </c>
      <c r="G275" s="13"/>
      <c r="H275">
        <v>-110.178</v>
      </c>
      <c r="J275">
        <f t="shared" si="42"/>
        <v>-4.1328244693449996</v>
      </c>
      <c r="K275" s="14">
        <v>-0.6021387898222631</v>
      </c>
      <c r="L275" s="14">
        <v>26.659388598062854</v>
      </c>
      <c r="N275" s="15" t="s">
        <v>179</v>
      </c>
      <c r="O275">
        <v>-8.6</v>
      </c>
      <c r="R275">
        <f t="shared" si="38"/>
        <v>-8.6</v>
      </c>
      <c r="S275">
        <f t="shared" si="43"/>
        <v>17.806200826101595</v>
      </c>
      <c r="T275">
        <f t="shared" si="44"/>
        <v>-5.8444672062749001</v>
      </c>
    </row>
    <row r="276" spans="1:20" x14ac:dyDescent="0.3">
      <c r="A276" t="s">
        <v>177</v>
      </c>
      <c r="B276" s="13" t="s">
        <v>189</v>
      </c>
      <c r="C276" t="s">
        <v>21</v>
      </c>
      <c r="F276">
        <v>31.349</v>
      </c>
      <c r="H276">
        <v>-109.958</v>
      </c>
      <c r="J276">
        <f t="shared" si="42"/>
        <v>-4.9036848633431287</v>
      </c>
      <c r="K276" s="14">
        <v>-1.0120599340477383</v>
      </c>
      <c r="L276" s="14">
        <v>25.864693200682304</v>
      </c>
      <c r="N276" s="15" t="s">
        <v>186</v>
      </c>
      <c r="O276">
        <v>-8.6</v>
      </c>
      <c r="R276">
        <f t="shared" si="38"/>
        <v>-8.6</v>
      </c>
      <c r="S276">
        <f t="shared" si="43"/>
        <v>17.027399336668658</v>
      </c>
      <c r="T276">
        <f t="shared" si="44"/>
        <v>-6.6729794290758964</v>
      </c>
    </row>
    <row r="277" spans="1:20" x14ac:dyDescent="0.3">
      <c r="A277" t="s">
        <v>177</v>
      </c>
      <c r="B277" s="13" t="s">
        <v>190</v>
      </c>
      <c r="C277" t="s">
        <v>21</v>
      </c>
      <c r="F277">
        <v>31.597999999999999</v>
      </c>
      <c r="H277">
        <v>-110.197</v>
      </c>
      <c r="J277">
        <f t="shared" si="42"/>
        <v>-4.289257367493688</v>
      </c>
      <c r="K277" s="14">
        <v>-2.069052154079432</v>
      </c>
      <c r="L277" s="14">
        <v>26.498118794703409</v>
      </c>
      <c r="N277" s="15" t="s">
        <v>179</v>
      </c>
      <c r="O277">
        <v>-8.6</v>
      </c>
      <c r="R277">
        <f t="shared" si="38"/>
        <v>-8.6</v>
      </c>
      <c r="S277">
        <f t="shared" si="43"/>
        <v>17.648156418809339</v>
      </c>
      <c r="T277">
        <f t="shared" si="44"/>
        <v>-6.0125995544581503</v>
      </c>
    </row>
    <row r="279" spans="1:20" x14ac:dyDescent="0.3">
      <c r="A279" t="s">
        <v>191</v>
      </c>
      <c r="B279" s="13" t="s">
        <v>192</v>
      </c>
      <c r="C279" t="s">
        <v>21</v>
      </c>
      <c r="F279">
        <v>39.2361</v>
      </c>
      <c r="H279" s="13">
        <v>-84.564099999999996</v>
      </c>
      <c r="J279">
        <f t="shared" ref="J279:J286" si="45">(L279-30.92)/1.03092</f>
        <v>-8.361463547122959</v>
      </c>
      <c r="K279" s="14">
        <v>-9.6</v>
      </c>
      <c r="L279" s="14">
        <v>22.3</v>
      </c>
      <c r="N279" s="15" t="s">
        <v>193</v>
      </c>
      <c r="O279">
        <v>-6.4</v>
      </c>
      <c r="R279">
        <f t="shared" ref="R279:R297" si="46">O279</f>
        <v>-6.4</v>
      </c>
      <c r="S279">
        <f t="shared" ref="S279:S297" si="47">0.98*L279-8.32</f>
        <v>13.533999999999999</v>
      </c>
      <c r="T279">
        <f t="shared" ref="T279:T297" si="48">(S279-23.3)/0.94</f>
        <v>-10.389361702127662</v>
      </c>
    </row>
    <row r="280" spans="1:20" x14ac:dyDescent="0.3">
      <c r="A280" t="s">
        <v>191</v>
      </c>
      <c r="B280" s="13" t="s">
        <v>194</v>
      </c>
      <c r="C280" t="s">
        <v>21</v>
      </c>
      <c r="F280">
        <v>39.227600000000002</v>
      </c>
      <c r="H280" s="13">
        <v>-84.457899999999995</v>
      </c>
      <c r="J280">
        <f t="shared" si="45"/>
        <v>-7.5854576494781361</v>
      </c>
      <c r="K280" s="14">
        <v>-7.8</v>
      </c>
      <c r="L280" s="14">
        <v>23.1</v>
      </c>
      <c r="N280" s="15" t="s">
        <v>193</v>
      </c>
      <c r="O280">
        <v>-6.4</v>
      </c>
      <c r="R280">
        <f t="shared" si="46"/>
        <v>-6.4</v>
      </c>
      <c r="S280">
        <f t="shared" si="47"/>
        <v>14.318000000000001</v>
      </c>
      <c r="T280">
        <f t="shared" si="48"/>
        <v>-9.5553191489361708</v>
      </c>
    </row>
    <row r="281" spans="1:20" x14ac:dyDescent="0.3">
      <c r="A281" t="s">
        <v>191</v>
      </c>
      <c r="B281" s="13" t="s">
        <v>195</v>
      </c>
      <c r="C281" t="s">
        <v>21</v>
      </c>
      <c r="F281">
        <v>39.194499999999998</v>
      </c>
      <c r="H281">
        <v>-84.750299999999996</v>
      </c>
      <c r="J281">
        <f t="shared" si="45"/>
        <v>-7.1004539634501223</v>
      </c>
      <c r="K281" s="14">
        <v>-8</v>
      </c>
      <c r="L281" s="14">
        <v>23.6</v>
      </c>
      <c r="N281" s="15" t="s">
        <v>193</v>
      </c>
      <c r="O281">
        <v>-6.4</v>
      </c>
      <c r="R281">
        <f t="shared" si="46"/>
        <v>-6.4</v>
      </c>
      <c r="S281">
        <f t="shared" si="47"/>
        <v>14.808</v>
      </c>
      <c r="T281">
        <f t="shared" si="48"/>
        <v>-9.0340425531914903</v>
      </c>
    </row>
    <row r="282" spans="1:20" x14ac:dyDescent="0.3">
      <c r="A282" t="s">
        <v>191</v>
      </c>
      <c r="B282" s="13" t="s">
        <v>196</v>
      </c>
      <c r="C282" t="s">
        <v>21</v>
      </c>
      <c r="F282">
        <v>39.159199999999998</v>
      </c>
      <c r="H282">
        <v>-84.307199999999995</v>
      </c>
      <c r="J282">
        <f t="shared" si="45"/>
        <v>-7.3914561750669314</v>
      </c>
      <c r="K282" s="14">
        <v>-7.8</v>
      </c>
      <c r="L282" s="14">
        <v>23.3</v>
      </c>
      <c r="N282" s="15" t="s">
        <v>193</v>
      </c>
      <c r="O282">
        <v>-6.4</v>
      </c>
      <c r="R282">
        <f t="shared" si="46"/>
        <v>-6.4</v>
      </c>
      <c r="S282">
        <f t="shared" si="47"/>
        <v>14.513999999999999</v>
      </c>
      <c r="T282">
        <f t="shared" si="48"/>
        <v>-9.346808510638299</v>
      </c>
    </row>
    <row r="283" spans="1:20" x14ac:dyDescent="0.3">
      <c r="A283" t="s">
        <v>191</v>
      </c>
      <c r="B283" s="13" t="s">
        <v>197</v>
      </c>
      <c r="C283" t="s">
        <v>21</v>
      </c>
      <c r="F283">
        <v>39.0745</v>
      </c>
      <c r="H283">
        <v>-84.422200000000004</v>
      </c>
      <c r="J283">
        <f t="shared" si="45"/>
        <v>-8.070461335506149</v>
      </c>
      <c r="K283" s="14">
        <v>-9.6999999999999993</v>
      </c>
      <c r="L283" s="14">
        <v>22.6</v>
      </c>
      <c r="N283" s="15" t="s">
        <v>193</v>
      </c>
      <c r="O283">
        <v>-6.4</v>
      </c>
      <c r="R283">
        <f t="shared" si="46"/>
        <v>-6.4</v>
      </c>
      <c r="S283">
        <f t="shared" si="47"/>
        <v>13.827999999999999</v>
      </c>
      <c r="T283">
        <f t="shared" si="48"/>
        <v>-10.076595744680853</v>
      </c>
    </row>
    <row r="284" spans="1:20" x14ac:dyDescent="0.3">
      <c r="A284" t="s">
        <v>191</v>
      </c>
      <c r="B284" s="13" t="s">
        <v>198</v>
      </c>
      <c r="C284" t="s">
        <v>21</v>
      </c>
      <c r="F284">
        <v>39.198099999999997</v>
      </c>
      <c r="H284">
        <v>-84.288799999999995</v>
      </c>
      <c r="J284">
        <f t="shared" si="45"/>
        <v>-5.5484421681604799</v>
      </c>
      <c r="K284" s="14">
        <v>-9.1999999999999993</v>
      </c>
      <c r="L284" s="14">
        <v>25.2</v>
      </c>
      <c r="N284" s="15" t="s">
        <v>193</v>
      </c>
      <c r="O284">
        <v>-6.4</v>
      </c>
      <c r="R284">
        <f t="shared" si="46"/>
        <v>-6.4</v>
      </c>
      <c r="S284">
        <f t="shared" si="47"/>
        <v>16.375999999999998</v>
      </c>
      <c r="T284">
        <f t="shared" si="48"/>
        <v>-7.3659574468085145</v>
      </c>
    </row>
    <row r="285" spans="1:20" x14ac:dyDescent="0.3">
      <c r="A285" t="s">
        <v>191</v>
      </c>
      <c r="B285" s="13" t="s">
        <v>199</v>
      </c>
      <c r="C285" t="s">
        <v>21</v>
      </c>
      <c r="F285">
        <v>39.133499999999998</v>
      </c>
      <c r="H285">
        <v>-84.333600000000004</v>
      </c>
      <c r="J285">
        <f t="shared" si="45"/>
        <v>-6.6154502774221084</v>
      </c>
      <c r="K285" s="14">
        <v>-8.6999999999999993</v>
      </c>
      <c r="L285" s="14">
        <v>24.1</v>
      </c>
      <c r="N285" s="15" t="s">
        <v>193</v>
      </c>
      <c r="O285">
        <v>-6.4</v>
      </c>
      <c r="R285">
        <f t="shared" si="46"/>
        <v>-6.4</v>
      </c>
      <c r="S285">
        <f t="shared" si="47"/>
        <v>15.298000000000002</v>
      </c>
      <c r="T285">
        <f t="shared" si="48"/>
        <v>-8.512765957446808</v>
      </c>
    </row>
    <row r="286" spans="1:20" x14ac:dyDescent="0.3">
      <c r="A286" t="s">
        <v>191</v>
      </c>
      <c r="B286" s="13" t="s">
        <v>199</v>
      </c>
      <c r="C286" t="s">
        <v>21</v>
      </c>
      <c r="F286">
        <v>39.133499999999998</v>
      </c>
      <c r="H286">
        <v>-84.333600000000004</v>
      </c>
      <c r="J286">
        <f t="shared" si="45"/>
        <v>-5.2574399565436707</v>
      </c>
      <c r="K286" s="14">
        <v>-11.4</v>
      </c>
      <c r="L286" s="14">
        <v>25.5</v>
      </c>
      <c r="N286" s="15" t="s">
        <v>193</v>
      </c>
      <c r="O286">
        <v>-6.4</v>
      </c>
      <c r="R286">
        <f t="shared" si="46"/>
        <v>-6.4</v>
      </c>
      <c r="S286">
        <f t="shared" si="47"/>
        <v>16.669999999999998</v>
      </c>
      <c r="T286">
        <f t="shared" si="48"/>
        <v>-7.0531914893617049</v>
      </c>
    </row>
    <row r="287" spans="1:20" x14ac:dyDescent="0.3">
      <c r="A287" t="s">
        <v>200</v>
      </c>
      <c r="B287" s="13" t="s">
        <v>201</v>
      </c>
      <c r="C287" t="s">
        <v>21</v>
      </c>
      <c r="F287">
        <v>20.083300000000001</v>
      </c>
      <c r="H287">
        <v>-101.15</v>
      </c>
      <c r="J287">
        <v>-7.74</v>
      </c>
      <c r="K287" s="14">
        <v>-5.75</v>
      </c>
      <c r="L287" s="6">
        <f>(J287*1.03092+30.92)</f>
        <v>22.940679200000002</v>
      </c>
      <c r="N287" s="15" t="s">
        <v>202</v>
      </c>
      <c r="O287">
        <v>-9.8000000000000007</v>
      </c>
      <c r="R287">
        <f t="shared" si="46"/>
        <v>-9.8000000000000007</v>
      </c>
      <c r="S287">
        <f t="shared" si="47"/>
        <v>14.161865616</v>
      </c>
      <c r="T287">
        <f t="shared" si="48"/>
        <v>-9.7214195574468096</v>
      </c>
    </row>
    <row r="288" spans="1:20" x14ac:dyDescent="0.3">
      <c r="A288" t="s">
        <v>200</v>
      </c>
      <c r="B288" s="13" t="s">
        <v>201</v>
      </c>
      <c r="C288" t="s">
        <v>21</v>
      </c>
      <c r="F288">
        <v>20.083300000000001</v>
      </c>
      <c r="H288">
        <v>-101.15</v>
      </c>
      <c r="J288">
        <v>-5.96</v>
      </c>
      <c r="K288" s="14">
        <v>-4.2699999999999996</v>
      </c>
      <c r="L288" s="6">
        <f t="shared" ref="L288:L297" si="49">(J288*1.03092+30.92)</f>
        <v>24.775716800000001</v>
      </c>
      <c r="N288" s="15" t="s">
        <v>202</v>
      </c>
      <c r="O288">
        <v>-9.8000000000000007</v>
      </c>
      <c r="R288">
        <f t="shared" si="46"/>
        <v>-9.8000000000000007</v>
      </c>
      <c r="S288">
        <f t="shared" si="47"/>
        <v>15.960202464000002</v>
      </c>
      <c r="T288">
        <f t="shared" si="48"/>
        <v>-7.8082952510638295</v>
      </c>
    </row>
    <row r="289" spans="1:20" x14ac:dyDescent="0.3">
      <c r="A289" t="s">
        <v>200</v>
      </c>
      <c r="B289" s="13" t="s">
        <v>201</v>
      </c>
      <c r="C289" t="s">
        <v>21</v>
      </c>
      <c r="F289">
        <v>20.083300000000001</v>
      </c>
      <c r="H289">
        <v>-101.15</v>
      </c>
      <c r="J289">
        <v>-6.51</v>
      </c>
      <c r="K289" s="14">
        <v>-4.2300000000000004</v>
      </c>
      <c r="L289" s="6">
        <f t="shared" si="49"/>
        <v>24.208710800000002</v>
      </c>
      <c r="N289" s="15" t="s">
        <v>202</v>
      </c>
      <c r="O289">
        <v>-9.8000000000000007</v>
      </c>
      <c r="R289">
        <f t="shared" si="46"/>
        <v>-9.8000000000000007</v>
      </c>
      <c r="S289">
        <f t="shared" si="47"/>
        <v>15.404536584000002</v>
      </c>
      <c r="T289">
        <f t="shared" si="48"/>
        <v>-8.3994291659574447</v>
      </c>
    </row>
    <row r="290" spans="1:20" x14ac:dyDescent="0.3">
      <c r="A290" t="s">
        <v>200</v>
      </c>
      <c r="B290" s="13" t="s">
        <v>201</v>
      </c>
      <c r="C290" t="s">
        <v>21</v>
      </c>
      <c r="F290">
        <v>20.083300000000001</v>
      </c>
      <c r="H290">
        <v>-101.15</v>
      </c>
      <c r="J290">
        <v>-5.8</v>
      </c>
      <c r="K290" s="14">
        <v>-4.09</v>
      </c>
      <c r="L290" s="6">
        <f t="shared" si="49"/>
        <v>24.940664000000002</v>
      </c>
      <c r="N290" s="15" t="s">
        <v>202</v>
      </c>
      <c r="O290">
        <v>-9.8000000000000007</v>
      </c>
      <c r="R290">
        <f t="shared" si="46"/>
        <v>-9.8000000000000007</v>
      </c>
      <c r="S290">
        <f t="shared" si="47"/>
        <v>16.121850720000001</v>
      </c>
      <c r="T290">
        <f t="shared" si="48"/>
        <v>-7.6363290212765955</v>
      </c>
    </row>
    <row r="291" spans="1:20" x14ac:dyDescent="0.3">
      <c r="A291" t="s">
        <v>200</v>
      </c>
      <c r="B291" s="13" t="s">
        <v>201</v>
      </c>
      <c r="C291" t="s">
        <v>21</v>
      </c>
      <c r="F291">
        <v>20.083300000000001</v>
      </c>
      <c r="H291">
        <v>-101.15</v>
      </c>
      <c r="J291">
        <v>-6.03</v>
      </c>
      <c r="K291" s="14">
        <v>-3.77</v>
      </c>
      <c r="L291" s="6">
        <f t="shared" si="49"/>
        <v>24.7035524</v>
      </c>
      <c r="N291" s="15" t="s">
        <v>202</v>
      </c>
      <c r="O291">
        <v>-9.8000000000000007</v>
      </c>
      <c r="R291">
        <f t="shared" si="46"/>
        <v>-9.8000000000000007</v>
      </c>
      <c r="S291">
        <f t="shared" si="47"/>
        <v>15.889481351999997</v>
      </c>
      <c r="T291">
        <f t="shared" si="48"/>
        <v>-7.883530476595749</v>
      </c>
    </row>
    <row r="292" spans="1:20" x14ac:dyDescent="0.3">
      <c r="A292" t="s">
        <v>200</v>
      </c>
      <c r="B292" t="s">
        <v>203</v>
      </c>
      <c r="C292" t="s">
        <v>21</v>
      </c>
      <c r="F292">
        <v>20.350000000000001</v>
      </c>
      <c r="H292">
        <v>-101.9667</v>
      </c>
      <c r="J292">
        <v>-4.2300000000000004</v>
      </c>
      <c r="K292" s="14">
        <v>-4.5999999999999996</v>
      </c>
      <c r="L292" s="6">
        <f t="shared" si="49"/>
        <v>26.559208400000003</v>
      </c>
      <c r="N292" t="s">
        <v>204</v>
      </c>
      <c r="O292">
        <v>-9.6</v>
      </c>
      <c r="R292">
        <f t="shared" si="46"/>
        <v>-9.6</v>
      </c>
      <c r="S292">
        <f t="shared" si="47"/>
        <v>17.708024232000003</v>
      </c>
      <c r="T292">
        <f t="shared" si="48"/>
        <v>-5.9489103914893597</v>
      </c>
    </row>
    <row r="293" spans="1:20" x14ac:dyDescent="0.3">
      <c r="A293" t="s">
        <v>200</v>
      </c>
      <c r="B293" t="s">
        <v>203</v>
      </c>
      <c r="C293" t="s">
        <v>21</v>
      </c>
      <c r="F293">
        <v>20.350000000000001</v>
      </c>
      <c r="H293">
        <v>-101.9667</v>
      </c>
      <c r="J293">
        <v>-5.49</v>
      </c>
      <c r="K293" s="14">
        <v>-4.3499999999999996</v>
      </c>
      <c r="L293" s="6">
        <f t="shared" si="49"/>
        <v>25.260249200000001</v>
      </c>
      <c r="N293" t="s">
        <v>204</v>
      </c>
      <c r="O293">
        <v>-9.6</v>
      </c>
      <c r="R293">
        <f t="shared" si="46"/>
        <v>-9.6</v>
      </c>
      <c r="S293">
        <f t="shared" si="47"/>
        <v>16.435044216000001</v>
      </c>
      <c r="T293">
        <f t="shared" si="48"/>
        <v>-7.3031444510638295</v>
      </c>
    </row>
    <row r="294" spans="1:20" x14ac:dyDescent="0.3">
      <c r="A294" t="s">
        <v>200</v>
      </c>
      <c r="B294" t="s">
        <v>203</v>
      </c>
      <c r="C294" t="s">
        <v>21</v>
      </c>
      <c r="F294">
        <v>20.350000000000001</v>
      </c>
      <c r="H294">
        <v>-101.9667</v>
      </c>
      <c r="J294">
        <v>-5.63</v>
      </c>
      <c r="K294" s="14">
        <v>-3.36</v>
      </c>
      <c r="L294" s="6">
        <f t="shared" si="49"/>
        <v>25.1159204</v>
      </c>
      <c r="N294" t="s">
        <v>204</v>
      </c>
      <c r="O294">
        <v>-9.6</v>
      </c>
      <c r="R294">
        <f t="shared" si="46"/>
        <v>-9.6</v>
      </c>
      <c r="S294">
        <f t="shared" si="47"/>
        <v>16.293601991999999</v>
      </c>
      <c r="T294">
        <f t="shared" si="48"/>
        <v>-7.4536149021276614</v>
      </c>
    </row>
    <row r="295" spans="1:20" x14ac:dyDescent="0.3">
      <c r="A295" t="s">
        <v>200</v>
      </c>
      <c r="B295" t="s">
        <v>203</v>
      </c>
      <c r="C295" t="s">
        <v>21</v>
      </c>
      <c r="F295">
        <v>20.350000000000001</v>
      </c>
      <c r="H295">
        <v>-101.9667</v>
      </c>
      <c r="J295">
        <v>-3.81</v>
      </c>
      <c r="K295" s="14">
        <v>-4.12</v>
      </c>
      <c r="L295" s="6">
        <f t="shared" si="49"/>
        <v>26.9921948</v>
      </c>
      <c r="N295" t="s">
        <v>204</v>
      </c>
      <c r="O295">
        <v>-9.6</v>
      </c>
      <c r="R295">
        <f t="shared" si="46"/>
        <v>-9.6</v>
      </c>
      <c r="S295">
        <f t="shared" si="47"/>
        <v>18.132350903999999</v>
      </c>
      <c r="T295">
        <f t="shared" si="48"/>
        <v>-5.4974990382978746</v>
      </c>
    </row>
    <row r="296" spans="1:20" x14ac:dyDescent="0.3">
      <c r="A296" t="s">
        <v>200</v>
      </c>
      <c r="B296" t="s">
        <v>203</v>
      </c>
      <c r="C296" t="s">
        <v>21</v>
      </c>
      <c r="F296">
        <v>20.350000000000001</v>
      </c>
      <c r="H296">
        <v>-101.9667</v>
      </c>
      <c r="J296">
        <v>-4.8</v>
      </c>
      <c r="K296" s="14">
        <v>-1.05</v>
      </c>
      <c r="L296" s="6">
        <f t="shared" si="49"/>
        <v>25.971584</v>
      </c>
      <c r="N296" t="s">
        <v>204</v>
      </c>
      <c r="O296">
        <v>-9.6</v>
      </c>
      <c r="R296">
        <f t="shared" si="46"/>
        <v>-9.6</v>
      </c>
      <c r="S296">
        <f t="shared" si="47"/>
        <v>17.132152319999999</v>
      </c>
      <c r="T296">
        <f t="shared" si="48"/>
        <v>-6.561540085106385</v>
      </c>
    </row>
    <row r="297" spans="1:20" x14ac:dyDescent="0.3">
      <c r="A297" t="s">
        <v>200</v>
      </c>
      <c r="B297" t="s">
        <v>203</v>
      </c>
      <c r="C297" t="s">
        <v>21</v>
      </c>
      <c r="F297">
        <v>20.350000000000001</v>
      </c>
      <c r="H297">
        <v>-101.9667</v>
      </c>
      <c r="J297">
        <v>-4.25</v>
      </c>
      <c r="K297" s="14">
        <v>-2.13</v>
      </c>
      <c r="L297" s="6">
        <f t="shared" si="49"/>
        <v>26.538589999999999</v>
      </c>
      <c r="N297" t="s">
        <v>204</v>
      </c>
      <c r="O297">
        <v>-9.6</v>
      </c>
      <c r="R297">
        <f t="shared" si="46"/>
        <v>-9.6</v>
      </c>
      <c r="S297">
        <f t="shared" si="47"/>
        <v>17.687818199999999</v>
      </c>
      <c r="T297">
        <f t="shared" si="48"/>
        <v>-5.970406170212768</v>
      </c>
    </row>
    <row r="299" spans="1:20" x14ac:dyDescent="0.3">
      <c r="A299" t="s">
        <v>226</v>
      </c>
      <c r="B299" t="s">
        <v>228</v>
      </c>
      <c r="C299" t="s">
        <v>21</v>
      </c>
      <c r="D299">
        <v>20300</v>
      </c>
      <c r="F299">
        <v>77.22</v>
      </c>
      <c r="H299">
        <v>95.98</v>
      </c>
      <c r="J299">
        <f t="shared" ref="J299:J304" si="50">(L299-30.92)/1.03092</f>
        <v>-15.151515151515152</v>
      </c>
      <c r="L299">
        <v>15.3</v>
      </c>
    </row>
    <row r="300" spans="1:20" x14ac:dyDescent="0.3">
      <c r="A300" t="s">
        <v>226</v>
      </c>
      <c r="B300" t="s">
        <v>228</v>
      </c>
      <c r="C300" t="s">
        <v>21</v>
      </c>
      <c r="D300">
        <v>33500</v>
      </c>
      <c r="F300">
        <v>77.22</v>
      </c>
      <c r="H300">
        <v>95.98</v>
      </c>
      <c r="J300">
        <f t="shared" si="50"/>
        <v>-11.271485663291042</v>
      </c>
      <c r="L300">
        <v>19.3</v>
      </c>
      <c r="S300">
        <f>MIN(T10:T297)</f>
        <v>-23.421276595744679</v>
      </c>
    </row>
    <row r="301" spans="1:20" x14ac:dyDescent="0.3">
      <c r="A301" t="s">
        <v>226</v>
      </c>
      <c r="B301" t="s">
        <v>228</v>
      </c>
      <c r="C301" t="s">
        <v>21</v>
      </c>
      <c r="D301">
        <v>42900</v>
      </c>
      <c r="F301">
        <v>77.22</v>
      </c>
      <c r="H301">
        <v>95.98</v>
      </c>
      <c r="J301">
        <f t="shared" si="50"/>
        <v>-12.920498195786287</v>
      </c>
      <c r="L301">
        <v>17.600000000000001</v>
      </c>
    </row>
    <row r="302" spans="1:20" x14ac:dyDescent="0.3">
      <c r="A302" t="s">
        <v>226</v>
      </c>
      <c r="B302" t="s">
        <v>228</v>
      </c>
      <c r="C302" t="s">
        <v>21</v>
      </c>
      <c r="D302">
        <v>42900</v>
      </c>
      <c r="F302">
        <v>77.22</v>
      </c>
      <c r="H302">
        <v>95.98</v>
      </c>
      <c r="J302">
        <f t="shared" si="50"/>
        <v>-12.144492298141468</v>
      </c>
      <c r="L302">
        <v>18.399999999999999</v>
      </c>
    </row>
    <row r="303" spans="1:20" x14ac:dyDescent="0.3">
      <c r="A303" t="s">
        <v>226</v>
      </c>
      <c r="B303" t="s">
        <v>229</v>
      </c>
      <c r="C303" t="s">
        <v>21</v>
      </c>
      <c r="D303">
        <v>44600</v>
      </c>
      <c r="F303">
        <v>65.62</v>
      </c>
      <c r="H303">
        <v>171.69</v>
      </c>
      <c r="J303">
        <f t="shared" si="50"/>
        <v>-11.465487137702246</v>
      </c>
      <c r="L303">
        <v>19.100000000000001</v>
      </c>
    </row>
    <row r="304" spans="1:20" x14ac:dyDescent="0.3">
      <c r="A304" t="s">
        <v>226</v>
      </c>
      <c r="B304" t="s">
        <v>229</v>
      </c>
      <c r="C304" t="s">
        <v>21</v>
      </c>
      <c r="D304">
        <v>49000</v>
      </c>
      <c r="F304">
        <v>65.62</v>
      </c>
      <c r="H304">
        <v>171.69</v>
      </c>
      <c r="J304">
        <f t="shared" si="50"/>
        <v>-12.920498195786287</v>
      </c>
      <c r="L304">
        <v>17.600000000000001</v>
      </c>
    </row>
  </sheetData>
  <hyperlinks>
    <hyperlink ref="D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opLeftCell="A230" workbookViewId="0">
      <selection activeCell="D258" sqref="D258"/>
    </sheetView>
  </sheetViews>
  <sheetFormatPr defaultRowHeight="14.4" x14ac:dyDescent="0.3"/>
  <cols>
    <col min="4" max="4" width="20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</row>
    <row r="2" spans="1:8" x14ac:dyDescent="0.3">
      <c r="A2" t="s">
        <v>30</v>
      </c>
      <c r="B2" t="s">
        <v>39</v>
      </c>
      <c r="C2" t="s">
        <v>21</v>
      </c>
      <c r="D2">
        <v>17.809999999999999</v>
      </c>
      <c r="E2">
        <v>-97.47</v>
      </c>
      <c r="F2">
        <v>-4.9000000000000004</v>
      </c>
      <c r="G2">
        <v>-5.0999999999999996</v>
      </c>
      <c r="H2">
        <v>25.827920000000002</v>
      </c>
    </row>
    <row r="3" spans="1:8" x14ac:dyDescent="0.3">
      <c r="A3" t="s">
        <v>30</v>
      </c>
      <c r="B3" t="s">
        <v>55</v>
      </c>
      <c r="C3" t="s">
        <v>21</v>
      </c>
      <c r="D3">
        <v>19.25</v>
      </c>
      <c r="E3">
        <v>-99.6</v>
      </c>
      <c r="F3">
        <v>-2.2999999999999998</v>
      </c>
      <c r="G3">
        <v>0.3</v>
      </c>
      <c r="H3">
        <v>28.529840000000004</v>
      </c>
    </row>
    <row r="4" spans="1:8" x14ac:dyDescent="0.3">
      <c r="A4" t="s">
        <v>30</v>
      </c>
      <c r="B4" t="s">
        <v>53</v>
      </c>
      <c r="C4" t="s">
        <v>21</v>
      </c>
      <c r="D4">
        <v>19.34</v>
      </c>
      <c r="E4">
        <v>-99.11</v>
      </c>
      <c r="F4">
        <v>-5</v>
      </c>
      <c r="G4">
        <v>-2.2999999999999998</v>
      </c>
      <c r="H4">
        <v>25.724000000000004</v>
      </c>
    </row>
    <row r="5" spans="1:8" x14ac:dyDescent="0.3">
      <c r="A5" t="s">
        <v>30</v>
      </c>
      <c r="B5" t="s">
        <v>36</v>
      </c>
      <c r="C5" t="s">
        <v>21</v>
      </c>
      <c r="D5">
        <v>19.52</v>
      </c>
      <c r="E5">
        <v>-98.91</v>
      </c>
      <c r="F5">
        <v>-3.7</v>
      </c>
      <c r="G5">
        <v>-3.9</v>
      </c>
      <c r="H5">
        <v>27.074960000000001</v>
      </c>
    </row>
    <row r="6" spans="1:8" x14ac:dyDescent="0.3">
      <c r="A6" t="s">
        <v>30</v>
      </c>
      <c r="B6" t="s">
        <v>36</v>
      </c>
      <c r="C6" t="s">
        <v>21</v>
      </c>
      <c r="D6">
        <v>19.52</v>
      </c>
      <c r="E6">
        <v>-98.91</v>
      </c>
      <c r="F6">
        <v>-8.1999999999999993</v>
      </c>
      <c r="G6">
        <v>-3.5</v>
      </c>
      <c r="H6">
        <v>22.398560000000003</v>
      </c>
    </row>
    <row r="7" spans="1:8" x14ac:dyDescent="0.3">
      <c r="A7" t="s">
        <v>30</v>
      </c>
      <c r="B7" t="s">
        <v>36</v>
      </c>
      <c r="C7" t="s">
        <v>21</v>
      </c>
      <c r="D7">
        <v>19.52</v>
      </c>
      <c r="E7">
        <v>-98.91</v>
      </c>
      <c r="F7">
        <v>-13.3</v>
      </c>
      <c r="G7">
        <v>-1.4</v>
      </c>
      <c r="H7">
        <v>17.098640000000003</v>
      </c>
    </row>
    <row r="8" spans="1:8" x14ac:dyDescent="0.3">
      <c r="A8" t="s">
        <v>30</v>
      </c>
      <c r="B8" t="s">
        <v>36</v>
      </c>
      <c r="C8" t="s">
        <v>21</v>
      </c>
      <c r="D8">
        <v>19.52</v>
      </c>
      <c r="E8">
        <v>-98.91</v>
      </c>
      <c r="F8">
        <v>-5</v>
      </c>
      <c r="G8">
        <v>-4.4000000000000004</v>
      </c>
      <c r="H8">
        <v>25.724000000000004</v>
      </c>
    </row>
    <row r="9" spans="1:8" x14ac:dyDescent="0.3">
      <c r="A9" t="s">
        <v>30</v>
      </c>
      <c r="B9" t="s">
        <v>36</v>
      </c>
      <c r="C9" t="s">
        <v>21</v>
      </c>
      <c r="D9">
        <v>19.52</v>
      </c>
      <c r="E9">
        <v>-98.91</v>
      </c>
      <c r="F9">
        <v>-5.6</v>
      </c>
      <c r="G9">
        <v>-5.0999999999999996</v>
      </c>
      <c r="H9">
        <v>25.100480000000005</v>
      </c>
    </row>
    <row r="10" spans="1:8" x14ac:dyDescent="0.3">
      <c r="A10" t="s">
        <v>30</v>
      </c>
      <c r="B10" t="s">
        <v>33</v>
      </c>
      <c r="C10" t="s">
        <v>21</v>
      </c>
      <c r="D10">
        <v>19.59</v>
      </c>
      <c r="E10">
        <v>-98.94</v>
      </c>
      <c r="F10">
        <v>-4.5999999999999996</v>
      </c>
      <c r="G10">
        <v>-5.5</v>
      </c>
      <c r="H10">
        <v>26.139680000000002</v>
      </c>
    </row>
    <row r="11" spans="1:8" x14ac:dyDescent="0.3">
      <c r="A11" t="s">
        <v>30</v>
      </c>
      <c r="B11" t="s">
        <v>33</v>
      </c>
      <c r="C11" t="s">
        <v>21</v>
      </c>
      <c r="D11">
        <v>19.59</v>
      </c>
      <c r="E11">
        <v>-98.94</v>
      </c>
      <c r="F11">
        <v>-4</v>
      </c>
      <c r="G11">
        <v>-1.7</v>
      </c>
      <c r="H11">
        <v>26.763200000000001</v>
      </c>
    </row>
    <row r="12" spans="1:8" x14ac:dyDescent="0.3">
      <c r="A12" t="s">
        <v>30</v>
      </c>
      <c r="B12" t="s">
        <v>31</v>
      </c>
      <c r="C12" t="s">
        <v>21</v>
      </c>
      <c r="D12">
        <v>19.75667</v>
      </c>
      <c r="E12">
        <v>-99.015280000000004</v>
      </c>
      <c r="F12">
        <v>-4.5999999999999996</v>
      </c>
      <c r="G12">
        <v>-3</v>
      </c>
      <c r="H12">
        <v>26.139680000000002</v>
      </c>
    </row>
    <row r="13" spans="1:8" x14ac:dyDescent="0.3">
      <c r="A13" t="s">
        <v>30</v>
      </c>
      <c r="B13" t="s">
        <v>31</v>
      </c>
      <c r="C13" t="s">
        <v>21</v>
      </c>
      <c r="D13">
        <v>19.75667</v>
      </c>
      <c r="E13">
        <v>-99.015280000000004</v>
      </c>
      <c r="F13">
        <v>-4.9000000000000004</v>
      </c>
      <c r="G13">
        <v>-3.5</v>
      </c>
      <c r="H13">
        <v>25.827920000000002</v>
      </c>
    </row>
    <row r="14" spans="1:8" x14ac:dyDescent="0.3">
      <c r="A14" t="s">
        <v>30</v>
      </c>
      <c r="B14" t="s">
        <v>31</v>
      </c>
      <c r="C14" t="s">
        <v>21</v>
      </c>
      <c r="D14">
        <v>19.75667</v>
      </c>
      <c r="E14">
        <v>-99.015280000000004</v>
      </c>
      <c r="F14">
        <v>-4.2</v>
      </c>
      <c r="G14">
        <v>-1.7</v>
      </c>
      <c r="H14">
        <v>26.55536</v>
      </c>
    </row>
    <row r="15" spans="1:8" x14ac:dyDescent="0.3">
      <c r="A15" t="s">
        <v>30</v>
      </c>
      <c r="B15" t="s">
        <v>31</v>
      </c>
      <c r="C15" t="s">
        <v>21</v>
      </c>
      <c r="D15">
        <v>19.75667</v>
      </c>
      <c r="E15">
        <v>-99.015280000000004</v>
      </c>
      <c r="F15">
        <v>-3.7</v>
      </c>
      <c r="G15">
        <v>-5.5</v>
      </c>
      <c r="H15">
        <v>27.074960000000001</v>
      </c>
    </row>
    <row r="16" spans="1:8" x14ac:dyDescent="0.3">
      <c r="A16" t="s">
        <v>30</v>
      </c>
      <c r="B16" t="s">
        <v>31</v>
      </c>
      <c r="C16" t="s">
        <v>21</v>
      </c>
      <c r="D16">
        <v>19.75667</v>
      </c>
      <c r="E16">
        <v>-99.015280000000004</v>
      </c>
      <c r="F16">
        <v>-3.9</v>
      </c>
      <c r="G16">
        <v>-1.7</v>
      </c>
      <c r="H16">
        <v>26.867120000000003</v>
      </c>
    </row>
    <row r="17" spans="1:8" x14ac:dyDescent="0.3">
      <c r="A17" t="s">
        <v>30</v>
      </c>
      <c r="B17" t="s">
        <v>58</v>
      </c>
      <c r="C17" t="s">
        <v>21</v>
      </c>
      <c r="D17">
        <v>19.829999999999998</v>
      </c>
      <c r="E17">
        <v>-100.54</v>
      </c>
      <c r="F17">
        <v>-6.4</v>
      </c>
      <c r="G17">
        <v>-5.7</v>
      </c>
      <c r="H17">
        <v>24.269120000000001</v>
      </c>
    </row>
    <row r="18" spans="1:8" x14ac:dyDescent="0.3">
      <c r="A18" t="s">
        <v>30</v>
      </c>
      <c r="B18" t="s">
        <v>42</v>
      </c>
      <c r="C18" t="s">
        <v>21</v>
      </c>
      <c r="D18">
        <v>19.920000000000002</v>
      </c>
      <c r="E18">
        <v>-101.11</v>
      </c>
      <c r="F18">
        <v>-5</v>
      </c>
      <c r="G18">
        <v>0.1</v>
      </c>
      <c r="H18">
        <v>25.724000000000004</v>
      </c>
    </row>
    <row r="19" spans="1:8" x14ac:dyDescent="0.3">
      <c r="A19" t="s">
        <v>200</v>
      </c>
      <c r="B19" t="s">
        <v>201</v>
      </c>
      <c r="C19" t="s">
        <v>21</v>
      </c>
      <c r="D19">
        <v>20.083300000000001</v>
      </c>
      <c r="E19">
        <v>-101.15</v>
      </c>
      <c r="F19">
        <v>-7.74</v>
      </c>
      <c r="G19">
        <v>-5.75</v>
      </c>
      <c r="H19">
        <v>22.940679200000002</v>
      </c>
    </row>
    <row r="20" spans="1:8" x14ac:dyDescent="0.3">
      <c r="A20" t="s">
        <v>200</v>
      </c>
      <c r="B20" t="s">
        <v>201</v>
      </c>
      <c r="C20" t="s">
        <v>21</v>
      </c>
      <c r="D20">
        <v>20.083300000000001</v>
      </c>
      <c r="E20">
        <v>-101.15</v>
      </c>
      <c r="F20">
        <v>-5.96</v>
      </c>
      <c r="G20">
        <v>-4.2699999999999996</v>
      </c>
      <c r="H20">
        <v>24.775716800000001</v>
      </c>
    </row>
    <row r="21" spans="1:8" x14ac:dyDescent="0.3">
      <c r="A21" t="s">
        <v>200</v>
      </c>
      <c r="B21" t="s">
        <v>201</v>
      </c>
      <c r="C21" t="s">
        <v>21</v>
      </c>
      <c r="D21">
        <v>20.083300000000001</v>
      </c>
      <c r="E21">
        <v>-101.15</v>
      </c>
      <c r="F21">
        <v>-6.51</v>
      </c>
      <c r="G21">
        <v>-4.2300000000000004</v>
      </c>
      <c r="H21">
        <v>24.208710800000002</v>
      </c>
    </row>
    <row r="22" spans="1:8" x14ac:dyDescent="0.3">
      <c r="A22" t="s">
        <v>200</v>
      </c>
      <c r="B22" t="s">
        <v>201</v>
      </c>
      <c r="C22" t="s">
        <v>21</v>
      </c>
      <c r="D22">
        <v>20.083300000000001</v>
      </c>
      <c r="E22">
        <v>-101.15</v>
      </c>
      <c r="F22">
        <v>-5.8</v>
      </c>
      <c r="G22">
        <v>-4.09</v>
      </c>
      <c r="H22">
        <v>24.940664000000002</v>
      </c>
    </row>
    <row r="23" spans="1:8" x14ac:dyDescent="0.3">
      <c r="A23" t="s">
        <v>200</v>
      </c>
      <c r="B23" t="s">
        <v>201</v>
      </c>
      <c r="C23" t="s">
        <v>21</v>
      </c>
      <c r="D23">
        <v>20.083300000000001</v>
      </c>
      <c r="E23">
        <v>-101.15</v>
      </c>
      <c r="F23">
        <v>-6.03</v>
      </c>
      <c r="G23">
        <v>-3.77</v>
      </c>
      <c r="H23">
        <v>24.7035524</v>
      </c>
    </row>
    <row r="24" spans="1:8" x14ac:dyDescent="0.3">
      <c r="A24" t="s">
        <v>200</v>
      </c>
      <c r="B24" t="s">
        <v>203</v>
      </c>
      <c r="C24" t="s">
        <v>21</v>
      </c>
      <c r="D24">
        <v>20.350000000000001</v>
      </c>
      <c r="E24">
        <v>-101.9667</v>
      </c>
      <c r="F24">
        <v>-4.2300000000000004</v>
      </c>
      <c r="G24">
        <v>-4.5999999999999996</v>
      </c>
      <c r="H24">
        <v>26.559208400000003</v>
      </c>
    </row>
    <row r="25" spans="1:8" x14ac:dyDescent="0.3">
      <c r="A25" t="s">
        <v>200</v>
      </c>
      <c r="B25" t="s">
        <v>203</v>
      </c>
      <c r="C25" t="s">
        <v>21</v>
      </c>
      <c r="D25">
        <v>20.350000000000001</v>
      </c>
      <c r="E25">
        <v>-101.9667</v>
      </c>
      <c r="F25">
        <v>-5.49</v>
      </c>
      <c r="G25">
        <v>-4.3499999999999996</v>
      </c>
      <c r="H25">
        <v>25.260249200000001</v>
      </c>
    </row>
    <row r="26" spans="1:8" x14ac:dyDescent="0.3">
      <c r="A26" t="s">
        <v>200</v>
      </c>
      <c r="B26" t="s">
        <v>203</v>
      </c>
      <c r="C26" t="s">
        <v>21</v>
      </c>
      <c r="D26">
        <v>20.350000000000001</v>
      </c>
      <c r="E26">
        <v>-101.9667</v>
      </c>
      <c r="F26">
        <v>-5.63</v>
      </c>
      <c r="G26">
        <v>-3.36</v>
      </c>
      <c r="H26">
        <v>25.1159204</v>
      </c>
    </row>
    <row r="27" spans="1:8" x14ac:dyDescent="0.3">
      <c r="A27" t="s">
        <v>200</v>
      </c>
      <c r="B27" t="s">
        <v>203</v>
      </c>
      <c r="C27" t="s">
        <v>21</v>
      </c>
      <c r="D27">
        <v>20.350000000000001</v>
      </c>
      <c r="E27">
        <v>-101.9667</v>
      </c>
      <c r="F27">
        <v>-3.81</v>
      </c>
      <c r="G27">
        <v>-4.12</v>
      </c>
      <c r="H27">
        <v>26.9921948</v>
      </c>
    </row>
    <row r="28" spans="1:8" x14ac:dyDescent="0.3">
      <c r="A28" t="s">
        <v>200</v>
      </c>
      <c r="B28" t="s">
        <v>203</v>
      </c>
      <c r="C28" t="s">
        <v>21</v>
      </c>
      <c r="D28">
        <v>20.350000000000001</v>
      </c>
      <c r="E28">
        <v>-101.9667</v>
      </c>
      <c r="F28">
        <v>-4.8</v>
      </c>
      <c r="G28">
        <v>-1.05</v>
      </c>
      <c r="H28">
        <v>25.971584</v>
      </c>
    </row>
    <row r="29" spans="1:8" x14ac:dyDescent="0.3">
      <c r="A29" t="s">
        <v>200</v>
      </c>
      <c r="B29" t="s">
        <v>203</v>
      </c>
      <c r="C29" t="s">
        <v>21</v>
      </c>
      <c r="D29">
        <v>20.350000000000001</v>
      </c>
      <c r="E29">
        <v>-101.9667</v>
      </c>
      <c r="F29">
        <v>-4.25</v>
      </c>
      <c r="G29">
        <v>-2.13</v>
      </c>
      <c r="H29">
        <v>26.538589999999999</v>
      </c>
    </row>
    <row r="30" spans="1:8" x14ac:dyDescent="0.3">
      <c r="A30" t="s">
        <v>30</v>
      </c>
      <c r="B30" t="s">
        <v>61</v>
      </c>
      <c r="C30" t="s">
        <v>21</v>
      </c>
      <c r="D30">
        <v>22.7</v>
      </c>
      <c r="E30">
        <v>-100.39</v>
      </c>
      <c r="F30">
        <v>-6.1</v>
      </c>
      <c r="G30">
        <v>-3.5</v>
      </c>
      <c r="H30">
        <v>24.580880000000001</v>
      </c>
    </row>
    <row r="31" spans="1:8" x14ac:dyDescent="0.3">
      <c r="A31" t="s">
        <v>30</v>
      </c>
      <c r="B31" t="s">
        <v>61</v>
      </c>
      <c r="C31" t="s">
        <v>21</v>
      </c>
      <c r="D31">
        <v>22.7</v>
      </c>
      <c r="E31">
        <v>-100.39</v>
      </c>
      <c r="F31">
        <v>-5.6</v>
      </c>
      <c r="G31">
        <v>-3.7</v>
      </c>
      <c r="H31">
        <v>25.100480000000005</v>
      </c>
    </row>
    <row r="32" spans="1:8" x14ac:dyDescent="0.3">
      <c r="A32" t="s">
        <v>30</v>
      </c>
      <c r="B32" t="s">
        <v>61</v>
      </c>
      <c r="C32" t="s">
        <v>21</v>
      </c>
      <c r="D32">
        <v>22.7</v>
      </c>
      <c r="E32">
        <v>-100.39</v>
      </c>
      <c r="F32">
        <v>-3.5</v>
      </c>
      <c r="G32">
        <v>-3.2</v>
      </c>
      <c r="H32">
        <v>27.282800000000002</v>
      </c>
    </row>
    <row r="33" spans="1:8" x14ac:dyDescent="0.3">
      <c r="A33" t="s">
        <v>30</v>
      </c>
      <c r="B33" t="s">
        <v>61</v>
      </c>
      <c r="C33" t="s">
        <v>21</v>
      </c>
      <c r="D33">
        <v>22.7</v>
      </c>
      <c r="E33">
        <v>-100.39</v>
      </c>
      <c r="F33">
        <v>-6.2</v>
      </c>
      <c r="G33">
        <v>-1.9</v>
      </c>
      <c r="H33">
        <v>24.476960000000002</v>
      </c>
    </row>
    <row r="34" spans="1:8" x14ac:dyDescent="0.3">
      <c r="A34" t="s">
        <v>30</v>
      </c>
      <c r="B34" t="s">
        <v>63</v>
      </c>
      <c r="C34" t="s">
        <v>21</v>
      </c>
      <c r="D34">
        <v>23.82</v>
      </c>
      <c r="E34">
        <v>-100.72</v>
      </c>
      <c r="F34">
        <v>-5.0999999999999996</v>
      </c>
      <c r="G34">
        <v>-3.8</v>
      </c>
      <c r="H34">
        <v>25.620080000000002</v>
      </c>
    </row>
    <row r="35" spans="1:8" x14ac:dyDescent="0.3">
      <c r="A35" t="s">
        <v>65</v>
      </c>
      <c r="B35" t="s">
        <v>77</v>
      </c>
      <c r="C35" t="s">
        <v>21</v>
      </c>
      <c r="D35">
        <v>25.56</v>
      </c>
      <c r="E35">
        <v>-80.36</v>
      </c>
      <c r="F35">
        <v>0.75660575020369913</v>
      </c>
      <c r="G35">
        <v>-2.9</v>
      </c>
      <c r="H35">
        <v>31.7</v>
      </c>
    </row>
    <row r="36" spans="1:8" x14ac:dyDescent="0.3">
      <c r="A36" t="s">
        <v>65</v>
      </c>
      <c r="B36" t="s">
        <v>77</v>
      </c>
      <c r="C36" t="s">
        <v>21</v>
      </c>
      <c r="D36">
        <v>25.56</v>
      </c>
      <c r="E36">
        <v>-80.36</v>
      </c>
      <c r="F36">
        <v>-0.11640088464672427</v>
      </c>
      <c r="G36">
        <v>-0.2</v>
      </c>
      <c r="H36">
        <v>30.8</v>
      </c>
    </row>
    <row r="37" spans="1:8" x14ac:dyDescent="0.3">
      <c r="A37" t="s">
        <v>65</v>
      </c>
      <c r="B37" t="s">
        <v>77</v>
      </c>
      <c r="C37" t="s">
        <v>21</v>
      </c>
      <c r="D37">
        <v>25.56</v>
      </c>
      <c r="E37">
        <v>-80.36</v>
      </c>
      <c r="F37">
        <v>0.17460132697008468</v>
      </c>
      <c r="G37">
        <v>0</v>
      </c>
      <c r="H37">
        <v>31.1</v>
      </c>
    </row>
    <row r="38" spans="1:8" x14ac:dyDescent="0.3">
      <c r="A38" t="s">
        <v>65</v>
      </c>
      <c r="B38" t="s">
        <v>77</v>
      </c>
      <c r="C38" t="s">
        <v>21</v>
      </c>
      <c r="D38">
        <v>25.56</v>
      </c>
      <c r="E38">
        <v>-80.36</v>
      </c>
      <c r="F38">
        <v>-2.735420789197998</v>
      </c>
      <c r="G38">
        <v>-0.9</v>
      </c>
      <c r="H38">
        <v>28.1</v>
      </c>
    </row>
    <row r="39" spans="1:8" x14ac:dyDescent="0.3">
      <c r="A39" t="s">
        <v>65</v>
      </c>
      <c r="B39" t="s">
        <v>77</v>
      </c>
      <c r="C39" t="s">
        <v>21</v>
      </c>
      <c r="D39">
        <v>25.56</v>
      </c>
      <c r="E39">
        <v>-80.36</v>
      </c>
      <c r="F39">
        <v>0.36860280138128954</v>
      </c>
      <c r="G39">
        <v>-0.3</v>
      </c>
      <c r="H39">
        <v>31.3</v>
      </c>
    </row>
    <row r="40" spans="1:8" x14ac:dyDescent="0.3">
      <c r="A40" t="s">
        <v>65</v>
      </c>
      <c r="B40" t="s">
        <v>77</v>
      </c>
      <c r="C40" t="s">
        <v>21</v>
      </c>
      <c r="D40">
        <v>25.56</v>
      </c>
      <c r="E40">
        <v>-80.36</v>
      </c>
      <c r="F40">
        <v>7.7600589764480546E-2</v>
      </c>
      <c r="G40">
        <v>-1.4</v>
      </c>
      <c r="H40">
        <v>31</v>
      </c>
    </row>
    <row r="41" spans="1:8" x14ac:dyDescent="0.3">
      <c r="A41" t="s">
        <v>30</v>
      </c>
      <c r="B41" t="s">
        <v>44</v>
      </c>
      <c r="C41" t="s">
        <v>21</v>
      </c>
      <c r="D41">
        <v>25.69</v>
      </c>
      <c r="E41">
        <v>-100.316</v>
      </c>
      <c r="F41">
        <v>-4.7</v>
      </c>
      <c r="G41">
        <v>-3.9</v>
      </c>
      <c r="H41">
        <v>26.035760000000003</v>
      </c>
    </row>
    <row r="42" spans="1:8" x14ac:dyDescent="0.3">
      <c r="A42" t="s">
        <v>30</v>
      </c>
      <c r="B42" t="s">
        <v>47</v>
      </c>
      <c r="C42" t="s">
        <v>21</v>
      </c>
      <c r="D42">
        <v>26.24</v>
      </c>
      <c r="E42">
        <v>-112.35</v>
      </c>
      <c r="F42">
        <v>-4.9000000000000004</v>
      </c>
      <c r="G42">
        <v>-7.5</v>
      </c>
      <c r="H42">
        <v>25.827920000000002</v>
      </c>
    </row>
    <row r="43" spans="1:8" x14ac:dyDescent="0.3">
      <c r="A43" t="s">
        <v>65</v>
      </c>
      <c r="B43" t="s">
        <v>75</v>
      </c>
      <c r="C43" t="s">
        <v>21</v>
      </c>
      <c r="D43">
        <v>26.8</v>
      </c>
      <c r="E43">
        <v>-80.05</v>
      </c>
      <c r="F43">
        <v>-0.50440383346913742</v>
      </c>
      <c r="G43">
        <v>-0.1</v>
      </c>
      <c r="H43">
        <v>30.4</v>
      </c>
    </row>
    <row r="44" spans="1:8" x14ac:dyDescent="0.3">
      <c r="A44" t="s">
        <v>65</v>
      </c>
      <c r="B44" t="s">
        <v>75</v>
      </c>
      <c r="C44" t="s">
        <v>21</v>
      </c>
      <c r="D44">
        <v>26.8</v>
      </c>
      <c r="E44">
        <v>-80.05</v>
      </c>
      <c r="F44">
        <v>-2.6384200519923975</v>
      </c>
      <c r="H44">
        <v>28.2</v>
      </c>
    </row>
    <row r="45" spans="1:8" x14ac:dyDescent="0.3">
      <c r="A45" t="s">
        <v>65</v>
      </c>
      <c r="B45" t="s">
        <v>75</v>
      </c>
      <c r="C45" t="s">
        <v>68</v>
      </c>
      <c r="D45">
        <v>26.8</v>
      </c>
      <c r="E45">
        <v>-80.05</v>
      </c>
      <c r="F45">
        <v>-2.0564156287587796</v>
      </c>
      <c r="H45">
        <v>28.8</v>
      </c>
    </row>
    <row r="46" spans="1:8" x14ac:dyDescent="0.3">
      <c r="A46" t="s">
        <v>65</v>
      </c>
      <c r="B46" t="s">
        <v>75</v>
      </c>
      <c r="C46" t="s">
        <v>68</v>
      </c>
      <c r="D46">
        <v>26.8</v>
      </c>
      <c r="E46">
        <v>-80.05</v>
      </c>
      <c r="F46">
        <v>-2.3474178403755883</v>
      </c>
      <c r="H46">
        <v>28.5</v>
      </c>
    </row>
    <row r="47" spans="1:8" x14ac:dyDescent="0.3">
      <c r="A47" t="s">
        <v>65</v>
      </c>
      <c r="B47" t="s">
        <v>75</v>
      </c>
      <c r="C47" t="s">
        <v>68</v>
      </c>
      <c r="D47">
        <v>26.8</v>
      </c>
      <c r="E47">
        <v>-80.05</v>
      </c>
      <c r="F47">
        <v>-0.98940751949715111</v>
      </c>
      <c r="H47">
        <v>29.9</v>
      </c>
    </row>
    <row r="48" spans="1:8" x14ac:dyDescent="0.3">
      <c r="A48" t="s">
        <v>65</v>
      </c>
      <c r="B48" t="s">
        <v>75</v>
      </c>
      <c r="C48" t="s">
        <v>68</v>
      </c>
      <c r="D48">
        <v>26.8</v>
      </c>
      <c r="E48">
        <v>-80.05</v>
      </c>
      <c r="F48">
        <v>-2.8324215264036021</v>
      </c>
      <c r="H48">
        <v>28</v>
      </c>
    </row>
    <row r="49" spans="1:8" x14ac:dyDescent="0.3">
      <c r="A49" t="s">
        <v>65</v>
      </c>
      <c r="B49" t="s">
        <v>75</v>
      </c>
      <c r="C49" t="s">
        <v>68</v>
      </c>
      <c r="D49">
        <v>26.8</v>
      </c>
      <c r="E49">
        <v>-80.05</v>
      </c>
      <c r="F49">
        <v>-1.5714119427307656</v>
      </c>
      <c r="H49">
        <v>29.3</v>
      </c>
    </row>
    <row r="50" spans="1:8" x14ac:dyDescent="0.3">
      <c r="A50" t="s">
        <v>65</v>
      </c>
      <c r="B50" t="s">
        <v>75</v>
      </c>
      <c r="C50" t="s">
        <v>68</v>
      </c>
      <c r="D50">
        <v>26.8</v>
      </c>
      <c r="E50">
        <v>-80.05</v>
      </c>
      <c r="F50">
        <v>-2.5414193147867934</v>
      </c>
      <c r="H50">
        <v>28.3</v>
      </c>
    </row>
    <row r="51" spans="1:8" x14ac:dyDescent="0.3">
      <c r="A51" t="s">
        <v>65</v>
      </c>
      <c r="B51" t="s">
        <v>75</v>
      </c>
      <c r="C51" t="s">
        <v>68</v>
      </c>
      <c r="D51">
        <v>26.8</v>
      </c>
      <c r="E51">
        <v>-80.05</v>
      </c>
      <c r="F51">
        <v>-1.3774104683195607</v>
      </c>
      <c r="H51">
        <v>29.5</v>
      </c>
    </row>
    <row r="52" spans="1:8" x14ac:dyDescent="0.3">
      <c r="A52" t="s">
        <v>65</v>
      </c>
      <c r="B52" t="s">
        <v>75</v>
      </c>
      <c r="C52" t="s">
        <v>68</v>
      </c>
      <c r="D52">
        <v>26.8</v>
      </c>
      <c r="E52">
        <v>-80.05</v>
      </c>
      <c r="F52">
        <v>-1.474411205525165</v>
      </c>
      <c r="H52">
        <v>29.4</v>
      </c>
    </row>
    <row r="53" spans="1:8" x14ac:dyDescent="0.3">
      <c r="A53" t="s">
        <v>65</v>
      </c>
      <c r="B53" t="s">
        <v>75</v>
      </c>
      <c r="C53" t="s">
        <v>68</v>
      </c>
      <c r="D53">
        <v>26.8</v>
      </c>
      <c r="E53">
        <v>-80.05</v>
      </c>
      <c r="F53">
        <v>-1.1834089939083561</v>
      </c>
      <c r="H53">
        <v>29.7</v>
      </c>
    </row>
    <row r="54" spans="1:8" x14ac:dyDescent="0.3">
      <c r="A54" t="s">
        <v>65</v>
      </c>
      <c r="B54" t="s">
        <v>75</v>
      </c>
      <c r="C54" t="s">
        <v>76</v>
      </c>
      <c r="D54">
        <v>26.8</v>
      </c>
      <c r="E54">
        <v>-80.05</v>
      </c>
      <c r="F54">
        <v>-3.2204244752260118</v>
      </c>
      <c r="H54">
        <v>27.6</v>
      </c>
    </row>
    <row r="55" spans="1:8" x14ac:dyDescent="0.3">
      <c r="A55" t="s">
        <v>65</v>
      </c>
      <c r="B55" t="s">
        <v>73</v>
      </c>
      <c r="C55" t="s">
        <v>21</v>
      </c>
      <c r="D55">
        <v>27.6</v>
      </c>
      <c r="E55">
        <v>-80.400000000000006</v>
      </c>
      <c r="F55">
        <v>-0.69840530788034216</v>
      </c>
      <c r="G55">
        <v>-1.5</v>
      </c>
      <c r="H55">
        <v>30.2</v>
      </c>
    </row>
    <row r="56" spans="1:8" x14ac:dyDescent="0.3">
      <c r="A56" t="s">
        <v>65</v>
      </c>
      <c r="B56" t="s">
        <v>73</v>
      </c>
      <c r="C56" t="s">
        <v>21</v>
      </c>
      <c r="D56">
        <v>27.6</v>
      </c>
      <c r="E56">
        <v>-80.400000000000006</v>
      </c>
      <c r="F56">
        <v>-0.50440383346913742</v>
      </c>
      <c r="G56">
        <v>-2.2000000000000002</v>
      </c>
      <c r="H56">
        <v>30.4</v>
      </c>
    </row>
    <row r="57" spans="1:8" x14ac:dyDescent="0.3">
      <c r="A57" t="s">
        <v>65</v>
      </c>
      <c r="B57" t="s">
        <v>73</v>
      </c>
      <c r="C57" t="s">
        <v>21</v>
      </c>
      <c r="D57">
        <v>27.6</v>
      </c>
      <c r="E57">
        <v>-80.400000000000006</v>
      </c>
      <c r="F57">
        <v>0.17460132697008468</v>
      </c>
      <c r="G57">
        <v>-2.1</v>
      </c>
      <c r="H57">
        <v>31.1</v>
      </c>
    </row>
    <row r="58" spans="1:8" x14ac:dyDescent="0.3">
      <c r="A58" t="s">
        <v>65</v>
      </c>
      <c r="B58" t="s">
        <v>73</v>
      </c>
      <c r="C58" t="s">
        <v>21</v>
      </c>
      <c r="D58">
        <v>27.6</v>
      </c>
      <c r="E58">
        <v>-80.400000000000006</v>
      </c>
      <c r="F58">
        <v>-2.1534163659643837</v>
      </c>
      <c r="G58">
        <v>-1.9</v>
      </c>
      <c r="H58">
        <v>28.7</v>
      </c>
    </row>
    <row r="59" spans="1:8" x14ac:dyDescent="0.3">
      <c r="A59" t="s">
        <v>65</v>
      </c>
      <c r="B59" t="s">
        <v>73</v>
      </c>
      <c r="C59" t="s">
        <v>68</v>
      </c>
      <c r="D59">
        <v>27.6</v>
      </c>
      <c r="E59">
        <v>-80.400000000000006</v>
      </c>
      <c r="F59">
        <v>-0.89240678229154702</v>
      </c>
      <c r="H59">
        <v>30</v>
      </c>
    </row>
    <row r="60" spans="1:8" x14ac:dyDescent="0.3">
      <c r="A60" t="s">
        <v>65</v>
      </c>
      <c r="B60" t="s">
        <v>73</v>
      </c>
      <c r="C60" t="s">
        <v>68</v>
      </c>
      <c r="D60">
        <v>27.6</v>
      </c>
      <c r="E60">
        <v>-80.400000000000006</v>
      </c>
      <c r="F60">
        <v>-1.5714119427307656</v>
      </c>
      <c r="H60">
        <v>29.3</v>
      </c>
    </row>
    <row r="61" spans="1:8" x14ac:dyDescent="0.3">
      <c r="A61" t="s">
        <v>65</v>
      </c>
      <c r="B61" t="s">
        <v>73</v>
      </c>
      <c r="C61" t="s">
        <v>68</v>
      </c>
      <c r="D61">
        <v>27.6</v>
      </c>
      <c r="E61">
        <v>-80.400000000000006</v>
      </c>
      <c r="F61">
        <v>-2.0564156287587796</v>
      </c>
      <c r="H61">
        <v>28.8</v>
      </c>
    </row>
    <row r="62" spans="1:8" x14ac:dyDescent="0.3">
      <c r="A62" t="s">
        <v>79</v>
      </c>
      <c r="B62" t="s">
        <v>84</v>
      </c>
      <c r="C62" t="s">
        <v>21</v>
      </c>
      <c r="D62">
        <v>27.866667</v>
      </c>
      <c r="E62">
        <v>-97.2</v>
      </c>
      <c r="F62">
        <v>-0.921507003453229</v>
      </c>
      <c r="G62">
        <v>-2.59</v>
      </c>
      <c r="H62">
        <v>29.97</v>
      </c>
    </row>
    <row r="63" spans="1:8" x14ac:dyDescent="0.3">
      <c r="A63" t="s">
        <v>79</v>
      </c>
      <c r="B63" t="s">
        <v>84</v>
      </c>
      <c r="C63" t="s">
        <v>21</v>
      </c>
      <c r="D63">
        <v>27.866667</v>
      </c>
      <c r="E63">
        <v>-97.2</v>
      </c>
      <c r="F63">
        <v>-0.80510611880650462</v>
      </c>
      <c r="G63">
        <v>-1.64</v>
      </c>
      <c r="H63">
        <v>30.09</v>
      </c>
    </row>
    <row r="64" spans="1:8" x14ac:dyDescent="0.3">
      <c r="A64" t="s">
        <v>79</v>
      </c>
      <c r="B64" t="s">
        <v>84</v>
      </c>
      <c r="C64" t="s">
        <v>21</v>
      </c>
      <c r="D64">
        <v>27.866667</v>
      </c>
      <c r="E64">
        <v>-97.2</v>
      </c>
      <c r="F64">
        <v>-0.51410390718969567</v>
      </c>
      <c r="G64">
        <v>-1.35</v>
      </c>
      <c r="H64">
        <v>30.39</v>
      </c>
    </row>
    <row r="65" spans="1:8" x14ac:dyDescent="0.3">
      <c r="A65" t="s">
        <v>79</v>
      </c>
      <c r="B65" t="s">
        <v>84</v>
      </c>
      <c r="C65" t="s">
        <v>21</v>
      </c>
      <c r="D65">
        <v>27.866667</v>
      </c>
      <c r="E65">
        <v>-97.2</v>
      </c>
      <c r="F65">
        <v>-0.78570597136538456</v>
      </c>
      <c r="G65">
        <v>-0.83</v>
      </c>
      <c r="H65">
        <v>30.11</v>
      </c>
    </row>
    <row r="66" spans="1:8" x14ac:dyDescent="0.3">
      <c r="A66" t="s">
        <v>79</v>
      </c>
      <c r="B66" t="s">
        <v>84</v>
      </c>
      <c r="C66" t="s">
        <v>21</v>
      </c>
      <c r="D66">
        <v>27.866667</v>
      </c>
      <c r="E66">
        <v>-97.2</v>
      </c>
      <c r="F66">
        <v>-1.0185077406588297</v>
      </c>
      <c r="G66">
        <v>-0.95</v>
      </c>
      <c r="H66">
        <v>29.87</v>
      </c>
    </row>
    <row r="67" spans="1:8" x14ac:dyDescent="0.3">
      <c r="A67" t="s">
        <v>79</v>
      </c>
      <c r="B67" t="s">
        <v>84</v>
      </c>
      <c r="C67" t="s">
        <v>21</v>
      </c>
      <c r="D67">
        <v>27.866667</v>
      </c>
      <c r="E67">
        <v>-97.2</v>
      </c>
      <c r="F67">
        <v>-0.96030729833546924</v>
      </c>
      <c r="G67">
        <v>-1.1000000000000001</v>
      </c>
      <c r="H67">
        <v>29.93</v>
      </c>
    </row>
    <row r="68" spans="1:8" x14ac:dyDescent="0.3">
      <c r="A68" t="s">
        <v>79</v>
      </c>
      <c r="B68" t="s">
        <v>84</v>
      </c>
      <c r="C68" t="s">
        <v>21</v>
      </c>
      <c r="D68">
        <v>27.866667</v>
      </c>
      <c r="E68">
        <v>-97.2</v>
      </c>
      <c r="F68">
        <v>-2.8033213052419201</v>
      </c>
      <c r="G68">
        <v>-1.1000000000000001</v>
      </c>
      <c r="H68">
        <v>28.03</v>
      </c>
    </row>
    <row r="69" spans="1:8" x14ac:dyDescent="0.3">
      <c r="A69" t="s">
        <v>79</v>
      </c>
      <c r="B69" t="s">
        <v>84</v>
      </c>
      <c r="C69" t="s">
        <v>21</v>
      </c>
      <c r="D69">
        <v>27.866667</v>
      </c>
      <c r="E69">
        <v>-97.2</v>
      </c>
      <c r="F69">
        <v>-2.2989174717727865</v>
      </c>
      <c r="G69">
        <v>-2.25</v>
      </c>
      <c r="H69">
        <v>28.55</v>
      </c>
    </row>
    <row r="70" spans="1:8" x14ac:dyDescent="0.3">
      <c r="A70" t="s">
        <v>65</v>
      </c>
      <c r="B70" t="s">
        <v>71</v>
      </c>
      <c r="C70" t="s">
        <v>21</v>
      </c>
      <c r="D70">
        <v>28.75</v>
      </c>
      <c r="E70">
        <v>-81.48</v>
      </c>
      <c r="F70">
        <v>-2.9294222636092062</v>
      </c>
      <c r="G70">
        <v>-3.9</v>
      </c>
      <c r="H70">
        <v>27.9</v>
      </c>
    </row>
    <row r="71" spans="1:8" x14ac:dyDescent="0.3">
      <c r="A71" t="s">
        <v>65</v>
      </c>
      <c r="B71" t="s">
        <v>71</v>
      </c>
      <c r="C71" t="s">
        <v>21</v>
      </c>
      <c r="D71">
        <v>28.75</v>
      </c>
      <c r="E71">
        <v>-81.48</v>
      </c>
      <c r="F71">
        <v>-2.0564156287587796</v>
      </c>
      <c r="G71">
        <v>-7.4</v>
      </c>
      <c r="H71">
        <v>28.8</v>
      </c>
    </row>
    <row r="72" spans="1:8" x14ac:dyDescent="0.3">
      <c r="A72" t="s">
        <v>65</v>
      </c>
      <c r="B72" t="s">
        <v>71</v>
      </c>
      <c r="C72" t="s">
        <v>21</v>
      </c>
      <c r="D72">
        <v>28.75</v>
      </c>
      <c r="E72">
        <v>-81.48</v>
      </c>
      <c r="F72">
        <v>7.7600589764480546E-2</v>
      </c>
      <c r="G72">
        <v>-1.1000000000000001</v>
      </c>
      <c r="H72">
        <v>31</v>
      </c>
    </row>
    <row r="73" spans="1:8" x14ac:dyDescent="0.3">
      <c r="A73" t="s">
        <v>65</v>
      </c>
      <c r="B73" t="s">
        <v>71</v>
      </c>
      <c r="C73" t="s">
        <v>21</v>
      </c>
      <c r="D73">
        <v>28.75</v>
      </c>
      <c r="E73">
        <v>-81.48</v>
      </c>
      <c r="F73">
        <v>0.27160206417568539</v>
      </c>
      <c r="G73">
        <v>-2.4</v>
      </c>
      <c r="H73">
        <v>31.2</v>
      </c>
    </row>
    <row r="74" spans="1:8" x14ac:dyDescent="0.3">
      <c r="A74" t="s">
        <v>65</v>
      </c>
      <c r="B74" t="s">
        <v>71</v>
      </c>
      <c r="C74" t="s">
        <v>68</v>
      </c>
      <c r="D74">
        <v>28.75</v>
      </c>
      <c r="E74">
        <v>-81.48</v>
      </c>
      <c r="F74">
        <v>-0.40740309626353322</v>
      </c>
      <c r="H74">
        <v>30.5</v>
      </c>
    </row>
    <row r="75" spans="1:8" x14ac:dyDescent="0.3">
      <c r="A75" t="s">
        <v>65</v>
      </c>
      <c r="B75" t="s">
        <v>71</v>
      </c>
      <c r="C75" t="s">
        <v>68</v>
      </c>
      <c r="D75">
        <v>28.75</v>
      </c>
      <c r="E75">
        <v>-81.48</v>
      </c>
      <c r="F75">
        <v>-1.0864082567027518</v>
      </c>
      <c r="H75">
        <v>29.8</v>
      </c>
    </row>
    <row r="76" spans="1:8" x14ac:dyDescent="0.3">
      <c r="A76" t="s">
        <v>65</v>
      </c>
      <c r="B76" t="s">
        <v>71</v>
      </c>
      <c r="C76" t="s">
        <v>68</v>
      </c>
      <c r="D76">
        <v>28.75</v>
      </c>
      <c r="E76">
        <v>-81.48</v>
      </c>
      <c r="F76">
        <v>-0.89240678229154702</v>
      </c>
      <c r="H76">
        <v>30</v>
      </c>
    </row>
    <row r="77" spans="1:8" x14ac:dyDescent="0.3">
      <c r="A77" t="s">
        <v>30</v>
      </c>
      <c r="B77" t="s">
        <v>50</v>
      </c>
      <c r="C77" t="s">
        <v>21</v>
      </c>
      <c r="D77">
        <v>29.32</v>
      </c>
      <c r="E77">
        <v>-100.95</v>
      </c>
      <c r="F77">
        <v>-4.7</v>
      </c>
      <c r="G77">
        <v>-4.3</v>
      </c>
      <c r="H77">
        <v>26.035760000000003</v>
      </c>
    </row>
    <row r="78" spans="1:8" x14ac:dyDescent="0.3">
      <c r="A78" t="s">
        <v>79</v>
      </c>
      <c r="B78" t="s">
        <v>123</v>
      </c>
      <c r="D78">
        <v>29.366667</v>
      </c>
      <c r="E78">
        <v>-99.466667000000001</v>
      </c>
      <c r="F78">
        <v>-0.79540604508594293</v>
      </c>
      <c r="G78">
        <v>-1.84</v>
      </c>
      <c r="H78">
        <v>30.1</v>
      </c>
    </row>
    <row r="79" spans="1:8" x14ac:dyDescent="0.3">
      <c r="A79" t="s">
        <v>79</v>
      </c>
      <c r="B79" t="s">
        <v>112</v>
      </c>
      <c r="C79" t="s">
        <v>21</v>
      </c>
      <c r="D79">
        <v>29.616667</v>
      </c>
      <c r="E79">
        <v>-98.366667000000007</v>
      </c>
      <c r="F79">
        <v>-0.96030729833546924</v>
      </c>
      <c r="G79">
        <v>-5.09</v>
      </c>
      <c r="H79">
        <v>29.93</v>
      </c>
    </row>
    <row r="80" spans="1:8" x14ac:dyDescent="0.3">
      <c r="A80" t="s">
        <v>79</v>
      </c>
      <c r="B80" t="s">
        <v>114</v>
      </c>
      <c r="C80" t="s">
        <v>21</v>
      </c>
      <c r="D80">
        <v>29.616667</v>
      </c>
      <c r="E80">
        <v>-98.366667000000007</v>
      </c>
      <c r="F80">
        <v>-0.86330656112986504</v>
      </c>
      <c r="G80">
        <v>-1.49</v>
      </c>
      <c r="H80">
        <v>30.03</v>
      </c>
    </row>
    <row r="81" spans="1:8" x14ac:dyDescent="0.3">
      <c r="A81" t="s">
        <v>79</v>
      </c>
      <c r="B81" t="s">
        <v>114</v>
      </c>
      <c r="C81" t="s">
        <v>21</v>
      </c>
      <c r="D81">
        <v>29.616667</v>
      </c>
      <c r="E81">
        <v>-98.366667000000007</v>
      </c>
      <c r="F81">
        <v>-1.8139137857447725</v>
      </c>
      <c r="G81">
        <v>-1.36</v>
      </c>
      <c r="H81">
        <v>29.05</v>
      </c>
    </row>
    <row r="82" spans="1:8" x14ac:dyDescent="0.3">
      <c r="A82" t="s">
        <v>79</v>
      </c>
      <c r="B82" t="s">
        <v>114</v>
      </c>
      <c r="C82" t="s">
        <v>21</v>
      </c>
      <c r="D82">
        <v>29.616667</v>
      </c>
      <c r="E82">
        <v>-98.366667000000007</v>
      </c>
      <c r="F82">
        <v>-1.5811120164513275</v>
      </c>
      <c r="G82">
        <v>-2.09</v>
      </c>
      <c r="H82">
        <v>29.29</v>
      </c>
    </row>
    <row r="83" spans="1:8" x14ac:dyDescent="0.3">
      <c r="A83" t="s">
        <v>79</v>
      </c>
      <c r="B83" t="s">
        <v>114</v>
      </c>
      <c r="C83" t="s">
        <v>21</v>
      </c>
      <c r="D83">
        <v>29.616667</v>
      </c>
      <c r="E83">
        <v>-98.366667000000007</v>
      </c>
      <c r="F83">
        <v>-1.0185077406588297</v>
      </c>
      <c r="G83">
        <v>-0.06</v>
      </c>
      <c r="H83">
        <v>29.87</v>
      </c>
    </row>
    <row r="84" spans="1:8" x14ac:dyDescent="0.3">
      <c r="A84" t="s">
        <v>79</v>
      </c>
      <c r="B84" t="s">
        <v>114</v>
      </c>
      <c r="C84" t="s">
        <v>21</v>
      </c>
      <c r="D84">
        <v>29.616667</v>
      </c>
      <c r="E84">
        <v>-98.366667000000007</v>
      </c>
      <c r="F84">
        <v>-0.50440383346913742</v>
      </c>
      <c r="G84">
        <v>-1.19</v>
      </c>
      <c r="H84">
        <v>30.4</v>
      </c>
    </row>
    <row r="85" spans="1:8" x14ac:dyDescent="0.3">
      <c r="A85" t="s">
        <v>79</v>
      </c>
      <c r="B85" t="s">
        <v>114</v>
      </c>
      <c r="C85" t="s">
        <v>21</v>
      </c>
      <c r="D85">
        <v>29.616667</v>
      </c>
      <c r="E85">
        <v>-98.366667000000007</v>
      </c>
      <c r="F85">
        <v>-2.6966204943157579</v>
      </c>
      <c r="G85">
        <v>-1.7</v>
      </c>
      <c r="H85">
        <v>28.14</v>
      </c>
    </row>
    <row r="86" spans="1:8" x14ac:dyDescent="0.3">
      <c r="A86" t="s">
        <v>79</v>
      </c>
      <c r="B86" t="s">
        <v>114</v>
      </c>
      <c r="C86" t="s">
        <v>21</v>
      </c>
      <c r="D86">
        <v>29.616667</v>
      </c>
      <c r="E86">
        <v>-98.366667000000007</v>
      </c>
      <c r="F86">
        <v>-0.77600589764482275</v>
      </c>
      <c r="G86">
        <v>-0.14000000000000001</v>
      </c>
      <c r="H86">
        <v>30.12</v>
      </c>
    </row>
    <row r="87" spans="1:8" x14ac:dyDescent="0.3">
      <c r="A87" t="s">
        <v>79</v>
      </c>
      <c r="B87" t="s">
        <v>114</v>
      </c>
      <c r="C87" t="s">
        <v>21</v>
      </c>
      <c r="D87">
        <v>29.616667</v>
      </c>
      <c r="E87">
        <v>-98.366667000000007</v>
      </c>
      <c r="F87">
        <v>-1.6975129010980483</v>
      </c>
      <c r="G87">
        <v>-1.21</v>
      </c>
      <c r="H87">
        <v>29.17</v>
      </c>
    </row>
    <row r="88" spans="1:8" x14ac:dyDescent="0.3">
      <c r="A88" t="s">
        <v>79</v>
      </c>
      <c r="B88" t="s">
        <v>114</v>
      </c>
      <c r="C88" t="s">
        <v>21</v>
      </c>
      <c r="D88">
        <v>29.616667</v>
      </c>
      <c r="E88">
        <v>-98.366667000000007</v>
      </c>
      <c r="F88">
        <v>-1.5520117952896455</v>
      </c>
      <c r="G88">
        <v>-3.35</v>
      </c>
      <c r="H88">
        <v>29.32</v>
      </c>
    </row>
    <row r="89" spans="1:8" x14ac:dyDescent="0.3">
      <c r="A89" t="s">
        <v>79</v>
      </c>
      <c r="B89" t="s">
        <v>114</v>
      </c>
      <c r="C89" t="s">
        <v>21</v>
      </c>
      <c r="D89">
        <v>29.616667</v>
      </c>
      <c r="E89">
        <v>-98.366667000000007</v>
      </c>
      <c r="F89">
        <v>-0.88270670857098521</v>
      </c>
      <c r="G89">
        <v>-0.02</v>
      </c>
      <c r="H89">
        <v>30.01</v>
      </c>
    </row>
    <row r="90" spans="1:8" x14ac:dyDescent="0.3">
      <c r="A90" t="s">
        <v>79</v>
      </c>
      <c r="B90" t="s">
        <v>114</v>
      </c>
      <c r="C90" t="s">
        <v>21</v>
      </c>
      <c r="D90">
        <v>29.616667</v>
      </c>
      <c r="E90">
        <v>-98.366667000000007</v>
      </c>
      <c r="F90">
        <v>-1.9497148178326169</v>
      </c>
      <c r="G90">
        <v>-1.39</v>
      </c>
      <c r="H90">
        <v>28.91</v>
      </c>
    </row>
    <row r="91" spans="1:8" x14ac:dyDescent="0.3">
      <c r="A91" t="s">
        <v>79</v>
      </c>
      <c r="B91" t="s">
        <v>114</v>
      </c>
      <c r="C91" t="s">
        <v>21</v>
      </c>
      <c r="D91">
        <v>29.616667</v>
      </c>
      <c r="E91">
        <v>-98.366667000000007</v>
      </c>
      <c r="F91">
        <v>-0.68870523415978036</v>
      </c>
      <c r="G91">
        <v>-3.87</v>
      </c>
      <c r="H91">
        <v>30.21</v>
      </c>
    </row>
    <row r="92" spans="1:8" x14ac:dyDescent="0.3">
      <c r="A92" t="s">
        <v>79</v>
      </c>
      <c r="B92" t="s">
        <v>114</v>
      </c>
      <c r="C92" t="s">
        <v>21</v>
      </c>
      <c r="D92">
        <v>29.616667</v>
      </c>
      <c r="E92">
        <v>-98.366667000000007</v>
      </c>
      <c r="F92">
        <v>-1.678112753656928</v>
      </c>
      <c r="G92">
        <v>-1.05</v>
      </c>
      <c r="H92">
        <v>29.19</v>
      </c>
    </row>
    <row r="93" spans="1:8" x14ac:dyDescent="0.3">
      <c r="A93" t="s">
        <v>79</v>
      </c>
      <c r="B93" t="s">
        <v>114</v>
      </c>
      <c r="C93" t="s">
        <v>21</v>
      </c>
      <c r="D93">
        <v>29.616667</v>
      </c>
      <c r="E93">
        <v>-98.366667000000007</v>
      </c>
      <c r="F93">
        <v>-0.78570597136538456</v>
      </c>
      <c r="G93">
        <v>-1.9</v>
      </c>
      <c r="H93">
        <v>30.11</v>
      </c>
    </row>
    <row r="94" spans="1:8" x14ac:dyDescent="0.3">
      <c r="A94" t="s">
        <v>79</v>
      </c>
      <c r="B94" t="s">
        <v>114</v>
      </c>
      <c r="C94" t="s">
        <v>21</v>
      </c>
      <c r="D94">
        <v>29.616667</v>
      </c>
      <c r="E94">
        <v>-98.366667000000007</v>
      </c>
      <c r="F94">
        <v>0.12610095836728261</v>
      </c>
      <c r="G94">
        <v>-3.53</v>
      </c>
      <c r="H94">
        <v>31.05</v>
      </c>
    </row>
    <row r="95" spans="1:8" x14ac:dyDescent="0.3">
      <c r="A95" t="s">
        <v>132</v>
      </c>
      <c r="B95" t="s">
        <v>133</v>
      </c>
      <c r="C95" t="s">
        <v>21</v>
      </c>
      <c r="D95">
        <v>29.683333000000001</v>
      </c>
      <c r="E95">
        <v>-109.65</v>
      </c>
      <c r="F95">
        <v>-4.5999999999999996</v>
      </c>
      <c r="G95">
        <v>-0.2</v>
      </c>
      <c r="H95">
        <v>26.177768</v>
      </c>
    </row>
    <row r="96" spans="1:8" x14ac:dyDescent="0.3">
      <c r="B96" t="s">
        <v>133</v>
      </c>
      <c r="C96" t="s">
        <v>76</v>
      </c>
      <c r="D96">
        <v>29.683333000000001</v>
      </c>
      <c r="E96">
        <v>-109.65</v>
      </c>
      <c r="F96">
        <v>-4.2</v>
      </c>
      <c r="H96">
        <v>26.590136000000001</v>
      </c>
    </row>
    <row r="97" spans="1:8" x14ac:dyDescent="0.3">
      <c r="A97" t="s">
        <v>79</v>
      </c>
      <c r="B97" t="s">
        <v>121</v>
      </c>
      <c r="D97">
        <v>29.816666999999999</v>
      </c>
      <c r="E97">
        <v>-101.55</v>
      </c>
      <c r="F97">
        <v>-1.3774104683195607</v>
      </c>
      <c r="G97">
        <v>-2.84</v>
      </c>
      <c r="H97">
        <v>29.5</v>
      </c>
    </row>
    <row r="98" spans="1:8" x14ac:dyDescent="0.3">
      <c r="A98" t="s">
        <v>65</v>
      </c>
      <c r="B98" t="s">
        <v>69</v>
      </c>
      <c r="C98" t="s">
        <v>21</v>
      </c>
      <c r="D98">
        <v>29.85</v>
      </c>
      <c r="E98">
        <v>-82.59</v>
      </c>
      <c r="F98">
        <v>-1.9400147441123585E-2</v>
      </c>
      <c r="G98">
        <v>-5.6</v>
      </c>
      <c r="H98">
        <v>30.9</v>
      </c>
    </row>
    <row r="99" spans="1:8" x14ac:dyDescent="0.3">
      <c r="A99" t="s">
        <v>65</v>
      </c>
      <c r="B99" t="s">
        <v>69</v>
      </c>
      <c r="C99" t="s">
        <v>68</v>
      </c>
      <c r="D99">
        <v>29.85</v>
      </c>
      <c r="E99">
        <v>-82.59</v>
      </c>
      <c r="F99">
        <v>-1.1834089939083561</v>
      </c>
      <c r="H99">
        <v>29.7</v>
      </c>
    </row>
    <row r="100" spans="1:8" x14ac:dyDescent="0.3">
      <c r="A100" t="s">
        <v>65</v>
      </c>
      <c r="B100" t="s">
        <v>69</v>
      </c>
      <c r="C100" t="s">
        <v>68</v>
      </c>
      <c r="D100">
        <v>29.85</v>
      </c>
      <c r="E100">
        <v>-82.59</v>
      </c>
      <c r="F100">
        <v>-0.60140457067473807</v>
      </c>
      <c r="H100">
        <v>30.3</v>
      </c>
    </row>
    <row r="101" spans="1:8" x14ac:dyDescent="0.3">
      <c r="A101" t="s">
        <v>65</v>
      </c>
      <c r="B101" t="s">
        <v>69</v>
      </c>
      <c r="C101" t="s">
        <v>68</v>
      </c>
      <c r="D101">
        <v>29.85</v>
      </c>
      <c r="E101">
        <v>-82.59</v>
      </c>
      <c r="F101">
        <v>0.85360648740930334</v>
      </c>
      <c r="H101">
        <v>31.8</v>
      </c>
    </row>
    <row r="102" spans="1:8" x14ac:dyDescent="0.3">
      <c r="A102" t="s">
        <v>65</v>
      </c>
      <c r="B102" t="s">
        <v>69</v>
      </c>
      <c r="C102" t="s">
        <v>68</v>
      </c>
      <c r="D102">
        <v>29.85</v>
      </c>
      <c r="E102">
        <v>-82.59</v>
      </c>
      <c r="F102">
        <v>0.75660575020369913</v>
      </c>
      <c r="H102">
        <v>31.7</v>
      </c>
    </row>
    <row r="103" spans="1:8" x14ac:dyDescent="0.3">
      <c r="A103" t="s">
        <v>65</v>
      </c>
      <c r="B103" t="s">
        <v>69</v>
      </c>
      <c r="C103" t="s">
        <v>68</v>
      </c>
      <c r="D103">
        <v>29.85</v>
      </c>
      <c r="E103">
        <v>-82.59</v>
      </c>
      <c r="F103">
        <v>-1.9400147441123585E-2</v>
      </c>
      <c r="H103">
        <v>30.9</v>
      </c>
    </row>
    <row r="104" spans="1:8" x14ac:dyDescent="0.3">
      <c r="A104" t="s">
        <v>65</v>
      </c>
      <c r="B104" t="s">
        <v>66</v>
      </c>
      <c r="C104" t="s">
        <v>21</v>
      </c>
      <c r="D104">
        <v>30.17</v>
      </c>
      <c r="E104">
        <v>-83.96</v>
      </c>
      <c r="F104">
        <v>-0.31040235905792912</v>
      </c>
      <c r="G104">
        <v>-0.2</v>
      </c>
      <c r="H104">
        <v>30.6</v>
      </c>
    </row>
    <row r="105" spans="1:8" x14ac:dyDescent="0.3">
      <c r="A105" t="s">
        <v>65</v>
      </c>
      <c r="B105" t="s">
        <v>66</v>
      </c>
      <c r="C105" t="s">
        <v>21</v>
      </c>
      <c r="D105">
        <v>30.17</v>
      </c>
      <c r="E105">
        <v>-83.96</v>
      </c>
      <c r="F105">
        <v>0.36860280138128954</v>
      </c>
      <c r="G105">
        <v>0.5</v>
      </c>
      <c r="H105">
        <v>31.3</v>
      </c>
    </row>
    <row r="106" spans="1:8" x14ac:dyDescent="0.3">
      <c r="A106" t="s">
        <v>65</v>
      </c>
      <c r="B106" t="s">
        <v>66</v>
      </c>
      <c r="C106" t="s">
        <v>68</v>
      </c>
      <c r="D106">
        <v>30.17</v>
      </c>
      <c r="E106">
        <v>-83.96</v>
      </c>
      <c r="F106">
        <v>-1.6684126799363697</v>
      </c>
      <c r="H106">
        <v>29.2</v>
      </c>
    </row>
    <row r="107" spans="1:8" x14ac:dyDescent="0.3">
      <c r="A107" t="s">
        <v>65</v>
      </c>
      <c r="B107" t="s">
        <v>66</v>
      </c>
      <c r="C107" t="s">
        <v>68</v>
      </c>
      <c r="D107">
        <v>30.17</v>
      </c>
      <c r="E107">
        <v>-83.96</v>
      </c>
      <c r="F107">
        <v>-0.69840530788034216</v>
      </c>
      <c r="H107">
        <v>30.2</v>
      </c>
    </row>
    <row r="108" spans="1:8" x14ac:dyDescent="0.3">
      <c r="A108" t="s">
        <v>65</v>
      </c>
      <c r="B108" t="s">
        <v>66</v>
      </c>
      <c r="C108" t="s">
        <v>68</v>
      </c>
      <c r="D108">
        <v>30.17</v>
      </c>
      <c r="E108">
        <v>-83.96</v>
      </c>
      <c r="F108">
        <v>-2.0564156287587796</v>
      </c>
      <c r="H108">
        <v>28.8</v>
      </c>
    </row>
    <row r="109" spans="1:8" x14ac:dyDescent="0.3">
      <c r="A109" t="s">
        <v>65</v>
      </c>
      <c r="B109" t="s">
        <v>66</v>
      </c>
      <c r="C109" t="s">
        <v>68</v>
      </c>
      <c r="D109">
        <v>30.17</v>
      </c>
      <c r="E109">
        <v>-83.96</v>
      </c>
      <c r="F109">
        <v>-1.0864082567027518</v>
      </c>
      <c r="H109">
        <v>29.8</v>
      </c>
    </row>
    <row r="110" spans="1:8" x14ac:dyDescent="0.3">
      <c r="A110" t="s">
        <v>79</v>
      </c>
      <c r="B110" t="s">
        <v>125</v>
      </c>
      <c r="D110">
        <v>30.25</v>
      </c>
      <c r="E110">
        <v>-99.866667000000007</v>
      </c>
      <c r="F110">
        <v>-1.7654134171419704</v>
      </c>
      <c r="G110">
        <v>-4.1900000000000004</v>
      </c>
      <c r="H110">
        <v>29.1</v>
      </c>
    </row>
    <row r="111" spans="1:8" x14ac:dyDescent="0.3">
      <c r="A111" t="s">
        <v>79</v>
      </c>
      <c r="B111" t="s">
        <v>110</v>
      </c>
      <c r="C111" t="s">
        <v>21</v>
      </c>
      <c r="D111">
        <v>30.25</v>
      </c>
      <c r="E111">
        <v>-97.75</v>
      </c>
      <c r="F111">
        <v>-2.1534163659643837</v>
      </c>
      <c r="G111">
        <v>-0.98</v>
      </c>
      <c r="H111">
        <v>28.7</v>
      </c>
    </row>
    <row r="112" spans="1:8" x14ac:dyDescent="0.3">
      <c r="A112" t="s">
        <v>79</v>
      </c>
      <c r="B112" t="s">
        <v>115</v>
      </c>
      <c r="C112" t="s">
        <v>21</v>
      </c>
      <c r="D112">
        <v>30.6</v>
      </c>
      <c r="E112">
        <v>-97.69</v>
      </c>
      <c r="G112">
        <v>-3.04</v>
      </c>
      <c r="H112">
        <v>30.2</v>
      </c>
    </row>
    <row r="113" spans="1:8" x14ac:dyDescent="0.3">
      <c r="A113" t="s">
        <v>177</v>
      </c>
      <c r="B113" t="s">
        <v>187</v>
      </c>
      <c r="C113" t="s">
        <v>21</v>
      </c>
      <c r="D113">
        <v>31.346</v>
      </c>
      <c r="E113">
        <v>-109.952</v>
      </c>
      <c r="F113">
        <v>-5.1910154801154285</v>
      </c>
      <c r="G113">
        <v>-1.9006362386078162</v>
      </c>
      <c r="H113">
        <v>25.568478321239404</v>
      </c>
    </row>
    <row r="114" spans="1:8" x14ac:dyDescent="0.3">
      <c r="A114" t="s">
        <v>177</v>
      </c>
      <c r="B114" t="s">
        <v>189</v>
      </c>
      <c r="C114" t="s">
        <v>21</v>
      </c>
      <c r="D114">
        <v>31.349</v>
      </c>
      <c r="E114">
        <v>-109.958</v>
      </c>
      <c r="F114">
        <v>-4.9036848633431287</v>
      </c>
      <c r="G114">
        <v>-1.0120599340477383</v>
      </c>
      <c r="H114">
        <v>25.864693200682304</v>
      </c>
    </row>
    <row r="115" spans="1:8" x14ac:dyDescent="0.3">
      <c r="A115" t="s">
        <v>177</v>
      </c>
      <c r="B115" t="s">
        <v>185</v>
      </c>
      <c r="C115" t="s">
        <v>21</v>
      </c>
      <c r="D115">
        <v>31.422999999999998</v>
      </c>
      <c r="E115">
        <v>-110.113</v>
      </c>
      <c r="F115">
        <v>-3.640808126180187</v>
      </c>
      <c r="G115">
        <v>-1.6603883031433031</v>
      </c>
      <c r="H115">
        <v>27.166618086558323</v>
      </c>
    </row>
    <row r="116" spans="1:8" x14ac:dyDescent="0.3">
      <c r="A116" t="s">
        <v>177</v>
      </c>
      <c r="B116" t="s">
        <v>180</v>
      </c>
      <c r="C116" t="s">
        <v>21</v>
      </c>
      <c r="D116">
        <v>31.463999999999999</v>
      </c>
      <c r="E116">
        <v>-109.70099999999999</v>
      </c>
      <c r="F116">
        <v>-7.0472645001089802</v>
      </c>
      <c r="G116">
        <v>-2.5435714479196787</v>
      </c>
      <c r="H116">
        <v>23.654834081547651</v>
      </c>
    </row>
    <row r="117" spans="1:8" x14ac:dyDescent="0.3">
      <c r="A117" t="s">
        <v>177</v>
      </c>
      <c r="B117" t="s">
        <v>178</v>
      </c>
      <c r="C117" t="s">
        <v>21</v>
      </c>
      <c r="D117">
        <v>31.556000000000001</v>
      </c>
      <c r="E117">
        <v>-110.63</v>
      </c>
      <c r="F117">
        <v>-5.7445739492794612</v>
      </c>
      <c r="G117">
        <v>-1.1089425669363857</v>
      </c>
      <c r="H117">
        <v>24.99780382420882</v>
      </c>
    </row>
    <row r="118" spans="1:8" x14ac:dyDescent="0.3">
      <c r="A118" t="s">
        <v>177</v>
      </c>
      <c r="B118" t="s">
        <v>178</v>
      </c>
      <c r="C118" t="s">
        <v>21</v>
      </c>
      <c r="D118">
        <v>31.556000000000001</v>
      </c>
      <c r="E118">
        <v>-110.63</v>
      </c>
      <c r="F118">
        <v>-2.4532508914819431</v>
      </c>
      <c r="G118">
        <v>0.1161734390485667</v>
      </c>
      <c r="H118">
        <v>28.390894590953437</v>
      </c>
    </row>
    <row r="119" spans="1:8" x14ac:dyDescent="0.3">
      <c r="A119" t="s">
        <v>177</v>
      </c>
      <c r="B119" t="s">
        <v>182</v>
      </c>
      <c r="C119" t="s">
        <v>21</v>
      </c>
      <c r="D119">
        <v>31.556999999999999</v>
      </c>
      <c r="E119">
        <v>-110.15900000000001</v>
      </c>
      <c r="F119">
        <v>-5.3993232684694261</v>
      </c>
      <c r="G119">
        <v>-0.77642075862689941</v>
      </c>
      <c r="H119">
        <v>25.3537296560695</v>
      </c>
    </row>
    <row r="120" spans="1:8" x14ac:dyDescent="0.3">
      <c r="A120" t="s">
        <v>177</v>
      </c>
      <c r="B120" t="s">
        <v>184</v>
      </c>
      <c r="C120" t="s">
        <v>21</v>
      </c>
      <c r="D120">
        <v>31.556999999999999</v>
      </c>
      <c r="E120">
        <v>-110.15900000000001</v>
      </c>
      <c r="F120">
        <v>-4.8033583817334957</v>
      </c>
      <c r="G120">
        <v>-0.31150698261104215</v>
      </c>
      <c r="H120">
        <v>25.968121777103306</v>
      </c>
    </row>
    <row r="121" spans="1:8" x14ac:dyDescent="0.3">
      <c r="A121" t="s">
        <v>177</v>
      </c>
      <c r="B121" t="s">
        <v>183</v>
      </c>
      <c r="C121" t="s">
        <v>21</v>
      </c>
      <c r="D121">
        <v>31.556999999999999</v>
      </c>
      <c r="E121">
        <v>-110.157</v>
      </c>
      <c r="F121">
        <v>-5.0777143854169458</v>
      </c>
      <c r="G121">
        <v>-0.66270808180916807</v>
      </c>
      <c r="H121">
        <v>25.685282685785964</v>
      </c>
    </row>
    <row r="122" spans="1:8" x14ac:dyDescent="0.3">
      <c r="A122" t="s">
        <v>177</v>
      </c>
      <c r="B122" t="s">
        <v>188</v>
      </c>
      <c r="C122" t="s">
        <v>21</v>
      </c>
      <c r="D122">
        <v>31.571000000000002</v>
      </c>
      <c r="E122">
        <v>-110.178</v>
      </c>
      <c r="F122">
        <v>-6.6567928381545283</v>
      </c>
      <c r="G122">
        <v>-0.87552177176350876</v>
      </c>
      <c r="H122">
        <v>24.057379127289735</v>
      </c>
    </row>
    <row r="123" spans="1:8" x14ac:dyDescent="0.3">
      <c r="A123" t="s">
        <v>177</v>
      </c>
      <c r="B123" t="s">
        <v>188</v>
      </c>
      <c r="C123" t="s">
        <v>21</v>
      </c>
      <c r="D123">
        <v>31.571000000000002</v>
      </c>
      <c r="E123">
        <v>-110.178</v>
      </c>
      <c r="F123">
        <v>-4.8343323903292337</v>
      </c>
      <c r="G123">
        <v>-1.1989706130279982</v>
      </c>
      <c r="H123">
        <v>25.936190052161788</v>
      </c>
    </row>
    <row r="124" spans="1:8" x14ac:dyDescent="0.3">
      <c r="A124" t="s">
        <v>177</v>
      </c>
      <c r="B124" t="s">
        <v>188</v>
      </c>
      <c r="C124" t="s">
        <v>21</v>
      </c>
      <c r="D124">
        <v>31.571000000000002</v>
      </c>
      <c r="E124">
        <v>-110.178</v>
      </c>
      <c r="F124">
        <v>-5.8304854536878015</v>
      </c>
      <c r="G124">
        <v>-1.1926312223173872</v>
      </c>
      <c r="H124">
        <v>24.909235936084173</v>
      </c>
    </row>
    <row r="125" spans="1:8" x14ac:dyDescent="0.3">
      <c r="A125" t="s">
        <v>177</v>
      </c>
      <c r="B125" t="s">
        <v>188</v>
      </c>
      <c r="C125" t="s">
        <v>21</v>
      </c>
      <c r="D125">
        <v>31.571000000000002</v>
      </c>
      <c r="E125">
        <v>-110.178</v>
      </c>
      <c r="F125">
        <v>-4.1328244693449996</v>
      </c>
      <c r="G125">
        <v>-0.6021387898222631</v>
      </c>
      <c r="H125">
        <v>26.659388598062854</v>
      </c>
    </row>
    <row r="126" spans="1:8" x14ac:dyDescent="0.3">
      <c r="A126" t="s">
        <v>177</v>
      </c>
      <c r="B126" t="s">
        <v>190</v>
      </c>
      <c r="C126" t="s">
        <v>21</v>
      </c>
      <c r="D126">
        <v>31.597999999999999</v>
      </c>
      <c r="E126">
        <v>-110.197</v>
      </c>
      <c r="F126">
        <v>-4.289257367493688</v>
      </c>
      <c r="G126">
        <v>-2.069052154079432</v>
      </c>
      <c r="H126">
        <v>26.498118794703409</v>
      </c>
    </row>
    <row r="127" spans="1:8" x14ac:dyDescent="0.3">
      <c r="A127" t="s">
        <v>79</v>
      </c>
      <c r="B127" t="s">
        <v>94</v>
      </c>
      <c r="C127" t="s">
        <v>21</v>
      </c>
      <c r="D127">
        <v>31.6</v>
      </c>
      <c r="E127">
        <v>-97.183333000000005</v>
      </c>
      <c r="F127">
        <v>-0.47530361230745544</v>
      </c>
      <c r="G127">
        <v>-1.75</v>
      </c>
      <c r="H127">
        <v>30.43</v>
      </c>
    </row>
    <row r="128" spans="1:8" x14ac:dyDescent="0.3">
      <c r="A128" t="s">
        <v>79</v>
      </c>
      <c r="B128" t="s">
        <v>94</v>
      </c>
      <c r="C128" t="s">
        <v>21</v>
      </c>
      <c r="D128">
        <v>31.6</v>
      </c>
      <c r="E128">
        <v>-97.183333000000005</v>
      </c>
      <c r="F128">
        <v>-0.93120707717378726</v>
      </c>
      <c r="G128">
        <v>-2.4500000000000002</v>
      </c>
      <c r="H128">
        <v>29.96</v>
      </c>
    </row>
    <row r="129" spans="1:8" x14ac:dyDescent="0.3">
      <c r="A129" t="s">
        <v>79</v>
      </c>
      <c r="B129" t="s">
        <v>94</v>
      </c>
      <c r="C129" t="s">
        <v>21</v>
      </c>
      <c r="D129">
        <v>31.6</v>
      </c>
      <c r="E129">
        <v>-97.183333000000005</v>
      </c>
      <c r="F129">
        <v>-1.0088076669382713</v>
      </c>
      <c r="G129">
        <v>-2.1</v>
      </c>
      <c r="H129">
        <v>29.88</v>
      </c>
    </row>
    <row r="130" spans="1:8" x14ac:dyDescent="0.3">
      <c r="A130" t="s">
        <v>79</v>
      </c>
      <c r="B130" t="s">
        <v>94</v>
      </c>
      <c r="C130" t="s">
        <v>21</v>
      </c>
      <c r="D130">
        <v>31.6</v>
      </c>
      <c r="E130">
        <v>-97.183333000000005</v>
      </c>
      <c r="F130">
        <v>-1.7557133434214121</v>
      </c>
      <c r="G130">
        <v>-3.08</v>
      </c>
      <c r="H130">
        <v>29.11</v>
      </c>
    </row>
    <row r="131" spans="1:8" x14ac:dyDescent="0.3">
      <c r="A131" t="s">
        <v>79</v>
      </c>
      <c r="B131" t="s">
        <v>94</v>
      </c>
      <c r="C131" t="s">
        <v>21</v>
      </c>
      <c r="D131">
        <v>31.6</v>
      </c>
      <c r="E131">
        <v>-97.183333000000005</v>
      </c>
      <c r="F131">
        <v>-1.7654134171419704</v>
      </c>
      <c r="G131">
        <v>-3.28</v>
      </c>
      <c r="H131">
        <v>29.1</v>
      </c>
    </row>
    <row r="132" spans="1:8" x14ac:dyDescent="0.3">
      <c r="A132" t="s">
        <v>79</v>
      </c>
      <c r="B132" t="s">
        <v>94</v>
      </c>
      <c r="C132" t="s">
        <v>21</v>
      </c>
      <c r="D132">
        <v>31.6</v>
      </c>
      <c r="E132">
        <v>-97.183333000000005</v>
      </c>
      <c r="F132">
        <v>-0.46560353858689363</v>
      </c>
      <c r="G132">
        <v>-2.2599999999999998</v>
      </c>
      <c r="H132">
        <v>30.44</v>
      </c>
    </row>
    <row r="133" spans="1:8" x14ac:dyDescent="0.3">
      <c r="A133" t="s">
        <v>79</v>
      </c>
      <c r="B133" t="s">
        <v>94</v>
      </c>
      <c r="C133" t="s">
        <v>21</v>
      </c>
      <c r="D133">
        <v>31.6</v>
      </c>
      <c r="E133">
        <v>-97.183333000000005</v>
      </c>
      <c r="F133">
        <v>-2.8518216738447224</v>
      </c>
      <c r="G133">
        <v>-2.67</v>
      </c>
      <c r="H133">
        <v>27.98</v>
      </c>
    </row>
    <row r="134" spans="1:8" x14ac:dyDescent="0.3">
      <c r="A134" t="s">
        <v>79</v>
      </c>
      <c r="B134" t="s">
        <v>94</v>
      </c>
      <c r="C134" t="s">
        <v>21</v>
      </c>
      <c r="D134">
        <v>31.6</v>
      </c>
      <c r="E134">
        <v>-97.183333000000005</v>
      </c>
      <c r="F134">
        <v>-0.89240678229154702</v>
      </c>
      <c r="G134">
        <v>-3.5</v>
      </c>
      <c r="H134">
        <v>30</v>
      </c>
    </row>
    <row r="135" spans="1:8" x14ac:dyDescent="0.3">
      <c r="A135" t="s">
        <v>79</v>
      </c>
      <c r="B135" t="s">
        <v>94</v>
      </c>
      <c r="C135" t="s">
        <v>21</v>
      </c>
      <c r="D135">
        <v>31.6</v>
      </c>
      <c r="E135">
        <v>-97.183333000000005</v>
      </c>
      <c r="F135">
        <v>-0.25220191673456871</v>
      </c>
      <c r="G135">
        <v>-2.0099999999999998</v>
      </c>
      <c r="H135">
        <v>30.66</v>
      </c>
    </row>
    <row r="136" spans="1:8" x14ac:dyDescent="0.3">
      <c r="A136" t="s">
        <v>79</v>
      </c>
      <c r="B136" t="s">
        <v>94</v>
      </c>
      <c r="C136" t="s">
        <v>21</v>
      </c>
      <c r="D136">
        <v>31.6</v>
      </c>
      <c r="E136">
        <v>-97.183333000000005</v>
      </c>
      <c r="F136">
        <v>-1.6199123113335676</v>
      </c>
      <c r="G136">
        <v>-3.29</v>
      </c>
      <c r="H136">
        <v>29.25</v>
      </c>
    </row>
    <row r="137" spans="1:8" x14ac:dyDescent="0.3">
      <c r="A137" t="s">
        <v>79</v>
      </c>
      <c r="B137" t="s">
        <v>94</v>
      </c>
      <c r="C137" t="s">
        <v>21</v>
      </c>
      <c r="D137">
        <v>31.6</v>
      </c>
      <c r="E137">
        <v>-97.183333000000005</v>
      </c>
      <c r="F137">
        <v>-0.33950258021961105</v>
      </c>
      <c r="G137">
        <v>-2.78</v>
      </c>
      <c r="H137">
        <v>30.57</v>
      </c>
    </row>
    <row r="138" spans="1:8" x14ac:dyDescent="0.3">
      <c r="A138" t="s">
        <v>79</v>
      </c>
      <c r="B138" t="s">
        <v>94</v>
      </c>
      <c r="C138" t="s">
        <v>21</v>
      </c>
      <c r="D138">
        <v>31.6</v>
      </c>
      <c r="E138">
        <v>-97.183333000000005</v>
      </c>
      <c r="F138">
        <v>-0.76630582392426438</v>
      </c>
      <c r="G138">
        <v>-2.33</v>
      </c>
      <c r="H138">
        <v>30.13</v>
      </c>
    </row>
    <row r="139" spans="1:8" x14ac:dyDescent="0.3">
      <c r="A139" t="s">
        <v>79</v>
      </c>
      <c r="B139" t="s">
        <v>94</v>
      </c>
      <c r="C139" t="s">
        <v>21</v>
      </c>
      <c r="D139">
        <v>31.6</v>
      </c>
      <c r="E139">
        <v>-97.183333000000005</v>
      </c>
      <c r="F139">
        <v>-1.0670081092616317</v>
      </c>
      <c r="G139">
        <v>-2.17</v>
      </c>
      <c r="H139">
        <v>29.82</v>
      </c>
    </row>
    <row r="140" spans="1:8" x14ac:dyDescent="0.3">
      <c r="A140" t="s">
        <v>79</v>
      </c>
      <c r="B140" t="s">
        <v>94</v>
      </c>
      <c r="C140" t="s">
        <v>21</v>
      </c>
      <c r="D140">
        <v>31.6</v>
      </c>
      <c r="E140">
        <v>-97.183333000000005</v>
      </c>
      <c r="F140">
        <v>-0.56260427579249783</v>
      </c>
      <c r="G140">
        <v>-4.58</v>
      </c>
      <c r="H140">
        <v>30.34</v>
      </c>
    </row>
    <row r="141" spans="1:8" x14ac:dyDescent="0.3">
      <c r="A141" t="s">
        <v>79</v>
      </c>
      <c r="B141" t="s">
        <v>85</v>
      </c>
      <c r="C141" t="s">
        <v>21</v>
      </c>
      <c r="D141">
        <v>32.116667</v>
      </c>
      <c r="E141">
        <v>-96</v>
      </c>
      <c r="F141">
        <v>-2.1728165134055035</v>
      </c>
      <c r="G141">
        <v>-2.77</v>
      </c>
      <c r="H141">
        <v>28.68</v>
      </c>
    </row>
    <row r="142" spans="1:8" x14ac:dyDescent="0.3">
      <c r="A142" t="s">
        <v>79</v>
      </c>
      <c r="B142" t="s">
        <v>87</v>
      </c>
      <c r="C142" t="s">
        <v>21</v>
      </c>
      <c r="D142">
        <v>32.116667</v>
      </c>
      <c r="E142">
        <v>-96</v>
      </c>
      <c r="F142">
        <v>-0.55290420207193602</v>
      </c>
      <c r="G142">
        <v>-3.01</v>
      </c>
      <c r="H142">
        <v>30.35</v>
      </c>
    </row>
    <row r="143" spans="1:8" x14ac:dyDescent="0.3">
      <c r="A143" t="s">
        <v>79</v>
      </c>
      <c r="B143" t="s">
        <v>87</v>
      </c>
      <c r="C143" t="s">
        <v>21</v>
      </c>
      <c r="D143">
        <v>32.116667</v>
      </c>
      <c r="E143">
        <v>-96</v>
      </c>
      <c r="F143">
        <v>-2.2698172506111076</v>
      </c>
      <c r="G143">
        <v>-2.3199999999999998</v>
      </c>
      <c r="H143">
        <v>28.58</v>
      </c>
    </row>
    <row r="144" spans="1:8" x14ac:dyDescent="0.3">
      <c r="A144" t="s">
        <v>79</v>
      </c>
      <c r="B144" t="s">
        <v>87</v>
      </c>
      <c r="C144" t="s">
        <v>21</v>
      </c>
      <c r="D144">
        <v>32.116667</v>
      </c>
      <c r="E144">
        <v>-96</v>
      </c>
      <c r="F144">
        <v>-4.0643308889147569</v>
      </c>
      <c r="G144">
        <v>-7.01</v>
      </c>
      <c r="H144">
        <v>26.73</v>
      </c>
    </row>
    <row r="145" spans="1:8" x14ac:dyDescent="0.3">
      <c r="A145" t="s">
        <v>79</v>
      </c>
      <c r="B145" t="s">
        <v>91</v>
      </c>
      <c r="C145" t="s">
        <v>21</v>
      </c>
      <c r="D145">
        <v>32.116667</v>
      </c>
      <c r="E145">
        <v>-96</v>
      </c>
      <c r="F145">
        <v>-4.5881348698250104</v>
      </c>
      <c r="G145">
        <v>-7.56</v>
      </c>
      <c r="H145">
        <v>26.19</v>
      </c>
    </row>
    <row r="146" spans="1:8" x14ac:dyDescent="0.3">
      <c r="A146" t="s">
        <v>93</v>
      </c>
      <c r="B146" t="s">
        <v>91</v>
      </c>
      <c r="C146" t="s">
        <v>21</v>
      </c>
      <c r="D146">
        <v>32.116667</v>
      </c>
      <c r="E146">
        <v>-96</v>
      </c>
      <c r="F146">
        <v>-2.793621231521362</v>
      </c>
      <c r="G146">
        <v>-3.1</v>
      </c>
      <c r="H146">
        <v>28.04</v>
      </c>
    </row>
    <row r="147" spans="1:8" x14ac:dyDescent="0.3">
      <c r="A147" t="s">
        <v>79</v>
      </c>
      <c r="B147" t="s">
        <v>80</v>
      </c>
      <c r="C147" t="s">
        <v>21</v>
      </c>
      <c r="D147">
        <v>33.25</v>
      </c>
      <c r="E147">
        <v>-97.2</v>
      </c>
      <c r="F147">
        <v>-3.6278275714895449</v>
      </c>
      <c r="G147">
        <v>-2.4</v>
      </c>
      <c r="H147">
        <v>27.18</v>
      </c>
    </row>
    <row r="148" spans="1:8" x14ac:dyDescent="0.3">
      <c r="A148" t="s">
        <v>79</v>
      </c>
      <c r="B148" t="s">
        <v>80</v>
      </c>
      <c r="C148" t="s">
        <v>21</v>
      </c>
      <c r="D148">
        <v>33.25</v>
      </c>
      <c r="E148">
        <v>-97.2</v>
      </c>
      <c r="F148">
        <v>-3.0167229270942486</v>
      </c>
      <c r="G148">
        <v>-1.1200000000000001</v>
      </c>
      <c r="H148">
        <v>27.81</v>
      </c>
    </row>
    <row r="149" spans="1:8" x14ac:dyDescent="0.3">
      <c r="A149" t="s">
        <v>79</v>
      </c>
      <c r="B149" t="s">
        <v>88</v>
      </c>
      <c r="C149" t="s">
        <v>21</v>
      </c>
      <c r="D149">
        <v>33.25</v>
      </c>
      <c r="E149">
        <v>-97.2</v>
      </c>
      <c r="F149">
        <v>-1.7460132697008504</v>
      </c>
      <c r="G149">
        <v>-2.2000000000000002</v>
      </c>
      <c r="H149">
        <v>29.12</v>
      </c>
    </row>
    <row r="150" spans="1:8" x14ac:dyDescent="0.3">
      <c r="A150" t="s">
        <v>79</v>
      </c>
      <c r="B150" t="s">
        <v>88</v>
      </c>
      <c r="C150" t="s">
        <v>21</v>
      </c>
      <c r="D150">
        <v>33.25</v>
      </c>
      <c r="E150">
        <v>-97.2</v>
      </c>
      <c r="F150">
        <v>-1.2125092150700345</v>
      </c>
      <c r="G150">
        <v>-1.29</v>
      </c>
      <c r="H150">
        <v>29.67</v>
      </c>
    </row>
    <row r="151" spans="1:8" x14ac:dyDescent="0.3">
      <c r="A151" t="s">
        <v>79</v>
      </c>
      <c r="B151" t="s">
        <v>88</v>
      </c>
      <c r="C151" t="s">
        <v>21</v>
      </c>
      <c r="D151">
        <v>33.25</v>
      </c>
      <c r="E151">
        <v>-97.2</v>
      </c>
      <c r="F151">
        <v>-2.5123190936251145</v>
      </c>
      <c r="G151">
        <v>-3.22</v>
      </c>
      <c r="H151">
        <v>28.33</v>
      </c>
    </row>
    <row r="152" spans="1:8" x14ac:dyDescent="0.3">
      <c r="A152" t="s">
        <v>79</v>
      </c>
      <c r="B152" t="s">
        <v>88</v>
      </c>
      <c r="C152" t="s">
        <v>21</v>
      </c>
      <c r="D152">
        <v>33.25</v>
      </c>
      <c r="E152">
        <v>-97.2</v>
      </c>
      <c r="F152">
        <v>-1.1737089201877942</v>
      </c>
      <c r="G152">
        <v>-1.7</v>
      </c>
      <c r="H152">
        <v>29.71</v>
      </c>
    </row>
    <row r="153" spans="1:8" x14ac:dyDescent="0.3">
      <c r="A153" t="s">
        <v>79</v>
      </c>
      <c r="B153" t="s">
        <v>88</v>
      </c>
      <c r="C153" t="s">
        <v>21</v>
      </c>
      <c r="D153">
        <v>33.25</v>
      </c>
      <c r="E153">
        <v>-97.2</v>
      </c>
      <c r="F153">
        <v>-2.6190199045512772</v>
      </c>
      <c r="G153">
        <v>-2.7</v>
      </c>
      <c r="H153">
        <v>28.22</v>
      </c>
    </row>
    <row r="154" spans="1:8" x14ac:dyDescent="0.3">
      <c r="A154" t="s">
        <v>79</v>
      </c>
      <c r="B154" t="s">
        <v>88</v>
      </c>
      <c r="C154" t="s">
        <v>21</v>
      </c>
      <c r="D154">
        <v>33.25</v>
      </c>
      <c r="E154">
        <v>-97.2</v>
      </c>
      <c r="F154">
        <v>-2.328017692934468</v>
      </c>
      <c r="G154">
        <v>-3.91</v>
      </c>
      <c r="H154">
        <v>28.52</v>
      </c>
    </row>
    <row r="155" spans="1:8" x14ac:dyDescent="0.3">
      <c r="A155" t="s">
        <v>79</v>
      </c>
      <c r="B155" t="s">
        <v>88</v>
      </c>
      <c r="C155" t="s">
        <v>21</v>
      </c>
      <c r="D155">
        <v>33.25</v>
      </c>
      <c r="E155">
        <v>-97.2</v>
      </c>
      <c r="F155">
        <v>-2.328017692934468</v>
      </c>
      <c r="G155">
        <v>-3.59</v>
      </c>
      <c r="H155">
        <v>28.52</v>
      </c>
    </row>
    <row r="156" spans="1:8" x14ac:dyDescent="0.3">
      <c r="A156" t="s">
        <v>79</v>
      </c>
      <c r="B156" t="s">
        <v>88</v>
      </c>
      <c r="C156" t="s">
        <v>21</v>
      </c>
      <c r="D156">
        <v>33.25</v>
      </c>
      <c r="E156">
        <v>-97.2</v>
      </c>
      <c r="F156">
        <v>-1.8042137120242141</v>
      </c>
      <c r="G156">
        <v>-2.33</v>
      </c>
      <c r="H156">
        <v>29.06</v>
      </c>
    </row>
    <row r="157" spans="1:8" x14ac:dyDescent="0.3">
      <c r="A157" t="s">
        <v>79</v>
      </c>
      <c r="B157" t="s">
        <v>88</v>
      </c>
      <c r="C157" t="s">
        <v>21</v>
      </c>
      <c r="D157">
        <v>33.25</v>
      </c>
      <c r="E157">
        <v>-97.2</v>
      </c>
      <c r="F157">
        <v>-3.2204244752260118</v>
      </c>
      <c r="G157">
        <v>-3.38</v>
      </c>
      <c r="H157">
        <v>27.6</v>
      </c>
    </row>
    <row r="158" spans="1:8" x14ac:dyDescent="0.3">
      <c r="A158" t="s">
        <v>79</v>
      </c>
      <c r="B158" t="s">
        <v>117</v>
      </c>
      <c r="C158" t="s">
        <v>21</v>
      </c>
      <c r="D158">
        <v>33.366667</v>
      </c>
      <c r="E158">
        <v>-95.75</v>
      </c>
      <c r="F158">
        <v>-0.93120707717378726</v>
      </c>
      <c r="G158">
        <v>-3.54</v>
      </c>
      <c r="H158">
        <v>29.96</v>
      </c>
    </row>
    <row r="159" spans="1:8" x14ac:dyDescent="0.3">
      <c r="A159" t="s">
        <v>79</v>
      </c>
      <c r="B159" t="s">
        <v>117</v>
      </c>
      <c r="C159" t="s">
        <v>21</v>
      </c>
      <c r="D159">
        <v>33.366667</v>
      </c>
      <c r="E159">
        <v>-95.75</v>
      </c>
      <c r="F159">
        <v>-1.4647111318046031</v>
      </c>
      <c r="G159">
        <v>-1.34</v>
      </c>
      <c r="H159">
        <v>29.41</v>
      </c>
    </row>
    <row r="160" spans="1:8" x14ac:dyDescent="0.3">
      <c r="A160" t="s">
        <v>79</v>
      </c>
      <c r="B160" t="s">
        <v>117</v>
      </c>
      <c r="C160" t="s">
        <v>21</v>
      </c>
      <c r="D160">
        <v>33.366667</v>
      </c>
      <c r="E160">
        <v>-95.75</v>
      </c>
      <c r="F160">
        <v>-1.3871105420401226</v>
      </c>
      <c r="G160">
        <v>-1.27</v>
      </c>
      <c r="H160">
        <v>29.49</v>
      </c>
    </row>
    <row r="161" spans="1:8" x14ac:dyDescent="0.3">
      <c r="A161" t="s">
        <v>19</v>
      </c>
      <c r="B161" t="s">
        <v>27</v>
      </c>
      <c r="C161" t="s">
        <v>21</v>
      </c>
      <c r="D161">
        <v>33.4</v>
      </c>
      <c r="E161">
        <v>-104.53333333</v>
      </c>
      <c r="F161">
        <v>-1.6684126799363697</v>
      </c>
      <c r="G161">
        <v>-3.1</v>
      </c>
      <c r="H161">
        <v>29.2</v>
      </c>
    </row>
    <row r="162" spans="1:8" x14ac:dyDescent="0.3">
      <c r="A162" t="s">
        <v>79</v>
      </c>
      <c r="B162" t="s">
        <v>82</v>
      </c>
      <c r="C162" t="s">
        <v>21</v>
      </c>
      <c r="D162">
        <v>33.983333000000002</v>
      </c>
      <c r="E162">
        <v>-99.85</v>
      </c>
      <c r="F162">
        <v>-0.69840530788034216</v>
      </c>
      <c r="H162">
        <v>30.2</v>
      </c>
    </row>
    <row r="163" spans="1:8" x14ac:dyDescent="0.3">
      <c r="A163" t="s">
        <v>79</v>
      </c>
      <c r="B163" t="s">
        <v>119</v>
      </c>
      <c r="C163" t="s">
        <v>21</v>
      </c>
      <c r="D163">
        <v>34.233333000000002</v>
      </c>
      <c r="E163">
        <v>-103.416667</v>
      </c>
      <c r="F163">
        <v>-6.9258526364800375</v>
      </c>
      <c r="G163">
        <v>-8.67</v>
      </c>
      <c r="H163">
        <v>23.78</v>
      </c>
    </row>
    <row r="164" spans="1:8" x14ac:dyDescent="0.3">
      <c r="A164" t="s">
        <v>79</v>
      </c>
      <c r="B164" t="s">
        <v>119</v>
      </c>
      <c r="C164" t="s">
        <v>21</v>
      </c>
      <c r="D164">
        <v>34.233333000000002</v>
      </c>
      <c r="E164">
        <v>-103.416667</v>
      </c>
      <c r="F164">
        <v>-8.4972645792108032</v>
      </c>
      <c r="G164">
        <v>-8.64</v>
      </c>
      <c r="H164">
        <v>22.16</v>
      </c>
    </row>
    <row r="165" spans="1:8" x14ac:dyDescent="0.3">
      <c r="A165" t="s">
        <v>79</v>
      </c>
      <c r="B165" t="s">
        <v>119</v>
      </c>
      <c r="C165" t="s">
        <v>21</v>
      </c>
      <c r="D165">
        <v>34.233333000000002</v>
      </c>
      <c r="E165">
        <v>-103.416667</v>
      </c>
      <c r="F165">
        <v>-6.9258526364800375</v>
      </c>
      <c r="G165">
        <v>-7.2</v>
      </c>
      <c r="H165">
        <v>23.78</v>
      </c>
    </row>
    <row r="166" spans="1:8" x14ac:dyDescent="0.3">
      <c r="A166" t="s">
        <v>79</v>
      </c>
      <c r="B166" t="s">
        <v>119</v>
      </c>
      <c r="C166" t="s">
        <v>21</v>
      </c>
      <c r="D166">
        <v>34.233333000000002</v>
      </c>
      <c r="E166">
        <v>-103.416667</v>
      </c>
      <c r="F166">
        <v>-8.4972645792108032</v>
      </c>
      <c r="G166">
        <v>-0.92</v>
      </c>
      <c r="H166">
        <v>22.16</v>
      </c>
    </row>
    <row r="167" spans="1:8" x14ac:dyDescent="0.3">
      <c r="A167" t="s">
        <v>79</v>
      </c>
      <c r="B167" t="s">
        <v>119</v>
      </c>
      <c r="C167" t="s">
        <v>21</v>
      </c>
      <c r="D167">
        <v>34.233333000000002</v>
      </c>
      <c r="E167">
        <v>-103.416667</v>
      </c>
      <c r="F167">
        <v>-6.7900516043921932</v>
      </c>
      <c r="G167">
        <v>-0.26</v>
      </c>
      <c r="H167">
        <v>23.92</v>
      </c>
    </row>
    <row r="168" spans="1:8" x14ac:dyDescent="0.3">
      <c r="A168" t="s">
        <v>79</v>
      </c>
      <c r="B168" t="s">
        <v>119</v>
      </c>
      <c r="C168" t="s">
        <v>21</v>
      </c>
      <c r="D168">
        <v>34.233333000000002</v>
      </c>
      <c r="E168">
        <v>-103.416667</v>
      </c>
      <c r="F168">
        <v>-2.9973227796531283</v>
      </c>
      <c r="G168">
        <v>-0.92</v>
      </c>
      <c r="H168">
        <v>27.83</v>
      </c>
    </row>
    <row r="169" spans="1:8" x14ac:dyDescent="0.3">
      <c r="A169" t="s">
        <v>79</v>
      </c>
      <c r="B169" t="s">
        <v>119</v>
      </c>
      <c r="C169" t="s">
        <v>21</v>
      </c>
      <c r="D169">
        <v>34.233333000000002</v>
      </c>
      <c r="E169">
        <v>-103.416667</v>
      </c>
      <c r="F169">
        <v>-1.5811120164513275</v>
      </c>
      <c r="G169">
        <v>-0.26</v>
      </c>
      <c r="H169">
        <v>29.29</v>
      </c>
    </row>
    <row r="170" spans="1:8" x14ac:dyDescent="0.3">
      <c r="A170" t="s">
        <v>79</v>
      </c>
      <c r="B170" t="s">
        <v>119</v>
      </c>
      <c r="C170" t="s">
        <v>21</v>
      </c>
      <c r="D170">
        <v>34.233333000000002</v>
      </c>
      <c r="E170">
        <v>-103.416667</v>
      </c>
      <c r="F170">
        <v>-6.5184495402165075</v>
      </c>
      <c r="G170">
        <v>0.3</v>
      </c>
      <c r="H170">
        <v>24.2</v>
      </c>
    </row>
    <row r="171" spans="1:8" x14ac:dyDescent="0.3">
      <c r="A171" t="s">
        <v>79</v>
      </c>
      <c r="B171" t="s">
        <v>119</v>
      </c>
      <c r="C171" t="s">
        <v>21</v>
      </c>
      <c r="D171">
        <v>34.233333000000002</v>
      </c>
      <c r="E171">
        <v>-103.416667</v>
      </c>
      <c r="F171">
        <v>-0.98940751949715111</v>
      </c>
      <c r="G171">
        <v>-1.9</v>
      </c>
      <c r="H171">
        <v>29.9</v>
      </c>
    </row>
    <row r="172" spans="1:8" x14ac:dyDescent="0.3">
      <c r="A172" t="s">
        <v>79</v>
      </c>
      <c r="B172" t="s">
        <v>119</v>
      </c>
      <c r="C172" t="s">
        <v>21</v>
      </c>
      <c r="D172">
        <v>34.233333000000002</v>
      </c>
      <c r="E172">
        <v>-103.416667</v>
      </c>
      <c r="F172">
        <v>-3.2204244752260118</v>
      </c>
      <c r="G172">
        <v>-0.8</v>
      </c>
      <c r="H172">
        <v>27.6</v>
      </c>
    </row>
    <row r="173" spans="1:8" x14ac:dyDescent="0.3">
      <c r="A173" t="s">
        <v>79</v>
      </c>
      <c r="B173" t="s">
        <v>119</v>
      </c>
      <c r="C173" t="s">
        <v>21</v>
      </c>
      <c r="D173">
        <v>34.233333000000002</v>
      </c>
      <c r="E173">
        <v>-103.416667</v>
      </c>
      <c r="F173">
        <v>-1.0864082567027518</v>
      </c>
      <c r="G173">
        <v>-1.6</v>
      </c>
      <c r="H173">
        <v>29.8</v>
      </c>
    </row>
    <row r="174" spans="1:8" x14ac:dyDescent="0.3">
      <c r="A174" t="s">
        <v>19</v>
      </c>
      <c r="B174" t="s">
        <v>29</v>
      </c>
      <c r="C174" t="s">
        <v>21</v>
      </c>
      <c r="D174">
        <v>35.25</v>
      </c>
      <c r="E174">
        <v>-106.4</v>
      </c>
      <c r="F174">
        <v>-7.8764598610949452</v>
      </c>
      <c r="G174">
        <v>-5</v>
      </c>
      <c r="H174">
        <v>22.8</v>
      </c>
    </row>
    <row r="175" spans="1:8" x14ac:dyDescent="0.3">
      <c r="A175" t="s">
        <v>19</v>
      </c>
      <c r="B175" t="s">
        <v>20</v>
      </c>
      <c r="C175" t="s">
        <v>21</v>
      </c>
      <c r="D175">
        <v>35.5</v>
      </c>
      <c r="E175">
        <v>-115.73333332999999</v>
      </c>
      <c r="F175">
        <v>-8.7494664959453718</v>
      </c>
      <c r="G175">
        <v>-7.2</v>
      </c>
      <c r="H175">
        <v>21.9</v>
      </c>
    </row>
    <row r="176" spans="1:8" x14ac:dyDescent="0.3">
      <c r="A176" t="s">
        <v>127</v>
      </c>
      <c r="B176" t="s">
        <v>130</v>
      </c>
      <c r="C176" t="s">
        <v>21</v>
      </c>
      <c r="D176">
        <v>35.683332999999998</v>
      </c>
      <c r="E176">
        <v>-100.63333299999999</v>
      </c>
      <c r="F176">
        <v>-2.1534163659643837</v>
      </c>
      <c r="G176">
        <v>-3.2</v>
      </c>
      <c r="H176">
        <v>28.7</v>
      </c>
    </row>
    <row r="177" spans="1:8" x14ac:dyDescent="0.3">
      <c r="A177" t="s">
        <v>127</v>
      </c>
      <c r="B177" t="s">
        <v>130</v>
      </c>
      <c r="C177" t="s">
        <v>21</v>
      </c>
      <c r="D177">
        <v>35.683332999999998</v>
      </c>
      <c r="E177">
        <v>-100.63333299999999</v>
      </c>
      <c r="F177">
        <v>-1.6684126799363697</v>
      </c>
      <c r="G177">
        <v>-0.9</v>
      </c>
      <c r="H177">
        <v>29.2</v>
      </c>
    </row>
    <row r="178" spans="1:8" x14ac:dyDescent="0.3">
      <c r="A178" t="s">
        <v>127</v>
      </c>
      <c r="B178" t="s">
        <v>130</v>
      </c>
      <c r="C178" t="s">
        <v>21</v>
      </c>
      <c r="D178">
        <v>35.683332999999998</v>
      </c>
      <c r="E178">
        <v>-100.63333299999999</v>
      </c>
      <c r="F178">
        <v>0.27160206417568539</v>
      </c>
      <c r="G178">
        <v>-4</v>
      </c>
      <c r="H178">
        <v>31.2</v>
      </c>
    </row>
    <row r="179" spans="1:8" x14ac:dyDescent="0.3">
      <c r="A179" t="s">
        <v>19</v>
      </c>
      <c r="B179" t="s">
        <v>24</v>
      </c>
      <c r="C179" t="s">
        <v>21</v>
      </c>
      <c r="D179">
        <v>36.116666670000001</v>
      </c>
      <c r="E179">
        <v>-116</v>
      </c>
      <c r="F179">
        <v>-5.839444379777289</v>
      </c>
      <c r="G179">
        <v>-8.9</v>
      </c>
      <c r="H179">
        <v>24.9</v>
      </c>
    </row>
    <row r="180" spans="1:8" x14ac:dyDescent="0.3">
      <c r="A180" t="s">
        <v>19</v>
      </c>
      <c r="B180" t="s">
        <v>24</v>
      </c>
      <c r="C180" t="s">
        <v>21</v>
      </c>
      <c r="D180">
        <v>36.116666670000001</v>
      </c>
      <c r="E180">
        <v>-116</v>
      </c>
      <c r="F180">
        <v>-3.1234237380204113</v>
      </c>
      <c r="G180">
        <v>-7.9</v>
      </c>
      <c r="H180">
        <v>27.7</v>
      </c>
    </row>
    <row r="181" spans="1:8" x14ac:dyDescent="0.3">
      <c r="A181" t="s">
        <v>19</v>
      </c>
      <c r="B181" t="s">
        <v>23</v>
      </c>
      <c r="C181" t="s">
        <v>21</v>
      </c>
      <c r="D181">
        <v>36.316666699999999</v>
      </c>
      <c r="E181">
        <v>-115.183333</v>
      </c>
      <c r="F181">
        <v>-10.010476079618204</v>
      </c>
      <c r="G181">
        <v>-8.3000000000000007</v>
      </c>
      <c r="H181">
        <v>20.6</v>
      </c>
    </row>
    <row r="182" spans="1:8" x14ac:dyDescent="0.3">
      <c r="A182" t="s">
        <v>19</v>
      </c>
      <c r="B182" t="s">
        <v>23</v>
      </c>
      <c r="C182" t="s">
        <v>21</v>
      </c>
      <c r="D182">
        <v>36.316666699999999</v>
      </c>
      <c r="E182">
        <v>-115.183333</v>
      </c>
      <c r="F182">
        <v>-10.010476079618204</v>
      </c>
      <c r="G182">
        <v>-9</v>
      </c>
      <c r="H182">
        <v>20.6</v>
      </c>
    </row>
    <row r="183" spans="1:8" x14ac:dyDescent="0.3">
      <c r="A183" t="s">
        <v>19</v>
      </c>
      <c r="B183" t="s">
        <v>23</v>
      </c>
      <c r="C183" t="s">
        <v>21</v>
      </c>
      <c r="D183">
        <v>36.316666699999999</v>
      </c>
      <c r="E183">
        <v>-115.183333</v>
      </c>
      <c r="F183">
        <v>-7.8764598610949452</v>
      </c>
      <c r="G183">
        <v>-6.4</v>
      </c>
      <c r="H183">
        <v>22.8</v>
      </c>
    </row>
    <row r="184" spans="1:8" x14ac:dyDescent="0.3">
      <c r="A184" t="s">
        <v>19</v>
      </c>
      <c r="B184" t="s">
        <v>23</v>
      </c>
      <c r="C184" t="s">
        <v>21</v>
      </c>
      <c r="D184">
        <v>36.316666699999999</v>
      </c>
      <c r="E184">
        <v>-115.183333</v>
      </c>
      <c r="F184">
        <v>-11.271485663291042</v>
      </c>
      <c r="G184">
        <v>-6.4</v>
      </c>
      <c r="H184">
        <v>19.3</v>
      </c>
    </row>
    <row r="185" spans="1:8" x14ac:dyDescent="0.3">
      <c r="A185" t="s">
        <v>19</v>
      </c>
      <c r="B185" t="s">
        <v>22</v>
      </c>
      <c r="C185" t="s">
        <v>21</v>
      </c>
      <c r="D185">
        <v>36.533329999999999</v>
      </c>
      <c r="E185">
        <v>-115.73333</v>
      </c>
      <c r="F185">
        <v>-7.4884569122725351</v>
      </c>
      <c r="G185">
        <v>-8.9</v>
      </c>
      <c r="H185">
        <v>23.2</v>
      </c>
    </row>
    <row r="186" spans="1:8" x14ac:dyDescent="0.3">
      <c r="A186" t="s">
        <v>191</v>
      </c>
      <c r="B186" t="s">
        <v>197</v>
      </c>
      <c r="C186" t="s">
        <v>21</v>
      </c>
      <c r="D186">
        <v>39.0745</v>
      </c>
      <c r="E186">
        <v>-84.422200000000004</v>
      </c>
      <c r="F186">
        <v>-8.070461335506149</v>
      </c>
      <c r="G186">
        <v>-9.6999999999999993</v>
      </c>
      <c r="H186">
        <v>22.6</v>
      </c>
    </row>
    <row r="187" spans="1:8" x14ac:dyDescent="0.3">
      <c r="A187" t="s">
        <v>191</v>
      </c>
      <c r="B187" t="s">
        <v>199</v>
      </c>
      <c r="C187" t="s">
        <v>21</v>
      </c>
      <c r="D187">
        <v>39.133499999999998</v>
      </c>
      <c r="E187">
        <v>-84.333600000000004</v>
      </c>
      <c r="F187">
        <v>-6.6154502774221084</v>
      </c>
      <c r="G187">
        <v>-8.6999999999999993</v>
      </c>
      <c r="H187">
        <v>24.1</v>
      </c>
    </row>
    <row r="188" spans="1:8" x14ac:dyDescent="0.3">
      <c r="A188" t="s">
        <v>191</v>
      </c>
      <c r="B188" t="s">
        <v>199</v>
      </c>
      <c r="C188" t="s">
        <v>21</v>
      </c>
      <c r="D188">
        <v>39.133499999999998</v>
      </c>
      <c r="E188">
        <v>-84.333600000000004</v>
      </c>
      <c r="F188">
        <v>-5.2574399565436707</v>
      </c>
      <c r="G188">
        <v>-11.4</v>
      </c>
      <c r="H188">
        <v>25.5</v>
      </c>
    </row>
    <row r="189" spans="1:8" x14ac:dyDescent="0.3">
      <c r="A189" t="s">
        <v>191</v>
      </c>
      <c r="B189" t="s">
        <v>196</v>
      </c>
      <c r="C189" t="s">
        <v>21</v>
      </c>
      <c r="D189">
        <v>39.159199999999998</v>
      </c>
      <c r="E189">
        <v>-84.307199999999995</v>
      </c>
      <c r="F189">
        <v>-7.3914561750669314</v>
      </c>
      <c r="G189">
        <v>-7.8</v>
      </c>
      <c r="H189">
        <v>23.3</v>
      </c>
    </row>
    <row r="190" spans="1:8" x14ac:dyDescent="0.3">
      <c r="A190" t="s">
        <v>191</v>
      </c>
      <c r="B190" t="s">
        <v>195</v>
      </c>
      <c r="C190" t="s">
        <v>21</v>
      </c>
      <c r="D190">
        <v>39.194499999999998</v>
      </c>
      <c r="E190">
        <v>-84.750299999999996</v>
      </c>
      <c r="F190">
        <v>-7.1004539634501223</v>
      </c>
      <c r="G190">
        <v>-8</v>
      </c>
      <c r="H190">
        <v>23.6</v>
      </c>
    </row>
    <row r="191" spans="1:8" x14ac:dyDescent="0.3">
      <c r="A191" t="s">
        <v>191</v>
      </c>
      <c r="B191" t="s">
        <v>198</v>
      </c>
      <c r="C191" t="s">
        <v>21</v>
      </c>
      <c r="D191">
        <v>39.198099999999997</v>
      </c>
      <c r="E191">
        <v>-84.288799999999995</v>
      </c>
      <c r="F191">
        <v>-5.5484421681604799</v>
      </c>
      <c r="G191">
        <v>-9.1999999999999993</v>
      </c>
      <c r="H191">
        <v>25.2</v>
      </c>
    </row>
    <row r="192" spans="1:8" x14ac:dyDescent="0.3">
      <c r="A192" t="s">
        <v>191</v>
      </c>
      <c r="B192" t="s">
        <v>194</v>
      </c>
      <c r="C192" t="s">
        <v>21</v>
      </c>
      <c r="D192">
        <v>39.227600000000002</v>
      </c>
      <c r="E192">
        <v>-84.457899999999995</v>
      </c>
      <c r="F192">
        <v>-7.5854576494781361</v>
      </c>
      <c r="G192">
        <v>-7.8</v>
      </c>
      <c r="H192">
        <v>23.1</v>
      </c>
    </row>
    <row r="193" spans="1:8" x14ac:dyDescent="0.3">
      <c r="A193" t="s">
        <v>191</v>
      </c>
      <c r="B193" t="s">
        <v>192</v>
      </c>
      <c r="C193" t="s">
        <v>21</v>
      </c>
      <c r="D193">
        <v>39.2361</v>
      </c>
      <c r="E193">
        <v>-84.564099999999996</v>
      </c>
      <c r="F193">
        <v>-8.361463547122959</v>
      </c>
      <c r="G193">
        <v>-9.6</v>
      </c>
      <c r="H193">
        <v>22.3</v>
      </c>
    </row>
    <row r="194" spans="1:8" x14ac:dyDescent="0.3">
      <c r="A194" t="s">
        <v>127</v>
      </c>
      <c r="B194" t="s">
        <v>128</v>
      </c>
      <c r="C194" t="s">
        <v>21</v>
      </c>
      <c r="D194">
        <v>40.316667000000002</v>
      </c>
      <c r="E194">
        <v>-104.85</v>
      </c>
      <c r="F194">
        <v>-7.4884569122725351</v>
      </c>
      <c r="G194">
        <v>-3.7</v>
      </c>
      <c r="H194">
        <v>23.2</v>
      </c>
    </row>
    <row r="195" spans="1:8" x14ac:dyDescent="0.3">
      <c r="A195" t="s">
        <v>127</v>
      </c>
      <c r="B195" t="s">
        <v>128</v>
      </c>
      <c r="C195" t="s">
        <v>21</v>
      </c>
      <c r="D195">
        <v>40.316667000000002</v>
      </c>
      <c r="E195">
        <v>-104.85</v>
      </c>
      <c r="F195">
        <v>-8.1674620727117535</v>
      </c>
      <c r="G195">
        <v>-4.0999999999999996</v>
      </c>
      <c r="H195">
        <v>22.5</v>
      </c>
    </row>
    <row r="196" spans="1:8" x14ac:dyDescent="0.3">
      <c r="A196" t="s">
        <v>127</v>
      </c>
      <c r="B196" t="s">
        <v>128</v>
      </c>
      <c r="C196" t="s">
        <v>21</v>
      </c>
      <c r="D196">
        <v>40.316667000000002</v>
      </c>
      <c r="E196">
        <v>-104.85</v>
      </c>
      <c r="F196">
        <v>-7.2944554378613304</v>
      </c>
      <c r="G196">
        <v>-7.9</v>
      </c>
      <c r="H196">
        <v>23.4</v>
      </c>
    </row>
    <row r="197" spans="1:8" x14ac:dyDescent="0.3">
      <c r="A197" t="s">
        <v>127</v>
      </c>
      <c r="B197" t="s">
        <v>128</v>
      </c>
      <c r="C197" t="s">
        <v>21</v>
      </c>
      <c r="D197">
        <v>40.316667000000002</v>
      </c>
      <c r="E197">
        <v>-104.85</v>
      </c>
      <c r="F197">
        <v>-7.6824583866837397</v>
      </c>
      <c r="G197">
        <v>-5.0999999999999996</v>
      </c>
      <c r="H197">
        <v>23</v>
      </c>
    </row>
    <row r="198" spans="1:8" x14ac:dyDescent="0.3">
      <c r="A198" t="s">
        <v>127</v>
      </c>
      <c r="B198" t="s">
        <v>128</v>
      </c>
      <c r="C198" t="s">
        <v>21</v>
      </c>
      <c r="D198">
        <v>40.316667000000002</v>
      </c>
      <c r="E198">
        <v>-104.85</v>
      </c>
      <c r="F198">
        <v>-5.5484421681604799</v>
      </c>
      <c r="G198">
        <v>-1.6</v>
      </c>
      <c r="H198">
        <v>25.2</v>
      </c>
    </row>
    <row r="199" spans="1:8" x14ac:dyDescent="0.3">
      <c r="A199" t="s">
        <v>127</v>
      </c>
      <c r="B199" t="s">
        <v>128</v>
      </c>
      <c r="C199" t="s">
        <v>21</v>
      </c>
      <c r="D199">
        <v>40.316667000000002</v>
      </c>
      <c r="E199">
        <v>-104.85</v>
      </c>
      <c r="F199">
        <v>-5.2574399565436707</v>
      </c>
      <c r="G199">
        <v>-4.3</v>
      </c>
      <c r="H199">
        <v>25.5</v>
      </c>
    </row>
    <row r="200" spans="1:8" x14ac:dyDescent="0.3">
      <c r="A200" t="s">
        <v>127</v>
      </c>
      <c r="B200" t="s">
        <v>128</v>
      </c>
      <c r="C200" t="s">
        <v>21</v>
      </c>
      <c r="D200">
        <v>40.316667000000002</v>
      </c>
      <c r="E200">
        <v>-104.85</v>
      </c>
      <c r="F200">
        <v>-5.6454429053660808</v>
      </c>
      <c r="G200">
        <v>-6.2</v>
      </c>
      <c r="H200">
        <v>25.1</v>
      </c>
    </row>
    <row r="201" spans="1:8" x14ac:dyDescent="0.3">
      <c r="A201" t="s">
        <v>127</v>
      </c>
      <c r="B201" t="s">
        <v>128</v>
      </c>
      <c r="C201" t="s">
        <v>21</v>
      </c>
      <c r="D201">
        <v>40.316667000000002</v>
      </c>
      <c r="E201">
        <v>-104.85</v>
      </c>
      <c r="F201">
        <v>-8.070461335506149</v>
      </c>
      <c r="G201">
        <v>-4.4000000000000004</v>
      </c>
      <c r="H201">
        <v>22.6</v>
      </c>
    </row>
    <row r="202" spans="1:8" x14ac:dyDescent="0.3">
      <c r="A202" t="s">
        <v>127</v>
      </c>
      <c r="B202" t="s">
        <v>128</v>
      </c>
      <c r="C202" t="s">
        <v>21</v>
      </c>
      <c r="D202">
        <v>40.316667000000002</v>
      </c>
      <c r="E202">
        <v>-104.85</v>
      </c>
      <c r="F202">
        <v>-8.264462809917358</v>
      </c>
      <c r="G202">
        <v>-4.4000000000000004</v>
      </c>
      <c r="H202">
        <v>22.4</v>
      </c>
    </row>
    <row r="203" spans="1:8" x14ac:dyDescent="0.3">
      <c r="A203" t="s">
        <v>127</v>
      </c>
      <c r="B203" t="s">
        <v>128</v>
      </c>
      <c r="C203" t="s">
        <v>21</v>
      </c>
      <c r="D203">
        <v>40.316667000000002</v>
      </c>
      <c r="E203">
        <v>-104.85</v>
      </c>
      <c r="F203">
        <v>-9.3314709191789866</v>
      </c>
      <c r="G203">
        <v>-4.2</v>
      </c>
      <c r="H203">
        <v>21.3</v>
      </c>
    </row>
    <row r="204" spans="1:8" x14ac:dyDescent="0.3">
      <c r="A204" t="s">
        <v>127</v>
      </c>
      <c r="B204" t="s">
        <v>128</v>
      </c>
      <c r="C204" t="s">
        <v>21</v>
      </c>
      <c r="D204">
        <v>40.316667000000002</v>
      </c>
      <c r="E204">
        <v>-104.85</v>
      </c>
      <c r="F204">
        <v>-7.8764598610949452</v>
      </c>
      <c r="G204">
        <v>-4</v>
      </c>
      <c r="H204">
        <v>22.8</v>
      </c>
    </row>
    <row r="205" spans="1:8" x14ac:dyDescent="0.3">
      <c r="A205" t="s">
        <v>127</v>
      </c>
      <c r="B205" t="s">
        <v>128</v>
      </c>
      <c r="C205" t="s">
        <v>21</v>
      </c>
      <c r="D205">
        <v>40.316667000000002</v>
      </c>
      <c r="E205">
        <v>-104.85</v>
      </c>
      <c r="F205">
        <v>-5.839444379777289</v>
      </c>
      <c r="G205">
        <v>-3.9</v>
      </c>
      <c r="H205">
        <v>24.9</v>
      </c>
    </row>
    <row r="206" spans="1:8" x14ac:dyDescent="0.3">
      <c r="A206" t="s">
        <v>19</v>
      </c>
      <c r="B206" t="s">
        <v>25</v>
      </c>
      <c r="C206" t="s">
        <v>21</v>
      </c>
      <c r="D206">
        <v>40.466666670000002</v>
      </c>
      <c r="E206">
        <v>-118.3</v>
      </c>
      <c r="F206">
        <v>-11.756489349319056</v>
      </c>
      <c r="G206">
        <v>-10.7</v>
      </c>
      <c r="H206">
        <v>18.8</v>
      </c>
    </row>
    <row r="207" spans="1:8" x14ac:dyDescent="0.3">
      <c r="A207" t="s">
        <v>19</v>
      </c>
      <c r="B207" t="s">
        <v>26</v>
      </c>
      <c r="C207" t="s">
        <v>21</v>
      </c>
      <c r="D207">
        <v>40.466666670000002</v>
      </c>
      <c r="E207">
        <v>-118.3</v>
      </c>
      <c r="F207">
        <v>-7.7794591238893442</v>
      </c>
      <c r="G207">
        <v>-5.6</v>
      </c>
      <c r="H207">
        <v>22.9</v>
      </c>
    </row>
    <row r="208" spans="1:8" x14ac:dyDescent="0.3">
      <c r="A208" t="s">
        <v>150</v>
      </c>
      <c r="B208" t="s">
        <v>161</v>
      </c>
      <c r="C208" t="s">
        <v>68</v>
      </c>
      <c r="D208">
        <v>42.55</v>
      </c>
      <c r="E208">
        <v>-81.98</v>
      </c>
      <c r="F208">
        <v>-8.7321960715871008</v>
      </c>
      <c r="G208">
        <v>-11.045177131688241</v>
      </c>
      <c r="H208">
        <v>21.917804425879428</v>
      </c>
    </row>
    <row r="209" spans="1:8" x14ac:dyDescent="0.3">
      <c r="A209" t="s">
        <v>150</v>
      </c>
      <c r="B209" t="s">
        <v>169</v>
      </c>
      <c r="C209" t="s">
        <v>68</v>
      </c>
      <c r="D209">
        <v>42.59</v>
      </c>
      <c r="E209">
        <v>-82.27</v>
      </c>
      <c r="F209">
        <v>-10.085448887930308</v>
      </c>
      <c r="G209">
        <v>-10.662133724244638</v>
      </c>
      <c r="H209">
        <v>20.522709032454888</v>
      </c>
    </row>
    <row r="210" spans="1:8" x14ac:dyDescent="0.3">
      <c r="A210" t="s">
        <v>150</v>
      </c>
      <c r="B210" t="s">
        <v>167</v>
      </c>
      <c r="C210" t="s">
        <v>68</v>
      </c>
      <c r="D210">
        <v>42.6</v>
      </c>
      <c r="E210">
        <v>-81.599999999999994</v>
      </c>
      <c r="F210">
        <v>-8.4964241626201762</v>
      </c>
      <c r="G210">
        <v>-10.538832152455404</v>
      </c>
      <c r="H210">
        <v>22.160866402271608</v>
      </c>
    </row>
    <row r="211" spans="1:8" x14ac:dyDescent="0.3">
      <c r="A211" t="s">
        <v>150</v>
      </c>
      <c r="B211" t="s">
        <v>156</v>
      </c>
      <c r="C211" t="s">
        <v>68</v>
      </c>
      <c r="D211">
        <v>42.6</v>
      </c>
      <c r="E211">
        <v>-80.8</v>
      </c>
      <c r="F211">
        <v>-8.5479252262404515</v>
      </c>
      <c r="G211">
        <v>-11.308749460133473</v>
      </c>
      <c r="H211">
        <v>22.107772925764195</v>
      </c>
    </row>
    <row r="212" spans="1:8" x14ac:dyDescent="0.3">
      <c r="A212" t="s">
        <v>150</v>
      </c>
      <c r="B212" t="s">
        <v>153</v>
      </c>
      <c r="C212" t="s">
        <v>68</v>
      </c>
      <c r="D212">
        <v>42.8</v>
      </c>
      <c r="E212">
        <v>-80.400000000000006</v>
      </c>
      <c r="F212">
        <v>-7.3788333717100425</v>
      </c>
      <c r="G212">
        <v>-10.933218022486317</v>
      </c>
      <c r="H212">
        <v>23.313013100436685</v>
      </c>
    </row>
    <row r="213" spans="1:8" x14ac:dyDescent="0.3">
      <c r="A213" t="s">
        <v>150</v>
      </c>
      <c r="B213" t="s">
        <v>158</v>
      </c>
      <c r="C213" t="s">
        <v>68</v>
      </c>
      <c r="D213">
        <v>43</v>
      </c>
      <c r="E213">
        <v>-81.2</v>
      </c>
      <c r="F213">
        <v>-10.013348546553024</v>
      </c>
      <c r="G213">
        <v>-11.167692452601692</v>
      </c>
      <c r="H213">
        <v>20.597038716387559</v>
      </c>
    </row>
    <row r="214" spans="1:8" x14ac:dyDescent="0.3">
      <c r="A214" t="s">
        <v>150</v>
      </c>
      <c r="B214" t="s">
        <v>160</v>
      </c>
      <c r="C214" t="s">
        <v>68</v>
      </c>
      <c r="D214">
        <v>43</v>
      </c>
      <c r="E214">
        <v>-81.2</v>
      </c>
      <c r="F214">
        <v>-7.5506420132735528</v>
      </c>
      <c r="G214">
        <v>-10.054446625173071</v>
      </c>
      <c r="H214">
        <v>23.135892135676031</v>
      </c>
    </row>
    <row r="215" spans="1:8" x14ac:dyDescent="0.3">
      <c r="A215" t="s">
        <v>150</v>
      </c>
      <c r="B215" t="s">
        <v>165</v>
      </c>
      <c r="C215" t="s">
        <v>68</v>
      </c>
      <c r="D215">
        <v>43</v>
      </c>
      <c r="E215">
        <v>-79.48</v>
      </c>
      <c r="F215">
        <v>-9.3060376186181664</v>
      </c>
      <c r="G215">
        <v>-10.340741102695652</v>
      </c>
      <c r="H215">
        <v>21.32621969821416</v>
      </c>
    </row>
    <row r="216" spans="1:8" x14ac:dyDescent="0.3">
      <c r="A216" t="s">
        <v>150</v>
      </c>
      <c r="B216" t="s">
        <v>151</v>
      </c>
      <c r="C216" t="s">
        <v>68</v>
      </c>
      <c r="D216">
        <v>43.066667000000002</v>
      </c>
      <c r="E216">
        <v>-78.05</v>
      </c>
      <c r="F216">
        <v>-8.5697284955289739</v>
      </c>
      <c r="G216">
        <v>-11.804114990119501</v>
      </c>
      <c r="H216">
        <v>22.085295499389272</v>
      </c>
    </row>
    <row r="217" spans="1:8" x14ac:dyDescent="0.3">
      <c r="A217" t="s">
        <v>150</v>
      </c>
      <c r="B217" t="s">
        <v>151</v>
      </c>
      <c r="C217" t="s">
        <v>68</v>
      </c>
      <c r="D217">
        <v>43.066667000000002</v>
      </c>
      <c r="E217">
        <v>-78.05</v>
      </c>
      <c r="F217">
        <v>-8.002160713067104</v>
      </c>
      <c r="G217">
        <v>-11.315649222331253</v>
      </c>
      <c r="H217">
        <v>22.670412477684863</v>
      </c>
    </row>
    <row r="218" spans="1:8" x14ac:dyDescent="0.3">
      <c r="A218" t="s">
        <v>150</v>
      </c>
      <c r="B218" t="s">
        <v>175</v>
      </c>
      <c r="C218" t="s">
        <v>21</v>
      </c>
      <c r="D218">
        <v>43.2</v>
      </c>
      <c r="E218">
        <v>-79.2</v>
      </c>
      <c r="F218">
        <v>-10.982746111725913</v>
      </c>
      <c r="G218">
        <v>-10.998686375111973</v>
      </c>
      <c r="H218">
        <v>19.597667378499523</v>
      </c>
    </row>
    <row r="219" spans="1:8" x14ac:dyDescent="0.3">
      <c r="A219" t="s">
        <v>150</v>
      </c>
      <c r="B219" t="s">
        <v>163</v>
      </c>
      <c r="C219" t="s">
        <v>21</v>
      </c>
      <c r="D219">
        <v>43.49</v>
      </c>
      <c r="E219">
        <v>-81</v>
      </c>
      <c r="F219">
        <v>-8.0346229855527334</v>
      </c>
      <c r="G219">
        <v>-7.7130026875152629</v>
      </c>
      <c r="H219">
        <v>22.636946471733978</v>
      </c>
    </row>
    <row r="220" spans="1:8" x14ac:dyDescent="0.3">
      <c r="A220" t="s">
        <v>150</v>
      </c>
      <c r="B220" t="s">
        <v>171</v>
      </c>
      <c r="C220" t="s">
        <v>21</v>
      </c>
      <c r="D220">
        <v>43.7</v>
      </c>
      <c r="E220">
        <v>-79.400000000000006</v>
      </c>
      <c r="F220">
        <v>-11.299381939883974</v>
      </c>
      <c r="G220">
        <v>-10.883470152292526</v>
      </c>
      <c r="H220">
        <v>19.271241170534815</v>
      </c>
    </row>
    <row r="221" spans="1:8" x14ac:dyDescent="0.3">
      <c r="A221" t="s">
        <v>150</v>
      </c>
      <c r="B221" t="s">
        <v>173</v>
      </c>
      <c r="C221" t="s">
        <v>21</v>
      </c>
      <c r="D221">
        <v>43.77</v>
      </c>
      <c r="E221">
        <v>-79.180000000000007</v>
      </c>
      <c r="F221">
        <v>-11.198058474873395</v>
      </c>
      <c r="G221">
        <v>-11.335239025979307</v>
      </c>
      <c r="H221">
        <v>19.375697557083519</v>
      </c>
    </row>
    <row r="222" spans="1:8" x14ac:dyDescent="0.3">
      <c r="A222" t="s">
        <v>135</v>
      </c>
      <c r="B222" t="s">
        <v>139</v>
      </c>
      <c r="C222" t="s">
        <v>21</v>
      </c>
      <c r="D222">
        <v>53.533332999999999</v>
      </c>
      <c r="E222">
        <v>-113.5</v>
      </c>
      <c r="F222">
        <v>-16.218523260776784</v>
      </c>
      <c r="G222">
        <v>-10.7</v>
      </c>
      <c r="H222">
        <v>14.2</v>
      </c>
    </row>
    <row r="223" spans="1:8" x14ac:dyDescent="0.3">
      <c r="A223" t="s">
        <v>135</v>
      </c>
      <c r="B223" t="s">
        <v>139</v>
      </c>
      <c r="C223" t="s">
        <v>21</v>
      </c>
      <c r="D223">
        <v>53.533332999999999</v>
      </c>
      <c r="E223">
        <v>-113.5</v>
      </c>
      <c r="F223">
        <v>-15.442517363131961</v>
      </c>
      <c r="G223">
        <v>-11.4</v>
      </c>
      <c r="H223">
        <v>15</v>
      </c>
    </row>
    <row r="224" spans="1:8" x14ac:dyDescent="0.3">
      <c r="A224" t="s">
        <v>135</v>
      </c>
      <c r="B224" t="s">
        <v>139</v>
      </c>
      <c r="C224" t="s">
        <v>68</v>
      </c>
      <c r="D224">
        <v>53.533332999999999</v>
      </c>
      <c r="E224">
        <v>-113.5</v>
      </c>
      <c r="F224">
        <v>-15.539518100337565</v>
      </c>
      <c r="G224">
        <v>-11.6</v>
      </c>
      <c r="H224">
        <v>14.9</v>
      </c>
    </row>
    <row r="225" spans="1:8" x14ac:dyDescent="0.3">
      <c r="A225" t="s">
        <v>135</v>
      </c>
      <c r="B225" t="s">
        <v>142</v>
      </c>
      <c r="C225" t="s">
        <v>21</v>
      </c>
      <c r="D225">
        <v>53.65</v>
      </c>
      <c r="E225">
        <v>-113.8</v>
      </c>
      <c r="F225">
        <v>-16.800527684010397</v>
      </c>
      <c r="G225">
        <v>-11.5</v>
      </c>
      <c r="H225">
        <v>13.6</v>
      </c>
    </row>
    <row r="226" spans="1:8" x14ac:dyDescent="0.3">
      <c r="A226" t="s">
        <v>135</v>
      </c>
      <c r="B226" t="s">
        <v>142</v>
      </c>
      <c r="C226" t="s">
        <v>21</v>
      </c>
      <c r="D226">
        <v>53.65</v>
      </c>
      <c r="E226">
        <v>-113.8</v>
      </c>
      <c r="F226">
        <v>-15.248515888720755</v>
      </c>
      <c r="G226">
        <v>-10.7</v>
      </c>
      <c r="H226">
        <v>15.2</v>
      </c>
    </row>
    <row r="227" spans="1:8" x14ac:dyDescent="0.3">
      <c r="A227" t="s">
        <v>135</v>
      </c>
      <c r="B227" t="s">
        <v>142</v>
      </c>
      <c r="C227" t="s">
        <v>68</v>
      </c>
      <c r="D227">
        <v>53.65</v>
      </c>
      <c r="E227">
        <v>-113.8</v>
      </c>
      <c r="F227">
        <v>-16.897528421216002</v>
      </c>
      <c r="G227">
        <v>-10.3</v>
      </c>
      <c r="H227">
        <v>13.5</v>
      </c>
    </row>
    <row r="228" spans="1:8" x14ac:dyDescent="0.3">
      <c r="A228" t="s">
        <v>135</v>
      </c>
      <c r="B228" t="s">
        <v>136</v>
      </c>
      <c r="C228" t="s">
        <v>21</v>
      </c>
      <c r="D228">
        <v>55.228611000000001</v>
      </c>
      <c r="E228">
        <v>-118.360833</v>
      </c>
      <c r="F228">
        <v>-17.285531370038413</v>
      </c>
      <c r="G228">
        <v>-10.5</v>
      </c>
      <c r="H228">
        <v>13.1</v>
      </c>
    </row>
    <row r="229" spans="1:8" x14ac:dyDescent="0.3">
      <c r="A229" t="s">
        <v>135</v>
      </c>
      <c r="B229" t="s">
        <v>143</v>
      </c>
      <c r="C229" t="s">
        <v>21</v>
      </c>
      <c r="D229">
        <v>64.06</v>
      </c>
      <c r="E229">
        <v>-139.410833</v>
      </c>
      <c r="F229">
        <v>-20.195553486206496</v>
      </c>
      <c r="G229">
        <v>-11.7</v>
      </c>
      <c r="H229">
        <v>10.1</v>
      </c>
    </row>
    <row r="230" spans="1:8" x14ac:dyDescent="0.3">
      <c r="A230" t="s">
        <v>135</v>
      </c>
      <c r="B230" t="s">
        <v>143</v>
      </c>
      <c r="C230" t="s">
        <v>21</v>
      </c>
      <c r="D230">
        <v>64.06</v>
      </c>
      <c r="E230">
        <v>-139.410833</v>
      </c>
      <c r="F230">
        <v>-18.934543902533662</v>
      </c>
      <c r="G230">
        <v>-11.8</v>
      </c>
      <c r="H230">
        <v>11.4</v>
      </c>
    </row>
    <row r="231" spans="1:8" x14ac:dyDescent="0.3">
      <c r="A231" t="s">
        <v>135</v>
      </c>
      <c r="B231" t="s">
        <v>143</v>
      </c>
      <c r="C231" t="s">
        <v>21</v>
      </c>
      <c r="D231">
        <v>64.06</v>
      </c>
      <c r="E231">
        <v>-139.410833</v>
      </c>
      <c r="F231">
        <v>-18.061537267683235</v>
      </c>
      <c r="G231">
        <v>-12.5</v>
      </c>
      <c r="H231">
        <v>12.3</v>
      </c>
    </row>
    <row r="232" spans="1:8" x14ac:dyDescent="0.3">
      <c r="A232" t="s">
        <v>135</v>
      </c>
      <c r="B232" t="s">
        <v>143</v>
      </c>
      <c r="C232" t="s">
        <v>21</v>
      </c>
      <c r="D232">
        <v>64.06</v>
      </c>
      <c r="E232">
        <v>-139.410833</v>
      </c>
      <c r="F232">
        <v>-20.389554960617701</v>
      </c>
      <c r="G232">
        <v>-11.5</v>
      </c>
      <c r="H232">
        <v>9.9</v>
      </c>
    </row>
    <row r="233" spans="1:8" x14ac:dyDescent="0.3">
      <c r="A233" t="s">
        <v>135</v>
      </c>
      <c r="B233" t="s">
        <v>143</v>
      </c>
      <c r="C233" t="s">
        <v>21</v>
      </c>
      <c r="D233">
        <v>64.06</v>
      </c>
      <c r="E233">
        <v>-139.410833</v>
      </c>
      <c r="F233">
        <v>-18.352539479300042</v>
      </c>
      <c r="G233">
        <v>-11.47</v>
      </c>
      <c r="H233">
        <v>12</v>
      </c>
    </row>
    <row r="234" spans="1:8" x14ac:dyDescent="0.3">
      <c r="A234" t="s">
        <v>135</v>
      </c>
      <c r="B234" t="s">
        <v>143</v>
      </c>
      <c r="C234" t="s">
        <v>21</v>
      </c>
      <c r="D234">
        <v>64.06</v>
      </c>
      <c r="E234">
        <v>-139.410833</v>
      </c>
      <c r="F234">
        <v>-19.807550537384085</v>
      </c>
      <c r="G234">
        <v>-12.1</v>
      </c>
      <c r="H234">
        <v>10.5</v>
      </c>
    </row>
    <row r="235" spans="1:8" x14ac:dyDescent="0.3">
      <c r="A235" t="s">
        <v>135</v>
      </c>
      <c r="B235" t="s">
        <v>143</v>
      </c>
      <c r="C235" t="s">
        <v>21</v>
      </c>
      <c r="D235">
        <v>64.06</v>
      </c>
      <c r="E235">
        <v>-139.410833</v>
      </c>
      <c r="F235">
        <v>-18.643541690916852</v>
      </c>
      <c r="G235">
        <v>-11.1</v>
      </c>
      <c r="H235">
        <v>11.7</v>
      </c>
    </row>
    <row r="236" spans="1:8" x14ac:dyDescent="0.3">
      <c r="A236" t="s">
        <v>135</v>
      </c>
      <c r="B236" t="s">
        <v>143</v>
      </c>
      <c r="C236" t="s">
        <v>68</v>
      </c>
      <c r="D236">
        <v>64.06</v>
      </c>
      <c r="E236">
        <v>-139.410833</v>
      </c>
      <c r="F236">
        <v>-19.516548325767275</v>
      </c>
      <c r="H236">
        <v>10.8</v>
      </c>
    </row>
    <row r="237" spans="1:8" x14ac:dyDescent="0.3">
      <c r="A237" t="s">
        <v>135</v>
      </c>
      <c r="B237" t="s">
        <v>143</v>
      </c>
      <c r="C237" t="s">
        <v>68</v>
      </c>
      <c r="D237">
        <v>64.06</v>
      </c>
      <c r="E237">
        <v>-139.410833</v>
      </c>
      <c r="F237">
        <v>-19.904551274589689</v>
      </c>
      <c r="H237">
        <v>10.4</v>
      </c>
    </row>
    <row r="238" spans="1:8" x14ac:dyDescent="0.3">
      <c r="A238" t="s">
        <v>135</v>
      </c>
      <c r="B238" t="s">
        <v>143</v>
      </c>
      <c r="C238" t="s">
        <v>68</v>
      </c>
      <c r="D238">
        <v>64.06</v>
      </c>
      <c r="E238">
        <v>-139.410833</v>
      </c>
      <c r="F238">
        <v>-19.419547588561674</v>
      </c>
      <c r="H238">
        <v>10.9</v>
      </c>
    </row>
    <row r="239" spans="1:8" x14ac:dyDescent="0.3">
      <c r="A239" t="s">
        <v>135</v>
      </c>
      <c r="B239" t="s">
        <v>143</v>
      </c>
      <c r="C239" t="s">
        <v>68</v>
      </c>
      <c r="D239">
        <v>64.06</v>
      </c>
      <c r="E239">
        <v>-139.410833</v>
      </c>
      <c r="F239">
        <v>-18.934543902533662</v>
      </c>
      <c r="H239">
        <v>11.4</v>
      </c>
    </row>
    <row r="240" spans="1:8" x14ac:dyDescent="0.3">
      <c r="A240" t="s">
        <v>226</v>
      </c>
      <c r="B240" t="s">
        <v>229</v>
      </c>
      <c r="C240" t="s">
        <v>21</v>
      </c>
      <c r="D240">
        <v>65.62</v>
      </c>
      <c r="E240">
        <v>171.69</v>
      </c>
      <c r="F240">
        <v>-11.465487137702246</v>
      </c>
      <c r="H240">
        <v>19.100000000000001</v>
      </c>
    </row>
    <row r="241" spans="1:8" x14ac:dyDescent="0.3">
      <c r="A241" t="s">
        <v>226</v>
      </c>
      <c r="B241" t="s">
        <v>229</v>
      </c>
      <c r="C241" t="s">
        <v>21</v>
      </c>
      <c r="D241">
        <v>65.62</v>
      </c>
      <c r="E241">
        <v>171.69</v>
      </c>
      <c r="F241">
        <v>-12.920498195786287</v>
      </c>
      <c r="H241">
        <v>17.600000000000001</v>
      </c>
    </row>
    <row r="242" spans="1:8" x14ac:dyDescent="0.3">
      <c r="A242" t="s">
        <v>135</v>
      </c>
      <c r="B242" t="s">
        <v>146</v>
      </c>
      <c r="C242" t="s">
        <v>21</v>
      </c>
      <c r="D242">
        <v>67.566666999999995</v>
      </c>
      <c r="E242">
        <v>-139.80000000000001</v>
      </c>
      <c r="F242">
        <v>-18.934543902533662</v>
      </c>
      <c r="G242">
        <v>-11.3</v>
      </c>
      <c r="H242">
        <v>11.4</v>
      </c>
    </row>
    <row r="243" spans="1:8" x14ac:dyDescent="0.3">
      <c r="A243" t="s">
        <v>135</v>
      </c>
      <c r="B243" t="s">
        <v>146</v>
      </c>
      <c r="C243" t="s">
        <v>21</v>
      </c>
      <c r="D243">
        <v>67.566666999999995</v>
      </c>
      <c r="E243">
        <v>-139.80000000000001</v>
      </c>
      <c r="F243">
        <v>-20.389554960617701</v>
      </c>
      <c r="G243">
        <v>-8.3000000000000007</v>
      </c>
      <c r="H243">
        <v>9.9</v>
      </c>
    </row>
    <row r="244" spans="1:8" x14ac:dyDescent="0.3">
      <c r="A244" t="s">
        <v>135</v>
      </c>
      <c r="B244" t="s">
        <v>146</v>
      </c>
      <c r="C244" t="s">
        <v>21</v>
      </c>
      <c r="D244">
        <v>67.566666999999995</v>
      </c>
      <c r="E244">
        <v>-139.80000000000001</v>
      </c>
      <c r="F244">
        <v>-20.292554223412097</v>
      </c>
      <c r="G244">
        <v>-10.1</v>
      </c>
      <c r="H244">
        <v>10</v>
      </c>
    </row>
    <row r="245" spans="1:8" x14ac:dyDescent="0.3">
      <c r="A245" t="s">
        <v>135</v>
      </c>
      <c r="B245" t="s">
        <v>146</v>
      </c>
      <c r="C245" t="s">
        <v>21</v>
      </c>
      <c r="D245">
        <v>67.566666999999995</v>
      </c>
      <c r="E245">
        <v>-139.80000000000001</v>
      </c>
      <c r="F245">
        <v>-18.837543165328057</v>
      </c>
      <c r="G245">
        <v>-9.6999999999999993</v>
      </c>
      <c r="H245">
        <v>11.5</v>
      </c>
    </row>
    <row r="246" spans="1:8" x14ac:dyDescent="0.3">
      <c r="A246" t="s">
        <v>135</v>
      </c>
      <c r="B246" t="s">
        <v>146</v>
      </c>
      <c r="C246" t="s">
        <v>21</v>
      </c>
      <c r="D246">
        <v>67.566666999999995</v>
      </c>
      <c r="E246">
        <v>-139.80000000000001</v>
      </c>
      <c r="F246">
        <v>-19.807550537384085</v>
      </c>
      <c r="G246">
        <v>-8.4</v>
      </c>
      <c r="H246">
        <v>10.5</v>
      </c>
    </row>
    <row r="247" spans="1:8" x14ac:dyDescent="0.3">
      <c r="A247" t="s">
        <v>135</v>
      </c>
      <c r="B247" t="s">
        <v>146</v>
      </c>
      <c r="C247" t="s">
        <v>21</v>
      </c>
      <c r="D247">
        <v>67.566666999999995</v>
      </c>
      <c r="E247">
        <v>-139.80000000000001</v>
      </c>
      <c r="F247">
        <v>-20.486555697823302</v>
      </c>
      <c r="G247">
        <v>-9.6999999999999993</v>
      </c>
      <c r="H247">
        <v>9.8000000000000007</v>
      </c>
    </row>
    <row r="248" spans="1:8" x14ac:dyDescent="0.3">
      <c r="A248" t="s">
        <v>135</v>
      </c>
      <c r="B248" t="s">
        <v>146</v>
      </c>
      <c r="C248" t="s">
        <v>21</v>
      </c>
      <c r="D248">
        <v>67.566666999999995</v>
      </c>
      <c r="E248">
        <v>-139.80000000000001</v>
      </c>
      <c r="F248">
        <v>-20.098552749000895</v>
      </c>
      <c r="G248">
        <v>-9.1</v>
      </c>
      <c r="H248">
        <v>10.199999999999999</v>
      </c>
    </row>
    <row r="249" spans="1:8" x14ac:dyDescent="0.3">
      <c r="A249" t="s">
        <v>135</v>
      </c>
      <c r="B249" t="s">
        <v>146</v>
      </c>
      <c r="C249" t="s">
        <v>21</v>
      </c>
      <c r="D249">
        <v>67.566666999999995</v>
      </c>
      <c r="E249">
        <v>-139.80000000000001</v>
      </c>
      <c r="F249">
        <v>-18.449540216505646</v>
      </c>
      <c r="G249">
        <v>-9.9</v>
      </c>
      <c r="H249">
        <v>11.9</v>
      </c>
    </row>
    <row r="250" spans="1:8" x14ac:dyDescent="0.3">
      <c r="A250" t="s">
        <v>135</v>
      </c>
      <c r="B250" t="s">
        <v>146</v>
      </c>
      <c r="C250" t="s">
        <v>21</v>
      </c>
      <c r="D250">
        <v>67.566666999999995</v>
      </c>
      <c r="E250">
        <v>-139.80000000000001</v>
      </c>
      <c r="F250">
        <v>-19.613549062972879</v>
      </c>
      <c r="G250">
        <v>-10.9</v>
      </c>
      <c r="H250">
        <v>10.7</v>
      </c>
    </row>
    <row r="251" spans="1:8" x14ac:dyDescent="0.3">
      <c r="A251" t="s">
        <v>135</v>
      </c>
      <c r="B251" t="s">
        <v>146</v>
      </c>
      <c r="C251" t="s">
        <v>21</v>
      </c>
      <c r="D251">
        <v>67.566666999999995</v>
      </c>
      <c r="E251">
        <v>-139.80000000000001</v>
      </c>
      <c r="F251">
        <v>-19.807550537384085</v>
      </c>
      <c r="G251">
        <v>-10.6</v>
      </c>
      <c r="H251">
        <v>10.5</v>
      </c>
    </row>
    <row r="252" spans="1:8" x14ac:dyDescent="0.3">
      <c r="A252" t="s">
        <v>135</v>
      </c>
      <c r="B252" t="s">
        <v>146</v>
      </c>
      <c r="C252" t="s">
        <v>68</v>
      </c>
      <c r="D252">
        <v>67.566666999999995</v>
      </c>
      <c r="E252">
        <v>-139.80000000000001</v>
      </c>
      <c r="H252">
        <v>11.6</v>
      </c>
    </row>
    <row r="253" spans="1:8" x14ac:dyDescent="0.3">
      <c r="A253" t="s">
        <v>135</v>
      </c>
      <c r="B253" t="s">
        <v>148</v>
      </c>
      <c r="C253" t="s">
        <v>21</v>
      </c>
      <c r="D253">
        <v>69.585832999999994</v>
      </c>
      <c r="E253">
        <v>-139.07638900000001</v>
      </c>
      <c r="F253">
        <v>-18.15853800488884</v>
      </c>
      <c r="G253">
        <v>-13.8</v>
      </c>
      <c r="H253">
        <v>12.2</v>
      </c>
    </row>
    <row r="254" spans="1:8" x14ac:dyDescent="0.3">
      <c r="A254" t="s">
        <v>135</v>
      </c>
      <c r="B254" t="s">
        <v>148</v>
      </c>
      <c r="C254" t="s">
        <v>21</v>
      </c>
      <c r="D254">
        <v>69.585832999999994</v>
      </c>
      <c r="E254">
        <v>-139.07638900000001</v>
      </c>
      <c r="F254">
        <v>-17.091529895627207</v>
      </c>
      <c r="G254">
        <v>-13.7</v>
      </c>
      <c r="H254">
        <v>13.3</v>
      </c>
    </row>
    <row r="255" spans="1:8" x14ac:dyDescent="0.3">
      <c r="A255" t="s">
        <v>226</v>
      </c>
      <c r="B255" t="s">
        <v>228</v>
      </c>
      <c r="C255" t="s">
        <v>21</v>
      </c>
      <c r="D255">
        <v>77.22</v>
      </c>
      <c r="E255">
        <v>95.98</v>
      </c>
      <c r="F255">
        <v>-15.151515151515152</v>
      </c>
      <c r="H255">
        <v>15.3</v>
      </c>
    </row>
    <row r="256" spans="1:8" x14ac:dyDescent="0.3">
      <c r="A256" t="s">
        <v>226</v>
      </c>
      <c r="B256" t="s">
        <v>228</v>
      </c>
      <c r="C256" t="s">
        <v>21</v>
      </c>
      <c r="D256">
        <v>77.22</v>
      </c>
      <c r="E256">
        <v>95.98</v>
      </c>
      <c r="F256">
        <v>-11.271485663291042</v>
      </c>
      <c r="H256">
        <v>19.3</v>
      </c>
    </row>
    <row r="257" spans="1:8" x14ac:dyDescent="0.3">
      <c r="A257" t="s">
        <v>226</v>
      </c>
      <c r="B257" t="s">
        <v>228</v>
      </c>
      <c r="C257" t="s">
        <v>21</v>
      </c>
      <c r="D257">
        <v>77.22</v>
      </c>
      <c r="E257">
        <v>95.98</v>
      </c>
      <c r="F257">
        <v>-12.920498195786287</v>
      </c>
      <c r="H257">
        <v>17.600000000000001</v>
      </c>
    </row>
    <row r="258" spans="1:8" x14ac:dyDescent="0.3">
      <c r="A258" t="s">
        <v>226</v>
      </c>
      <c r="B258" t="s">
        <v>228</v>
      </c>
      <c r="C258" t="s">
        <v>21</v>
      </c>
      <c r="D258">
        <v>77.22</v>
      </c>
      <c r="E258">
        <v>95.98</v>
      </c>
      <c r="F258">
        <v>-12.144492298141468</v>
      </c>
      <c r="H258">
        <v>18.399999999999999</v>
      </c>
    </row>
  </sheetData>
  <autoFilter ref="A1:H258">
    <sortState ref="A2:H258">
      <sortCondition ref="D1:D2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inds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ASUS</dc:creator>
  <cp:lastModifiedBy>Clement</cp:lastModifiedBy>
  <dcterms:created xsi:type="dcterms:W3CDTF">2020-07-10T17:41:41Z</dcterms:created>
  <dcterms:modified xsi:type="dcterms:W3CDTF">2020-11-13T17:15:32Z</dcterms:modified>
</cp:coreProperties>
</file>