
<file path=[Content_Types].xml><?xml version="1.0" encoding="utf-8"?>
<Types xmlns="http://schemas.openxmlformats.org/package/2006/content-types">
  <Override PartName="/xl/activeX/activeX4.bin" ContentType="application/vnd.ms-office.activeX"/>
  <Override PartName="/xl/activeX/activeX9.xml" ContentType="application/vnd.ms-office.activeX+xml"/>
  <Override PartName="/xl/activeX/activeX25.bin" ContentType="application/vnd.ms-office.activeX"/>
  <Override PartName="/xl/activeX/activeX43.bin" ContentType="application/vnd.ms-office.activeX"/>
  <Override PartName="/xl/styles.xml" ContentType="application/vnd.openxmlformats-officedocument.spreadsheetml.styles+xml"/>
  <Override PartName="/xl/activeX/activeX14.bin" ContentType="application/vnd.ms-office.activeX"/>
  <Override PartName="/xl/activeX/activeX19.xml" ContentType="application/vnd.ms-office.activeX+xml"/>
  <Override PartName="/xl/charts/chart4.xml" ContentType="application/vnd.openxmlformats-officedocument.drawingml.chart+xml"/>
  <Override PartName="/xl/activeX/activeX32.bin" ContentType="application/vnd.ms-office.activeX"/>
  <Override PartName="/xl/drawings/drawing6.xml" ContentType="application/vnd.openxmlformats-officedocument.drawing+xml"/>
  <Override PartName="/xl/worksheets/sheet7.xml" ContentType="application/vnd.openxmlformats-officedocument.spreadsheetml.worksheet+xml"/>
  <Override PartName="/xl/activeX/activeX5.xml" ContentType="application/vnd.ms-office.activeX+xml"/>
  <Override PartName="/xl/activeX/activeX21.bin" ContentType="application/vnd.ms-office.activeX"/>
  <Override PartName="/xl/activeX/activeX37.xml" ContentType="application/vnd.ms-office.activeX+xml"/>
  <Override PartName="/xl/vbaProject.bin" ContentType="application/vnd.ms-office.vbaProject"/>
  <Default Extension="xml" ContentType="application/xml"/>
  <Override PartName="/xl/drawings/drawing2.xml" ContentType="application/vnd.openxmlformats-officedocument.drawing+xml"/>
  <Override PartName="/xl/activeX/activeX10.bin" ContentType="application/vnd.ms-office.activeX"/>
  <Override PartName="/xl/activeX/activeX15.xml" ContentType="application/vnd.ms-office.activeX+xml"/>
  <Override PartName="/xl/activeX/activeX26.xml" ContentType="application/vnd.ms-office.activeX+xml"/>
  <Override PartName="/xl/worksheets/sheet3.xml" ContentType="application/vnd.openxmlformats-officedocument.spreadsheetml.worksheet+xml"/>
  <Override PartName="/xl/activeX/activeX1.xml" ContentType="application/vnd.ms-office.activeX+xml"/>
  <Override PartName="/xl/activeX/activeX22.xml" ContentType="application/vnd.ms-office.activeX+xml"/>
  <Override PartName="/xl/activeX/activeX33.xml" ContentType="application/vnd.ms-office.activeX+xml"/>
  <Override PartName="/xl/worksheets/sheet1.xml" ContentType="application/vnd.openxmlformats-officedocument.spreadsheetml.worksheet+xml"/>
  <Override PartName="/xl/activeX/activeX9.bin" ContentType="application/vnd.ms-office.activeX"/>
  <Override PartName="/xl/activeX/activeX11.xml" ContentType="application/vnd.ms-office.activeX+xml"/>
  <Override PartName="/xl/activeX/activeX20.xml" ContentType="application/vnd.ms-office.activeX+xml"/>
  <Override PartName="/xl/activeX/activeX31.xml" ContentType="application/vnd.ms-office.activeX+xml"/>
  <Override PartName="/xl/activeX/activeX40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19.bin" ContentType="application/vnd.ms-office.activeX"/>
  <Override PartName="/xl/activeX/activeX39.bin" ContentType="application/vnd.ms-office.activeX"/>
  <Override PartName="/xl/activeX/activeX5.bin" ContentType="application/vnd.ms-office.activeX"/>
  <Override PartName="/xl/activeX/activeX17.bin" ContentType="application/vnd.ms-office.activeX"/>
  <Override PartName="/xl/activeX/activeX28.bin" ContentType="application/vnd.ms-office.activeX"/>
  <Override PartName="/xl/activeX/activeX37.bin" ContentType="application/vnd.ms-office.activeX"/>
  <Default Extension="bin" ContentType="application/vnd.openxmlformats-officedocument.spreadsheetml.printerSettings"/>
  <Override PartName="/xl/activeX/activeX3.bin" ContentType="application/vnd.ms-office.activeX"/>
  <Override PartName="/xl/activeX/activeX15.bin" ContentType="application/vnd.ms-office.activeX"/>
  <Override PartName="/xl/activeX/activeX26.bin" ContentType="application/vnd.ms-office.activeX"/>
  <Override PartName="/xl/activeX/activeX35.bin" ContentType="application/vnd.ms-office.activeX"/>
  <Default Extension="png" ContentType="image/png"/>
  <Override PartName="/xl/charts/chart7.xml" ContentType="application/vnd.openxmlformats-officedocument.drawingml.chart+xml"/>
  <Override PartName="/xl/activeX/activeX1.bin" ContentType="application/vnd.ms-office.activeX"/>
  <Override PartName="/xl/activeX/activeX8.xml" ContentType="application/vnd.ms-office.activeX+xml"/>
  <Override PartName="/xl/activeX/activeX13.bin" ContentType="application/vnd.ms-office.activeX"/>
  <Override PartName="/xl/activeX/activeX22.bin" ContentType="application/vnd.ms-office.activeX"/>
  <Override PartName="/xl/activeX/activeX24.bin" ContentType="application/vnd.ms-office.activeX"/>
  <Override PartName="/xl/activeX/activeX29.xml" ContentType="application/vnd.ms-office.activeX+xml"/>
  <Override PartName="/xl/activeX/activeX33.bin" ContentType="application/vnd.ms-office.activeX"/>
  <Override PartName="/xl/charts/chart5.xml" ContentType="application/vnd.openxmlformats-officedocument.drawingml.chart+xml"/>
  <Override PartName="/xl/activeX/activeX38.xml" ContentType="application/vnd.ms-office.activeX+xml"/>
  <Override PartName="/xl/drawings/drawing7.xml" ContentType="application/vnd.openxmlformats-officedocument.drawing+xml"/>
  <Override PartName="/xl/activeX/activeX42.bin" ContentType="application/vnd.ms-office.activeX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activeX/activeX6.xml" ContentType="application/vnd.ms-office.activeX+xml"/>
  <Default Extension="jpeg" ContentType="image/jpeg"/>
  <Default Extension="emf" ContentType="image/x-emf"/>
  <Override PartName="/xl/activeX/activeX11.bin" ContentType="application/vnd.ms-office.activeX"/>
  <Override PartName="/xl/activeX/activeX18.xml" ContentType="application/vnd.ms-office.activeX+xml"/>
  <Override PartName="/xl/charts/chart3.xml" ContentType="application/vnd.openxmlformats-officedocument.drawingml.chart+xml"/>
  <Override PartName="/xl/activeX/activeX20.bin" ContentType="application/vnd.ms-office.activeX"/>
  <Override PartName="/xl/activeX/activeX27.xml" ContentType="application/vnd.ms-office.activeX+xml"/>
  <Override PartName="/xl/drawings/drawing5.xml" ContentType="application/vnd.openxmlformats-officedocument.drawing+xml"/>
  <Override PartName="/xl/activeX/activeX31.bin" ContentType="application/vnd.ms-office.activeX"/>
  <Override PartName="/xl/activeX/activeX36.xml" ContentType="application/vnd.ms-office.activeX+xml"/>
  <Override PartName="/xl/activeX/activeX40.bin" ContentType="application/vnd.ms-office.activeX"/>
  <Override PartName="/xl/workbook.xml" ContentType="application/vnd.ms-excel.sheet.macroEnabled.main+xml"/>
  <Override PartName="/xl/worksheets/sheet4.xml" ContentType="application/vnd.openxmlformats-officedocument.spreadsheetml.worksheet+xml"/>
  <Override PartName="/xl/activeX/activeX2.xml" ContentType="application/vnd.ms-office.activeX+xml"/>
  <Override PartName="/xl/activeX/activeX4.xml" ContentType="application/vnd.ms-office.activeX+xml"/>
  <Override PartName="/xl/activeX/activeX16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5.xml" ContentType="application/vnd.ms-office.activeX+xml"/>
  <Override PartName="/xl/activeX/activeX34.xml" ContentType="application/vnd.ms-office.activeX+xml"/>
  <Override PartName="/xl/activeX/activeX4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activeX/activeX14.xml" ContentType="application/vnd.ms-office.activeX+xml"/>
  <Override PartName="/xl/activeX/activeX23.xml" ContentType="application/vnd.ms-office.activeX+xml"/>
  <Override PartName="/xl/activeX/activeX32.xml" ContentType="application/vnd.ms-office.activeX+xml"/>
  <Override PartName="/xl/activeX/activeX41.xml" ContentType="application/vnd.ms-office.activeX+xml"/>
  <Default Extension="vml" ContentType="application/vnd.openxmlformats-officedocument.vmlDrawing"/>
  <Override PartName="/xl/activeX/activeX12.xml" ContentType="application/vnd.ms-office.activeX+xml"/>
  <Default Extension="gif" ContentType="image/gif"/>
  <Override PartName="/xl/activeX/activeX21.xml" ContentType="application/vnd.ms-office.activeX+xml"/>
  <Override PartName="/xl/activeX/activeX30.xml" ContentType="application/vnd.ms-office.activeX+xml"/>
  <Override PartName="/xl/calcChain.xml" ContentType="application/vnd.openxmlformats-officedocument.spreadsheetml.calcChain+xml"/>
  <Override PartName="/xl/activeX/activeX8.bin" ContentType="application/vnd.ms-office.activeX"/>
  <Override PartName="/xl/activeX/activeX10.xml" ContentType="application/vnd.ms-office.activeX+xml"/>
  <Override PartName="/xl/activeX/activeX29.bin" ContentType="application/vnd.ms-office.activeX"/>
  <Override PartName="/xl/activeX/activeX38.bin" ContentType="application/vnd.ms-office.activeX"/>
  <Override PartName="/xl/activeX/activeX6.bin" ContentType="application/vnd.ms-office.activeX"/>
  <Override PartName="/xl/activeX/activeX18.bin" ContentType="application/vnd.ms-office.activeX"/>
  <Override PartName="/xl/activeX/activeX27.bin" ContentType="application/vnd.ms-office.activeX"/>
  <Override PartName="/xl/activeX/activeX36.bin" ContentType="application/vnd.ms-office.activeX"/>
  <Override PartName="/docProps/core.xml" ContentType="application/vnd.openxmlformats-package.core-properties+xml"/>
  <Override PartName="/xl/activeX/activeX2.bin" ContentType="application/vnd.ms-office.activeX"/>
  <Override PartName="/xl/activeX/activeX16.bin" ContentType="application/vnd.ms-office.activeX"/>
  <Override PartName="/xl/activeX/activeX34.bin" ContentType="application/vnd.ms-office.activeX"/>
  <Override PartName="/xl/charts/chart6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activeX/activeX7.xml" ContentType="application/vnd.ms-office.activeX+xml"/>
  <Override PartName="/xl/activeX/activeX23.bin" ContentType="application/vnd.ms-office.activeX"/>
  <Override PartName="/xl/activeX/activeX39.xml" ContentType="application/vnd.ms-office.activeX+xml"/>
  <Override PartName="/xl/activeX/activeX41.bin" ContentType="application/vnd.ms-office.activeX"/>
  <Override PartName="/xl/activeX/activeX12.bin" ContentType="application/vnd.ms-office.activeX"/>
  <Override PartName="/xl/activeX/activeX17.xml" ContentType="application/vnd.ms-office.activeX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activeX/activeX28.xml" ContentType="application/vnd.ms-office.activeX+xml"/>
  <Override PartName="/xl/activeX/activeX30.bin" ContentType="application/vnd.ms-office.activeX"/>
  <Default Extension="rels" ContentType="application/vnd.openxmlformats-package.relationships+xml"/>
  <Override PartName="/xl/worksheets/sheet5.xml" ContentType="application/vnd.openxmlformats-officedocument.spreadsheetml.worksheet+xml"/>
  <Override PartName="/xl/activeX/activeX3.xml" ContentType="application/vnd.ms-office.activeX+xml"/>
  <Override PartName="/xl/activeX/activeX24.xml" ContentType="application/vnd.ms-office.activeX+xml"/>
  <Override PartName="/xl/activeX/activeX35.xml" ContentType="application/vnd.ms-office.activeX+xml"/>
  <Override PartName="/xl/activeX/activeX13.xml" ContentType="application/vnd.ms-office.activeX+xml"/>
  <Override PartName="/xl/activeX/activeX42.xml" ContentType="application/vnd.ms-office.activeX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600" yWindow="135" windowWidth="19395" windowHeight="8280" tabRatio="900" activeTab="8"/>
  </bookViews>
  <sheets>
    <sheet name="과정안" sheetId="12" r:id="rId1"/>
    <sheet name="과학사" sheetId="9" r:id="rId2"/>
    <sheet name="(파동)회절간섭" sheetId="2" r:id="rId3"/>
    <sheet name="+뉴턴링" sheetId="11" r:id="rId4"/>
    <sheet name="(파동)편광" sheetId="7" r:id="rId5"/>
    <sheet name="(입자)콤프턴" sheetId="1" r:id="rId6"/>
    <sheet name="+전자산란" sheetId="3" r:id="rId7"/>
    <sheet name="(입자)광전효과" sheetId="4" r:id="rId8"/>
    <sheet name="(입자)쌍생성" sheetId="13" r:id="rId9"/>
  </sheets>
  <calcPr calcId="125725"/>
</workbook>
</file>

<file path=xl/calcChain.xml><?xml version="1.0" encoding="utf-8"?>
<calcChain xmlns="http://schemas.openxmlformats.org/spreadsheetml/2006/main">
  <c r="F26" i="1"/>
  <c r="F10" i="13"/>
  <c r="D14" i="11" l="1"/>
  <c r="F10"/>
  <c r="S4" i="3" l="1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S5" s="1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59"/>
  <c r="F58"/>
  <c r="F57"/>
  <c r="F56"/>
  <c r="F55"/>
  <c r="F54"/>
  <c r="F53"/>
  <c r="F52"/>
  <c r="F51"/>
  <c r="F50"/>
  <c r="F49"/>
  <c r="F48"/>
  <c r="F47"/>
  <c r="F46"/>
  <c r="F45"/>
  <c r="F44"/>
  <c r="F43"/>
  <c r="F42"/>
  <c r="F4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Q26" i="1"/>
  <c r="R26" s="1"/>
  <c r="L25" i="2"/>
  <c r="F27"/>
  <c r="L26" s="1"/>
  <c r="F25"/>
  <c r="F25" i="1"/>
</calcChain>
</file>

<file path=xl/sharedStrings.xml><?xml version="1.0" encoding="utf-8"?>
<sst xmlns="http://schemas.openxmlformats.org/spreadsheetml/2006/main" count="214" uniqueCount="203">
  <si>
    <t>Relative intensity</t>
    <phoneticPr fontId="1" type="noConversion"/>
  </si>
  <si>
    <t>차트 데이터</t>
    <phoneticPr fontId="1" type="noConversion"/>
  </si>
  <si>
    <t>파장 (pm)</t>
    <phoneticPr fontId="1" type="noConversion"/>
  </si>
  <si>
    <t>파장 (log scale)</t>
    <phoneticPr fontId="1" type="noConversion"/>
  </si>
  <si>
    <t xml:space="preserve"> </t>
    <phoneticPr fontId="1" type="noConversion"/>
  </si>
  <si>
    <t>빛의 산란된 파장 (pm)</t>
    <phoneticPr fontId="1" type="noConversion"/>
  </si>
  <si>
    <t>rad값</t>
    <phoneticPr fontId="1" type="noConversion"/>
  </si>
  <si>
    <t>deg값</t>
    <phoneticPr fontId="1" type="noConversion"/>
  </si>
  <si>
    <t>전자의 총 에너지 (Mev)</t>
    <phoneticPr fontId="1" type="noConversion"/>
  </si>
  <si>
    <t>충돌 후 광자에너지 (Mev)</t>
    <phoneticPr fontId="1" type="noConversion"/>
  </si>
  <si>
    <t>콤프턴 산란 실험</t>
    <phoneticPr fontId="1" type="noConversion"/>
  </si>
  <si>
    <t>산란 각도 (deg)</t>
    <phoneticPr fontId="1" type="noConversion"/>
  </si>
  <si>
    <t>빛의 초기파장 (pm)</t>
    <phoneticPr fontId="1" type="noConversion"/>
  </si>
  <si>
    <t>전자 산란각</t>
    <phoneticPr fontId="1" type="noConversion"/>
  </si>
  <si>
    <r>
      <t>광자에너지</t>
    </r>
    <r>
      <rPr>
        <b/>
        <sz val="6"/>
        <color theme="1"/>
        <rFont val="맑은 고딕"/>
        <family val="3"/>
        <charset val="129"/>
        <scheme val="minor"/>
      </rPr>
      <t xml:space="preserve"> </t>
    </r>
    <r>
      <rPr>
        <b/>
        <sz val="12"/>
        <color theme="1"/>
        <rFont val="맑은 고딕"/>
        <family val="3"/>
        <charset val="129"/>
        <scheme val="minor"/>
      </rPr>
      <t>(MeV)</t>
    </r>
    <phoneticPr fontId="1" type="noConversion"/>
  </si>
  <si>
    <t>(pm)</t>
    <phoneticPr fontId="1" type="noConversion"/>
  </si>
  <si>
    <t>(Mev)</t>
    <phoneticPr fontId="1" type="noConversion"/>
  </si>
  <si>
    <t>실   험    조   건</t>
    <phoneticPr fontId="1" type="noConversion"/>
  </si>
  <si>
    <t>※ 85%에서 가장 보기 편합니다.</t>
    <phoneticPr fontId="1" type="noConversion"/>
  </si>
  <si>
    <t>영의 회절-간섭 실험</t>
    <phoneticPr fontId="1" type="noConversion"/>
  </si>
  <si>
    <t>실 험 조 건</t>
    <phoneticPr fontId="1" type="noConversion"/>
  </si>
  <si>
    <t>무 늬 선 택</t>
    <phoneticPr fontId="1" type="noConversion"/>
  </si>
  <si>
    <r>
      <t>단일슬릿크기</t>
    </r>
    <r>
      <rPr>
        <b/>
        <sz val="10"/>
        <color theme="1"/>
        <rFont val="맑은 고딕"/>
        <family val="3"/>
        <charset val="129"/>
        <scheme val="minor"/>
      </rPr>
      <t>(μm)</t>
    </r>
    <phoneticPr fontId="1" type="noConversion"/>
  </si>
  <si>
    <r>
      <t>이중슬릿간격</t>
    </r>
    <r>
      <rPr>
        <b/>
        <sz val="10"/>
        <color theme="1"/>
        <rFont val="맑은 고딕"/>
        <family val="3"/>
        <charset val="129"/>
        <scheme val="minor"/>
      </rPr>
      <t>(mm)</t>
    </r>
    <phoneticPr fontId="1" type="noConversion"/>
  </si>
  <si>
    <r>
      <t>스크린과 거리</t>
    </r>
    <r>
      <rPr>
        <b/>
        <sz val="10"/>
        <color theme="1"/>
        <rFont val="맑은 고딕"/>
        <family val="3"/>
        <charset val="129"/>
        <scheme val="minor"/>
      </rPr>
      <t>(m)</t>
    </r>
    <phoneticPr fontId="1" type="noConversion"/>
  </si>
  <si>
    <r>
      <t xml:space="preserve">파  장 </t>
    </r>
    <r>
      <rPr>
        <b/>
        <sz val="10"/>
        <color theme="1"/>
        <rFont val="맑은 고딕"/>
        <family val="3"/>
        <charset val="129"/>
        <scheme val="minor"/>
      </rPr>
      <t>(nm)</t>
    </r>
    <phoneticPr fontId="1" type="noConversion"/>
  </si>
  <si>
    <t>`</t>
    <phoneticPr fontId="1" type="noConversion"/>
  </si>
  <si>
    <t>회절 - 상대세기</t>
    <phoneticPr fontId="1" type="noConversion"/>
  </si>
  <si>
    <t>간섭 - 상대세기</t>
    <phoneticPr fontId="1" type="noConversion"/>
  </si>
  <si>
    <t>회절간섭 - 상대세기</t>
    <phoneticPr fontId="1" type="noConversion"/>
  </si>
  <si>
    <t>각도 (deg)</t>
    <phoneticPr fontId="1" type="noConversion"/>
  </si>
  <si>
    <t>실 험  관 련  수 치</t>
    <phoneticPr fontId="1" type="noConversion"/>
  </si>
  <si>
    <t>α값 상수 : πa / λ</t>
    <phoneticPr fontId="1" type="noConversion"/>
  </si>
  <si>
    <t>β값 상수 : πd / λ</t>
    <phoneticPr fontId="1" type="noConversion"/>
  </si>
  <si>
    <r>
      <t>무늬간격 Δ</t>
    </r>
    <r>
      <rPr>
        <b/>
        <sz val="12"/>
        <color theme="1"/>
        <rFont val="HY나무L"/>
        <family val="1"/>
        <charset val="129"/>
      </rPr>
      <t>x (m)</t>
    </r>
    <phoneticPr fontId="1" type="noConversion"/>
  </si>
  <si>
    <t>차트 데이터</t>
    <phoneticPr fontId="1" type="noConversion"/>
  </si>
  <si>
    <t>tan값</t>
    <phoneticPr fontId="1" type="noConversion"/>
  </si>
  <si>
    <t>광자에너지에 따른 전자산란각</t>
    <phoneticPr fontId="1" type="noConversion"/>
  </si>
  <si>
    <t>광자에너지(Mev)</t>
    <phoneticPr fontId="1" type="noConversion"/>
  </si>
  <si>
    <t>전자 최대 산란각 (deg)</t>
    <phoneticPr fontId="1" type="noConversion"/>
  </si>
  <si>
    <t>실  험  조  건</t>
    <phoneticPr fontId="1" type="noConversion"/>
  </si>
  <si>
    <t>빛의 산란각(Φ)</t>
    <phoneticPr fontId="1" type="noConversion"/>
  </si>
  <si>
    <t>sin(Φ)</t>
    <phoneticPr fontId="1" type="noConversion"/>
  </si>
  <si>
    <t>cos(Φ)</t>
    <phoneticPr fontId="1" type="noConversion"/>
  </si>
  <si>
    <t>tan(θ)</t>
    <phoneticPr fontId="1" type="noConversion"/>
  </si>
  <si>
    <t>전자 산란각(θ)</t>
    <phoneticPr fontId="1" type="noConversion"/>
  </si>
  <si>
    <t>차트 데이터</t>
    <phoneticPr fontId="1" type="noConversion"/>
  </si>
  <si>
    <t>이 때의 빛의 산란각 (deg)</t>
    <phoneticPr fontId="1" type="noConversion"/>
  </si>
  <si>
    <t>순환 학습 모형</t>
    <phoneticPr fontId="1" type="noConversion"/>
  </si>
  <si>
    <t>교     실</t>
    <phoneticPr fontId="1" type="noConversion"/>
  </si>
  <si>
    <t>교수 - 학습 활동</t>
    <phoneticPr fontId="1" type="noConversion"/>
  </si>
  <si>
    <t>시간</t>
    <phoneticPr fontId="1" type="noConversion"/>
  </si>
  <si>
    <t xml:space="preserve">글자 앞에 편광판 두개를 겹쳐서 관찰해봅시다 </t>
    <phoneticPr fontId="1" type="noConversion"/>
  </si>
  <si>
    <t>우리 눈에는 어떻게 보일까?</t>
    <phoneticPr fontId="1" type="noConversion"/>
  </si>
  <si>
    <t>실제 편광판 사진</t>
    <phoneticPr fontId="1" type="noConversion"/>
  </si>
  <si>
    <t>반사 광선</t>
    <phoneticPr fontId="1" type="noConversion"/>
  </si>
  <si>
    <r>
      <rPr>
        <b/>
        <sz val="14"/>
        <color theme="1"/>
        <rFont val="맑은 고딕"/>
        <family val="3"/>
        <charset val="129"/>
        <scheme val="minor"/>
      </rPr>
      <t xml:space="preserve">비편광된 입사광선 </t>
    </r>
    <r>
      <rPr>
        <b/>
        <sz val="12"/>
        <color theme="1"/>
        <rFont val="맑은 고딕"/>
        <family val="3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 xml:space="preserve">  </t>
    </r>
    <phoneticPr fontId="1" type="noConversion"/>
  </si>
  <si>
    <t>굴절 광선</t>
    <phoneticPr fontId="1" type="noConversion"/>
  </si>
  <si>
    <t>브루스터의 법칙</t>
    <phoneticPr fontId="1" type="noConversion"/>
  </si>
  <si>
    <t xml:space="preserve"> 빛이 브루스터각 </t>
    <phoneticPr fontId="1" type="noConversion"/>
  </si>
  <si>
    <t xml:space="preserve">로 입사하는 경우, 반사광선과 굴절광선이 서로 수직이라는것이 실험적으로 밝혀졌다.  </t>
    <phoneticPr fontId="1" type="noConversion"/>
  </si>
  <si>
    <t xml:space="preserve"> 에 수직하다. 수평성분은 사라지는 것이 아니고 수직성분의 일부와 함께 유리 속으로 굴절된다.</t>
    <phoneticPr fontId="1" type="noConversion"/>
  </si>
  <si>
    <t xml:space="preserve"> 식을 정리하면 다음과 같다.</t>
    <phoneticPr fontId="1" type="noConversion"/>
  </si>
  <si>
    <t xml:space="preserve"> 브루스터각       는 1812년에 이 현상을 발견한 David  Brewster의 이름을 붙혔다.</t>
    <phoneticPr fontId="1" type="noConversion"/>
  </si>
  <si>
    <t>※ 85%에서 가장 보기 편합니다.</t>
    <phoneticPr fontId="1" type="noConversion"/>
  </si>
  <si>
    <t xml:space="preserve"> 앞 편광판 각도</t>
    <phoneticPr fontId="1" type="noConversion"/>
  </si>
  <si>
    <t>뒷 편광판 각도</t>
    <phoneticPr fontId="1" type="noConversion"/>
  </si>
  <si>
    <t>빛의 이중성</t>
    <phoneticPr fontId="1" type="noConversion"/>
  </si>
  <si>
    <t>탐색</t>
    <phoneticPr fontId="1" type="noConversion"/>
  </si>
  <si>
    <t xml:space="preserve"> ㆍ 선수학습 확인</t>
    <phoneticPr fontId="1" type="noConversion"/>
  </si>
  <si>
    <t xml:space="preserve">   - 빛이 무엇인지 자유롭게 발표</t>
    <phoneticPr fontId="1" type="noConversion"/>
  </si>
  <si>
    <t xml:space="preserve">   - 빛에 대한 개념도 작성</t>
    <phoneticPr fontId="1" type="noConversion"/>
  </si>
  <si>
    <t>과학고 영재반 혹은 물리관련 학부생</t>
    <phoneticPr fontId="1" type="noConversion"/>
  </si>
  <si>
    <t xml:space="preserve"> ㆍ 빛의 파동성에 대한 실험 제시</t>
    <phoneticPr fontId="1" type="noConversion"/>
  </si>
  <si>
    <t xml:space="preserve"> ㆍ 빛의 입자성에 대한 실험 제시</t>
    <phoneticPr fontId="1" type="noConversion"/>
  </si>
  <si>
    <t>빛의 편광 실험</t>
    <phoneticPr fontId="1" type="noConversion"/>
  </si>
  <si>
    <t xml:space="preserve"> ㆍ 과학사를 통한 학습동기 유발</t>
    <phoneticPr fontId="1" type="noConversion"/>
  </si>
  <si>
    <t>개념도입</t>
    <phoneticPr fontId="1" type="noConversion"/>
  </si>
  <si>
    <t>Mev</t>
    <phoneticPr fontId="1" type="noConversion"/>
  </si>
  <si>
    <t>m</t>
    <phoneticPr fontId="24" type="noConversion"/>
  </si>
  <si>
    <t xml:space="preserve">   1. 빛의 파동성, 입자성과 관련된 실험에 무엇이 있는지 말할 수 있다.</t>
    <phoneticPr fontId="1" type="noConversion"/>
  </si>
  <si>
    <t>광전 효과 실험</t>
    <phoneticPr fontId="1" type="noConversion"/>
  </si>
  <si>
    <t>nm</t>
    <phoneticPr fontId="24" type="noConversion"/>
  </si>
  <si>
    <t>mm</t>
    <phoneticPr fontId="24" type="noConversion"/>
  </si>
  <si>
    <t>m</t>
    <phoneticPr fontId="24" type="noConversion"/>
  </si>
  <si>
    <t>개</t>
    <phoneticPr fontId="24" type="noConversion"/>
  </si>
  <si>
    <t>1. 파장이 길수록 간섭으로 생긴 원의 개수가 줄어든다.</t>
    <phoneticPr fontId="24" type="noConversion"/>
  </si>
  <si>
    <t xml:space="preserve">5. 뉴턴링 중앙에는 어두운 무늬가 발생한다. </t>
    <phoneticPr fontId="24" type="noConversion"/>
  </si>
  <si>
    <t>실  험   조  건</t>
    <phoneticPr fontId="24" type="noConversion"/>
  </si>
  <si>
    <t>실  험   결  과  값</t>
    <phoneticPr fontId="24" type="noConversion"/>
  </si>
  <si>
    <t>실 험 의  결 과 분 석</t>
    <phoneticPr fontId="24" type="noConversion"/>
  </si>
  <si>
    <t>뉴 턴 링   실 험</t>
    <phoneticPr fontId="1" type="noConversion"/>
  </si>
  <si>
    <t>1. 단색의 파장</t>
    <phoneticPr fontId="24" type="noConversion"/>
  </si>
  <si>
    <t>2. 렌즈의 곡률반경</t>
    <phoneticPr fontId="24" type="noConversion"/>
  </si>
  <si>
    <t>실  험   설  계</t>
    <phoneticPr fontId="24" type="noConversion"/>
  </si>
  <si>
    <t>3. 바닥유리 곡률반경</t>
    <phoneticPr fontId="24" type="noConversion"/>
  </si>
  <si>
    <t>4. 렌즈 밖의 굴절률</t>
    <phoneticPr fontId="24" type="noConversion"/>
  </si>
  <si>
    <t>3. 렌즈의 곡률이 클수록 원의 개수는 줄어든다.</t>
    <phoneticPr fontId="24" type="noConversion"/>
  </si>
  <si>
    <t>4. 바닥유리의 곡률반경이 클수록 원의 개수는 줄어든다.</t>
    <phoneticPr fontId="24" type="noConversion"/>
  </si>
  <si>
    <t>2. 굴절률이 클수록 간섭으로 생긴 뉴턴링의 수는 늘어난다.</t>
    <phoneticPr fontId="24" type="noConversion"/>
  </si>
  <si>
    <t>1. NewtonRing 개수</t>
    <phoneticPr fontId="24" type="noConversion"/>
  </si>
  <si>
    <t>2. 무늬의 평균반지름</t>
    <phoneticPr fontId="24" type="noConversion"/>
  </si>
  <si>
    <t>3. 무늬들 간의 넓이</t>
    <phoneticPr fontId="24" type="noConversion"/>
  </si>
  <si>
    <t>반지름 지점선택</t>
    <phoneticPr fontId="1" type="noConversion"/>
  </si>
  <si>
    <t>mm</t>
    <phoneticPr fontId="1" type="noConversion"/>
  </si>
  <si>
    <t>위치에 관계없음</t>
    <phoneticPr fontId="1" type="noConversion"/>
  </si>
  <si>
    <t>mm^2</t>
    <phoneticPr fontId="24" type="noConversion"/>
  </si>
  <si>
    <t xml:space="preserve">   2. 파동성에 대한 실험을 이용하여 빛의 파동성을 설명할 수 있다.</t>
    <phoneticPr fontId="1" type="noConversion"/>
  </si>
  <si>
    <t xml:space="preserve">   3. 입자성에 대한 실험을 이용하여 빛의 입자성을 설명할 수 있다.</t>
    <phoneticPr fontId="1" type="noConversion"/>
  </si>
  <si>
    <t xml:space="preserve">    </t>
    <phoneticPr fontId="1" type="noConversion"/>
  </si>
  <si>
    <t xml:space="preserve">EXCEL sheet </t>
    <phoneticPr fontId="1" type="noConversion"/>
  </si>
  <si>
    <t>기초적인 물리개념</t>
    <phoneticPr fontId="1" type="noConversion"/>
  </si>
  <si>
    <t xml:space="preserve">   - 빛의 성질(반사, 굴절, 회절, 간섭 현상)의 정의 숙지</t>
    <phoneticPr fontId="1" type="noConversion"/>
  </si>
  <si>
    <t>을 알고 있는지 간</t>
    <phoneticPr fontId="1" type="noConversion"/>
  </si>
  <si>
    <t>20분</t>
    <phoneticPr fontId="1" type="noConversion"/>
  </si>
  <si>
    <t>단한 질문으로 확인</t>
    <phoneticPr fontId="1" type="noConversion"/>
  </si>
  <si>
    <t>해볼수 있도록한다.</t>
    <phoneticPr fontId="1" type="noConversion"/>
  </si>
  <si>
    <r>
      <t xml:space="preserve">    </t>
    </r>
    <r>
      <rPr>
        <b/>
        <sz val="12"/>
        <color rgb="FFFF0000"/>
        <rFont val="맑은 고딕"/>
        <family val="3"/>
        <charset val="129"/>
        <scheme val="minor"/>
      </rPr>
      <t xml:space="preserve">  빛은 파동일까?  입자일까? </t>
    </r>
    <phoneticPr fontId="1" type="noConversion"/>
  </si>
  <si>
    <t xml:space="preserve">   - 입자설 주장 : 데카르트, 뉴턴, 아인슈타인, 콤프턴</t>
    <phoneticPr fontId="1" type="noConversion"/>
  </si>
  <si>
    <t xml:space="preserve">   - 파동설 주장 : 아리스토텔레스, 토마스 영, 호이겐스, 헤르츠</t>
    <phoneticPr fontId="1" type="noConversion"/>
  </si>
  <si>
    <t xml:space="preserve">   - 회절과 간섭은 파동의 증거</t>
    <phoneticPr fontId="1" type="noConversion"/>
  </si>
  <si>
    <t xml:space="preserve">   - 빛의 편광은 파동의 증거</t>
    <phoneticPr fontId="1" type="noConversion"/>
  </si>
  <si>
    <t>15분</t>
    <phoneticPr fontId="1" type="noConversion"/>
  </si>
  <si>
    <t xml:space="preserve">   - 전자의 산란은 입자 충돌의 증거</t>
    <phoneticPr fontId="1" type="noConversion"/>
  </si>
  <si>
    <t>콤프턴 산란</t>
    <phoneticPr fontId="1" type="noConversion"/>
  </si>
  <si>
    <t xml:space="preserve">   - 광자가 전자와 양전자로 물질화</t>
    <phoneticPr fontId="1" type="noConversion"/>
  </si>
  <si>
    <t>쌍생성</t>
    <phoneticPr fontId="1" type="noConversion"/>
  </si>
  <si>
    <t xml:space="preserve">  ㆍ빛의 이중성 </t>
    <phoneticPr fontId="1" type="noConversion"/>
  </si>
  <si>
    <t xml:space="preserve">    - 빛의 파동성  </t>
    <phoneticPr fontId="1" type="noConversion"/>
  </si>
  <si>
    <r>
      <t xml:space="preserve">      </t>
    </r>
    <r>
      <rPr>
        <b/>
        <sz val="12"/>
        <color theme="1"/>
        <rFont val="맑은 고딕"/>
        <family val="3"/>
        <charset val="129"/>
      </rPr>
      <t>①영의 회절간섭실험 : 슬릿을 통과하며 회절된 빛이 서로 간섭</t>
    </r>
    <phoneticPr fontId="1" type="noConversion"/>
  </si>
  <si>
    <t xml:space="preserve">                                  하여 간섭 무늬를 이루게 된다.</t>
    <phoneticPr fontId="1" type="noConversion"/>
  </si>
  <si>
    <r>
      <t xml:space="preserve">      </t>
    </r>
    <r>
      <rPr>
        <b/>
        <sz val="12"/>
        <color theme="1"/>
        <rFont val="맑은 고딕"/>
        <family val="3"/>
        <charset val="129"/>
      </rPr>
      <t>②빛의 편광 실험 : 편광판은 어떤 특정한 한 방향으로 진동하는</t>
    </r>
    <phoneticPr fontId="1" type="noConversion"/>
  </si>
  <si>
    <t xml:space="preserve">                              빛만을 통과시키기 때문에 두개의 편광판을  </t>
    <phoneticPr fontId="1" type="noConversion"/>
  </si>
  <si>
    <t xml:space="preserve">                              돌려가며  관찰 하면 빛이 투과하는 양이 달</t>
    <phoneticPr fontId="1" type="noConversion"/>
  </si>
  <si>
    <t xml:space="preserve">                              라진다.</t>
    <phoneticPr fontId="1" type="noConversion"/>
  </si>
  <si>
    <t xml:space="preserve">      ③뉴턴링 실험 :  볼록렌즈의 곡률과 쬐이는 빛의 파장, 굴절률에 </t>
    <phoneticPr fontId="1" type="noConversion"/>
  </si>
  <si>
    <t>30분</t>
    <phoneticPr fontId="1" type="noConversion"/>
  </si>
  <si>
    <t xml:space="preserve">                           따라 동심원의 개수, 원의 간격이 달라진다.</t>
    <phoneticPr fontId="1" type="noConversion"/>
  </si>
  <si>
    <t xml:space="preserve">     - 빛의 입자성</t>
    <phoneticPr fontId="1" type="noConversion"/>
  </si>
  <si>
    <r>
      <t xml:space="preserve">       </t>
    </r>
    <r>
      <rPr>
        <b/>
        <sz val="12"/>
        <color theme="1"/>
        <rFont val="맑은 고딕"/>
        <family val="3"/>
        <charset val="129"/>
      </rPr>
      <t>①콤프턴 산란 : 표적 물질에 단색 광원을 쏘아 주면 전자가 튀</t>
    </r>
    <phoneticPr fontId="1" type="noConversion"/>
  </si>
  <si>
    <t xml:space="preserve">                           어 나가게 되는데 이는 빛의 입자인 광자가 전</t>
    <phoneticPr fontId="1" type="noConversion"/>
  </si>
  <si>
    <t xml:space="preserve">                           자와 충돌하여 산란된 것이다. 광자의 에너지에 </t>
    <phoneticPr fontId="1" type="noConversion"/>
  </si>
  <si>
    <t xml:space="preserve">                           따라 산란각도가 달라 진다.</t>
    <phoneticPr fontId="1" type="noConversion"/>
  </si>
  <si>
    <r>
      <t xml:space="preserve">       </t>
    </r>
    <r>
      <rPr>
        <b/>
        <sz val="12"/>
        <color theme="1"/>
        <rFont val="맑은 고딕"/>
        <family val="3"/>
        <charset val="129"/>
      </rPr>
      <t xml:space="preserve">②쌍생성 : 광자가 이동할 때 원자핵으로 부터 에너지를 얻으면 </t>
    </r>
    <phoneticPr fontId="1" type="noConversion"/>
  </si>
  <si>
    <t xml:space="preserve">                     광자는 양전자와 전자로 물질화 되게 된다.</t>
    <phoneticPr fontId="1" type="noConversion"/>
  </si>
  <si>
    <t>개념적용</t>
    <phoneticPr fontId="1" type="noConversion"/>
  </si>
  <si>
    <t>인터넷 자료, 사진</t>
    <phoneticPr fontId="1" type="noConversion"/>
  </si>
  <si>
    <t xml:space="preserve">  ㆍ빛의 성질은 우리생활에서 어떻게 쓰일까?</t>
    <phoneticPr fontId="1" type="noConversion"/>
  </si>
  <si>
    <t xml:space="preserve">     - 파동성 : 전자렌지(전자기파로  식품을 진동시켜 마찰열로 조리)</t>
    <phoneticPr fontId="1" type="noConversion"/>
  </si>
  <si>
    <t xml:space="preserve">                  선글라스(빛이 편광되는 성질을 이용 빛을 일부 차단)</t>
    <phoneticPr fontId="1" type="noConversion"/>
  </si>
  <si>
    <t xml:space="preserve">                  X - Ray(우리 몸의 뼈의 이상을 알아 볼 때 사용)</t>
    <phoneticPr fontId="1" type="noConversion"/>
  </si>
  <si>
    <t xml:space="preserve">           </t>
    <phoneticPr fontId="1" type="noConversion"/>
  </si>
  <si>
    <t xml:space="preserve">     - 입자성 :  TV의 화면 출력(전자빔으로 형광물질을 때려 나온 빛</t>
    <phoneticPr fontId="1" type="noConversion"/>
  </si>
  <si>
    <t>23분</t>
    <phoneticPr fontId="1" type="noConversion"/>
  </si>
  <si>
    <t xml:space="preserve">                                      으로 화면이 출력됨)</t>
    <phoneticPr fontId="1" type="noConversion"/>
  </si>
  <si>
    <t xml:space="preserve">                    디지털 카메라(이미지 센서가 렌즈를 통해 들어오는 </t>
    <phoneticPr fontId="1" type="noConversion"/>
  </si>
  <si>
    <t xml:space="preserve">                                      빛을 수치화시 켜 받아들이고 내부의 </t>
    <phoneticPr fontId="1" type="noConversion"/>
  </si>
  <si>
    <t xml:space="preserve">                                      프로세서가 사진파일로 저장)</t>
    <phoneticPr fontId="1" type="noConversion"/>
  </si>
  <si>
    <t>내용 정리</t>
    <phoneticPr fontId="1" type="noConversion"/>
  </si>
  <si>
    <t>2분</t>
    <phoneticPr fontId="1" type="noConversion"/>
  </si>
  <si>
    <t xml:space="preserve">  ㆍ빛의 성질에는 입자성과 파동성이 있으며 이 두가지 성질은 서로 </t>
    <phoneticPr fontId="1" type="noConversion"/>
  </si>
  <si>
    <t xml:space="preserve">     독립적이나 과학적으로 각각 타당한 근거를 가지고 있기에 입자</t>
    <phoneticPr fontId="1" type="noConversion"/>
  </si>
  <si>
    <t xml:space="preserve">     성과 파동성을 모두 인정하고 있으며 우리 생활 곳곳에 빛의 성질이 쓰이고 있음을</t>
    <phoneticPr fontId="1" type="noConversion"/>
  </si>
  <si>
    <t xml:space="preserve">     이 쓰이고 있음을 알았다.</t>
    <phoneticPr fontId="1" type="noConversion"/>
  </si>
  <si>
    <t>형성 평가</t>
    <phoneticPr fontId="1" type="noConversion"/>
  </si>
  <si>
    <t>10분</t>
    <phoneticPr fontId="1" type="noConversion"/>
  </si>
  <si>
    <t>형성 평가지</t>
    <phoneticPr fontId="1" type="noConversion"/>
  </si>
  <si>
    <t xml:space="preserve">  ㆍ빛의 파동성을 주장한 학자가 아닌 것은?  (      )</t>
    <phoneticPr fontId="1" type="noConversion"/>
  </si>
  <si>
    <t xml:space="preserve">       ①호이겐스       ②영       ③콤프턴      ④헤르츠</t>
    <phoneticPr fontId="1" type="noConversion"/>
  </si>
  <si>
    <t xml:space="preserve">  ㆍ빛의 입자성을 증명할 수 있는 아인슈타인의 광전 효과를 설명하</t>
    <phoneticPr fontId="1" type="noConversion"/>
  </si>
  <si>
    <t xml:space="preserve">     시오.                                                                                    </t>
    <phoneticPr fontId="1" type="noConversion"/>
  </si>
  <si>
    <t xml:space="preserve">     (                                                                        )</t>
    <phoneticPr fontId="1" type="noConversion"/>
  </si>
  <si>
    <t>※ 2교시 통합 운영</t>
    <phoneticPr fontId="1" type="noConversion"/>
  </si>
  <si>
    <t>영의 회절간섭실험</t>
    <phoneticPr fontId="1" type="noConversion"/>
  </si>
  <si>
    <t xml:space="preserve"> 빛이 특정한 각도(브루스터각)로 입사할 때는 반사된 빛은 수직성분만 가지고 있다. 반사된 빞은 완전히 편광되어 전부 입사면</t>
    <phoneticPr fontId="1" type="noConversion"/>
  </si>
  <si>
    <t>판서</t>
    <phoneticPr fontId="1" type="noConversion"/>
  </si>
  <si>
    <t>EXCEL sheet, 판서</t>
    <phoneticPr fontId="1" type="noConversion"/>
  </si>
  <si>
    <t>과학사 보기</t>
    <phoneticPr fontId="1" type="noConversion"/>
  </si>
  <si>
    <t>교수 - 학습 과정안</t>
    <phoneticPr fontId="1" type="noConversion"/>
  </si>
  <si>
    <t>전  개</t>
    <phoneticPr fontId="1" type="noConversion"/>
  </si>
  <si>
    <t>정 리</t>
    <phoneticPr fontId="1" type="noConversion"/>
  </si>
  <si>
    <t>도  입</t>
    <phoneticPr fontId="1" type="noConversion"/>
  </si>
  <si>
    <t>단원명</t>
    <phoneticPr fontId="1" type="noConversion"/>
  </si>
  <si>
    <t>수업모형</t>
    <phoneticPr fontId="1" type="noConversion"/>
  </si>
  <si>
    <t>학습목표</t>
    <phoneticPr fontId="1" type="noConversion"/>
  </si>
  <si>
    <t>단  계</t>
    <phoneticPr fontId="1" type="noConversion"/>
  </si>
  <si>
    <t>대  상</t>
    <phoneticPr fontId="1" type="noConversion"/>
  </si>
  <si>
    <t>장  소</t>
    <phoneticPr fontId="1" type="noConversion"/>
  </si>
  <si>
    <t>자료 및 유의점</t>
    <phoneticPr fontId="1" type="noConversion"/>
  </si>
  <si>
    <t>쌍 생 성   실 험</t>
    <phoneticPr fontId="1" type="noConversion"/>
  </si>
  <si>
    <t>실  험  조  건</t>
    <phoneticPr fontId="1" type="noConversion"/>
  </si>
  <si>
    <t>☞ 위의 두 조건 모두 만족시 쌍생성 발생</t>
    <phoneticPr fontId="1" type="noConversion"/>
  </si>
  <si>
    <t xml:space="preserve"> 2. 광자에너지가 1.02Mev 이상</t>
    <phoneticPr fontId="1" type="noConversion"/>
  </si>
  <si>
    <t>실  험  설  명</t>
    <phoneticPr fontId="1" type="noConversion"/>
  </si>
  <si>
    <t>실  험  결  과</t>
    <phoneticPr fontId="1" type="noConversion"/>
  </si>
  <si>
    <t>핵 존재여부</t>
    <phoneticPr fontId="1" type="noConversion"/>
  </si>
  <si>
    <t>광자에너지</t>
    <phoneticPr fontId="1" type="noConversion"/>
  </si>
  <si>
    <t xml:space="preserve"> 나. 쌍생성 과정 중 핵의 유무를 선택한다. </t>
    <phoneticPr fontId="1" type="noConversion"/>
  </si>
  <si>
    <t xml:space="preserve"> 다. 광자에너지를 조절하여 선택한다.</t>
    <phoneticPr fontId="1" type="noConversion"/>
  </si>
  <si>
    <t xml:space="preserve"> 가. 광자를 원하는 위치에 갖다 놓는다. </t>
    <phoneticPr fontId="1" type="noConversion"/>
  </si>
  <si>
    <t xml:space="preserve"> 1. 광자가 원자핵 근처를 지나며 상호작용</t>
    <phoneticPr fontId="1" type="noConversion"/>
  </si>
  <si>
    <t>※ 85%에서 가장 보기 편합니다.</t>
  </si>
  <si>
    <t>※ 85%에서 가장 보기 편합니다.</t>
    <phoneticPr fontId="1" type="noConversion"/>
  </si>
</sst>
</file>

<file path=xl/styles.xml><?xml version="1.0" encoding="utf-8"?>
<styleSheet xmlns="http://schemas.openxmlformats.org/spreadsheetml/2006/main">
  <numFmts count="4">
    <numFmt numFmtId="176" formatCode="0.000_ "/>
    <numFmt numFmtId="177" formatCode="0.00_ "/>
    <numFmt numFmtId="178" formatCode="0_ "/>
    <numFmt numFmtId="179" formatCode="0.0_ "/>
  </numFmts>
  <fonts count="37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0"/>
      <color theme="1"/>
      <name val="HY견고딕"/>
      <family val="1"/>
      <charset val="129"/>
    </font>
    <font>
      <sz val="18"/>
      <color theme="1"/>
      <name val="HY견고딕"/>
      <family val="1"/>
      <charset val="129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26"/>
      <color theme="1"/>
      <name val="HY견고딕"/>
      <family val="1"/>
      <charset val="129"/>
    </font>
    <font>
      <b/>
      <sz val="12"/>
      <color theme="1"/>
      <name val="맑은 고딕"/>
      <family val="3"/>
      <charset val="129"/>
      <scheme val="minor"/>
    </font>
    <font>
      <b/>
      <sz val="6"/>
      <color theme="1"/>
      <name val="맑은 고딕"/>
      <family val="3"/>
      <charset val="129"/>
      <scheme val="minor"/>
    </font>
    <font>
      <sz val="14"/>
      <color theme="1"/>
      <name val="HY견고딕"/>
      <family val="1"/>
      <charset val="129"/>
    </font>
    <font>
      <b/>
      <sz val="14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rgb="FF000000"/>
      <name val="바탕"/>
      <family val="1"/>
      <charset val="129"/>
    </font>
    <font>
      <b/>
      <sz val="12"/>
      <color theme="1"/>
      <name val="HY나무L"/>
      <family val="1"/>
      <charset val="129"/>
    </font>
    <font>
      <b/>
      <sz val="18"/>
      <color theme="1"/>
      <name val="맑은 고딕"/>
      <family val="3"/>
      <charset val="129"/>
      <scheme val="minor"/>
    </font>
    <font>
      <sz val="17"/>
      <color theme="1"/>
      <name val="HY견고딕"/>
      <family val="1"/>
      <charset val="129"/>
    </font>
    <font>
      <sz val="11"/>
      <color theme="1"/>
      <name val="맑은 고딕"/>
      <family val="3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u/>
      <sz val="9.35"/>
      <color theme="10"/>
      <name val="맑은 고딕"/>
      <family val="3"/>
      <charset val="129"/>
    </font>
    <font>
      <b/>
      <sz val="12"/>
      <color theme="10"/>
      <name val="HY센스L"/>
      <family val="1"/>
      <charset val="129"/>
    </font>
    <font>
      <sz val="11"/>
      <name val="돋움"/>
      <family val="3"/>
      <charset val="129"/>
    </font>
    <font>
      <sz val="11"/>
      <name val="HY견고딕"/>
      <family val="1"/>
      <charset val="129"/>
    </font>
    <font>
      <sz val="8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2"/>
      <name val="맑은 고딕"/>
      <family val="3"/>
      <charset val="129"/>
      <scheme val="minor"/>
    </font>
    <font>
      <sz val="14"/>
      <name val="HY견고딕"/>
      <family val="1"/>
      <charset val="129"/>
    </font>
    <font>
      <sz val="26"/>
      <name val="HY견고딕"/>
      <family val="1"/>
      <charset val="129"/>
    </font>
    <font>
      <sz val="16"/>
      <name val="HY견고딕"/>
      <family val="1"/>
      <charset val="129"/>
    </font>
    <font>
      <b/>
      <sz val="10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2"/>
      <color rgb="FFFF000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</font>
    <font>
      <u/>
      <sz val="9.35"/>
      <color theme="10"/>
      <name val="HY센스L"/>
      <family val="1"/>
      <charset val="129"/>
    </font>
    <font>
      <sz val="12"/>
      <color theme="1"/>
      <name val="맑은 고딕"/>
      <family val="3"/>
      <charset val="129"/>
      <scheme val="minor"/>
    </font>
    <font>
      <sz val="13"/>
      <color theme="1"/>
      <name val="HY견고딕"/>
      <family val="1"/>
      <charset val="129"/>
    </font>
  </fonts>
  <fills count="2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99"/>
        <bgColor auto="1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66"/>
        <bgColor indexed="64"/>
      </patternFill>
    </fill>
  </fills>
  <borders count="77">
    <border>
      <left/>
      <right/>
      <top/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medium">
        <color auto="1"/>
      </bottom>
      <diagonal/>
    </border>
    <border>
      <left/>
      <right/>
      <top style="thick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ck">
        <color auto="1"/>
      </left>
      <right/>
      <top style="medium">
        <color auto="1"/>
      </top>
      <bottom style="thick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/>
      <right style="medium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/>
      <right style="thick">
        <color auto="1"/>
      </right>
      <top style="thick">
        <color auto="1"/>
      </top>
      <bottom style="medium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ck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 style="medium">
        <color auto="1"/>
      </top>
      <bottom style="thick">
        <color auto="1"/>
      </bottom>
      <diagonal/>
    </border>
  </borders>
  <cellStyleXfs count="3">
    <xf numFmtId="0" fontId="0" fillId="0" borderId="0">
      <alignment vertical="center"/>
    </xf>
    <xf numFmtId="0" fontId="20" fillId="0" borderId="0" applyNumberFormat="0" applyFill="0" applyBorder="0" applyAlignment="0" applyProtection="0">
      <alignment vertical="top"/>
      <protection locked="0"/>
    </xf>
    <xf numFmtId="0" fontId="22" fillId="0" borderId="0">
      <alignment vertical="center"/>
    </xf>
  </cellStyleXfs>
  <cellXfs count="422">
    <xf numFmtId="0" fontId="0" fillId="0" borderId="0" xfId="0">
      <alignment vertical="center"/>
    </xf>
    <xf numFmtId="0" fontId="0" fillId="0" borderId="0" xfId="0" applyFill="1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3" borderId="0" xfId="0" applyFill="1">
      <alignment vertical="center"/>
    </xf>
    <xf numFmtId="0" fontId="2" fillId="3" borderId="0" xfId="0" applyFont="1" applyFill="1" applyAlignment="1">
      <alignment vertical="center"/>
    </xf>
    <xf numFmtId="0" fontId="3" fillId="3" borderId="0" xfId="0" applyFont="1" applyFill="1" applyBorder="1" applyAlignment="1">
      <alignment vertical="center"/>
    </xf>
    <xf numFmtId="0" fontId="0" fillId="3" borderId="0" xfId="0" applyFill="1" applyBorder="1">
      <alignment vertical="center"/>
    </xf>
    <xf numFmtId="0" fontId="3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176" fontId="0" fillId="3" borderId="0" xfId="0" applyNumberFormat="1" applyFill="1">
      <alignment vertical="center"/>
    </xf>
    <xf numFmtId="177" fontId="0" fillId="3" borderId="0" xfId="0" applyNumberFormat="1" applyFill="1">
      <alignment vertical="center"/>
    </xf>
    <xf numFmtId="176" fontId="0" fillId="3" borderId="0" xfId="0" applyNumberFormat="1" applyFill="1" applyAlignment="1">
      <alignment vertical="center"/>
    </xf>
    <xf numFmtId="176" fontId="4" fillId="3" borderId="0" xfId="0" applyNumberFormat="1" applyFont="1" applyFill="1">
      <alignment vertical="center"/>
    </xf>
    <xf numFmtId="0" fontId="0" fillId="3" borderId="0" xfId="0" applyFill="1" applyBorder="1" applyAlignment="1">
      <alignment horizontal="right" vertical="center"/>
    </xf>
    <xf numFmtId="0" fontId="5" fillId="2" borderId="10" xfId="0" applyFont="1" applyFill="1" applyBorder="1" applyAlignment="1">
      <alignment horizontal="center" vertical="center"/>
    </xf>
    <xf numFmtId="0" fontId="5" fillId="2" borderId="11" xfId="0" applyFont="1" applyFill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2" borderId="12" xfId="0" applyFill="1" applyBorder="1" applyAlignment="1">
      <alignment horizontal="right" vertical="center"/>
    </xf>
    <xf numFmtId="0" fontId="0" fillId="2" borderId="13" xfId="0" applyFill="1" applyBorder="1" applyAlignment="1">
      <alignment horizontal="right" vertical="center"/>
    </xf>
    <xf numFmtId="0" fontId="0" fillId="2" borderId="14" xfId="0" applyFill="1" applyBorder="1" applyAlignment="1">
      <alignment horizontal="right" vertical="center"/>
    </xf>
    <xf numFmtId="0" fontId="0" fillId="2" borderId="15" xfId="0" applyFill="1" applyBorder="1" applyAlignment="1">
      <alignment horizontal="right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23" xfId="0" applyFont="1" applyFill="1" applyBorder="1" applyAlignment="1">
      <alignment horizontal="center" vertical="center"/>
    </xf>
    <xf numFmtId="176" fontId="8" fillId="2" borderId="25" xfId="0" applyNumberFormat="1" applyFont="1" applyFill="1" applyBorder="1" applyAlignment="1">
      <alignment horizontal="center" vertical="center"/>
    </xf>
    <xf numFmtId="177" fontId="8" fillId="2" borderId="26" xfId="0" applyNumberFormat="1" applyFont="1" applyFill="1" applyBorder="1" applyAlignment="1">
      <alignment horizontal="center" vertical="center"/>
    </xf>
    <xf numFmtId="0" fontId="5" fillId="5" borderId="37" xfId="0" applyFont="1" applyFill="1" applyBorder="1">
      <alignment vertical="center"/>
    </xf>
    <xf numFmtId="0" fontId="6" fillId="5" borderId="37" xfId="0" applyFont="1" applyFill="1" applyBorder="1">
      <alignment vertical="center"/>
    </xf>
    <xf numFmtId="0" fontId="8" fillId="5" borderId="38" xfId="0" applyFont="1" applyFill="1" applyBorder="1" applyAlignment="1">
      <alignment horizontal="center" vertical="center"/>
    </xf>
    <xf numFmtId="0" fontId="5" fillId="5" borderId="31" xfId="0" applyFont="1" applyFill="1" applyBorder="1">
      <alignment vertical="center"/>
    </xf>
    <xf numFmtId="0" fontId="6" fillId="5" borderId="31" xfId="0" applyFont="1" applyFill="1" applyBorder="1">
      <alignment vertical="center"/>
    </xf>
    <xf numFmtId="0" fontId="8" fillId="5" borderId="12" xfId="0" applyFont="1" applyFill="1" applyBorder="1" applyAlignment="1">
      <alignment horizontal="center" vertical="center"/>
    </xf>
    <xf numFmtId="176" fontId="8" fillId="5" borderId="15" xfId="0" applyNumberFormat="1" applyFont="1" applyFill="1" applyBorder="1" applyAlignment="1">
      <alignment horizontal="center" vertical="center"/>
    </xf>
    <xf numFmtId="177" fontId="8" fillId="2" borderId="40" xfId="0" applyNumberFormat="1" applyFont="1" applyFill="1" applyBorder="1" applyAlignment="1">
      <alignment vertical="center"/>
    </xf>
    <xf numFmtId="177" fontId="8" fillId="2" borderId="41" xfId="0" applyNumberFormat="1" applyFont="1" applyFill="1" applyBorder="1" applyAlignment="1">
      <alignment vertical="center"/>
    </xf>
    <xf numFmtId="177" fontId="8" fillId="2" borderId="42" xfId="0" applyNumberFormat="1" applyFont="1" applyFill="1" applyBorder="1" applyAlignment="1">
      <alignment vertical="center"/>
    </xf>
    <xf numFmtId="0" fontId="8" fillId="2" borderId="44" xfId="0" applyFont="1" applyFill="1" applyBorder="1" applyAlignment="1">
      <alignment horizontal="center" vertical="center"/>
    </xf>
    <xf numFmtId="176" fontId="8" fillId="2" borderId="45" xfId="0" applyNumberFormat="1" applyFont="1" applyFill="1" applyBorder="1" applyAlignment="1">
      <alignment horizontal="center" vertical="center"/>
    </xf>
    <xf numFmtId="0" fontId="8" fillId="2" borderId="46" xfId="0" applyFont="1" applyFill="1" applyBorder="1" applyAlignment="1">
      <alignment vertical="center"/>
    </xf>
    <xf numFmtId="0" fontId="8" fillId="2" borderId="47" xfId="0" applyFont="1" applyFill="1" applyBorder="1" applyAlignment="1">
      <alignment vertical="center"/>
    </xf>
    <xf numFmtId="0" fontId="8" fillId="2" borderId="48" xfId="0" applyFont="1" applyFill="1" applyBorder="1" applyAlignment="1">
      <alignment vertical="center"/>
    </xf>
    <xf numFmtId="0" fontId="11" fillId="3" borderId="0" xfId="0" applyFont="1" applyFill="1">
      <alignment vertical="center"/>
    </xf>
    <xf numFmtId="0" fontId="0" fillId="2" borderId="0" xfId="0" applyFill="1">
      <alignment vertical="center"/>
    </xf>
    <xf numFmtId="0" fontId="11" fillId="2" borderId="0" xfId="0" applyFont="1" applyFill="1">
      <alignment vertical="center"/>
    </xf>
    <xf numFmtId="0" fontId="0" fillId="2" borderId="0" xfId="0" applyFill="1" applyAlignment="1">
      <alignment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7" fillId="2" borderId="0" xfId="0" applyFont="1" applyFill="1" applyAlignment="1">
      <alignment vertical="center"/>
    </xf>
    <xf numFmtId="0" fontId="10" fillId="5" borderId="31" xfId="0" applyFont="1" applyFill="1" applyBorder="1" applyAlignment="1">
      <alignment vertical="center"/>
    </xf>
    <xf numFmtId="0" fontId="0" fillId="5" borderId="49" xfId="0" applyFill="1" applyBorder="1" applyAlignment="1">
      <alignment vertical="center"/>
    </xf>
    <xf numFmtId="0" fontId="8" fillId="5" borderId="49" xfId="0" applyFont="1" applyFill="1" applyBorder="1" applyAlignment="1">
      <alignment vertical="center"/>
    </xf>
    <xf numFmtId="0" fontId="0" fillId="2" borderId="0" xfId="0" applyFill="1" applyAlignment="1">
      <alignment vertical="center" wrapText="1"/>
    </xf>
    <xf numFmtId="0" fontId="0" fillId="5" borderId="30" xfId="0" applyFill="1" applyBorder="1" applyAlignment="1">
      <alignment vertical="center"/>
    </xf>
    <xf numFmtId="0" fontId="0" fillId="2" borderId="0" xfId="0" applyFill="1" applyBorder="1">
      <alignment vertical="center"/>
    </xf>
    <xf numFmtId="0" fontId="13" fillId="2" borderId="0" xfId="0" applyFont="1" applyFill="1" applyAlignment="1">
      <alignment horizontal="justify" vertical="center"/>
    </xf>
    <xf numFmtId="0" fontId="8" fillId="6" borderId="11" xfId="0" applyFont="1" applyFill="1" applyBorder="1">
      <alignment vertical="center"/>
    </xf>
    <xf numFmtId="0" fontId="10" fillId="2" borderId="0" xfId="0" applyFont="1" applyFill="1" applyBorder="1" applyAlignment="1">
      <alignment vertical="center"/>
    </xf>
    <xf numFmtId="178" fontId="8" fillId="6" borderId="11" xfId="0" applyNumberFormat="1" applyFont="1" applyFill="1" applyBorder="1">
      <alignment vertical="center"/>
    </xf>
    <xf numFmtId="0" fontId="0" fillId="5" borderId="50" xfId="0" applyFill="1" applyBorder="1" applyAlignment="1">
      <alignment vertical="center"/>
    </xf>
    <xf numFmtId="0" fontId="0" fillId="5" borderId="51" xfId="0" applyFill="1" applyBorder="1" applyAlignment="1">
      <alignment vertical="center"/>
    </xf>
    <xf numFmtId="0" fontId="0" fillId="5" borderId="52" xfId="0" applyFill="1" applyBorder="1" applyAlignment="1">
      <alignment vertical="center"/>
    </xf>
    <xf numFmtId="0" fontId="0" fillId="5" borderId="53" xfId="0" applyFill="1" applyBorder="1" applyAlignment="1">
      <alignment vertical="center"/>
    </xf>
    <xf numFmtId="0" fontId="0" fillId="5" borderId="54" xfId="0" applyFill="1" applyBorder="1" applyAlignment="1">
      <alignment vertical="center"/>
    </xf>
    <xf numFmtId="0" fontId="0" fillId="5" borderId="36" xfId="0" applyFill="1" applyBorder="1" applyAlignment="1">
      <alignment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right" vertical="center"/>
    </xf>
    <xf numFmtId="0" fontId="0" fillId="3" borderId="12" xfId="0" applyFill="1" applyBorder="1" applyAlignment="1">
      <alignment horizontal="right"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13" xfId="0" applyFill="1" applyBorder="1" applyAlignment="1">
      <alignment horizontal="center"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16" fillId="2" borderId="0" xfId="0" applyFont="1" applyFill="1" applyAlignment="1">
      <alignment vertical="center"/>
    </xf>
    <xf numFmtId="0" fontId="0" fillId="6" borderId="11" xfId="0" applyFill="1" applyBorder="1">
      <alignment vertical="center"/>
    </xf>
    <xf numFmtId="0" fontId="0" fillId="6" borderId="12" xfId="0" applyFill="1" applyBorder="1">
      <alignment vertical="center"/>
    </xf>
    <xf numFmtId="0" fontId="0" fillId="6" borderId="14" xfId="0" applyFill="1" applyBorder="1">
      <alignment vertical="center"/>
    </xf>
    <xf numFmtId="0" fontId="0" fillId="6" borderId="15" xfId="0" applyFill="1" applyBorder="1">
      <alignment vertical="center"/>
    </xf>
    <xf numFmtId="0" fontId="0" fillId="6" borderId="10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/>
    </xf>
    <xf numFmtId="0" fontId="8" fillId="6" borderId="11" xfId="0" applyFont="1" applyFill="1" applyBorder="1" applyAlignment="1">
      <alignment vertical="center"/>
    </xf>
    <xf numFmtId="0" fontId="5" fillId="6" borderId="56" xfId="0" applyFont="1" applyFill="1" applyBorder="1" applyAlignment="1">
      <alignment horizontal="center" vertical="center"/>
    </xf>
    <xf numFmtId="0" fontId="5" fillId="6" borderId="57" xfId="0" applyFont="1" applyFill="1" applyBorder="1" applyAlignment="1">
      <alignment horizontal="center" vertical="center"/>
    </xf>
    <xf numFmtId="0" fontId="5" fillId="6" borderId="57" xfId="0" applyFont="1" applyFill="1" applyBorder="1" applyAlignment="1">
      <alignment horizontal="center" vertical="center" wrapText="1"/>
    </xf>
    <xf numFmtId="0" fontId="5" fillId="6" borderId="38" xfId="0" applyFont="1" applyFill="1" applyBorder="1" applyAlignment="1">
      <alignment horizontal="center" vertical="center"/>
    </xf>
    <xf numFmtId="0" fontId="8" fillId="6" borderId="12" xfId="0" applyFont="1" applyFill="1" applyBorder="1" applyAlignment="1">
      <alignment horizontal="center" vertical="center"/>
    </xf>
    <xf numFmtId="179" fontId="8" fillId="6" borderId="12" xfId="0" applyNumberFormat="1" applyFont="1" applyFill="1" applyBorder="1" applyAlignment="1">
      <alignment horizontal="center" vertical="center"/>
    </xf>
    <xf numFmtId="0" fontId="8" fillId="6" borderId="15" xfId="0" applyNumberFormat="1" applyFont="1" applyFill="1" applyBorder="1" applyAlignment="1">
      <alignment horizontal="center" vertical="center"/>
    </xf>
    <xf numFmtId="0" fontId="8" fillId="6" borderId="11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0" fontId="0" fillId="9" borderId="2" xfId="0" applyFill="1" applyBorder="1">
      <alignment vertical="center"/>
    </xf>
    <xf numFmtId="0" fontId="0" fillId="9" borderId="3" xfId="0" applyFill="1" applyBorder="1">
      <alignment vertical="center"/>
    </xf>
    <xf numFmtId="0" fontId="0" fillId="9" borderId="0" xfId="0" applyFill="1" applyBorder="1">
      <alignment vertical="center"/>
    </xf>
    <xf numFmtId="0" fontId="0" fillId="9" borderId="18" xfId="0" applyFill="1" applyBorder="1">
      <alignment vertical="center"/>
    </xf>
    <xf numFmtId="0" fontId="0" fillId="9" borderId="16" xfId="0" applyFill="1" applyBorder="1">
      <alignment vertical="center"/>
    </xf>
    <xf numFmtId="0" fontId="11" fillId="9" borderId="0" xfId="0" applyFont="1" applyFill="1" applyBorder="1" applyAlignment="1">
      <alignment vertical="center"/>
    </xf>
    <xf numFmtId="0" fontId="0" fillId="9" borderId="0" xfId="0" applyFill="1" applyBorder="1" applyAlignment="1">
      <alignment vertical="center"/>
    </xf>
    <xf numFmtId="0" fontId="0" fillId="9" borderId="4" xfId="0" applyFill="1" applyBorder="1">
      <alignment vertical="center"/>
    </xf>
    <xf numFmtId="0" fontId="0" fillId="9" borderId="5" xfId="0" applyFill="1" applyBorder="1">
      <alignment vertical="center"/>
    </xf>
    <xf numFmtId="0" fontId="0" fillId="9" borderId="6" xfId="0" applyFill="1" applyBorder="1">
      <alignment vertical="center"/>
    </xf>
    <xf numFmtId="0" fontId="0" fillId="7" borderId="0" xfId="0" applyFill="1" applyBorder="1">
      <alignment vertical="center"/>
    </xf>
    <xf numFmtId="0" fontId="0" fillId="11" borderId="2" xfId="0" applyFill="1" applyBorder="1">
      <alignment vertical="center"/>
    </xf>
    <xf numFmtId="0" fontId="0" fillId="11" borderId="3" xfId="0" applyFill="1" applyBorder="1">
      <alignment vertical="center"/>
    </xf>
    <xf numFmtId="0" fontId="0" fillId="10" borderId="64" xfId="0" applyFill="1" applyBorder="1">
      <alignment vertical="center"/>
    </xf>
    <xf numFmtId="0" fontId="0" fillId="11" borderId="16" xfId="0" applyFill="1" applyBorder="1">
      <alignment vertical="center"/>
    </xf>
    <xf numFmtId="0" fontId="0" fillId="11" borderId="0" xfId="0" applyFill="1" applyBorder="1">
      <alignment vertical="center"/>
    </xf>
    <xf numFmtId="0" fontId="0" fillId="11" borderId="0" xfId="0" applyFill="1" applyBorder="1" applyAlignment="1">
      <alignment vertical="center"/>
    </xf>
    <xf numFmtId="0" fontId="0" fillId="11" borderId="18" xfId="0" applyFill="1" applyBorder="1">
      <alignment vertical="center"/>
    </xf>
    <xf numFmtId="0" fontId="0" fillId="7" borderId="2" xfId="0" applyFill="1" applyBorder="1">
      <alignment vertical="center"/>
    </xf>
    <xf numFmtId="0" fontId="0" fillId="11" borderId="1" xfId="0" applyFill="1" applyBorder="1">
      <alignment vertical="center"/>
    </xf>
    <xf numFmtId="0" fontId="0" fillId="11" borderId="4" xfId="0" applyFill="1" applyBorder="1">
      <alignment vertical="center"/>
    </xf>
    <xf numFmtId="0" fontId="0" fillId="11" borderId="5" xfId="0" applyFill="1" applyBorder="1">
      <alignment vertical="center"/>
    </xf>
    <xf numFmtId="0" fontId="0" fillId="11" borderId="6" xfId="0" applyFill="1" applyBorder="1">
      <alignment vertical="center"/>
    </xf>
    <xf numFmtId="0" fontId="0" fillId="9" borderId="1" xfId="0" applyFill="1" applyBorder="1">
      <alignment vertical="center"/>
    </xf>
    <xf numFmtId="0" fontId="5" fillId="9" borderId="0" xfId="0" applyFont="1" applyFill="1" applyBorder="1">
      <alignment vertical="center"/>
    </xf>
    <xf numFmtId="0" fontId="0" fillId="9" borderId="0" xfId="0" applyFill="1" applyBorder="1" applyAlignment="1">
      <alignment vertical="center" wrapText="1"/>
    </xf>
    <xf numFmtId="0" fontId="11" fillId="9" borderId="0" xfId="0" applyFont="1" applyFill="1" applyBorder="1">
      <alignment vertical="center"/>
    </xf>
    <xf numFmtId="0" fontId="0" fillId="10" borderId="16" xfId="0" applyFill="1" applyBorder="1">
      <alignment vertical="center"/>
    </xf>
    <xf numFmtId="0" fontId="0" fillId="10" borderId="0" xfId="0" applyFill="1" applyBorder="1">
      <alignment vertical="center"/>
    </xf>
    <xf numFmtId="0" fontId="11" fillId="10" borderId="0" xfId="0" applyFont="1" applyFill="1" applyBorder="1">
      <alignment vertical="center"/>
    </xf>
    <xf numFmtId="0" fontId="0" fillId="10" borderId="18" xfId="0" applyFill="1" applyBorder="1">
      <alignment vertical="center"/>
    </xf>
    <xf numFmtId="0" fontId="0" fillId="10" borderId="0" xfId="0" applyFill="1">
      <alignment vertical="center"/>
    </xf>
    <xf numFmtId="0" fontId="5" fillId="10" borderId="0" xfId="0" applyFont="1" applyFill="1" applyBorder="1">
      <alignment vertical="center"/>
    </xf>
    <xf numFmtId="0" fontId="0" fillId="10" borderId="4" xfId="0" applyFill="1" applyBorder="1">
      <alignment vertical="center"/>
    </xf>
    <xf numFmtId="0" fontId="0" fillId="10" borderId="5" xfId="0" applyFill="1" applyBorder="1">
      <alignment vertical="center"/>
    </xf>
    <xf numFmtId="0" fontId="0" fillId="10" borderId="6" xfId="0" applyFill="1" applyBorder="1">
      <alignment vertical="center"/>
    </xf>
    <xf numFmtId="0" fontId="0" fillId="12" borderId="63" xfId="0" applyFill="1" applyBorder="1">
      <alignment vertical="center"/>
    </xf>
    <xf numFmtId="0" fontId="0" fillId="12" borderId="65" xfId="0" applyFill="1" applyBorder="1">
      <alignment vertical="center"/>
    </xf>
    <xf numFmtId="0" fontId="19" fillId="11" borderId="0" xfId="0" applyFont="1" applyFill="1" applyBorder="1" applyAlignment="1">
      <alignment horizontal="left" vertical="center"/>
    </xf>
    <xf numFmtId="0" fontId="0" fillId="11" borderId="0" xfId="0" applyFill="1" applyBorder="1" applyAlignment="1">
      <alignment horizontal="left" vertical="center"/>
    </xf>
    <xf numFmtId="0" fontId="0" fillId="13" borderId="0" xfId="0" applyFill="1">
      <alignment vertical="center"/>
    </xf>
    <xf numFmtId="0" fontId="11" fillId="7" borderId="0" xfId="0" applyFont="1" applyFill="1">
      <alignment vertical="center"/>
    </xf>
    <xf numFmtId="0" fontId="5" fillId="10" borderId="66" xfId="0" applyFont="1" applyFill="1" applyBorder="1">
      <alignment vertical="center"/>
    </xf>
    <xf numFmtId="0" fontId="0" fillId="11" borderId="0" xfId="0" applyFill="1">
      <alignment vertical="center"/>
    </xf>
    <xf numFmtId="0" fontId="0" fillId="6" borderId="0" xfId="0" applyFill="1">
      <alignment vertical="center"/>
    </xf>
    <xf numFmtId="0" fontId="0" fillId="5" borderId="0" xfId="0" applyFill="1">
      <alignment vertical="center"/>
    </xf>
    <xf numFmtId="0" fontId="11" fillId="6" borderId="0" xfId="0" applyFont="1" applyFill="1">
      <alignment vertical="center"/>
    </xf>
    <xf numFmtId="0" fontId="22" fillId="6" borderId="0" xfId="2" applyFont="1" applyFill="1">
      <alignment vertical="center"/>
    </xf>
    <xf numFmtId="0" fontId="23" fillId="6" borderId="0" xfId="2" applyFont="1" applyFill="1">
      <alignment vertical="center"/>
    </xf>
    <xf numFmtId="0" fontId="23" fillId="6" borderId="0" xfId="2" applyFont="1" applyFill="1" applyBorder="1">
      <alignment vertical="center"/>
    </xf>
    <xf numFmtId="0" fontId="23" fillId="6" borderId="58" xfId="2" applyFont="1" applyFill="1" applyBorder="1">
      <alignment vertical="center"/>
    </xf>
    <xf numFmtId="0" fontId="23" fillId="6" borderId="59" xfId="2" applyFont="1" applyFill="1" applyBorder="1">
      <alignment vertical="center"/>
    </xf>
    <xf numFmtId="0" fontId="22" fillId="6" borderId="0" xfId="2" applyFont="1" applyFill="1" applyBorder="1">
      <alignment vertical="center"/>
    </xf>
    <xf numFmtId="0" fontId="23" fillId="6" borderId="60" xfId="2" applyFont="1" applyFill="1" applyBorder="1">
      <alignment vertical="center"/>
    </xf>
    <xf numFmtId="0" fontId="23" fillId="6" borderId="62" xfId="2" applyFont="1" applyFill="1" applyBorder="1">
      <alignment vertical="center"/>
    </xf>
    <xf numFmtId="0" fontId="23" fillId="6" borderId="61" xfId="2" applyFont="1" applyFill="1" applyBorder="1">
      <alignment vertical="center"/>
    </xf>
    <xf numFmtId="0" fontId="26" fillId="6" borderId="31" xfId="2" applyFont="1" applyFill="1" applyBorder="1">
      <alignment vertical="center"/>
    </xf>
    <xf numFmtId="0" fontId="26" fillId="6" borderId="0" xfId="2" applyFont="1" applyFill="1" applyBorder="1" applyAlignment="1">
      <alignment vertical="center"/>
    </xf>
    <xf numFmtId="0" fontId="25" fillId="2" borderId="10" xfId="2" applyFont="1" applyFill="1" applyBorder="1" applyAlignment="1">
      <alignment horizontal="left" vertical="center"/>
    </xf>
    <xf numFmtId="0" fontId="25" fillId="2" borderId="49" xfId="2" applyFont="1" applyFill="1" applyBorder="1">
      <alignment vertical="center"/>
    </xf>
    <xf numFmtId="0" fontId="25" fillId="2" borderId="31" xfId="2" applyFont="1" applyFill="1" applyBorder="1">
      <alignment vertical="center"/>
    </xf>
    <xf numFmtId="0" fontId="25" fillId="2" borderId="67" xfId="2" applyFont="1" applyFill="1" applyBorder="1">
      <alignment vertical="center"/>
    </xf>
    <xf numFmtId="0" fontId="25" fillId="2" borderId="10" xfId="2" applyFont="1" applyFill="1" applyBorder="1" applyAlignment="1">
      <alignment vertical="center"/>
    </xf>
    <xf numFmtId="0" fontId="25" fillId="2" borderId="11" xfId="2" applyFont="1" applyFill="1" applyBorder="1" applyAlignment="1">
      <alignment vertical="center"/>
    </xf>
    <xf numFmtId="0" fontId="25" fillId="2" borderId="12" xfId="2" applyFont="1" applyFill="1" applyBorder="1">
      <alignment vertical="center"/>
    </xf>
    <xf numFmtId="0" fontId="23" fillId="11" borderId="58" xfId="2" applyFont="1" applyFill="1" applyBorder="1">
      <alignment vertical="center"/>
    </xf>
    <xf numFmtId="0" fontId="23" fillId="11" borderId="0" xfId="2" applyFont="1" applyFill="1" applyBorder="1">
      <alignment vertical="center"/>
    </xf>
    <xf numFmtId="0" fontId="23" fillId="11" borderId="59" xfId="2" applyFont="1" applyFill="1" applyBorder="1">
      <alignment vertical="center"/>
    </xf>
    <xf numFmtId="0" fontId="25" fillId="2" borderId="29" xfId="2" applyFont="1" applyFill="1" applyBorder="1" applyAlignment="1">
      <alignment vertical="center"/>
    </xf>
    <xf numFmtId="0" fontId="25" fillId="2" borderId="31" xfId="2" applyFont="1" applyFill="1" applyBorder="1" applyAlignment="1">
      <alignment vertical="center"/>
    </xf>
    <xf numFmtId="0" fontId="31" fillId="2" borderId="49" xfId="2" applyFont="1" applyFill="1" applyBorder="1" applyAlignment="1">
      <alignment vertical="center"/>
    </xf>
    <xf numFmtId="0" fontId="31" fillId="2" borderId="67" xfId="2" applyFont="1" applyFill="1" applyBorder="1" applyAlignment="1">
      <alignment vertical="center"/>
    </xf>
    <xf numFmtId="0" fontId="25" fillId="2" borderId="30" xfId="2" applyFont="1" applyFill="1" applyBorder="1">
      <alignment vertical="center"/>
    </xf>
    <xf numFmtId="0" fontId="25" fillId="2" borderId="67" xfId="2" applyFont="1" applyFill="1" applyBorder="1" applyAlignment="1">
      <alignment horizontal="left" vertical="center"/>
    </xf>
    <xf numFmtId="0" fontId="25" fillId="2" borderId="37" xfId="2" applyFont="1" applyFill="1" applyBorder="1" applyAlignment="1">
      <alignment horizontal="right" vertical="center"/>
    </xf>
    <xf numFmtId="0" fontId="5" fillId="2" borderId="0" xfId="0" applyFont="1" applyFill="1">
      <alignment vertical="center"/>
    </xf>
    <xf numFmtId="0" fontId="8" fillId="2" borderId="0" xfId="0" applyFont="1" applyFill="1" applyBorder="1">
      <alignment vertical="center"/>
    </xf>
    <xf numFmtId="0" fontId="8" fillId="2" borderId="18" xfId="0" applyFont="1" applyFill="1" applyBorder="1" applyAlignment="1">
      <alignment vertical="center"/>
    </xf>
    <xf numFmtId="0" fontId="0" fillId="2" borderId="5" xfId="0" applyFill="1" applyBorder="1">
      <alignment vertical="center"/>
    </xf>
    <xf numFmtId="0" fontId="8" fillId="2" borderId="6" xfId="0" applyFont="1" applyFill="1" applyBorder="1" applyAlignment="1">
      <alignment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2" borderId="4" xfId="0" applyFill="1" applyBorder="1" applyAlignment="1">
      <alignment horizontal="left" vertical="center"/>
    </xf>
    <xf numFmtId="0" fontId="0" fillId="2" borderId="5" xfId="0" applyFill="1" applyBorder="1" applyAlignment="1">
      <alignment horizontal="left" vertical="center"/>
    </xf>
    <xf numFmtId="0" fontId="8" fillId="2" borderId="0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5" fillId="2" borderId="6" xfId="0" applyFont="1" applyFill="1" applyBorder="1" applyAlignment="1">
      <alignment horizontal="center" vertical="center"/>
    </xf>
    <xf numFmtId="0" fontId="11" fillId="10" borderId="66" xfId="0" applyFont="1" applyFill="1" applyBorder="1" applyAlignment="1">
      <alignment horizontal="center" vertical="center"/>
    </xf>
    <xf numFmtId="0" fontId="0" fillId="17" borderId="0" xfId="0" applyFill="1">
      <alignment vertical="center"/>
    </xf>
    <xf numFmtId="0" fontId="0" fillId="17" borderId="0" xfId="0" applyFill="1" applyBorder="1">
      <alignment vertical="center"/>
    </xf>
    <xf numFmtId="0" fontId="0" fillId="17" borderId="0" xfId="0" applyFill="1" applyBorder="1" applyAlignment="1">
      <alignment vertical="center"/>
    </xf>
    <xf numFmtId="0" fontId="5" fillId="17" borderId="0" xfId="0" applyFont="1" applyFill="1" applyBorder="1" applyAlignment="1">
      <alignment vertical="center"/>
    </xf>
    <xf numFmtId="0" fontId="35" fillId="17" borderId="0" xfId="0" applyFont="1" applyFill="1" applyBorder="1">
      <alignment vertical="center"/>
    </xf>
    <xf numFmtId="0" fontId="35" fillId="17" borderId="0" xfId="0" applyFont="1" applyFill="1" applyBorder="1" applyAlignment="1">
      <alignment vertical="center"/>
    </xf>
    <xf numFmtId="0" fontId="0" fillId="18" borderId="0" xfId="0" applyFill="1">
      <alignment vertical="center"/>
    </xf>
    <xf numFmtId="0" fontId="8" fillId="2" borderId="50" xfId="0" applyFont="1" applyFill="1" applyBorder="1">
      <alignment vertical="center"/>
    </xf>
    <xf numFmtId="0" fontId="8" fillId="2" borderId="73" xfId="0" applyFont="1" applyFill="1" applyBorder="1">
      <alignment vertical="center"/>
    </xf>
    <xf numFmtId="0" fontId="5" fillId="2" borderId="74" xfId="0" applyFont="1" applyFill="1" applyBorder="1" applyAlignment="1">
      <alignment horizontal="center" vertical="center"/>
    </xf>
    <xf numFmtId="0" fontId="8" fillId="2" borderId="75" xfId="0" applyFont="1" applyFill="1" applyBorder="1">
      <alignment vertical="center"/>
    </xf>
    <xf numFmtId="0" fontId="8" fillId="2" borderId="5" xfId="0" applyFont="1" applyFill="1" applyBorder="1">
      <alignment vertical="center"/>
    </xf>
    <xf numFmtId="0" fontId="8" fillId="17" borderId="0" xfId="0" applyFont="1" applyFill="1" applyBorder="1" applyAlignment="1">
      <alignment vertical="center"/>
    </xf>
    <xf numFmtId="0" fontId="11" fillId="17" borderId="0" xfId="0" applyFont="1" applyFill="1">
      <alignment vertical="center"/>
    </xf>
    <xf numFmtId="0" fontId="11" fillId="5" borderId="0" xfId="0" applyFont="1" applyFill="1">
      <alignment vertical="center"/>
    </xf>
    <xf numFmtId="0" fontId="8" fillId="2" borderId="0" xfId="0" applyFont="1" applyFill="1">
      <alignment vertical="center"/>
    </xf>
    <xf numFmtId="0" fontId="7" fillId="16" borderId="1" xfId="0" applyFont="1" applyFill="1" applyBorder="1" applyAlignment="1">
      <alignment horizontal="center" vertical="center"/>
    </xf>
    <xf numFmtId="0" fontId="7" fillId="16" borderId="2" xfId="0" applyFont="1" applyFill="1" applyBorder="1" applyAlignment="1">
      <alignment horizontal="center" vertical="center"/>
    </xf>
    <xf numFmtId="0" fontId="7" fillId="16" borderId="3" xfId="0" applyFont="1" applyFill="1" applyBorder="1" applyAlignment="1">
      <alignment horizontal="center" vertical="center"/>
    </xf>
    <xf numFmtId="0" fontId="7" fillId="16" borderId="16" xfId="0" applyFont="1" applyFill="1" applyBorder="1" applyAlignment="1">
      <alignment horizontal="center" vertical="center"/>
    </xf>
    <xf numFmtId="0" fontId="7" fillId="16" borderId="0" xfId="0" applyFont="1" applyFill="1" applyBorder="1" applyAlignment="1">
      <alignment horizontal="center" vertical="center"/>
    </xf>
    <xf numFmtId="0" fontId="7" fillId="16" borderId="18" xfId="0" applyFont="1" applyFill="1" applyBorder="1" applyAlignment="1">
      <alignment horizontal="center" vertical="center"/>
    </xf>
    <xf numFmtId="0" fontId="7" fillId="16" borderId="4" xfId="0" applyFont="1" applyFill="1" applyBorder="1" applyAlignment="1">
      <alignment horizontal="center" vertical="center"/>
    </xf>
    <xf numFmtId="0" fontId="7" fillId="16" borderId="5" xfId="0" applyFont="1" applyFill="1" applyBorder="1" applyAlignment="1">
      <alignment horizontal="center" vertical="center"/>
    </xf>
    <xf numFmtId="0" fontId="7" fillId="16" borderId="6" xfId="0" applyFont="1" applyFill="1" applyBorder="1" applyAlignment="1">
      <alignment horizontal="center" vertical="center"/>
    </xf>
    <xf numFmtId="0" fontId="8" fillId="2" borderId="71" xfId="0" applyFont="1" applyFill="1" applyBorder="1" applyAlignment="1">
      <alignment horizontal="center" vertical="center"/>
    </xf>
    <xf numFmtId="0" fontId="8" fillId="2" borderId="72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18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33" fillId="2" borderId="0" xfId="0" applyFont="1" applyFill="1" applyBorder="1" applyAlignment="1">
      <alignment horizontal="left" vertical="center"/>
    </xf>
    <xf numFmtId="0" fontId="8" fillId="2" borderId="70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18" xfId="0" applyFont="1" applyFill="1" applyBorder="1" applyAlignment="1">
      <alignment horizontal="center" vertical="center"/>
    </xf>
    <xf numFmtId="0" fontId="5" fillId="2" borderId="5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8" fillId="2" borderId="16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10" borderId="66" xfId="0" applyFont="1" applyFill="1" applyBorder="1" applyAlignment="1">
      <alignment horizontal="center" vertical="center"/>
    </xf>
    <xf numFmtId="0" fontId="11" fillId="10" borderId="66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left" vertical="center"/>
    </xf>
    <xf numFmtId="0" fontId="5" fillId="2" borderId="5" xfId="0" applyFont="1" applyFill="1" applyBorder="1" applyAlignment="1">
      <alignment horizontal="left" vertical="center"/>
    </xf>
    <xf numFmtId="0" fontId="5" fillId="10" borderId="66" xfId="0" applyFont="1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1" xfId="0" applyFill="1" applyBorder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21" fillId="2" borderId="0" xfId="1" applyFont="1" applyFill="1" applyBorder="1" applyAlignment="1" applyProtection="1">
      <alignment horizontal="center" vertical="center"/>
    </xf>
    <xf numFmtId="0" fontId="34" fillId="2" borderId="0" xfId="1" applyFont="1" applyFill="1" applyBorder="1" applyAlignment="1" applyProtection="1">
      <alignment horizontal="center" vertical="center"/>
    </xf>
    <xf numFmtId="0" fontId="8" fillId="2" borderId="18" xfId="0" applyFont="1" applyFill="1" applyBorder="1" applyAlignment="1">
      <alignment horizontal="left" vertical="center"/>
    </xf>
    <xf numFmtId="0" fontId="11" fillId="10" borderId="16" xfId="0" applyFont="1" applyFill="1" applyBorder="1" applyAlignment="1">
      <alignment horizontal="center" vertical="center"/>
    </xf>
    <xf numFmtId="0" fontId="11" fillId="10" borderId="18" xfId="0" applyFont="1" applyFill="1" applyBorder="1" applyAlignment="1">
      <alignment horizontal="center" vertical="center"/>
    </xf>
    <xf numFmtId="0" fontId="11" fillId="10" borderId="4" xfId="0" applyFont="1" applyFill="1" applyBorder="1" applyAlignment="1">
      <alignment horizontal="center" vertical="center"/>
    </xf>
    <xf numFmtId="0" fontId="11" fillId="10" borderId="6" xfId="0" applyFont="1" applyFill="1" applyBorder="1" applyAlignment="1">
      <alignment horizontal="center" vertical="center"/>
    </xf>
    <xf numFmtId="0" fontId="11" fillId="10" borderId="63" xfId="0" applyFont="1" applyFill="1" applyBorder="1" applyAlignment="1">
      <alignment horizontal="center" vertical="center"/>
    </xf>
    <xf numFmtId="0" fontId="11" fillId="10" borderId="65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11" fillId="10" borderId="68" xfId="0" applyFont="1" applyFill="1" applyBorder="1" applyAlignment="1">
      <alignment horizontal="center" vertical="center"/>
    </xf>
    <xf numFmtId="0" fontId="11" fillId="10" borderId="69" xfId="0" applyFont="1" applyFill="1" applyBorder="1" applyAlignment="1">
      <alignment horizontal="center" vertical="center"/>
    </xf>
    <xf numFmtId="0" fontId="8" fillId="2" borderId="66" xfId="0" applyFont="1" applyFill="1" applyBorder="1" applyAlignment="1">
      <alignment horizontal="center" vertical="center"/>
    </xf>
    <xf numFmtId="0" fontId="15" fillId="3" borderId="1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5" fillId="3" borderId="3" xfId="0" applyFont="1" applyFill="1" applyBorder="1" applyAlignment="1">
      <alignment horizontal="center" vertical="center"/>
    </xf>
    <xf numFmtId="0" fontId="15" fillId="3" borderId="35" xfId="0" applyFont="1" applyFill="1" applyBorder="1" applyAlignment="1">
      <alignment horizontal="center" vertical="center"/>
    </xf>
    <xf numFmtId="0" fontId="15" fillId="3" borderId="37" xfId="0" applyFont="1" applyFill="1" applyBorder="1" applyAlignment="1">
      <alignment horizontal="center" vertical="center"/>
    </xf>
    <xf numFmtId="0" fontId="15" fillId="3" borderId="55" xfId="0" applyFont="1" applyFill="1" applyBorder="1" applyAlignment="1">
      <alignment horizontal="center" vertical="center"/>
    </xf>
    <xf numFmtId="0" fontId="8" fillId="6" borderId="31" xfId="0" applyFont="1" applyFill="1" applyBorder="1" applyAlignment="1">
      <alignment horizontal="center" vertical="center"/>
    </xf>
    <xf numFmtId="0" fontId="8" fillId="6" borderId="30" xfId="0" applyFont="1" applyFill="1" applyBorder="1" applyAlignment="1">
      <alignment horizontal="center" vertical="center"/>
    </xf>
    <xf numFmtId="0" fontId="8" fillId="6" borderId="49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7" fillId="4" borderId="3" xfId="0" applyFont="1" applyFill="1" applyBorder="1" applyAlignment="1">
      <alignment horizontal="center" vertical="center"/>
    </xf>
    <xf numFmtId="0" fontId="7" fillId="4" borderId="16" xfId="0" applyFont="1" applyFill="1" applyBorder="1" applyAlignment="1">
      <alignment horizontal="center" vertical="center"/>
    </xf>
    <xf numFmtId="0" fontId="7" fillId="4" borderId="0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10" fillId="5" borderId="49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6" borderId="49" xfId="0" applyFont="1" applyFill="1" applyBorder="1" applyAlignment="1">
      <alignment horizontal="center" vertical="center"/>
    </xf>
    <xf numFmtId="0" fontId="10" fillId="6" borderId="31" xfId="0" applyFont="1" applyFill="1" applyBorder="1" applyAlignment="1">
      <alignment horizontal="center" vertical="center"/>
    </xf>
    <xf numFmtId="0" fontId="10" fillId="6" borderId="30" xfId="0" applyFont="1" applyFill="1" applyBorder="1" applyAlignment="1">
      <alignment horizontal="center" vertical="center"/>
    </xf>
    <xf numFmtId="0" fontId="8" fillId="5" borderId="49" xfId="0" applyFont="1" applyFill="1" applyBorder="1" applyAlignment="1">
      <alignment horizontal="center" vertical="center"/>
    </xf>
    <xf numFmtId="0" fontId="8" fillId="5" borderId="30" xfId="0" applyFont="1" applyFill="1" applyBorder="1" applyAlignment="1">
      <alignment horizontal="center" vertical="center"/>
    </xf>
    <xf numFmtId="0" fontId="25" fillId="2" borderId="13" xfId="2" applyFont="1" applyFill="1" applyBorder="1" applyAlignment="1">
      <alignment horizontal="left" vertical="center"/>
    </xf>
    <xf numFmtId="0" fontId="25" fillId="2" borderId="14" xfId="2" applyFont="1" applyFill="1" applyBorder="1" applyAlignment="1">
      <alignment horizontal="left" vertical="center"/>
    </xf>
    <xf numFmtId="0" fontId="25" fillId="2" borderId="15" xfId="2" applyFont="1" applyFill="1" applyBorder="1" applyAlignment="1">
      <alignment horizontal="left" vertical="center"/>
    </xf>
    <xf numFmtId="0" fontId="29" fillId="10" borderId="63" xfId="2" applyFont="1" applyFill="1" applyBorder="1" applyAlignment="1">
      <alignment horizontal="center" vertical="center"/>
    </xf>
    <xf numFmtId="0" fontId="29" fillId="10" borderId="64" xfId="2" applyFont="1" applyFill="1" applyBorder="1" applyAlignment="1">
      <alignment horizontal="center" vertical="center"/>
    </xf>
    <xf numFmtId="0" fontId="29" fillId="10" borderId="65" xfId="2" applyFont="1" applyFill="1" applyBorder="1" applyAlignment="1">
      <alignment horizontal="center" vertical="center"/>
    </xf>
    <xf numFmtId="0" fontId="28" fillId="14" borderId="1" xfId="0" applyFont="1" applyFill="1" applyBorder="1" applyAlignment="1">
      <alignment horizontal="center" vertical="center"/>
    </xf>
    <xf numFmtId="0" fontId="4" fillId="14" borderId="2" xfId="0" applyFont="1" applyFill="1" applyBorder="1">
      <alignment vertical="center"/>
    </xf>
    <xf numFmtId="0" fontId="4" fillId="14" borderId="3" xfId="0" applyFont="1" applyFill="1" applyBorder="1">
      <alignment vertical="center"/>
    </xf>
    <xf numFmtId="0" fontId="4" fillId="14" borderId="16" xfId="0" applyFont="1" applyFill="1" applyBorder="1">
      <alignment vertical="center"/>
    </xf>
    <xf numFmtId="0" fontId="4" fillId="14" borderId="0" xfId="0" applyFont="1" applyFill="1" applyBorder="1">
      <alignment vertical="center"/>
    </xf>
    <xf numFmtId="0" fontId="4" fillId="14" borderId="18" xfId="0" applyFont="1" applyFill="1" applyBorder="1">
      <alignment vertical="center"/>
    </xf>
    <xf numFmtId="0" fontId="4" fillId="14" borderId="4" xfId="0" applyFont="1" applyFill="1" applyBorder="1">
      <alignment vertical="center"/>
    </xf>
    <xf numFmtId="0" fontId="4" fillId="14" borderId="5" xfId="0" applyFont="1" applyFill="1" applyBorder="1">
      <alignment vertical="center"/>
    </xf>
    <xf numFmtId="0" fontId="4" fillId="14" borderId="6" xfId="0" applyFont="1" applyFill="1" applyBorder="1">
      <alignment vertical="center"/>
    </xf>
    <xf numFmtId="0" fontId="27" fillId="10" borderId="7" xfId="2" applyFont="1" applyFill="1" applyBorder="1" applyAlignment="1">
      <alignment horizontal="center" vertical="center"/>
    </xf>
    <xf numFmtId="0" fontId="27" fillId="10" borderId="8" xfId="2" applyFont="1" applyFill="1" applyBorder="1" applyAlignment="1">
      <alignment horizontal="center" vertical="center"/>
    </xf>
    <xf numFmtId="0" fontId="27" fillId="10" borderId="9" xfId="2" applyFont="1" applyFill="1" applyBorder="1" applyAlignment="1">
      <alignment horizontal="center" vertical="center"/>
    </xf>
    <xf numFmtId="0" fontId="27" fillId="10" borderId="10" xfId="2" applyFont="1" applyFill="1" applyBorder="1" applyAlignment="1">
      <alignment horizontal="center" vertical="center"/>
    </xf>
    <xf numFmtId="0" fontId="27" fillId="10" borderId="11" xfId="2" applyFont="1" applyFill="1" applyBorder="1" applyAlignment="1">
      <alignment horizontal="center" vertical="center"/>
    </xf>
    <xf numFmtId="0" fontId="27" fillId="10" borderId="12" xfId="2" applyFont="1" applyFill="1" applyBorder="1" applyAlignment="1">
      <alignment horizontal="center" vertical="center"/>
    </xf>
    <xf numFmtId="0" fontId="25" fillId="2" borderId="10" xfId="2" applyFont="1" applyFill="1" applyBorder="1" applyAlignment="1">
      <alignment horizontal="left" vertical="center"/>
    </xf>
    <xf numFmtId="0" fontId="25" fillId="2" borderId="11" xfId="2" applyFont="1" applyFill="1" applyBorder="1" applyAlignment="1">
      <alignment horizontal="left" vertical="center"/>
    </xf>
    <xf numFmtId="0" fontId="25" fillId="2" borderId="12" xfId="2" applyFont="1" applyFill="1" applyBorder="1" applyAlignment="1">
      <alignment horizontal="left" vertical="center"/>
    </xf>
    <xf numFmtId="0" fontId="25" fillId="6" borderId="31" xfId="2" applyFont="1" applyFill="1" applyBorder="1" applyAlignment="1">
      <alignment horizontal="left" vertical="center"/>
    </xf>
    <xf numFmtId="0" fontId="30" fillId="2" borderId="49" xfId="2" applyFont="1" applyFill="1" applyBorder="1" applyAlignment="1">
      <alignment horizontal="center" vertical="center"/>
    </xf>
    <xf numFmtId="0" fontId="25" fillId="2" borderId="67" xfId="2" applyFont="1" applyFill="1" applyBorder="1" applyAlignment="1">
      <alignment horizontal="center" vertical="center"/>
    </xf>
    <xf numFmtId="0" fontId="27" fillId="10" borderId="29" xfId="2" applyFont="1" applyFill="1" applyBorder="1" applyAlignment="1">
      <alignment horizontal="center" vertical="center"/>
    </xf>
    <xf numFmtId="0" fontId="27" fillId="10" borderId="31" xfId="2" applyFont="1" applyFill="1" applyBorder="1" applyAlignment="1">
      <alignment horizontal="center" vertical="center"/>
    </xf>
    <xf numFmtId="0" fontId="31" fillId="15" borderId="49" xfId="2" applyFont="1" applyFill="1" applyBorder="1" applyAlignment="1">
      <alignment horizontal="center" vertical="center"/>
    </xf>
    <xf numFmtId="0" fontId="31" fillId="15" borderId="67" xfId="2" applyFont="1" applyFill="1" applyBorder="1" applyAlignment="1">
      <alignment horizontal="center" vertical="center"/>
    </xf>
    <xf numFmtId="0" fontId="7" fillId="8" borderId="1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7" fillId="8" borderId="16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8" borderId="18" xfId="0" applyFont="1" applyFill="1" applyBorder="1" applyAlignment="1">
      <alignment horizontal="center" vertical="center"/>
    </xf>
    <xf numFmtId="0" fontId="7" fillId="8" borderId="4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  <xf numFmtId="0" fontId="18" fillId="12" borderId="64" xfId="0" applyFont="1" applyFill="1" applyBorder="1" applyAlignment="1">
      <alignment horizontal="center" vertical="center"/>
    </xf>
    <xf numFmtId="0" fontId="0" fillId="12" borderId="64" xfId="0" applyFill="1" applyBorder="1" applyAlignment="1">
      <alignment horizontal="center" vertical="center"/>
    </xf>
    <xf numFmtId="0" fontId="19" fillId="11" borderId="0" xfId="0" applyFont="1" applyFill="1" applyBorder="1" applyAlignment="1">
      <alignment horizontal="center" vertical="center"/>
    </xf>
    <xf numFmtId="0" fontId="19" fillId="11" borderId="0" xfId="0" applyFont="1" applyFill="1" applyBorder="1" applyAlignment="1">
      <alignment horizontal="left" vertical="center" wrapText="1"/>
    </xf>
    <xf numFmtId="0" fontId="19" fillId="11" borderId="0" xfId="0" applyFont="1" applyFill="1" applyAlignment="1">
      <alignment horizontal="left" vertical="center"/>
    </xf>
    <xf numFmtId="0" fontId="0" fillId="11" borderId="0" xfId="0" applyFill="1" applyAlignment="1">
      <alignment horizontal="left" vertical="center"/>
    </xf>
    <xf numFmtId="0" fontId="5" fillId="10" borderId="63" xfId="0" applyFont="1" applyFill="1" applyBorder="1" applyAlignment="1">
      <alignment horizontal="center" vertical="center"/>
    </xf>
    <xf numFmtId="0" fontId="5" fillId="10" borderId="65" xfId="0" applyFont="1" applyFill="1" applyBorder="1" applyAlignment="1">
      <alignment horizontal="center" vertical="center"/>
    </xf>
    <xf numFmtId="0" fontId="5" fillId="11" borderId="16" xfId="0" applyFont="1" applyFill="1" applyBorder="1" applyAlignment="1">
      <alignment horizontal="center" vertical="center"/>
    </xf>
    <xf numFmtId="0" fontId="5" fillId="11" borderId="0" xfId="0" applyFont="1" applyFill="1" applyBorder="1" applyAlignment="1">
      <alignment horizontal="center" vertical="center"/>
    </xf>
    <xf numFmtId="0" fontId="11" fillId="9" borderId="0" xfId="0" applyFon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7" fillId="9" borderId="0" xfId="0" applyFont="1" applyFill="1" applyBorder="1" applyAlignment="1">
      <alignment horizontal="center" vertical="center"/>
    </xf>
    <xf numFmtId="0" fontId="5" fillId="9" borderId="16" xfId="0" applyFont="1" applyFill="1" applyBorder="1" applyAlignment="1">
      <alignment horizontal="center" vertical="center"/>
    </xf>
    <xf numFmtId="0" fontId="11" fillId="10" borderId="0" xfId="0" applyFont="1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9" borderId="5" xfId="0" applyFont="1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10" borderId="64" xfId="0" applyFill="1" applyBorder="1" applyAlignment="1">
      <alignment horizontal="center" vertical="center"/>
    </xf>
    <xf numFmtId="0" fontId="0" fillId="10" borderId="65" xfId="0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5" fillId="9" borderId="1" xfId="0" applyFont="1" applyFill="1" applyBorder="1" applyAlignment="1">
      <alignment horizontal="center" vertical="center"/>
    </xf>
    <xf numFmtId="0" fontId="11" fillId="9" borderId="2" xfId="0" applyFont="1" applyFill="1" applyBorder="1" applyAlignment="1">
      <alignment horizontal="center" vertical="center"/>
    </xf>
    <xf numFmtId="0" fontId="0" fillId="9" borderId="16" xfId="0" applyFill="1" applyBorder="1" applyAlignment="1">
      <alignment horizontal="center" vertical="center"/>
    </xf>
    <xf numFmtId="0" fontId="8" fillId="5" borderId="35" xfId="0" applyFont="1" applyFill="1" applyBorder="1" applyAlignment="1">
      <alignment horizontal="center" vertical="center"/>
    </xf>
    <xf numFmtId="0" fontId="8" fillId="5" borderId="36" xfId="0" applyFont="1" applyFill="1" applyBorder="1" applyAlignment="1">
      <alignment horizontal="center" vertical="center"/>
    </xf>
    <xf numFmtId="0" fontId="8" fillId="5" borderId="29" xfId="0" applyFont="1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8" fillId="2" borderId="43" xfId="0" applyFont="1" applyFill="1" applyBorder="1" applyAlignment="1">
      <alignment horizontal="center" vertical="center"/>
    </xf>
    <xf numFmtId="0" fontId="8" fillId="2" borderId="20" xfId="0" applyFont="1" applyFill="1" applyBorder="1" applyAlignment="1">
      <alignment horizontal="center" vertical="center"/>
    </xf>
    <xf numFmtId="0" fontId="8" fillId="2" borderId="21" xfId="0" applyFont="1" applyFill="1" applyBorder="1" applyAlignment="1">
      <alignment horizontal="center" vertical="center"/>
    </xf>
    <xf numFmtId="0" fontId="8" fillId="5" borderId="32" xfId="0" applyFont="1" applyFill="1" applyBorder="1" applyAlignment="1">
      <alignment horizontal="center" vertical="center"/>
    </xf>
    <xf numFmtId="0" fontId="8" fillId="5" borderId="33" xfId="0" applyFont="1" applyFill="1" applyBorder="1" applyAlignment="1">
      <alignment horizontal="center" vertical="center"/>
    </xf>
    <xf numFmtId="0" fontId="8" fillId="5" borderId="34" xfId="0" applyFont="1" applyFill="1" applyBorder="1" applyAlignment="1">
      <alignment horizontal="center" vertical="center"/>
    </xf>
    <xf numFmtId="0" fontId="10" fillId="5" borderId="27" xfId="0" applyFont="1" applyFill="1" applyBorder="1" applyAlignment="1">
      <alignment horizontal="center" vertical="center"/>
    </xf>
    <xf numFmtId="0" fontId="10" fillId="5" borderId="28" xfId="0" applyFont="1" applyFill="1" applyBorder="1" applyAlignment="1">
      <alignment horizontal="center" vertical="center"/>
    </xf>
    <xf numFmtId="0" fontId="10" fillId="5" borderId="39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5" fillId="2" borderId="9" xfId="0" applyFont="1" applyFill="1" applyBorder="1" applyAlignment="1">
      <alignment horizontal="center" vertical="center"/>
    </xf>
    <xf numFmtId="0" fontId="8" fillId="2" borderId="19" xfId="0" applyFont="1" applyFill="1" applyBorder="1" applyAlignment="1">
      <alignment horizontal="center" vertical="center"/>
    </xf>
    <xf numFmtId="0" fontId="8" fillId="2" borderId="22" xfId="0" applyFont="1" applyFill="1" applyBorder="1" applyAlignment="1">
      <alignment horizontal="center" vertical="center"/>
    </xf>
    <xf numFmtId="0" fontId="8" fillId="2" borderId="17" xfId="0" applyFont="1" applyFill="1" applyBorder="1" applyAlignment="1">
      <alignment horizontal="center" vertical="center"/>
    </xf>
    <xf numFmtId="0" fontId="8" fillId="2" borderId="24" xfId="0" applyFont="1" applyFill="1" applyBorder="1" applyAlignment="1">
      <alignment horizontal="center" vertical="center"/>
    </xf>
    <xf numFmtId="0" fontId="8" fillId="2" borderId="25" xfId="0" applyFont="1" applyFill="1" applyBorder="1" applyAlignment="1">
      <alignment horizontal="center" vertical="center"/>
    </xf>
    <xf numFmtId="0" fontId="11" fillId="6" borderId="27" xfId="0" applyFont="1" applyFill="1" applyBorder="1" applyAlignment="1">
      <alignment horizontal="center" vertical="center"/>
    </xf>
    <xf numFmtId="0" fontId="11" fillId="6" borderId="28" xfId="0" applyFont="1" applyFill="1" applyBorder="1" applyAlignment="1">
      <alignment horizontal="center" vertical="center"/>
    </xf>
    <xf numFmtId="0" fontId="11" fillId="6" borderId="39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3" fillId="5" borderId="18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6" borderId="8" xfId="0" applyFont="1" applyFill="1" applyBorder="1" applyAlignment="1">
      <alignment horizontal="center" vertical="center"/>
    </xf>
    <xf numFmtId="0" fontId="11" fillId="6" borderId="9" xfId="0" applyFont="1" applyFill="1" applyBorder="1" applyAlignment="1">
      <alignment horizontal="center" vertical="center"/>
    </xf>
    <xf numFmtId="0" fontId="8" fillId="6" borderId="29" xfId="0" applyFont="1" applyFill="1" applyBorder="1" applyAlignment="1">
      <alignment horizontal="center" vertical="center"/>
    </xf>
    <xf numFmtId="0" fontId="8" fillId="6" borderId="32" xfId="0" applyFont="1" applyFill="1" applyBorder="1" applyAlignment="1">
      <alignment horizontal="center" vertical="center"/>
    </xf>
    <xf numFmtId="0" fontId="8" fillId="6" borderId="33" xfId="0" applyFont="1" applyFill="1" applyBorder="1" applyAlignment="1">
      <alignment horizontal="center" vertical="center"/>
    </xf>
    <xf numFmtId="0" fontId="8" fillId="6" borderId="34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6" borderId="16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 vertical="center"/>
    </xf>
    <xf numFmtId="0" fontId="7" fillId="6" borderId="18" xfId="0" applyFont="1" applyFill="1" applyBorder="1" applyAlignment="1">
      <alignment horizontal="center" vertical="center"/>
    </xf>
    <xf numFmtId="0" fontId="7" fillId="6" borderId="4" xfId="0" applyFont="1" applyFill="1" applyBorder="1" applyAlignment="1">
      <alignment horizontal="center" vertical="center"/>
    </xf>
    <xf numFmtId="0" fontId="7" fillId="6" borderId="5" xfId="0" applyFont="1" applyFill="1" applyBorder="1" applyAlignment="1">
      <alignment horizontal="center" vertical="center"/>
    </xf>
    <xf numFmtId="0" fontId="7" fillId="6" borderId="6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0" fontId="35" fillId="17" borderId="0" xfId="0" applyFont="1" applyFill="1" applyBorder="1" applyAlignment="1">
      <alignment horizontal="left" vertical="center"/>
    </xf>
    <xf numFmtId="0" fontId="8" fillId="2" borderId="32" xfId="0" applyFont="1" applyFill="1" applyBorder="1" applyAlignment="1">
      <alignment horizontal="center" vertical="center"/>
    </xf>
    <xf numFmtId="0" fontId="8" fillId="2" borderId="33" xfId="0" applyFont="1" applyFill="1" applyBorder="1" applyAlignment="1">
      <alignment horizontal="center" vertical="center"/>
    </xf>
    <xf numFmtId="0" fontId="8" fillId="2" borderId="76" xfId="0" applyFont="1" applyFill="1" applyBorder="1" applyAlignment="1">
      <alignment horizontal="center" vertical="center"/>
    </xf>
    <xf numFmtId="0" fontId="10" fillId="5" borderId="7" xfId="0" applyFont="1" applyFill="1" applyBorder="1" applyAlignment="1">
      <alignment horizontal="center" vertical="center"/>
    </xf>
    <xf numFmtId="0" fontId="10" fillId="5" borderId="8" xfId="0" applyFont="1" applyFill="1" applyBorder="1" applyAlignment="1">
      <alignment horizontal="center" vertical="center"/>
    </xf>
    <xf numFmtId="0" fontId="10" fillId="5" borderId="9" xfId="0" applyFont="1" applyFill="1" applyBorder="1" applyAlignment="1">
      <alignment horizontal="center" vertical="center"/>
    </xf>
    <xf numFmtId="0" fontId="10" fillId="5" borderId="10" xfId="0" applyFont="1" applyFill="1" applyBorder="1" applyAlignment="1">
      <alignment horizontal="center" vertical="center"/>
    </xf>
    <xf numFmtId="0" fontId="10" fillId="5" borderId="11" xfId="0" applyFont="1" applyFill="1" applyBorder="1" applyAlignment="1">
      <alignment horizontal="center" vertical="center"/>
    </xf>
    <xf numFmtId="0" fontId="10" fillId="5" borderId="12" xfId="0" applyFont="1" applyFill="1" applyBorder="1" applyAlignment="1">
      <alignment horizontal="center" vertical="center"/>
    </xf>
    <xf numFmtId="0" fontId="36" fillId="5" borderId="10" xfId="0" applyFont="1" applyFill="1" applyBorder="1" applyAlignment="1">
      <alignment horizontal="center" vertical="center"/>
    </xf>
    <xf numFmtId="0" fontId="36" fillId="5" borderId="11" xfId="0" applyFont="1" applyFill="1" applyBorder="1" applyAlignment="1">
      <alignment horizontal="center" vertical="center"/>
    </xf>
    <xf numFmtId="0" fontId="36" fillId="5" borderId="13" xfId="0" applyFont="1" applyFill="1" applyBorder="1" applyAlignment="1">
      <alignment horizontal="center" vertical="center"/>
    </xf>
    <xf numFmtId="0" fontId="36" fillId="5" borderId="14" xfId="0" applyFont="1" applyFill="1" applyBorder="1" applyAlignment="1">
      <alignment horizontal="center" vertical="center"/>
    </xf>
    <xf numFmtId="0" fontId="7" fillId="19" borderId="1" xfId="0" applyFont="1" applyFill="1" applyBorder="1" applyAlignment="1">
      <alignment horizontal="center" vertical="center"/>
    </xf>
    <xf numFmtId="0" fontId="7" fillId="19" borderId="2" xfId="0" applyFont="1" applyFill="1" applyBorder="1" applyAlignment="1">
      <alignment horizontal="center" vertical="center"/>
    </xf>
    <xf numFmtId="0" fontId="7" fillId="19" borderId="3" xfId="0" applyFont="1" applyFill="1" applyBorder="1" applyAlignment="1">
      <alignment horizontal="center" vertical="center"/>
    </xf>
    <xf numFmtId="0" fontId="7" fillId="19" borderId="16" xfId="0" applyFont="1" applyFill="1" applyBorder="1" applyAlignment="1">
      <alignment horizontal="center" vertical="center"/>
    </xf>
    <xf numFmtId="0" fontId="7" fillId="19" borderId="0" xfId="0" applyFont="1" applyFill="1" applyBorder="1" applyAlignment="1">
      <alignment horizontal="center" vertical="center"/>
    </xf>
    <xf numFmtId="0" fontId="7" fillId="19" borderId="18" xfId="0" applyFont="1" applyFill="1" applyBorder="1" applyAlignment="1">
      <alignment horizontal="center" vertical="center"/>
    </xf>
    <xf numFmtId="0" fontId="7" fillId="19" borderId="4" xfId="0" applyFont="1" applyFill="1" applyBorder="1" applyAlignment="1">
      <alignment horizontal="center" vertical="center"/>
    </xf>
    <xf numFmtId="0" fontId="7" fillId="19" borderId="5" xfId="0" applyFont="1" applyFill="1" applyBorder="1" applyAlignment="1">
      <alignment horizontal="center" vertical="center"/>
    </xf>
    <xf numFmtId="0" fontId="7" fillId="19" borderId="6" xfId="0" applyFont="1" applyFill="1" applyBorder="1" applyAlignment="1">
      <alignment horizontal="center" vertical="center"/>
    </xf>
    <xf numFmtId="0" fontId="8" fillId="2" borderId="50" xfId="0" applyFont="1" applyFill="1" applyBorder="1" applyAlignment="1">
      <alignment horizontal="center" vertical="center"/>
    </xf>
    <xf numFmtId="0" fontId="8" fillId="2" borderId="73" xfId="0" applyFont="1" applyFill="1" applyBorder="1" applyAlignment="1">
      <alignment horizontal="center" vertical="center"/>
    </xf>
    <xf numFmtId="0" fontId="8" fillId="2" borderId="74" xfId="0" applyFont="1" applyFill="1" applyBorder="1" applyAlignment="1">
      <alignment horizontal="center" vertical="center"/>
    </xf>
    <xf numFmtId="0" fontId="8" fillId="2" borderId="52" xfId="0" applyFont="1" applyFill="1" applyBorder="1" applyAlignment="1">
      <alignment horizontal="center" vertical="center"/>
    </xf>
    <xf numFmtId="0" fontId="8" fillId="2" borderId="54" xfId="0" applyFont="1" applyFill="1" applyBorder="1" applyAlignment="1">
      <alignment horizontal="center" vertical="center"/>
    </xf>
    <xf numFmtId="0" fontId="8" fillId="2" borderId="37" xfId="0" applyFont="1" applyFill="1" applyBorder="1" applyAlignment="1">
      <alignment horizontal="center" vertical="center"/>
    </xf>
    <xf numFmtId="0" fontId="8" fillId="2" borderId="55" xfId="0" applyFont="1" applyFill="1" applyBorder="1" applyAlignment="1">
      <alignment horizontal="center" vertical="center"/>
    </xf>
  </cellXfs>
  <cellStyles count="3">
    <cellStyle name="표준" xfId="0" builtinId="0"/>
    <cellStyle name="표준 2" xfId="2"/>
    <cellStyle name="하이퍼링크" xfId="1" builtinId="8"/>
  </cellStyles>
  <dxfs count="0"/>
  <tableStyles count="0" defaultTableStyle="TableStyleMedium9" defaultPivotStyle="PivotStyleLight16"/>
  <colors>
    <mruColors>
      <color rgb="FFCCFFCC"/>
      <color rgb="FFFFCCFF"/>
      <color rgb="FFCCECFF"/>
      <color rgb="FFFF7C80"/>
      <color rgb="FFFFFFCC"/>
      <color rgb="FFCCFF99"/>
      <color rgb="FFCCFF66"/>
      <color rgb="FFFFFF66"/>
      <color rgb="FFFF0000"/>
      <color rgb="FF99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smoothMarker"/>
        <c:ser>
          <c:idx val="0"/>
          <c:order val="0"/>
          <c:spPr>
            <a:ln w="50800"/>
          </c:spPr>
          <c:marker>
            <c:symbol val="none"/>
          </c:marker>
          <c:xVal>
            <c:numRef>
              <c:f>'(파동)회절간섭'!$Y$6:$Y$46</c:f>
              <c:numCache>
                <c:formatCode>General</c:formatCode>
                <c:ptCount val="41"/>
                <c:pt idx="0">
                  <c:v>-9.9999999999999992E-2</c:v>
                </c:pt>
                <c:pt idx="1">
                  <c:v>-9.5000000000000001E-2</c:v>
                </c:pt>
                <c:pt idx="2">
                  <c:v>-0.09</c:v>
                </c:pt>
                <c:pt idx="3">
                  <c:v>-8.4999999999999992E-2</c:v>
                </c:pt>
                <c:pt idx="4">
                  <c:v>-7.9999999999999988E-2</c:v>
                </c:pt>
                <c:pt idx="5">
                  <c:v>-7.4999999999999997E-2</c:v>
                </c:pt>
                <c:pt idx="6">
                  <c:v>-6.9999999999999993E-2</c:v>
                </c:pt>
                <c:pt idx="7">
                  <c:v>-6.5000000000000002E-2</c:v>
                </c:pt>
                <c:pt idx="8">
                  <c:v>-0.06</c:v>
                </c:pt>
                <c:pt idx="9">
                  <c:v>-5.4999999999999993E-2</c:v>
                </c:pt>
                <c:pt idx="10">
                  <c:v>-4.9999999999999996E-2</c:v>
                </c:pt>
                <c:pt idx="11">
                  <c:v>-4.4999999999999998E-2</c:v>
                </c:pt>
                <c:pt idx="12">
                  <c:v>-3.9999999999999994E-2</c:v>
                </c:pt>
                <c:pt idx="13">
                  <c:v>-3.4999999999999989E-2</c:v>
                </c:pt>
                <c:pt idx="14">
                  <c:v>-0.03</c:v>
                </c:pt>
                <c:pt idx="15">
                  <c:v>-2.4999999999999994E-2</c:v>
                </c:pt>
                <c:pt idx="16">
                  <c:v>-1.999999999999999E-2</c:v>
                </c:pt>
                <c:pt idx="17">
                  <c:v>-1.4999999999999999E-2</c:v>
                </c:pt>
                <c:pt idx="18">
                  <c:v>-9.999999999999995E-3</c:v>
                </c:pt>
                <c:pt idx="19">
                  <c:v>-4.9999999999999906E-3</c:v>
                </c:pt>
                <c:pt idx="20">
                  <c:v>0</c:v>
                </c:pt>
                <c:pt idx="21">
                  <c:v>5.0000000000000044E-3</c:v>
                </c:pt>
                <c:pt idx="22">
                  <c:v>1.0000000000000009E-2</c:v>
                </c:pt>
                <c:pt idx="23">
                  <c:v>1.4999999999999999E-2</c:v>
                </c:pt>
                <c:pt idx="24">
                  <c:v>2.0000000000000004E-2</c:v>
                </c:pt>
                <c:pt idx="25">
                  <c:v>2.5000000000000008E-2</c:v>
                </c:pt>
                <c:pt idx="26">
                  <c:v>3.0000000000000013E-2</c:v>
                </c:pt>
                <c:pt idx="27">
                  <c:v>3.5000000000000017E-2</c:v>
                </c:pt>
                <c:pt idx="28">
                  <c:v>3.9999999999999994E-2</c:v>
                </c:pt>
                <c:pt idx="29">
                  <c:v>4.4999999999999998E-2</c:v>
                </c:pt>
                <c:pt idx="30">
                  <c:v>0.05</c:v>
                </c:pt>
                <c:pt idx="31">
                  <c:v>5.5000000000000007E-2</c:v>
                </c:pt>
                <c:pt idx="32">
                  <c:v>6.0000000000000012E-2</c:v>
                </c:pt>
                <c:pt idx="33">
                  <c:v>6.5000000000000016E-2</c:v>
                </c:pt>
                <c:pt idx="34">
                  <c:v>7.0000000000000021E-2</c:v>
                </c:pt>
                <c:pt idx="35">
                  <c:v>7.4999999999999997E-2</c:v>
                </c:pt>
                <c:pt idx="36">
                  <c:v>0.08</c:v>
                </c:pt>
                <c:pt idx="37">
                  <c:v>8.5000000000000006E-2</c:v>
                </c:pt>
                <c:pt idx="38">
                  <c:v>9.0000000000000011E-2</c:v>
                </c:pt>
                <c:pt idx="39">
                  <c:v>9.5000000000000015E-2</c:v>
                </c:pt>
                <c:pt idx="40">
                  <c:v>0.10000000000000002</c:v>
                </c:pt>
              </c:numCache>
            </c:numRef>
          </c:xVal>
          <c:yVal>
            <c:numRef>
              <c:f>'(파동)회절간섭'!$Z$6:$Z$46</c:f>
              <c:numCache>
                <c:formatCode>General</c:formatCode>
                <c:ptCount val="41"/>
                <c:pt idx="0">
                  <c:v>4.0556677262517764E-3</c:v>
                </c:pt>
                <c:pt idx="1">
                  <c:v>1.3879686436265165E-2</c:v>
                </c:pt>
                <c:pt idx="2">
                  <c:v>3.0712264896138156E-2</c:v>
                </c:pt>
                <c:pt idx="3">
                  <c:v>5.5416519716079193E-2</c:v>
                </c:pt>
                <c:pt idx="4">
                  <c:v>8.8591997293475735E-2</c:v>
                </c:pt>
                <c:pt idx="5">
                  <c:v>0.13051823237544433</c:v>
                </c:pt>
                <c:pt idx="6">
                  <c:v>0.18111145185449307</c:v>
                </c:pt>
                <c:pt idx="7">
                  <c:v>0.23989759648872427</c:v>
                </c:pt>
                <c:pt idx="8">
                  <c:v>0.30600402469341842</c:v>
                </c:pt>
                <c:pt idx="9">
                  <c:v>0.37817128229154179</c:v>
                </c:pt>
                <c:pt idx="10">
                  <c:v>0.45478522553108575</c:v>
                </c:pt>
                <c:pt idx="11">
                  <c:v>0.53392863592805861</c:v>
                </c:pt>
                <c:pt idx="12">
                  <c:v>0.61345033352496448</c:v>
                </c:pt>
                <c:pt idx="13">
                  <c:v>0.69104874936856708</c:v>
                </c:pt>
                <c:pt idx="14">
                  <c:v>0.76436602381595531</c:v>
                </c:pt>
                <c:pt idx="15">
                  <c:v>0.83108801183294012</c:v>
                </c:pt>
                <c:pt idx="16">
                  <c:v>0.88904514488569464</c:v>
                </c:pt>
                <c:pt idx="17">
                  <c:v>0.93630895140965242</c:v>
                </c:pt>
                <c:pt idx="18">
                  <c:v>0.97127918706934846</c:v>
                </c:pt>
                <c:pt idx="19">
                  <c:v>0.992756966832258</c:v>
                </c:pt>
                <c:pt idx="20">
                  <c:v>1</c:v>
                </c:pt>
                <c:pt idx="21">
                  <c:v>0.992756966832258</c:v>
                </c:pt>
                <c:pt idx="22">
                  <c:v>0.97127918706934802</c:v>
                </c:pt>
                <c:pt idx="23">
                  <c:v>0.93630895140965242</c:v>
                </c:pt>
                <c:pt idx="24">
                  <c:v>0.88904514488569464</c:v>
                </c:pt>
                <c:pt idx="25">
                  <c:v>0.8310880118329399</c:v>
                </c:pt>
                <c:pt idx="26">
                  <c:v>0.76436602381595509</c:v>
                </c:pt>
                <c:pt idx="27">
                  <c:v>0.69104874936856675</c:v>
                </c:pt>
                <c:pt idx="28">
                  <c:v>0.61345033352496448</c:v>
                </c:pt>
                <c:pt idx="29">
                  <c:v>0.53392863592805861</c:v>
                </c:pt>
                <c:pt idx="30">
                  <c:v>0.45478522553108575</c:v>
                </c:pt>
                <c:pt idx="31">
                  <c:v>0.37817128229154134</c:v>
                </c:pt>
                <c:pt idx="32">
                  <c:v>0.3060040246934182</c:v>
                </c:pt>
                <c:pt idx="33">
                  <c:v>0.23989759648872427</c:v>
                </c:pt>
                <c:pt idx="34">
                  <c:v>0.18111145185449273</c:v>
                </c:pt>
                <c:pt idx="35">
                  <c:v>0.13051823237544433</c:v>
                </c:pt>
                <c:pt idx="36">
                  <c:v>8.8591997293475735E-2</c:v>
                </c:pt>
                <c:pt idx="37">
                  <c:v>5.5416519716079034E-2</c:v>
                </c:pt>
                <c:pt idx="38">
                  <c:v>3.0712264896138101E-2</c:v>
                </c:pt>
                <c:pt idx="39">
                  <c:v>1.3879686436265084E-2</c:v>
                </c:pt>
                <c:pt idx="40">
                  <c:v>4.0556677262517556E-3</c:v>
                </c:pt>
              </c:numCache>
            </c:numRef>
          </c:yVal>
          <c:smooth val="1"/>
        </c:ser>
        <c:axId val="112191744"/>
        <c:axId val="117657600"/>
      </c:scatterChart>
      <c:valAx>
        <c:axId val="112191744"/>
        <c:scaling>
          <c:orientation val="minMax"/>
          <c:max val="0.15000000000000024"/>
          <c:min val="-0.15000000000000024"/>
        </c:scaling>
        <c:axPos val="b"/>
        <c:numFmt formatCode="General" sourceLinked="1"/>
        <c:tickLblPos val="nextTo"/>
        <c:crossAx val="117657600"/>
        <c:crosses val="autoZero"/>
        <c:crossBetween val="midCat"/>
        <c:majorUnit val="0.05"/>
        <c:minorUnit val="1.0000000000000005E-2"/>
      </c:valAx>
      <c:valAx>
        <c:axId val="117657600"/>
        <c:scaling>
          <c:orientation val="minMax"/>
          <c:max val="1.1000000000000001"/>
          <c:min val="0"/>
        </c:scaling>
        <c:axPos val="l"/>
        <c:majorGridlines/>
        <c:numFmt formatCode="General" sourceLinked="1"/>
        <c:tickLblPos val="nextTo"/>
        <c:crossAx val="112191744"/>
        <c:crosses val="autoZero"/>
        <c:crossBetween val="midCat"/>
        <c:majorUnit val="0.2"/>
        <c:minorUnit val="4.0000000000000022E-2"/>
      </c:valAx>
    </c:plotArea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smoothMarker"/>
        <c:ser>
          <c:idx val="0"/>
          <c:order val="0"/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'(파동)회절간섭'!$Y$6:$Y$46</c:f>
              <c:numCache>
                <c:formatCode>General</c:formatCode>
                <c:ptCount val="41"/>
                <c:pt idx="0">
                  <c:v>-9.9999999999999992E-2</c:v>
                </c:pt>
                <c:pt idx="1">
                  <c:v>-9.5000000000000001E-2</c:v>
                </c:pt>
                <c:pt idx="2">
                  <c:v>-0.09</c:v>
                </c:pt>
                <c:pt idx="3">
                  <c:v>-8.4999999999999992E-2</c:v>
                </c:pt>
                <c:pt idx="4">
                  <c:v>-7.9999999999999988E-2</c:v>
                </c:pt>
                <c:pt idx="5">
                  <c:v>-7.4999999999999997E-2</c:v>
                </c:pt>
                <c:pt idx="6">
                  <c:v>-6.9999999999999993E-2</c:v>
                </c:pt>
                <c:pt idx="7">
                  <c:v>-6.5000000000000002E-2</c:v>
                </c:pt>
                <c:pt idx="8">
                  <c:v>-0.06</c:v>
                </c:pt>
                <c:pt idx="9">
                  <c:v>-5.4999999999999993E-2</c:v>
                </c:pt>
                <c:pt idx="10">
                  <c:v>-4.9999999999999996E-2</c:v>
                </c:pt>
                <c:pt idx="11">
                  <c:v>-4.4999999999999998E-2</c:v>
                </c:pt>
                <c:pt idx="12">
                  <c:v>-3.9999999999999994E-2</c:v>
                </c:pt>
                <c:pt idx="13">
                  <c:v>-3.4999999999999989E-2</c:v>
                </c:pt>
                <c:pt idx="14">
                  <c:v>-0.03</c:v>
                </c:pt>
                <c:pt idx="15">
                  <c:v>-2.4999999999999994E-2</c:v>
                </c:pt>
                <c:pt idx="16">
                  <c:v>-1.999999999999999E-2</c:v>
                </c:pt>
                <c:pt idx="17">
                  <c:v>-1.4999999999999999E-2</c:v>
                </c:pt>
                <c:pt idx="18">
                  <c:v>-9.999999999999995E-3</c:v>
                </c:pt>
                <c:pt idx="19">
                  <c:v>-4.9999999999999906E-3</c:v>
                </c:pt>
                <c:pt idx="20">
                  <c:v>0</c:v>
                </c:pt>
                <c:pt idx="21">
                  <c:v>5.0000000000000044E-3</c:v>
                </c:pt>
                <c:pt idx="22">
                  <c:v>1.0000000000000009E-2</c:v>
                </c:pt>
                <c:pt idx="23">
                  <c:v>1.4999999999999999E-2</c:v>
                </c:pt>
                <c:pt idx="24">
                  <c:v>2.0000000000000004E-2</c:v>
                </c:pt>
                <c:pt idx="25">
                  <c:v>2.5000000000000008E-2</c:v>
                </c:pt>
                <c:pt idx="26">
                  <c:v>3.0000000000000013E-2</c:v>
                </c:pt>
                <c:pt idx="27">
                  <c:v>3.5000000000000017E-2</c:v>
                </c:pt>
                <c:pt idx="28">
                  <c:v>3.9999999999999994E-2</c:v>
                </c:pt>
                <c:pt idx="29">
                  <c:v>4.4999999999999998E-2</c:v>
                </c:pt>
                <c:pt idx="30">
                  <c:v>0.05</c:v>
                </c:pt>
                <c:pt idx="31">
                  <c:v>5.5000000000000007E-2</c:v>
                </c:pt>
                <c:pt idx="32">
                  <c:v>6.0000000000000012E-2</c:v>
                </c:pt>
                <c:pt idx="33">
                  <c:v>6.5000000000000016E-2</c:v>
                </c:pt>
                <c:pt idx="34">
                  <c:v>7.0000000000000021E-2</c:v>
                </c:pt>
                <c:pt idx="35">
                  <c:v>7.4999999999999997E-2</c:v>
                </c:pt>
                <c:pt idx="36">
                  <c:v>0.08</c:v>
                </c:pt>
                <c:pt idx="37">
                  <c:v>8.5000000000000006E-2</c:v>
                </c:pt>
                <c:pt idx="38">
                  <c:v>9.0000000000000011E-2</c:v>
                </c:pt>
                <c:pt idx="39">
                  <c:v>9.5000000000000015E-2</c:v>
                </c:pt>
                <c:pt idx="40">
                  <c:v>0.10000000000000002</c:v>
                </c:pt>
              </c:numCache>
            </c:numRef>
          </c:xVal>
          <c:yVal>
            <c:numRef>
              <c:f>'(파동)회절간섭'!$AB$6:$AB$46</c:f>
              <c:numCache>
                <c:formatCode>General</c:formatCode>
                <c:ptCount val="41"/>
                <c:pt idx="0">
                  <c:v>3.8401227340172438E-3</c:v>
                </c:pt>
                <c:pt idx="1">
                  <c:v>1.3823059630340338E-2</c:v>
                </c:pt>
                <c:pt idx="2">
                  <c:v>3.0376223509413533E-2</c:v>
                </c:pt>
                <c:pt idx="3">
                  <c:v>5.1373436376611702E-2</c:v>
                </c:pt>
                <c:pt idx="4">
                  <c:v>7.2367679273712335E-2</c:v>
                </c:pt>
                <c:pt idx="5">
                  <c:v>8.7571518263948767E-2</c:v>
                </c:pt>
                <c:pt idx="6">
                  <c:v>9.1599004103471993E-2</c:v>
                </c:pt>
                <c:pt idx="7">
                  <c:v>8.1545703582870901E-2</c:v>
                </c:pt>
                <c:pt idx="8">
                  <c:v>5.8792774598790933E-2</c:v>
                </c:pt>
                <c:pt idx="9">
                  <c:v>2.9899493387926246E-2</c:v>
                </c:pt>
                <c:pt idx="10">
                  <c:v>6.1251332798157327E-3</c:v>
                </c:pt>
                <c:pt idx="11">
                  <c:v>1.464499619218969E-3</c:v>
                </c:pt>
                <c:pt idx="12">
                  <c:v>2.950512609188527E-2</c:v>
                </c:pt>
                <c:pt idx="13">
                  <c:v>9.9798268506173543E-2</c:v>
                </c:pt>
                <c:pt idx="14">
                  <c:v>0.2146617118553884</c:v>
                </c:pt>
                <c:pt idx="15">
                  <c:v>0.36731900806798989</c:v>
                </c:pt>
                <c:pt idx="16">
                  <c:v>0.5420109166319953</c:v>
                </c:pt>
                <c:pt idx="17">
                  <c:v>0.71624819086807734</c:v>
                </c:pt>
                <c:pt idx="18">
                  <c:v>0.86482899749885755</c:v>
                </c:pt>
                <c:pt idx="19">
                  <c:v>0.96476677222642337</c:v>
                </c:pt>
                <c:pt idx="20">
                  <c:v>1</c:v>
                </c:pt>
                <c:pt idx="21">
                  <c:v>0.96476677222642315</c:v>
                </c:pt>
                <c:pt idx="22">
                  <c:v>0.86482899749885689</c:v>
                </c:pt>
                <c:pt idx="23">
                  <c:v>0.71624819086807734</c:v>
                </c:pt>
                <c:pt idx="24">
                  <c:v>0.54201091663199497</c:v>
                </c:pt>
                <c:pt idx="25">
                  <c:v>0.36731900806798951</c:v>
                </c:pt>
                <c:pt idx="26">
                  <c:v>0.21466171185538804</c:v>
                </c:pt>
                <c:pt idx="27">
                  <c:v>9.9798268506173057E-2</c:v>
                </c:pt>
                <c:pt idx="28">
                  <c:v>2.950512609188527E-2</c:v>
                </c:pt>
                <c:pt idx="29">
                  <c:v>1.464499619218969E-3</c:v>
                </c:pt>
                <c:pt idx="30">
                  <c:v>6.1251332798158021E-3</c:v>
                </c:pt>
                <c:pt idx="31">
                  <c:v>2.9899493387926312E-2</c:v>
                </c:pt>
                <c:pt idx="32">
                  <c:v>5.8792774598791092E-2</c:v>
                </c:pt>
                <c:pt idx="33">
                  <c:v>8.1545703582870901E-2</c:v>
                </c:pt>
                <c:pt idx="34">
                  <c:v>9.1599004103472062E-2</c:v>
                </c:pt>
                <c:pt idx="35">
                  <c:v>8.7571518263948767E-2</c:v>
                </c:pt>
                <c:pt idx="36">
                  <c:v>7.2367679273712335E-2</c:v>
                </c:pt>
                <c:pt idx="37">
                  <c:v>5.1373436376611577E-2</c:v>
                </c:pt>
                <c:pt idx="38">
                  <c:v>3.0376223509413484E-2</c:v>
                </c:pt>
                <c:pt idx="39">
                  <c:v>1.3823059630340253E-2</c:v>
                </c:pt>
                <c:pt idx="40">
                  <c:v>3.8401227340172208E-3</c:v>
                </c:pt>
              </c:numCache>
            </c:numRef>
          </c:yVal>
          <c:smooth val="1"/>
        </c:ser>
        <c:axId val="118005120"/>
        <c:axId val="118027392"/>
      </c:scatterChart>
      <c:valAx>
        <c:axId val="118005120"/>
        <c:scaling>
          <c:orientation val="minMax"/>
          <c:max val="0.15000000000000024"/>
          <c:min val="-0.15000000000000024"/>
        </c:scaling>
        <c:axPos val="b"/>
        <c:numFmt formatCode="General" sourceLinked="1"/>
        <c:tickLblPos val="nextTo"/>
        <c:crossAx val="118027392"/>
        <c:crosses val="autoZero"/>
        <c:crossBetween val="midCat"/>
        <c:majorUnit val="0.05"/>
        <c:minorUnit val="1.0000000000000005E-2"/>
      </c:valAx>
      <c:valAx>
        <c:axId val="118027392"/>
        <c:scaling>
          <c:orientation val="minMax"/>
          <c:max val="1.1000000000000001"/>
          <c:min val="0"/>
        </c:scaling>
        <c:axPos val="l"/>
        <c:majorGridlines/>
        <c:numFmt formatCode="General" sourceLinked="1"/>
        <c:tickLblPos val="nextTo"/>
        <c:crossAx val="118005120"/>
        <c:crosses val="autoZero"/>
        <c:crossBetween val="midCat"/>
        <c:majorUnit val="0.2"/>
        <c:minorUnit val="4.0000000000000022E-2"/>
      </c:valAx>
    </c:plotArea>
    <c:plotVisOnly val="1"/>
  </c:chart>
  <c:printSettings>
    <c:headerFooter/>
    <c:pageMargins b="0.750000000000006" l="0.70000000000000062" r="0.70000000000000062" t="0.750000000000006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smoothMarker"/>
        <c:ser>
          <c:idx val="0"/>
          <c:order val="0"/>
          <c:spPr>
            <a:ln w="50800">
              <a:solidFill>
                <a:srgbClr val="FF7C80"/>
              </a:solidFill>
            </a:ln>
          </c:spPr>
          <c:marker>
            <c:symbol val="none"/>
          </c:marker>
          <c:xVal>
            <c:numRef>
              <c:f>'(파동)회절간섭'!$Y$6:$Y$46</c:f>
              <c:numCache>
                <c:formatCode>General</c:formatCode>
                <c:ptCount val="41"/>
                <c:pt idx="0">
                  <c:v>-9.9999999999999992E-2</c:v>
                </c:pt>
                <c:pt idx="1">
                  <c:v>-9.5000000000000001E-2</c:v>
                </c:pt>
                <c:pt idx="2">
                  <c:v>-0.09</c:v>
                </c:pt>
                <c:pt idx="3">
                  <c:v>-8.4999999999999992E-2</c:v>
                </c:pt>
                <c:pt idx="4">
                  <c:v>-7.9999999999999988E-2</c:v>
                </c:pt>
                <c:pt idx="5">
                  <c:v>-7.4999999999999997E-2</c:v>
                </c:pt>
                <c:pt idx="6">
                  <c:v>-6.9999999999999993E-2</c:v>
                </c:pt>
                <c:pt idx="7">
                  <c:v>-6.5000000000000002E-2</c:v>
                </c:pt>
                <c:pt idx="8">
                  <c:v>-0.06</c:v>
                </c:pt>
                <c:pt idx="9">
                  <c:v>-5.4999999999999993E-2</c:v>
                </c:pt>
                <c:pt idx="10">
                  <c:v>-4.9999999999999996E-2</c:v>
                </c:pt>
                <c:pt idx="11">
                  <c:v>-4.4999999999999998E-2</c:v>
                </c:pt>
                <c:pt idx="12">
                  <c:v>-3.9999999999999994E-2</c:v>
                </c:pt>
                <c:pt idx="13">
                  <c:v>-3.4999999999999989E-2</c:v>
                </c:pt>
                <c:pt idx="14">
                  <c:v>-0.03</c:v>
                </c:pt>
                <c:pt idx="15">
                  <c:v>-2.4999999999999994E-2</c:v>
                </c:pt>
                <c:pt idx="16">
                  <c:v>-1.999999999999999E-2</c:v>
                </c:pt>
                <c:pt idx="17">
                  <c:v>-1.4999999999999999E-2</c:v>
                </c:pt>
                <c:pt idx="18">
                  <c:v>-9.999999999999995E-3</c:v>
                </c:pt>
                <c:pt idx="19">
                  <c:v>-4.9999999999999906E-3</c:v>
                </c:pt>
                <c:pt idx="20">
                  <c:v>0</c:v>
                </c:pt>
                <c:pt idx="21">
                  <c:v>5.0000000000000044E-3</c:v>
                </c:pt>
                <c:pt idx="22">
                  <c:v>1.0000000000000009E-2</c:v>
                </c:pt>
                <c:pt idx="23">
                  <c:v>1.4999999999999999E-2</c:v>
                </c:pt>
                <c:pt idx="24">
                  <c:v>2.0000000000000004E-2</c:v>
                </c:pt>
                <c:pt idx="25">
                  <c:v>2.5000000000000008E-2</c:v>
                </c:pt>
                <c:pt idx="26">
                  <c:v>3.0000000000000013E-2</c:v>
                </c:pt>
                <c:pt idx="27">
                  <c:v>3.5000000000000017E-2</c:v>
                </c:pt>
                <c:pt idx="28">
                  <c:v>3.9999999999999994E-2</c:v>
                </c:pt>
                <c:pt idx="29">
                  <c:v>4.4999999999999998E-2</c:v>
                </c:pt>
                <c:pt idx="30">
                  <c:v>0.05</c:v>
                </c:pt>
                <c:pt idx="31">
                  <c:v>5.5000000000000007E-2</c:v>
                </c:pt>
                <c:pt idx="32">
                  <c:v>6.0000000000000012E-2</c:v>
                </c:pt>
                <c:pt idx="33">
                  <c:v>6.5000000000000016E-2</c:v>
                </c:pt>
                <c:pt idx="34">
                  <c:v>7.0000000000000021E-2</c:v>
                </c:pt>
                <c:pt idx="35">
                  <c:v>7.4999999999999997E-2</c:v>
                </c:pt>
                <c:pt idx="36">
                  <c:v>0.08</c:v>
                </c:pt>
                <c:pt idx="37">
                  <c:v>8.5000000000000006E-2</c:v>
                </c:pt>
                <c:pt idx="38">
                  <c:v>9.0000000000000011E-2</c:v>
                </c:pt>
                <c:pt idx="39">
                  <c:v>9.5000000000000015E-2</c:v>
                </c:pt>
                <c:pt idx="40">
                  <c:v>0.10000000000000002</c:v>
                </c:pt>
              </c:numCache>
            </c:numRef>
          </c:xVal>
          <c:yVal>
            <c:numRef>
              <c:f>'(파동)회절간섭'!$AA$6:$AA$46</c:f>
              <c:numCache>
                <c:formatCode>General</c:formatCode>
                <c:ptCount val="41"/>
                <c:pt idx="0">
                  <c:v>0.94685338967999277</c:v>
                </c:pt>
                <c:pt idx="1">
                  <c:v>0.99592016677142847</c:v>
                </c:pt>
                <c:pt idx="2">
                  <c:v>0.98905839774887849</c:v>
                </c:pt>
                <c:pt idx="3">
                  <c:v>0.92704191168659078</c:v>
                </c:pt>
                <c:pt idx="4">
                  <c:v>0.81686474494961836</c:v>
                </c:pt>
                <c:pt idx="5">
                  <c:v>0.67095237707513178</c:v>
                </c:pt>
                <c:pt idx="6">
                  <c:v>0.50576042081018513</c:v>
                </c:pt>
                <c:pt idx="7">
                  <c:v>0.33991880192390234</c:v>
                </c:pt>
                <c:pt idx="8">
                  <c:v>0.19213072330566458</c:v>
                </c:pt>
                <c:pt idx="9">
                  <c:v>7.9063363052713165E-2</c:v>
                </c:pt>
                <c:pt idx="10">
                  <c:v>1.3468188797608737E-2</c:v>
                </c:pt>
                <c:pt idx="11">
                  <c:v>2.7428752096680864E-3</c:v>
                </c:pt>
                <c:pt idx="12">
                  <c:v>4.809700880321479E-2</c:v>
                </c:pt>
                <c:pt idx="13">
                  <c:v>0.14441567052593954</c:v>
                </c:pt>
                <c:pt idx="14">
                  <c:v>0.2808362815287494</c:v>
                </c:pt>
                <c:pt idx="15">
                  <c:v>0.44197365722780502</c:v>
                </c:pt>
                <c:pt idx="16">
                  <c:v>0.60965511116050497</c:v>
                </c:pt>
                <c:pt idx="17">
                  <c:v>0.76496992770360206</c:v>
                </c:pt>
                <c:pt idx="18">
                  <c:v>0.89040206874844674</c:v>
                </c:pt>
                <c:pt idx="19">
                  <c:v>0.9718055923645168</c:v>
                </c:pt>
                <c:pt idx="20">
                  <c:v>1</c:v>
                </c:pt>
                <c:pt idx="21">
                  <c:v>0.97180559236451658</c:v>
                </c:pt>
                <c:pt idx="22">
                  <c:v>0.89040206874844652</c:v>
                </c:pt>
                <c:pt idx="23">
                  <c:v>0.76496992770360206</c:v>
                </c:pt>
                <c:pt idx="24">
                  <c:v>0.60965511116050464</c:v>
                </c:pt>
                <c:pt idx="25">
                  <c:v>0.44197365722780474</c:v>
                </c:pt>
                <c:pt idx="26">
                  <c:v>0.28083628152874901</c:v>
                </c:pt>
                <c:pt idx="27">
                  <c:v>0.14441567052593893</c:v>
                </c:pt>
                <c:pt idx="28">
                  <c:v>4.809700880321479E-2</c:v>
                </c:pt>
                <c:pt idx="29">
                  <c:v>2.7428752096680864E-3</c:v>
                </c:pt>
                <c:pt idx="30">
                  <c:v>1.3468188797608891E-2</c:v>
                </c:pt>
                <c:pt idx="31">
                  <c:v>7.9063363052713415E-2</c:v>
                </c:pt>
                <c:pt idx="32">
                  <c:v>0.19213072330566525</c:v>
                </c:pt>
                <c:pt idx="33">
                  <c:v>0.33991880192390234</c:v>
                </c:pt>
                <c:pt idx="34">
                  <c:v>0.50576042081018635</c:v>
                </c:pt>
                <c:pt idx="35">
                  <c:v>0.67095237707513178</c:v>
                </c:pt>
                <c:pt idx="36">
                  <c:v>0.81686474494961836</c:v>
                </c:pt>
                <c:pt idx="37">
                  <c:v>0.92704191168659122</c:v>
                </c:pt>
                <c:pt idx="38">
                  <c:v>0.98905839774887871</c:v>
                </c:pt>
                <c:pt idx="39">
                  <c:v>0.99592016677142825</c:v>
                </c:pt>
                <c:pt idx="40">
                  <c:v>0.94685338967999211</c:v>
                </c:pt>
              </c:numCache>
            </c:numRef>
          </c:yVal>
          <c:smooth val="1"/>
        </c:ser>
        <c:axId val="119497472"/>
        <c:axId val="119499008"/>
      </c:scatterChart>
      <c:valAx>
        <c:axId val="119497472"/>
        <c:scaling>
          <c:orientation val="minMax"/>
          <c:max val="0.15000000000000024"/>
          <c:min val="-0.15000000000000024"/>
        </c:scaling>
        <c:axPos val="b"/>
        <c:numFmt formatCode="General" sourceLinked="1"/>
        <c:tickLblPos val="nextTo"/>
        <c:crossAx val="119499008"/>
        <c:crosses val="autoZero"/>
        <c:crossBetween val="midCat"/>
        <c:majorUnit val="0.05"/>
        <c:minorUnit val="1.0000000000000005E-2"/>
      </c:valAx>
      <c:valAx>
        <c:axId val="119499008"/>
        <c:scaling>
          <c:orientation val="minMax"/>
          <c:max val="1.1000000000000001"/>
          <c:min val="0"/>
        </c:scaling>
        <c:axPos val="l"/>
        <c:majorGridlines/>
        <c:numFmt formatCode="General" sourceLinked="1"/>
        <c:tickLblPos val="nextTo"/>
        <c:crossAx val="119497472"/>
        <c:crosses val="autoZero"/>
        <c:crossBetween val="midCat"/>
        <c:majorUnit val="0.2"/>
        <c:minorUnit val="4.0000000000000022E-2"/>
      </c:valAx>
    </c:plotArea>
    <c:plotVisOnly val="1"/>
  </c:chart>
  <c:printSettings>
    <c:headerFooter/>
    <c:pageMargins b="0.75000000000000611" l="0.70000000000000062" r="0.70000000000000062" t="0.750000000000006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smoothMarker"/>
        <c:ser>
          <c:idx val="0"/>
          <c:order val="0"/>
          <c:spPr>
            <a:ln w="50800">
              <a:prstDash val="sysDash"/>
            </a:ln>
          </c:spPr>
          <c:marker>
            <c:symbol val="none"/>
          </c:marker>
          <c:xVal>
            <c:numRef>
              <c:f>'(파동)회절간섭'!$Y$6:$Y$46</c:f>
              <c:numCache>
                <c:formatCode>General</c:formatCode>
                <c:ptCount val="41"/>
                <c:pt idx="0">
                  <c:v>-9.9999999999999992E-2</c:v>
                </c:pt>
                <c:pt idx="1">
                  <c:v>-9.5000000000000001E-2</c:v>
                </c:pt>
                <c:pt idx="2">
                  <c:v>-0.09</c:v>
                </c:pt>
                <c:pt idx="3">
                  <c:v>-8.4999999999999992E-2</c:v>
                </c:pt>
                <c:pt idx="4">
                  <c:v>-7.9999999999999988E-2</c:v>
                </c:pt>
                <c:pt idx="5">
                  <c:v>-7.4999999999999997E-2</c:v>
                </c:pt>
                <c:pt idx="6">
                  <c:v>-6.9999999999999993E-2</c:v>
                </c:pt>
                <c:pt idx="7">
                  <c:v>-6.5000000000000002E-2</c:v>
                </c:pt>
                <c:pt idx="8">
                  <c:v>-0.06</c:v>
                </c:pt>
                <c:pt idx="9">
                  <c:v>-5.4999999999999993E-2</c:v>
                </c:pt>
                <c:pt idx="10">
                  <c:v>-4.9999999999999996E-2</c:v>
                </c:pt>
                <c:pt idx="11">
                  <c:v>-4.4999999999999998E-2</c:v>
                </c:pt>
                <c:pt idx="12">
                  <c:v>-3.9999999999999994E-2</c:v>
                </c:pt>
                <c:pt idx="13">
                  <c:v>-3.4999999999999989E-2</c:v>
                </c:pt>
                <c:pt idx="14">
                  <c:v>-0.03</c:v>
                </c:pt>
                <c:pt idx="15">
                  <c:v>-2.4999999999999994E-2</c:v>
                </c:pt>
                <c:pt idx="16">
                  <c:v>-1.999999999999999E-2</c:v>
                </c:pt>
                <c:pt idx="17">
                  <c:v>-1.4999999999999999E-2</c:v>
                </c:pt>
                <c:pt idx="18">
                  <c:v>-9.999999999999995E-3</c:v>
                </c:pt>
                <c:pt idx="19">
                  <c:v>-4.9999999999999906E-3</c:v>
                </c:pt>
                <c:pt idx="20">
                  <c:v>0</c:v>
                </c:pt>
                <c:pt idx="21">
                  <c:v>5.0000000000000044E-3</c:v>
                </c:pt>
                <c:pt idx="22">
                  <c:v>1.0000000000000009E-2</c:v>
                </c:pt>
                <c:pt idx="23">
                  <c:v>1.4999999999999999E-2</c:v>
                </c:pt>
                <c:pt idx="24">
                  <c:v>2.0000000000000004E-2</c:v>
                </c:pt>
                <c:pt idx="25">
                  <c:v>2.5000000000000008E-2</c:v>
                </c:pt>
                <c:pt idx="26">
                  <c:v>3.0000000000000013E-2</c:v>
                </c:pt>
                <c:pt idx="27">
                  <c:v>3.5000000000000017E-2</c:v>
                </c:pt>
                <c:pt idx="28">
                  <c:v>3.9999999999999994E-2</c:v>
                </c:pt>
                <c:pt idx="29">
                  <c:v>4.4999999999999998E-2</c:v>
                </c:pt>
                <c:pt idx="30">
                  <c:v>0.05</c:v>
                </c:pt>
                <c:pt idx="31">
                  <c:v>5.5000000000000007E-2</c:v>
                </c:pt>
                <c:pt idx="32">
                  <c:v>6.0000000000000012E-2</c:v>
                </c:pt>
                <c:pt idx="33">
                  <c:v>6.5000000000000016E-2</c:v>
                </c:pt>
                <c:pt idx="34">
                  <c:v>7.0000000000000021E-2</c:v>
                </c:pt>
                <c:pt idx="35">
                  <c:v>7.4999999999999997E-2</c:v>
                </c:pt>
                <c:pt idx="36">
                  <c:v>0.08</c:v>
                </c:pt>
                <c:pt idx="37">
                  <c:v>8.5000000000000006E-2</c:v>
                </c:pt>
                <c:pt idx="38">
                  <c:v>9.0000000000000011E-2</c:v>
                </c:pt>
                <c:pt idx="39">
                  <c:v>9.5000000000000015E-2</c:v>
                </c:pt>
                <c:pt idx="40">
                  <c:v>0.10000000000000002</c:v>
                </c:pt>
              </c:numCache>
            </c:numRef>
          </c:xVal>
          <c:yVal>
            <c:numRef>
              <c:f>'(파동)회절간섭'!$Z$6:$Z$46</c:f>
              <c:numCache>
                <c:formatCode>General</c:formatCode>
                <c:ptCount val="41"/>
                <c:pt idx="0">
                  <c:v>4.0556677262517764E-3</c:v>
                </c:pt>
                <c:pt idx="1">
                  <c:v>1.3879686436265165E-2</c:v>
                </c:pt>
                <c:pt idx="2">
                  <c:v>3.0712264896138156E-2</c:v>
                </c:pt>
                <c:pt idx="3">
                  <c:v>5.5416519716079193E-2</c:v>
                </c:pt>
                <c:pt idx="4">
                  <c:v>8.8591997293475735E-2</c:v>
                </c:pt>
                <c:pt idx="5">
                  <c:v>0.13051823237544433</c:v>
                </c:pt>
                <c:pt idx="6">
                  <c:v>0.18111145185449307</c:v>
                </c:pt>
                <c:pt idx="7">
                  <c:v>0.23989759648872427</c:v>
                </c:pt>
                <c:pt idx="8">
                  <c:v>0.30600402469341842</c:v>
                </c:pt>
                <c:pt idx="9">
                  <c:v>0.37817128229154179</c:v>
                </c:pt>
                <c:pt idx="10">
                  <c:v>0.45478522553108575</c:v>
                </c:pt>
                <c:pt idx="11">
                  <c:v>0.53392863592805861</c:v>
                </c:pt>
                <c:pt idx="12">
                  <c:v>0.61345033352496448</c:v>
                </c:pt>
                <c:pt idx="13">
                  <c:v>0.69104874936856708</c:v>
                </c:pt>
                <c:pt idx="14">
                  <c:v>0.76436602381595531</c:v>
                </c:pt>
                <c:pt idx="15">
                  <c:v>0.83108801183294012</c:v>
                </c:pt>
                <c:pt idx="16">
                  <c:v>0.88904514488569464</c:v>
                </c:pt>
                <c:pt idx="17">
                  <c:v>0.93630895140965242</c:v>
                </c:pt>
                <c:pt idx="18">
                  <c:v>0.97127918706934846</c:v>
                </c:pt>
                <c:pt idx="19">
                  <c:v>0.992756966832258</c:v>
                </c:pt>
                <c:pt idx="20">
                  <c:v>1</c:v>
                </c:pt>
                <c:pt idx="21">
                  <c:v>0.992756966832258</c:v>
                </c:pt>
                <c:pt idx="22">
                  <c:v>0.97127918706934802</c:v>
                </c:pt>
                <c:pt idx="23">
                  <c:v>0.93630895140965242</c:v>
                </c:pt>
                <c:pt idx="24">
                  <c:v>0.88904514488569464</c:v>
                </c:pt>
                <c:pt idx="25">
                  <c:v>0.8310880118329399</c:v>
                </c:pt>
                <c:pt idx="26">
                  <c:v>0.76436602381595509</c:v>
                </c:pt>
                <c:pt idx="27">
                  <c:v>0.69104874936856675</c:v>
                </c:pt>
                <c:pt idx="28">
                  <c:v>0.61345033352496448</c:v>
                </c:pt>
                <c:pt idx="29">
                  <c:v>0.53392863592805861</c:v>
                </c:pt>
                <c:pt idx="30">
                  <c:v>0.45478522553108575</c:v>
                </c:pt>
                <c:pt idx="31">
                  <c:v>0.37817128229154134</c:v>
                </c:pt>
                <c:pt idx="32">
                  <c:v>0.3060040246934182</c:v>
                </c:pt>
                <c:pt idx="33">
                  <c:v>0.23989759648872427</c:v>
                </c:pt>
                <c:pt idx="34">
                  <c:v>0.18111145185449273</c:v>
                </c:pt>
                <c:pt idx="35">
                  <c:v>0.13051823237544433</c:v>
                </c:pt>
                <c:pt idx="36">
                  <c:v>8.8591997293475735E-2</c:v>
                </c:pt>
                <c:pt idx="37">
                  <c:v>5.5416519716079034E-2</c:v>
                </c:pt>
                <c:pt idx="38">
                  <c:v>3.0712264896138101E-2</c:v>
                </c:pt>
                <c:pt idx="39">
                  <c:v>1.3879686436265084E-2</c:v>
                </c:pt>
                <c:pt idx="40">
                  <c:v>4.0556677262517556E-3</c:v>
                </c:pt>
              </c:numCache>
            </c:numRef>
          </c:yVal>
          <c:smooth val="1"/>
        </c:ser>
        <c:ser>
          <c:idx val="1"/>
          <c:order val="1"/>
          <c:spPr>
            <a:ln w="50800"/>
          </c:spPr>
          <c:marker>
            <c:symbol val="none"/>
          </c:marker>
          <c:xVal>
            <c:numRef>
              <c:f>'(파동)회절간섭'!$Y$6:$Y$46</c:f>
              <c:numCache>
                <c:formatCode>General</c:formatCode>
                <c:ptCount val="41"/>
                <c:pt idx="0">
                  <c:v>-9.9999999999999992E-2</c:v>
                </c:pt>
                <c:pt idx="1">
                  <c:v>-9.5000000000000001E-2</c:v>
                </c:pt>
                <c:pt idx="2">
                  <c:v>-0.09</c:v>
                </c:pt>
                <c:pt idx="3">
                  <c:v>-8.4999999999999992E-2</c:v>
                </c:pt>
                <c:pt idx="4">
                  <c:v>-7.9999999999999988E-2</c:v>
                </c:pt>
                <c:pt idx="5">
                  <c:v>-7.4999999999999997E-2</c:v>
                </c:pt>
                <c:pt idx="6">
                  <c:v>-6.9999999999999993E-2</c:v>
                </c:pt>
                <c:pt idx="7">
                  <c:v>-6.5000000000000002E-2</c:v>
                </c:pt>
                <c:pt idx="8">
                  <c:v>-0.06</c:v>
                </c:pt>
                <c:pt idx="9">
                  <c:v>-5.4999999999999993E-2</c:v>
                </c:pt>
                <c:pt idx="10">
                  <c:v>-4.9999999999999996E-2</c:v>
                </c:pt>
                <c:pt idx="11">
                  <c:v>-4.4999999999999998E-2</c:v>
                </c:pt>
                <c:pt idx="12">
                  <c:v>-3.9999999999999994E-2</c:v>
                </c:pt>
                <c:pt idx="13">
                  <c:v>-3.4999999999999989E-2</c:v>
                </c:pt>
                <c:pt idx="14">
                  <c:v>-0.03</c:v>
                </c:pt>
                <c:pt idx="15">
                  <c:v>-2.4999999999999994E-2</c:v>
                </c:pt>
                <c:pt idx="16">
                  <c:v>-1.999999999999999E-2</c:v>
                </c:pt>
                <c:pt idx="17">
                  <c:v>-1.4999999999999999E-2</c:v>
                </c:pt>
                <c:pt idx="18">
                  <c:v>-9.999999999999995E-3</c:v>
                </c:pt>
                <c:pt idx="19">
                  <c:v>-4.9999999999999906E-3</c:v>
                </c:pt>
                <c:pt idx="20">
                  <c:v>0</c:v>
                </c:pt>
                <c:pt idx="21">
                  <c:v>5.0000000000000044E-3</c:v>
                </c:pt>
                <c:pt idx="22">
                  <c:v>1.0000000000000009E-2</c:v>
                </c:pt>
                <c:pt idx="23">
                  <c:v>1.4999999999999999E-2</c:v>
                </c:pt>
                <c:pt idx="24">
                  <c:v>2.0000000000000004E-2</c:v>
                </c:pt>
                <c:pt idx="25">
                  <c:v>2.5000000000000008E-2</c:v>
                </c:pt>
                <c:pt idx="26">
                  <c:v>3.0000000000000013E-2</c:v>
                </c:pt>
                <c:pt idx="27">
                  <c:v>3.5000000000000017E-2</c:v>
                </c:pt>
                <c:pt idx="28">
                  <c:v>3.9999999999999994E-2</c:v>
                </c:pt>
                <c:pt idx="29">
                  <c:v>4.4999999999999998E-2</c:v>
                </c:pt>
                <c:pt idx="30">
                  <c:v>0.05</c:v>
                </c:pt>
                <c:pt idx="31">
                  <c:v>5.5000000000000007E-2</c:v>
                </c:pt>
                <c:pt idx="32">
                  <c:v>6.0000000000000012E-2</c:v>
                </c:pt>
                <c:pt idx="33">
                  <c:v>6.5000000000000016E-2</c:v>
                </c:pt>
                <c:pt idx="34">
                  <c:v>7.0000000000000021E-2</c:v>
                </c:pt>
                <c:pt idx="35">
                  <c:v>7.4999999999999997E-2</c:v>
                </c:pt>
                <c:pt idx="36">
                  <c:v>0.08</c:v>
                </c:pt>
                <c:pt idx="37">
                  <c:v>8.5000000000000006E-2</c:v>
                </c:pt>
                <c:pt idx="38">
                  <c:v>9.0000000000000011E-2</c:v>
                </c:pt>
                <c:pt idx="39">
                  <c:v>9.5000000000000015E-2</c:v>
                </c:pt>
                <c:pt idx="40">
                  <c:v>0.10000000000000002</c:v>
                </c:pt>
              </c:numCache>
            </c:numRef>
          </c:xVal>
          <c:yVal>
            <c:numRef>
              <c:f>'(파동)회절간섭'!$AB$6:$AB$46</c:f>
              <c:numCache>
                <c:formatCode>General</c:formatCode>
                <c:ptCount val="41"/>
                <c:pt idx="0">
                  <c:v>3.8401227340172438E-3</c:v>
                </c:pt>
                <c:pt idx="1">
                  <c:v>1.3823059630340338E-2</c:v>
                </c:pt>
                <c:pt idx="2">
                  <c:v>3.0376223509413533E-2</c:v>
                </c:pt>
                <c:pt idx="3">
                  <c:v>5.1373436376611702E-2</c:v>
                </c:pt>
                <c:pt idx="4">
                  <c:v>7.2367679273712335E-2</c:v>
                </c:pt>
                <c:pt idx="5">
                  <c:v>8.7571518263948767E-2</c:v>
                </c:pt>
                <c:pt idx="6">
                  <c:v>9.1599004103471993E-2</c:v>
                </c:pt>
                <c:pt idx="7">
                  <c:v>8.1545703582870901E-2</c:v>
                </c:pt>
                <c:pt idx="8">
                  <c:v>5.8792774598790933E-2</c:v>
                </c:pt>
                <c:pt idx="9">
                  <c:v>2.9899493387926246E-2</c:v>
                </c:pt>
                <c:pt idx="10">
                  <c:v>6.1251332798157327E-3</c:v>
                </c:pt>
                <c:pt idx="11">
                  <c:v>1.464499619218969E-3</c:v>
                </c:pt>
                <c:pt idx="12">
                  <c:v>2.950512609188527E-2</c:v>
                </c:pt>
                <c:pt idx="13">
                  <c:v>9.9798268506173543E-2</c:v>
                </c:pt>
                <c:pt idx="14">
                  <c:v>0.2146617118553884</c:v>
                </c:pt>
                <c:pt idx="15">
                  <c:v>0.36731900806798989</c:v>
                </c:pt>
                <c:pt idx="16">
                  <c:v>0.5420109166319953</c:v>
                </c:pt>
                <c:pt idx="17">
                  <c:v>0.71624819086807734</c:v>
                </c:pt>
                <c:pt idx="18">
                  <c:v>0.86482899749885755</c:v>
                </c:pt>
                <c:pt idx="19">
                  <c:v>0.96476677222642337</c:v>
                </c:pt>
                <c:pt idx="20">
                  <c:v>1</c:v>
                </c:pt>
                <c:pt idx="21">
                  <c:v>0.96476677222642315</c:v>
                </c:pt>
                <c:pt idx="22">
                  <c:v>0.86482899749885689</c:v>
                </c:pt>
                <c:pt idx="23">
                  <c:v>0.71624819086807734</c:v>
                </c:pt>
                <c:pt idx="24">
                  <c:v>0.54201091663199497</c:v>
                </c:pt>
                <c:pt idx="25">
                  <c:v>0.36731900806798951</c:v>
                </c:pt>
                <c:pt idx="26">
                  <c:v>0.21466171185538804</c:v>
                </c:pt>
                <c:pt idx="27">
                  <c:v>9.9798268506173057E-2</c:v>
                </c:pt>
                <c:pt idx="28">
                  <c:v>2.950512609188527E-2</c:v>
                </c:pt>
                <c:pt idx="29">
                  <c:v>1.464499619218969E-3</c:v>
                </c:pt>
                <c:pt idx="30">
                  <c:v>6.1251332798158021E-3</c:v>
                </c:pt>
                <c:pt idx="31">
                  <c:v>2.9899493387926312E-2</c:v>
                </c:pt>
                <c:pt idx="32">
                  <c:v>5.8792774598791092E-2</c:v>
                </c:pt>
                <c:pt idx="33">
                  <c:v>8.1545703582870901E-2</c:v>
                </c:pt>
                <c:pt idx="34">
                  <c:v>9.1599004103472062E-2</c:v>
                </c:pt>
                <c:pt idx="35">
                  <c:v>8.7571518263948767E-2</c:v>
                </c:pt>
                <c:pt idx="36">
                  <c:v>7.2367679273712335E-2</c:v>
                </c:pt>
                <c:pt idx="37">
                  <c:v>5.1373436376611577E-2</c:v>
                </c:pt>
                <c:pt idx="38">
                  <c:v>3.0376223509413484E-2</c:v>
                </c:pt>
                <c:pt idx="39">
                  <c:v>1.3823059630340253E-2</c:v>
                </c:pt>
                <c:pt idx="40">
                  <c:v>3.8401227340172208E-3</c:v>
                </c:pt>
              </c:numCache>
            </c:numRef>
          </c:yVal>
          <c:smooth val="1"/>
        </c:ser>
        <c:axId val="120724864"/>
        <c:axId val="120738944"/>
      </c:scatterChart>
      <c:valAx>
        <c:axId val="120724864"/>
        <c:scaling>
          <c:orientation val="minMax"/>
          <c:max val="0.12000000000000002"/>
          <c:min val="-0.12000000000000002"/>
        </c:scaling>
        <c:axPos val="b"/>
        <c:numFmt formatCode="General" sourceLinked="1"/>
        <c:tickLblPos val="nextTo"/>
        <c:crossAx val="120738944"/>
        <c:crosses val="autoZero"/>
        <c:crossBetween val="midCat"/>
        <c:majorUnit val="2.0000000000000011E-2"/>
        <c:minorUnit val="1.0000000000000005E-2"/>
      </c:valAx>
      <c:valAx>
        <c:axId val="120738944"/>
        <c:scaling>
          <c:orientation val="minMax"/>
          <c:max val="1.1000000000000001"/>
          <c:min val="0"/>
        </c:scaling>
        <c:axPos val="l"/>
        <c:majorGridlines/>
        <c:numFmt formatCode="General" sourceLinked="1"/>
        <c:tickLblPos val="nextTo"/>
        <c:crossAx val="120724864"/>
        <c:crosses val="autoZero"/>
        <c:crossBetween val="midCat"/>
        <c:majorUnit val="0.2"/>
        <c:minorUnit val="4.0000000000000022E-2"/>
      </c:valAx>
    </c:plotArea>
    <c:plotVisOnly val="1"/>
  </c:chart>
  <c:printSettings>
    <c:headerFooter/>
    <c:pageMargins b="0.75000000000000577" l="0.70000000000000062" r="0.70000000000000062" t="0.75000000000000577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4.8199745030367662E-2"/>
          <c:y val="4.4291670017289404E-2"/>
          <c:w val="0.93560605405979413"/>
          <c:h val="0.82613127487838178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'(입자)콤프턴'!$W$5:$W$75</c:f>
              <c:numCache>
                <c:formatCode>General</c:formatCode>
                <c:ptCount val="7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</c:numCache>
            </c:numRef>
          </c:xVal>
          <c:yVal>
            <c:numRef>
              <c:f>'(입자)콤프턴'!$X$5:$X$75</c:f>
              <c:numCache>
                <c:formatCode>General</c:formatCode>
                <c:ptCount val="71"/>
                <c:pt idx="0">
                  <c:v>0.42707274788476735</c:v>
                </c:pt>
                <c:pt idx="1">
                  <c:v>0.47764838986720654</c:v>
                </c:pt>
                <c:pt idx="2">
                  <c:v>0.48953521365551006</c:v>
                </c:pt>
                <c:pt idx="3">
                  <c:v>0.48831793246498706</c:v>
                </c:pt>
                <c:pt idx="4">
                  <c:v>0.49918984872654859</c:v>
                </c:pt>
                <c:pt idx="5">
                  <c:v>0.52884636256684014</c:v>
                </c:pt>
                <c:pt idx="6">
                  <c:v>0.5662027346215075</c:v>
                </c:pt>
                <c:pt idx="7">
                  <c:v>0.59429726561085072</c:v>
                </c:pt>
                <c:pt idx="8">
                  <c:v>0.60027452404655124</c:v>
                </c:pt>
                <c:pt idx="9">
                  <c:v>0.57882747297047876</c:v>
                </c:pt>
                <c:pt idx="10">
                  <c:v>0.53142431195113904</c:v>
                </c:pt>
                <c:pt idx="11">
                  <c:v>0.46420365380928075</c:v>
                </c:pt>
                <c:pt idx="12">
                  <c:v>0.38572490259303299</c:v>
                </c:pt>
                <c:pt idx="13">
                  <c:v>0.30488407027764497</c:v>
                </c:pt>
                <c:pt idx="14">
                  <c:v>0.22923315183957743</c:v>
                </c:pt>
                <c:pt idx="15">
                  <c:v>0.16394774044275201</c:v>
                </c:pt>
                <c:pt idx="16">
                  <c:v>0.11153693995274609</c:v>
                </c:pt>
                <c:pt idx="17">
                  <c:v>7.2180068751996979E-2</c:v>
                </c:pt>
                <c:pt idx="18">
                  <c:v>4.443253926918507E-2</c:v>
                </c:pt>
                <c:pt idx="19">
                  <c:v>2.6017780851157656E-2</c:v>
                </c:pt>
                <c:pt idx="20">
                  <c:v>1.4491877193409108E-2</c:v>
                </c:pt>
                <c:pt idx="21">
                  <c:v>7.6782865333408518E-3</c:v>
                </c:pt>
                <c:pt idx="22">
                  <c:v>3.8698065950647726E-3</c:v>
                </c:pt>
                <c:pt idx="23">
                  <c:v>1.8552373624831319E-3</c:v>
                </c:pt>
                <c:pt idx="24">
                  <c:v>8.460479536451257E-4</c:v>
                </c:pt>
                <c:pt idx="25">
                  <c:v>3.6700818729939382E-4</c:v>
                </c:pt>
                <c:pt idx="26">
                  <c:v>1.5144041878523156E-4</c:v>
                </c:pt>
                <c:pt idx="27">
                  <c:v>5.9441960813492464E-5</c:v>
                </c:pt>
                <c:pt idx="28">
                  <c:v>2.2193700863048484E-5</c:v>
                </c:pt>
                <c:pt idx="29">
                  <c:v>7.8822754071128681E-6</c:v>
                </c:pt>
                <c:pt idx="30">
                  <c:v>2.6629239147335387E-6</c:v>
                </c:pt>
                <c:pt idx="31">
                  <c:v>8.5575843128676566E-7</c:v>
                </c:pt>
                <c:pt idx="32">
                  <c:v>2.6159467022066442E-7</c:v>
                </c:pt>
                <c:pt idx="33">
                  <c:v>7.6066226437384005E-8</c:v>
                </c:pt>
                <c:pt idx="34">
                  <c:v>2.1039728358262383E-8</c:v>
                </c:pt>
                <c:pt idx="35">
                  <c:v>5.5357142084418561E-9</c:v>
                </c:pt>
                <c:pt idx="36">
                  <c:v>1.3854551426589838E-9</c:v>
                </c:pt>
                <c:pt idx="37">
                  <c:v>3.2983485942579187E-10</c:v>
                </c:pt>
                <c:pt idx="38">
                  <c:v>7.4694033711161951E-11</c:v>
                </c:pt>
                <c:pt idx="39">
                  <c:v>1.6090166913293735E-11</c:v>
                </c:pt>
                <c:pt idx="40">
                  <c:v>3.2970114944087926E-12</c:v>
                </c:pt>
                <c:pt idx="41">
                  <c:v>6.4263688529316805E-13</c:v>
                </c:pt>
                <c:pt idx="42">
                  <c:v>1.1915056683368907E-13</c:v>
                </c:pt>
                <c:pt idx="43">
                  <c:v>2.1014151181700842E-14</c:v>
                </c:pt>
                <c:pt idx="44">
                  <c:v>3.5254362670245506E-15</c:v>
                </c:pt>
                <c:pt idx="45">
                  <c:v>5.6259926353198512E-16</c:v>
                </c:pt>
                <c:pt idx="46">
                  <c:v>8.5402528043484186E-17</c:v>
                </c:pt>
                <c:pt idx="47">
                  <c:v>1.2331831156876921E-17</c:v>
                </c:pt>
                <c:pt idx="48">
                  <c:v>1.6938294870952148E-18</c:v>
                </c:pt>
                <c:pt idx="49">
                  <c:v>2.2130798505704402E-19</c:v>
                </c:pt>
                <c:pt idx="50">
                  <c:v>2.7504880031858781E-20</c:v>
                </c:pt>
                <c:pt idx="51">
                  <c:v>3.2516792667500603E-21</c:v>
                </c:pt>
                <c:pt idx="52">
                  <c:v>3.6567134118321661E-22</c:v>
                </c:pt>
                <c:pt idx="53">
                  <c:v>3.9116449067911464E-23</c:v>
                </c:pt>
                <c:pt idx="54">
                  <c:v>3.9802760911539225E-24</c:v>
                </c:pt>
                <c:pt idx="55">
                  <c:v>3.8525851683011324E-25</c:v>
                </c:pt>
                <c:pt idx="56">
                  <c:v>3.5471256659789663E-26</c:v>
                </c:pt>
                <c:pt idx="57">
                  <c:v>3.1066060023341096E-27</c:v>
                </c:pt>
                <c:pt idx="58">
                  <c:v>2.588100014613841E-28</c:v>
                </c:pt>
                <c:pt idx="59">
                  <c:v>2.0509789795047655E-29</c:v>
                </c:pt>
                <c:pt idx="60">
                  <c:v>1.5460610507260732E-30</c:v>
                </c:pt>
                <c:pt idx="61">
                  <c:v>1.1086063074835765E-31</c:v>
                </c:pt>
                <c:pt idx="62">
                  <c:v>7.5615935067561342E-33</c:v>
                </c:pt>
                <c:pt idx="63">
                  <c:v>4.9060795376137365E-34</c:v>
                </c:pt>
                <c:pt idx="64">
                  <c:v>3.0278971441173804E-35</c:v>
                </c:pt>
                <c:pt idx="65">
                  <c:v>1.7775954414571412E-36</c:v>
                </c:pt>
                <c:pt idx="66">
                  <c:v>9.9268169435550842E-38</c:v>
                </c:pt>
                <c:pt idx="67">
                  <c:v>5.2731773094666223E-39</c:v>
                </c:pt>
                <c:pt idx="68">
                  <c:v>2.6645263037234635E-40</c:v>
                </c:pt>
                <c:pt idx="69">
                  <c:v>1.280716264859203E-41</c:v>
                </c:pt>
                <c:pt idx="70">
                  <c:v>5.8555961162519534E-43</c:v>
                </c:pt>
              </c:numCache>
            </c:numRef>
          </c:yVal>
          <c:smooth val="1"/>
        </c:ser>
        <c:axId val="129498112"/>
        <c:axId val="129348352"/>
      </c:scatterChart>
      <c:valAx>
        <c:axId val="129498112"/>
        <c:scaling>
          <c:orientation val="minMax"/>
          <c:max val="70"/>
          <c:min val="0"/>
        </c:scaling>
        <c:axPos val="b"/>
        <c:numFmt formatCode="General" sourceLinked="1"/>
        <c:tickLblPos val="nextTo"/>
        <c:crossAx val="129348352"/>
        <c:crosses val="autoZero"/>
        <c:crossBetween val="midCat"/>
      </c:valAx>
      <c:valAx>
        <c:axId val="129348352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crossAx val="129498112"/>
        <c:crosses val="autoZero"/>
        <c:crossBetween val="midCat"/>
      </c:valAx>
    </c:plotArea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>
        <c:manualLayout>
          <c:layoutTarget val="inner"/>
          <c:xMode val="edge"/>
          <c:yMode val="edge"/>
          <c:x val="3.2991676423777219E-2"/>
          <c:y val="3.835067248718263E-2"/>
          <c:w val="0.94159391225326294"/>
          <c:h val="0.84945289869855278"/>
        </c:manualLayout>
      </c:layout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'(입자)콤프턴'!$Y$5:$Y$225</c:f>
              <c:numCache>
                <c:formatCode>General</c:formatCode>
                <c:ptCount val="221"/>
                <c:pt idx="0">
                  <c:v>-2.9999999999999996</c:v>
                </c:pt>
                <c:pt idx="1">
                  <c:v>-2.8952440812905924</c:v>
                </c:pt>
                <c:pt idx="2">
                  <c:v>-2.7904881625811853</c:v>
                </c:pt>
                <c:pt idx="3">
                  <c:v>-2.6857322438717781</c:v>
                </c:pt>
                <c:pt idx="4">
                  <c:v>-2.5809763251623714</c:v>
                </c:pt>
                <c:pt idx="5">
                  <c:v>-2.4762204064529643</c:v>
                </c:pt>
                <c:pt idx="6">
                  <c:v>-2.3714644877435571</c:v>
                </c:pt>
                <c:pt idx="7">
                  <c:v>-2.26670856903415</c:v>
                </c:pt>
                <c:pt idx="8">
                  <c:v>-2.1619526503247428</c:v>
                </c:pt>
                <c:pt idx="9">
                  <c:v>-2.0571967316153357</c:v>
                </c:pt>
                <c:pt idx="10">
                  <c:v>-1.9524408129059287</c:v>
                </c:pt>
                <c:pt idx="11">
                  <c:v>-1.8476848941965216</c:v>
                </c:pt>
                <c:pt idx="12">
                  <c:v>-1.7429289754871145</c:v>
                </c:pt>
                <c:pt idx="13">
                  <c:v>-1.6381730567777073</c:v>
                </c:pt>
                <c:pt idx="14">
                  <c:v>-1.5334171380683004</c:v>
                </c:pt>
                <c:pt idx="15">
                  <c:v>-1.4286612193588932</c:v>
                </c:pt>
                <c:pt idx="16">
                  <c:v>-1.3239053006494861</c:v>
                </c:pt>
                <c:pt idx="17">
                  <c:v>-1.2191493819400792</c:v>
                </c:pt>
                <c:pt idx="18">
                  <c:v>-1.114393463230672</c:v>
                </c:pt>
                <c:pt idx="19">
                  <c:v>-1.0096375445212649</c:v>
                </c:pt>
                <c:pt idx="20">
                  <c:v>-0.90488162581185794</c:v>
                </c:pt>
                <c:pt idx="21">
                  <c:v>-0.80012570710245079</c:v>
                </c:pt>
                <c:pt idx="22">
                  <c:v>-0.69536978839304364</c:v>
                </c:pt>
                <c:pt idx="23">
                  <c:v>-0.59061386968363649</c:v>
                </c:pt>
                <c:pt idx="24">
                  <c:v>-0.48585795097422935</c:v>
                </c:pt>
                <c:pt idx="25">
                  <c:v>-0.3811020322648222</c:v>
                </c:pt>
                <c:pt idx="26">
                  <c:v>-0.27634611355541505</c:v>
                </c:pt>
                <c:pt idx="27">
                  <c:v>-0.17159019484600835</c:v>
                </c:pt>
                <c:pt idx="28">
                  <c:v>-6.6834276136601201E-2</c:v>
                </c:pt>
                <c:pt idx="29">
                  <c:v>3.7921642572805947E-2</c:v>
                </c:pt>
                <c:pt idx="30">
                  <c:v>0.14267756128221309</c:v>
                </c:pt>
                <c:pt idx="31">
                  <c:v>0.24743347999162024</c:v>
                </c:pt>
                <c:pt idx="32">
                  <c:v>0.35218939870102739</c:v>
                </c:pt>
                <c:pt idx="33">
                  <c:v>0.45694531741043454</c:v>
                </c:pt>
                <c:pt idx="34">
                  <c:v>0.56170123611984124</c:v>
                </c:pt>
                <c:pt idx="35">
                  <c:v>0.66645715482924839</c:v>
                </c:pt>
                <c:pt idx="36">
                  <c:v>0.77121307353865554</c:v>
                </c:pt>
                <c:pt idx="37">
                  <c:v>0.87596899224806268</c:v>
                </c:pt>
                <c:pt idx="38">
                  <c:v>0.98072491095746983</c:v>
                </c:pt>
                <c:pt idx="39">
                  <c:v>1.0854808296668765</c:v>
                </c:pt>
                <c:pt idx="40">
                  <c:v>1.1902367483762837</c:v>
                </c:pt>
                <c:pt idx="41">
                  <c:v>1.2949926670856908</c:v>
                </c:pt>
                <c:pt idx="42">
                  <c:v>1.399748585795098</c:v>
                </c:pt>
                <c:pt idx="43">
                  <c:v>1.5045045045045051</c:v>
                </c:pt>
                <c:pt idx="44">
                  <c:v>1.6092604232139123</c:v>
                </c:pt>
                <c:pt idx="45">
                  <c:v>1.7140163419233194</c:v>
                </c:pt>
                <c:pt idx="46">
                  <c:v>1.8187722606327266</c:v>
                </c:pt>
                <c:pt idx="47">
                  <c:v>1.9235281793421337</c:v>
                </c:pt>
                <c:pt idx="48">
                  <c:v>2.0282840980515409</c:v>
                </c:pt>
                <c:pt idx="49">
                  <c:v>2.133040016760948</c:v>
                </c:pt>
                <c:pt idx="50">
                  <c:v>2.2377959354703552</c:v>
                </c:pt>
                <c:pt idx="51">
                  <c:v>2.3425518541797623</c:v>
                </c:pt>
                <c:pt idx="52">
                  <c:v>2.4473077728891695</c:v>
                </c:pt>
                <c:pt idx="53">
                  <c:v>2.5520636915985757</c:v>
                </c:pt>
                <c:pt idx="54">
                  <c:v>2.6568196103079829</c:v>
                </c:pt>
                <c:pt idx="55">
                  <c:v>2.76157552901739</c:v>
                </c:pt>
                <c:pt idx="56">
                  <c:v>2.8663314477267972</c:v>
                </c:pt>
                <c:pt idx="57">
                  <c:v>2.9710873664362043</c:v>
                </c:pt>
                <c:pt idx="58">
                  <c:v>3.0758432851456114</c:v>
                </c:pt>
                <c:pt idx="59">
                  <c:v>3.1805992038550186</c:v>
                </c:pt>
                <c:pt idx="60">
                  <c:v>3.2853551225644257</c:v>
                </c:pt>
                <c:pt idx="61">
                  <c:v>3.3901110412738329</c:v>
                </c:pt>
                <c:pt idx="62">
                  <c:v>3.49486695998324</c:v>
                </c:pt>
                <c:pt idx="63">
                  <c:v>3.5996228786926472</c:v>
                </c:pt>
                <c:pt idx="64">
                  <c:v>3.7043787974020543</c:v>
                </c:pt>
                <c:pt idx="65">
                  <c:v>3.8091347161114615</c:v>
                </c:pt>
                <c:pt idx="66">
                  <c:v>3.9138906348208686</c:v>
                </c:pt>
                <c:pt idx="67">
                  <c:v>4.0186465535302762</c:v>
                </c:pt>
                <c:pt idx="68">
                  <c:v>4.1234024722396825</c:v>
                </c:pt>
                <c:pt idx="69">
                  <c:v>4.2281583909490887</c:v>
                </c:pt>
                <c:pt idx="70">
                  <c:v>4.3329143096584968</c:v>
                </c:pt>
              </c:numCache>
            </c:numRef>
          </c:xVal>
          <c:yVal>
            <c:numRef>
              <c:f>'(입자)콤프턴'!$Z$5:$Z$225</c:f>
              <c:numCache>
                <c:formatCode>General</c:formatCode>
                <c:ptCount val="221"/>
                <c:pt idx="0">
                  <c:v>7.8533882135000312E-8</c:v>
                </c:pt>
                <c:pt idx="1">
                  <c:v>1.7886608932552388E-7</c:v>
                </c:pt>
                <c:pt idx="2">
                  <c:v>3.9853570328460794E-7</c:v>
                </c:pt>
                <c:pt idx="3">
                  <c:v>8.6870983517678937E-7</c:v>
                </c:pt>
                <c:pt idx="4">
                  <c:v>1.852467336336761E-6</c:v>
                </c:pt>
                <c:pt idx="5">
                  <c:v>3.8645142852608532E-6</c:v>
                </c:pt>
                <c:pt idx="6">
                  <c:v>7.8869496249678269E-6</c:v>
                </c:pt>
                <c:pt idx="7">
                  <c:v>1.5747054372316162E-5</c:v>
                </c:pt>
                <c:pt idx="8">
                  <c:v>3.0760535105756204E-5</c:v>
                </c:pt>
                <c:pt idx="9">
                  <c:v>5.8803591960133404E-5</c:v>
                </c:pt>
                <c:pt idx="10">
                  <c:v>1.101069144992033E-4</c:v>
                </c:pt>
                <c:pt idx="11">
                  <c:v>2.0248516352798865E-4</c:v>
                </c:pt>
                <c:pt idx="12">
                  <c:v>3.6827926775628573E-4</c:v>
                </c:pt>
                <c:pt idx="13">
                  <c:v>6.7254359110585171E-4</c:v>
                </c:pt>
                <c:pt idx="14">
                  <c:v>1.2642705169527409E-3</c:v>
                </c:pt>
                <c:pt idx="15">
                  <c:v>2.510637476679145E-3</c:v>
                </c:pt>
                <c:pt idx="16">
                  <c:v>5.2939552737755625E-3</c:v>
                </c:pt>
                <c:pt idx="17">
                  <c:v>1.1519492702117214E-2</c:v>
                </c:pt>
                <c:pt idx="18">
                  <c:v>2.467225945812445E-2</c:v>
                </c:pt>
                <c:pt idx="19">
                  <c:v>4.9829702267101234E-2</c:v>
                </c:pt>
                <c:pt idx="20">
                  <c:v>9.2198463261602026E-2</c:v>
                </c:pt>
                <c:pt idx="21">
                  <c:v>0.15373821789192182</c:v>
                </c:pt>
                <c:pt idx="22">
                  <c:v>0.22920717189331824</c:v>
                </c:pt>
                <c:pt idx="23">
                  <c:v>0.30491182831300279</c:v>
                </c:pt>
                <c:pt idx="24">
                  <c:v>0.36303566333859161</c:v>
                </c:pt>
                <c:pt idx="25">
                  <c:v>0.39046952321980843</c:v>
                </c:pt>
                <c:pt idx="26">
                  <c:v>0.38648226868387459</c:v>
                </c:pt>
                <c:pt idx="27">
                  <c:v>0.36335611623412856</c:v>
                </c:pt>
                <c:pt idx="28">
                  <c:v>0.33941143437760912</c:v>
                </c:pt>
                <c:pt idx="29">
                  <c:v>0.32972085690546205</c:v>
                </c:pt>
                <c:pt idx="30">
                  <c:v>0.34065850777905959</c:v>
                </c:pt>
                <c:pt idx="31">
                  <c:v>0.37027053604451238</c:v>
                </c:pt>
                <c:pt idx="32">
                  <c:v>0.41205727483661786</c:v>
                </c:pt>
                <c:pt idx="33">
                  <c:v>0.45871588363246524</c:v>
                </c:pt>
                <c:pt idx="34">
                  <c:v>0.50411422074207468</c:v>
                </c:pt>
                <c:pt idx="35">
                  <c:v>0.54369406764180861</c:v>
                </c:pt>
                <c:pt idx="36">
                  <c:v>0.57420622534262544</c:v>
                </c:pt>
                <c:pt idx="37">
                  <c:v>0.59342064202922751</c:v>
                </c:pt>
                <c:pt idx="38">
                  <c:v>0.60000207885553669</c:v>
                </c:pt>
                <c:pt idx="39">
                  <c:v>0.59349476677695889</c:v>
                </c:pt>
                <c:pt idx="40">
                  <c:v>0.57431531541023018</c:v>
                </c:pt>
                <c:pt idx="41">
                  <c:v>0.54369127256322181</c:v>
                </c:pt>
                <c:pt idx="42">
                  <c:v>0.50352684483417065</c:v>
                </c:pt>
                <c:pt idx="43">
                  <c:v>0.45620619338852553</c:v>
                </c:pt>
                <c:pt idx="44">
                  <c:v>0.40435982617595395</c:v>
                </c:pt>
                <c:pt idx="45">
                  <c:v>0.35062518016838862</c:v>
                </c:pt>
                <c:pt idx="46">
                  <c:v>0.29743116939590769</c:v>
                </c:pt>
                <c:pt idx="47">
                  <c:v>0.24683010712172218</c:v>
                </c:pt>
                <c:pt idx="48">
                  <c:v>0.20039093010865611</c:v>
                </c:pt>
                <c:pt idx="49">
                  <c:v>0.15915719138840106</c:v>
                </c:pt>
                <c:pt idx="50">
                  <c:v>0.1236638458222143</c:v>
                </c:pt>
                <c:pt idx="51">
                  <c:v>9.3999924895584494E-2</c:v>
                </c:pt>
                <c:pt idx="52">
                  <c:v>6.9900541636773617E-2</c:v>
                </c:pt>
                <c:pt idx="53">
                  <c:v>5.0851275593573927E-2</c:v>
                </c:pt>
                <c:pt idx="54">
                  <c:v>3.6190237937946478E-2</c:v>
                </c:pt>
                <c:pt idx="55">
                  <c:v>2.5197027012791206E-2</c:v>
                </c:pt>
                <c:pt idx="56">
                  <c:v>1.7162298091317908E-2</c:v>
                </c:pt>
                <c:pt idx="57">
                  <c:v>1.143588703178232E-2</c:v>
                </c:pt>
                <c:pt idx="58">
                  <c:v>7.4547408128052359E-3</c:v>
                </c:pt>
                <c:pt idx="59">
                  <c:v>4.7540474992398083E-3</c:v>
                </c:pt>
                <c:pt idx="60">
                  <c:v>2.9659427306078135E-3</c:v>
                </c:pt>
                <c:pt idx="61">
                  <c:v>1.8102155099816214E-3</c:v>
                </c:pt>
                <c:pt idx="62">
                  <c:v>1.0808516217346643E-3</c:v>
                </c:pt>
                <c:pt idx="63">
                  <c:v>6.3134995182939071E-4</c:v>
                </c:pt>
                <c:pt idx="64">
                  <c:v>3.6078003891255726E-4</c:v>
                </c:pt>
                <c:pt idx="65">
                  <c:v>2.0168942448391046E-4</c:v>
                </c:pt>
                <c:pt idx="66">
                  <c:v>1.1030419478298977E-4</c:v>
                </c:pt>
                <c:pt idx="67">
                  <c:v>5.901592340593218E-5</c:v>
                </c:pt>
                <c:pt idx="68">
                  <c:v>3.0889769045917208E-5</c:v>
                </c:pt>
                <c:pt idx="69">
                  <c:v>1.5817155778639748E-5</c:v>
                </c:pt>
                <c:pt idx="70">
                  <c:v>7.9233784293760994E-6</c:v>
                </c:pt>
              </c:numCache>
            </c:numRef>
          </c:yVal>
          <c:smooth val="1"/>
        </c:ser>
        <c:axId val="131339008"/>
        <c:axId val="131340544"/>
      </c:scatterChart>
      <c:valAx>
        <c:axId val="131339008"/>
        <c:scaling>
          <c:orientation val="minMax"/>
          <c:max val="4.5"/>
          <c:min val="-3"/>
        </c:scaling>
        <c:axPos val="b"/>
        <c:numFmt formatCode="General" sourceLinked="1"/>
        <c:tickLblPos val="nextTo"/>
        <c:crossAx val="131340544"/>
        <c:crosses val="autoZero"/>
        <c:crossBetween val="midCat"/>
      </c:valAx>
      <c:valAx>
        <c:axId val="131340544"/>
        <c:scaling>
          <c:orientation val="minMax"/>
          <c:max val="1"/>
          <c:min val="0"/>
        </c:scaling>
        <c:axPos val="l"/>
        <c:majorGridlines/>
        <c:numFmt formatCode="General" sourceLinked="1"/>
        <c:tickLblPos val="nextTo"/>
        <c:crossAx val="131339008"/>
        <c:crosses val="autoZero"/>
        <c:crossBetween val="midCat"/>
      </c:valAx>
    </c:plotArea>
    <c:plotVisOnly val="1"/>
  </c:chart>
  <c:printSettings>
    <c:headerFooter/>
    <c:pageMargins b="0.75000000000000833" l="0.70000000000000062" r="0.70000000000000062" t="0.750000000000008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ko-KR"/>
  <c:chart>
    <c:plotArea>
      <c:layout/>
      <c:scatterChart>
        <c:scatterStyle val="smoothMarker"/>
        <c:ser>
          <c:idx val="0"/>
          <c:order val="0"/>
          <c:marker>
            <c:symbol val="none"/>
          </c:marker>
          <c:xVal>
            <c:numRef>
              <c:f>'+전자산란'!$B$9:$B$188</c:f>
              <c:numCache>
                <c:formatCode>General</c:formatCode>
                <c:ptCount val="18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</c:numCache>
            </c:numRef>
          </c:xVal>
          <c:yVal>
            <c:numRef>
              <c:f>'+전자산란'!$F$9:$F$188</c:f>
              <c:numCache>
                <c:formatCode>General</c:formatCode>
                <c:ptCount val="180"/>
                <c:pt idx="0">
                  <c:v>2.0971110612356896E-5</c:v>
                </c:pt>
                <c:pt idx="1">
                  <c:v>1.6773055883954438E-4</c:v>
                </c:pt>
                <c:pt idx="2">
                  <c:v>5.6587510451749717E-4</c:v>
                </c:pt>
                <c:pt idx="3">
                  <c:v>1.3406185968650583E-3</c:v>
                </c:pt>
                <c:pt idx="4">
                  <c:v>2.6166011308898355E-3</c:v>
                </c:pt>
                <c:pt idx="5">
                  <c:v>4.5176989360741649E-3</c:v>
                </c:pt>
                <c:pt idx="6">
                  <c:v>7.1668352384989193E-3</c:v>
                </c:pt>
                <c:pt idx="7">
                  <c:v>1.0685792335100325E-2</c:v>
                </c:pt>
                <c:pt idx="8">
                  <c:v>1.5195025115737214E-2</c:v>
                </c:pt>
                <c:pt idx="9">
                  <c:v>2.0813476265223486E-2</c:v>
                </c:pt>
                <c:pt idx="10">
                  <c:v>2.7658393373490606E-2</c:v>
                </c:pt>
                <c:pt idx="11">
                  <c:v>3.5845148177648826E-2</c:v>
                </c:pt>
                <c:pt idx="12">
                  <c:v>4.5487058154975786E-2</c:v>
                </c:pt>
                <c:pt idx="13">
                  <c:v>5.6695210680823234E-2</c:v>
                </c:pt>
                <c:pt idx="14">
                  <c:v>6.9578289960195633E-2</c:v>
                </c:pt>
                <c:pt idx="15">
                  <c:v>8.4242406936344202E-2</c:v>
                </c:pt>
                <c:pt idx="16">
                  <c:v>0.10079093237425059</c:v>
                </c:pt>
                <c:pt idx="17">
                  <c:v>0.11932433331137954</c:v>
                </c:pt>
                <c:pt idx="18">
                  <c:v>0.13994001306264622</c:v>
                </c:pt>
                <c:pt idx="19">
                  <c:v>0.1627321549612315</c:v>
                </c:pt>
                <c:pt idx="20">
                  <c:v>0.18779157001175273</c:v>
                </c:pt>
                <c:pt idx="21">
                  <c:v>0.21520554862740116</c:v>
                </c:pt>
                <c:pt idx="22">
                  <c:v>0.245057716618059</c:v>
                </c:pt>
                <c:pt idx="23">
                  <c:v>0.2774278955921437</c:v>
                </c:pt>
                <c:pt idx="24">
                  <c:v>0.31239196793102486</c:v>
                </c:pt>
                <c:pt idx="25">
                  <c:v>0.35002174649135709</c:v>
                </c:pt>
                <c:pt idx="26">
                  <c:v>0.39038484918757788</c:v>
                </c:pt>
                <c:pt idx="27">
                  <c:v>0.43354457860416168</c:v>
                </c:pt>
                <c:pt idx="28">
                  <c:v>0.47955980678494947</c:v>
                </c:pt>
                <c:pt idx="29">
                  <c:v>0.52848486534504535</c:v>
                </c:pt>
                <c:pt idx="30">
                  <c:v>0.580369441049288</c:v>
                </c:pt>
                <c:pt idx="31">
                  <c:v>0.63525847700018889</c:v>
                </c:pt>
                <c:pt idx="32">
                  <c:v>0.69319207957738871</c:v>
                </c:pt>
                <c:pt idx="33">
                  <c:v>0.75420543127011774</c:v>
                </c:pt>
                <c:pt idx="34">
                  <c:v>0.81832870954369996</c:v>
                </c:pt>
                <c:pt idx="35">
                  <c:v>0.88558701188085875</c:v>
                </c:pt>
                <c:pt idx="36">
                  <c:v>0.95600028713823071</c:v>
                </c:pt>
                <c:pt idx="37">
                  <c:v>1.0295832733581565</c:v>
                </c:pt>
                <c:pt idx="38">
                  <c:v>1.1063454421751981</c:v>
                </c:pt>
                <c:pt idx="39">
                  <c:v>1.1862909499559979</c:v>
                </c:pt>
                <c:pt idx="40">
                  <c:v>1.2694185958098507</c:v>
                </c:pt>
                <c:pt idx="41">
                  <c:v>1.3557217866055491</c:v>
                </c:pt>
                <c:pt idx="42">
                  <c:v>1.4451885091277354</c:v>
                </c:pt>
                <c:pt idx="43">
                  <c:v>1.5378013095028049</c:v>
                </c:pt>
                <c:pt idx="44">
                  <c:v>1.6335372800204926</c:v>
                </c:pt>
                <c:pt idx="45">
                  <c:v>1.7323680534722992</c:v>
                </c:pt>
                <c:pt idx="46">
                  <c:v>1.8342598051219561</c:v>
                </c:pt>
                <c:pt idx="47">
                  <c:v>1.9391732624159994</c:v>
                </c:pt>
                <c:pt idx="48">
                  <c:v>2.0470637225341468</c:v>
                </c:pt>
                <c:pt idx="49">
                  <c:v>2.1578810778695035</c:v>
                </c:pt>
                <c:pt idx="50">
                  <c:v>2.2715698495175918</c:v>
                </c:pt>
                <c:pt idx="51">
                  <c:v>2.3880692288407559</c:v>
                </c:pt>
                <c:pt idx="52">
                  <c:v>2.5073131271605846</c:v>
                </c:pt>
                <c:pt idx="53">
                  <c:v>2.6292302336156905</c:v>
                </c:pt>
                <c:pt idx="54">
                  <c:v>2.753744081205344</c:v>
                </c:pt>
                <c:pt idx="55">
                  <c:v>2.880773121021305</c:v>
                </c:pt>
                <c:pt idx="56">
                  <c:v>3.0102308046505954</c:v>
                </c:pt>
                <c:pt idx="57">
                  <c:v>3.1420256747110376</c:v>
                </c:pt>
                <c:pt idx="58">
                  <c:v>3.2760614634593281</c:v>
                </c:pt>
                <c:pt idx="59">
                  <c:v>3.4122371993881622</c:v>
                </c:pt>
                <c:pt idx="60">
                  <c:v>3.550447321704707</c:v>
                </c:pt>
                <c:pt idx="61">
                  <c:v>3.6905818025577521</c:v>
                </c:pt>
                <c:pt idx="62">
                  <c:v>3.8325262768550861</c:v>
                </c:pt>
                <c:pt idx="63">
                  <c:v>3.9761621794864985</c:v>
                </c:pt>
                <c:pt idx="64">
                  <c:v>4.1213668897413385</c:v>
                </c:pt>
                <c:pt idx="65">
                  <c:v>4.2680138826830269</c:v>
                </c:pt>
                <c:pt idx="66">
                  <c:v>4.4159728872164914</c:v>
                </c:pt>
                <c:pt idx="67">
                  <c:v>4.5651100505585411</c:v>
                </c:pt>
                <c:pt idx="68">
                  <c:v>4.7152881087957903</c:v>
                </c:pt>
                <c:pt idx="69">
                  <c:v>4.8663665631902662</c:v>
                </c:pt>
                <c:pt idx="70">
                  <c:v>5.0182018618693842</c:v>
                </c:pt>
                <c:pt idx="71">
                  <c:v>5.1706475865149821</c:v>
                </c:pt>
                <c:pt idx="72">
                  <c:v>5.3235546436456218</c:v>
                </c:pt>
                <c:pt idx="73">
                  <c:v>5.476771460067698</c:v>
                </c:pt>
                <c:pt idx="74">
                  <c:v>5.6301441820542406</c:v>
                </c:pt>
                <c:pt idx="75">
                  <c:v>5.7835168777959201</c:v>
                </c:pt>
                <c:pt idx="76">
                  <c:v>5.9367317426566757</c:v>
                </c:pt>
                <c:pt idx="77">
                  <c:v>6.0896293067569021</c:v>
                </c:pt>
                <c:pt idx="78">
                  <c:v>6.2420486444003558</c:v>
                </c:pt>
                <c:pt idx="79">
                  <c:v>6.3938275848568669</c:v>
                </c:pt>
                <c:pt idx="80">
                  <c:v>6.5448029240118224</c:v>
                </c:pt>
                <c:pt idx="81">
                  <c:v>6.6948106363950801</c:v>
                </c:pt>
                <c:pt idx="82">
                  <c:v>6.8436860871068106</c:v>
                </c:pt>
                <c:pt idx="83">
                  <c:v>6.9912642431652037</c:v>
                </c:pt>
                <c:pt idx="84">
                  <c:v>7.1373798838116818</c:v>
                </c:pt>
                <c:pt idx="85">
                  <c:v>7.2818678093224669</c:v>
                </c:pt>
                <c:pt idx="86">
                  <c:v>7.4245630478915734</c:v>
                </c:pt>
                <c:pt idx="87">
                  <c:v>7.5653010601688653</c:v>
                </c:pt>
                <c:pt idx="88">
                  <c:v>7.7039179410579601</c:v>
                </c:pt>
                <c:pt idx="89">
                  <c:v>7.8402506184023286</c:v>
                </c:pt>
                <c:pt idx="90">
                  <c:v>7.9741370482131932</c:v>
                </c:pt>
                <c:pt idx="91">
                  <c:v>8.1054164061203711</c:v>
                </c:pt>
                <c:pt idx="92">
                  <c:v>8.2339292747560435</c:v>
                </c:pt>
                <c:pt idx="93">
                  <c:v>8.3595178268119135</c:v>
                </c:pt>
                <c:pt idx="94">
                  <c:v>8.4820260035414421</c:v>
                </c:pt>
                <c:pt idx="95">
                  <c:v>8.6012996885113573</c:v>
                </c:pt>
                <c:pt idx="96">
                  <c:v>8.7171868764392997</c:v>
                </c:pt>
                <c:pt idx="97">
                  <c:v>8.8295378369875959</c:v>
                </c:pt>
                <c:pt idx="98">
                  <c:v>8.9382052734163349</c:v>
                </c:pt>
                <c:pt idx="99">
                  <c:v>9.043044476031584</c:v>
                </c:pt>
                <c:pt idx="100">
                  <c:v>9.1439134703969724</c:v>
                </c:pt>
                <c:pt idx="101">
                  <c:v>9.240673160308182</c:v>
                </c:pt>
                <c:pt idx="102">
                  <c:v>9.3331874655603269</c:v>
                </c:pt>
                <c:pt idx="103">
                  <c:v>9.4213234545671938</c:v>
                </c:pt>
                <c:pt idx="104">
                  <c:v>9.5049514719188064</c:v>
                </c:pt>
                <c:pt idx="105">
                  <c:v>9.5839452609895286</c:v>
                </c:pt>
                <c:pt idx="106">
                  <c:v>9.6581820817327291</c:v>
                </c:pt>
                <c:pt idx="107">
                  <c:v>9.7275428238196469</c:v>
                </c:pt>
                <c:pt idx="108">
                  <c:v>9.7919121152994997</c:v>
                </c:pt>
                <c:pt idx="109">
                  <c:v>9.8511784269748883</c:v>
                </c:pt>
                <c:pt idx="110">
                  <c:v>9.9052341727008759</c:v>
                </c:pt>
                <c:pt idx="111">
                  <c:v>9.9539758058280103</c:v>
                </c:pt>
                <c:pt idx="112">
                  <c:v>9.9973039120185447</c:v>
                </c:pt>
                <c:pt idx="113">
                  <c:v>10.035123298671479</c:v>
                </c:pt>
                <c:pt idx="114">
                  <c:v>10.067343081195514</c:v>
                </c:pt>
                <c:pt idx="115">
                  <c:v>10.093876766369625</c:v>
                </c:pt>
                <c:pt idx="116">
                  <c:v>10.114642333028867</c:v>
                </c:pt>
                <c:pt idx="117">
                  <c:v>10.12956231030787</c:v>
                </c:pt>
                <c:pt idx="118">
                  <c:v>10.138563853666962</c:v>
                </c:pt>
                <c:pt idx="119">
                  <c:v>10.141578818914969</c:v>
                </c:pt>
                <c:pt idx="120">
                  <c:v>10.138543834429866</c:v>
                </c:pt>
                <c:pt idx="121">
                  <c:v>10.129400371762518</c:v>
                </c:pt>
                <c:pt idx="122">
                  <c:v>10.114094814790413</c:v>
                </c:pt>
                <c:pt idx="123">
                  <c:v>10.092578527567719</c:v>
                </c:pt>
                <c:pt idx="124">
                  <c:v>10.064807920995078</c:v>
                </c:pt>
                <c:pt idx="125">
                  <c:v>10.030744518407369</c:v>
                </c:pt>
                <c:pt idx="126">
                  <c:v>9.9903550201507691</c:v>
                </c:pt>
                <c:pt idx="127">
                  <c:v>9.9436113671916662</c:v>
                </c:pt>
                <c:pt idx="128">
                  <c:v>9.8904908037694081</c:v>
                </c:pt>
                <c:pt idx="129">
                  <c:v>9.8309759390731699</c:v>
                </c:pt>
                <c:pt idx="130">
                  <c:v>9.765054807890122</c:v>
                </c:pt>
                <c:pt idx="131">
                  <c:v>9.6927209301379911</c:v>
                </c:pt>
                <c:pt idx="132">
                  <c:v>9.6139733691604849</c:v>
                </c:pt>
                <c:pt idx="133">
                  <c:v>9.5288167886285606</c:v>
                </c:pt>
                <c:pt idx="134">
                  <c:v>9.4372615078552204</c:v>
                </c:pt>
                <c:pt idx="135">
                  <c:v>9.3393235552959784</c:v>
                </c:pt>
                <c:pt idx="136">
                  <c:v>9.2350247199719888</c:v>
                </c:pt>
                <c:pt idx="137">
                  <c:v>9.1243926005184708</c:v>
                </c:pt>
                <c:pt idx="138">
                  <c:v>9.0074606515275661</c:v>
                </c:pt>
                <c:pt idx="139">
                  <c:v>8.8842682268223996</c:v>
                </c:pt>
                <c:pt idx="140">
                  <c:v>8.7548606192687348</c:v>
                </c:pt>
                <c:pt idx="141">
                  <c:v>8.6192890967018734</c:v>
                </c:pt>
                <c:pt idx="142">
                  <c:v>8.4776109335200758</c:v>
                </c:pt>
                <c:pt idx="143">
                  <c:v>8.3298894374722625</c:v>
                </c:pt>
                <c:pt idx="144">
                  <c:v>8.1761939711468639</c:v>
                </c:pt>
                <c:pt idx="145">
                  <c:v>8.0165999676514552</c:v>
                </c:pt>
                <c:pt idx="146">
                  <c:v>7.8511889399591892</c:v>
                </c:pt>
                <c:pt idx="147">
                  <c:v>7.6800484833880125</c:v>
                </c:pt>
                <c:pt idx="148">
                  <c:v>7.5032722706736275</c:v>
                </c:pt>
                <c:pt idx="149">
                  <c:v>7.3209600390959162</c:v>
                </c:pt>
                <c:pt idx="150">
                  <c:v>7.1332175691226665</c:v>
                </c:pt>
                <c:pt idx="151">
                  <c:v>6.9401566540433404</c:v>
                </c:pt>
                <c:pt idx="152">
                  <c:v>6.741895060079738</c:v>
                </c:pt>
                <c:pt idx="153">
                  <c:v>6.5385564764800685</c:v>
                </c:pt>
                <c:pt idx="154">
                  <c:v>6.3302704551276507</c:v>
                </c:pt>
                <c:pt idx="155">
                  <c:v>6.1171723392262276</c:v>
                </c:pt>
                <c:pt idx="156">
                  <c:v>5.8994031806595446</c:v>
                </c:pt>
                <c:pt idx="157">
                  <c:v>5.6771096456643493</c:v>
                </c:pt>
                <c:pt idx="158">
                  <c:v>5.4504439085024305</c:v>
                </c:pt>
                <c:pt idx="159">
                  <c:v>5.2195635328692003</c:v>
                </c:pt>
                <c:pt idx="160">
                  <c:v>4.9846313408324319</c:v>
                </c:pt>
                <c:pt idx="161">
                  <c:v>4.7458152691561706</c:v>
                </c:pt>
                <c:pt idx="162">
                  <c:v>4.5032882129293492</c:v>
                </c:pt>
                <c:pt idx="163">
                  <c:v>4.2572278564875994</c:v>
                </c:pt>
                <c:pt idx="164">
                  <c:v>4.0078164916880858</c:v>
                </c:pt>
                <c:pt idx="165">
                  <c:v>3.7552408236716754</c:v>
                </c:pt>
                <c:pt idx="166">
                  <c:v>3.499691764322165</c:v>
                </c:pt>
                <c:pt idx="167">
                  <c:v>3.2413642137099932</c:v>
                </c:pt>
                <c:pt idx="168">
                  <c:v>2.9804568298846137</c:v>
                </c:pt>
                <c:pt idx="169">
                  <c:v>2.7171717874576147</c:v>
                </c:pt>
                <c:pt idx="170">
                  <c:v>2.4517145254937787</c:v>
                </c:pt>
                <c:pt idx="171">
                  <c:v>2.1842934853020721</c:v>
                </c:pt>
                <c:pt idx="172">
                  <c:v>1.9151198387893391</c:v>
                </c:pt>
                <c:pt idx="173">
                  <c:v>1.6444072081072822</c:v>
                </c:pt>
                <c:pt idx="174">
                  <c:v>1.3723713773871793</c:v>
                </c:pt>
                <c:pt idx="175">
                  <c:v>1.09922999741469</c:v>
                </c:pt>
                <c:pt idx="176">
                  <c:v>0.82520228415049179</c:v>
                </c:pt>
                <c:pt idx="177">
                  <c:v>0.55050871204837071</c:v>
                </c:pt>
                <c:pt idx="178">
                  <c:v>0.27537070316273904</c:v>
                </c:pt>
                <c:pt idx="179">
                  <c:v>1.0313069050172084E-5</c:v>
                </c:pt>
              </c:numCache>
            </c:numRef>
          </c:yVal>
          <c:smooth val="1"/>
        </c:ser>
        <c:axId val="138289536"/>
        <c:axId val="138291072"/>
      </c:scatterChart>
      <c:valAx>
        <c:axId val="138289536"/>
        <c:scaling>
          <c:orientation val="minMax"/>
          <c:max val="185"/>
          <c:min val="0"/>
        </c:scaling>
        <c:axPos val="b"/>
        <c:numFmt formatCode="General" sourceLinked="1"/>
        <c:tickLblPos val="nextTo"/>
        <c:crossAx val="138291072"/>
        <c:crosses val="autoZero"/>
        <c:crossBetween val="midCat"/>
        <c:majorUnit val="10"/>
        <c:minorUnit val="5"/>
      </c:valAx>
      <c:valAx>
        <c:axId val="138291072"/>
        <c:scaling>
          <c:orientation val="minMax"/>
          <c:max val="90"/>
          <c:min val="0"/>
        </c:scaling>
        <c:axPos val="l"/>
        <c:majorGridlines/>
        <c:numFmt formatCode="General" sourceLinked="1"/>
        <c:tickLblPos val="nextTo"/>
        <c:crossAx val="138289536"/>
        <c:crosses val="autoZero"/>
        <c:crossBetween val="midCat"/>
        <c:majorUnit val="10"/>
        <c:minorUnit val="1"/>
      </c:valAx>
    </c:plotArea>
    <c:plotVisOnly val="1"/>
  </c:chart>
  <c:printSettings>
    <c:headerFooter/>
    <c:pageMargins b="0.75000000000000311" l="0.70000000000000062" r="0.70000000000000062" t="0.7500000000000031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hyperlink" Target="#'(&#54028;&#46041;)&#54924;&#51208;&#44036;&#49453;'!A1"/><Relationship Id="rId3" Type="http://schemas.openxmlformats.org/officeDocument/2006/relationships/image" Target="../media/image3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hyperlink" Target="#'(&#51077;&#51088;)&#53092;&#54532;&#53556;'!A1"/><Relationship Id="rId2" Type="http://schemas.openxmlformats.org/officeDocument/2006/relationships/image" Target="../media/image2.jpeg"/><Relationship Id="rId16" Type="http://schemas.openxmlformats.org/officeDocument/2006/relationships/image" Target="../media/image1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10" Type="http://schemas.openxmlformats.org/officeDocument/2006/relationships/image" Target="../media/image10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emf"/><Relationship Id="rId13" Type="http://schemas.openxmlformats.org/officeDocument/2006/relationships/image" Target="../media/image36.gif"/><Relationship Id="rId18" Type="http://schemas.openxmlformats.org/officeDocument/2006/relationships/image" Target="../media/image38.emf"/><Relationship Id="rId3" Type="http://schemas.openxmlformats.org/officeDocument/2006/relationships/image" Target="../media/image26.emf"/><Relationship Id="rId21" Type="http://schemas.openxmlformats.org/officeDocument/2006/relationships/hyperlink" Target="#'+&#45684;&#53556;&#47553;'!A1"/><Relationship Id="rId7" Type="http://schemas.openxmlformats.org/officeDocument/2006/relationships/image" Target="../media/image30.emf"/><Relationship Id="rId12" Type="http://schemas.openxmlformats.org/officeDocument/2006/relationships/image" Target="../media/image35.emf"/><Relationship Id="rId17" Type="http://schemas.openxmlformats.org/officeDocument/2006/relationships/image" Target="../media/image37.emf"/><Relationship Id="rId2" Type="http://schemas.openxmlformats.org/officeDocument/2006/relationships/chart" Target="../charts/chart1.xml"/><Relationship Id="rId16" Type="http://schemas.openxmlformats.org/officeDocument/2006/relationships/chart" Target="../charts/chart4.xml"/><Relationship Id="rId20" Type="http://schemas.openxmlformats.org/officeDocument/2006/relationships/image" Target="../media/image40.jpeg"/><Relationship Id="rId1" Type="http://schemas.openxmlformats.org/officeDocument/2006/relationships/image" Target="../media/image25.gif"/><Relationship Id="rId6" Type="http://schemas.openxmlformats.org/officeDocument/2006/relationships/image" Target="../media/image29.gif"/><Relationship Id="rId11" Type="http://schemas.openxmlformats.org/officeDocument/2006/relationships/image" Target="../media/image34.emf"/><Relationship Id="rId24" Type="http://schemas.openxmlformats.org/officeDocument/2006/relationships/image" Target="../media/image43.jpeg"/><Relationship Id="rId5" Type="http://schemas.openxmlformats.org/officeDocument/2006/relationships/image" Target="../media/image28.emf"/><Relationship Id="rId15" Type="http://schemas.openxmlformats.org/officeDocument/2006/relationships/chart" Target="../charts/chart3.xml"/><Relationship Id="rId23" Type="http://schemas.openxmlformats.org/officeDocument/2006/relationships/image" Target="../media/image42.jpeg"/><Relationship Id="rId10" Type="http://schemas.openxmlformats.org/officeDocument/2006/relationships/image" Target="../media/image33.gif"/><Relationship Id="rId19" Type="http://schemas.openxmlformats.org/officeDocument/2006/relationships/image" Target="../media/image39.emf"/><Relationship Id="rId4" Type="http://schemas.openxmlformats.org/officeDocument/2006/relationships/image" Target="../media/image27.gif"/><Relationship Id="rId9" Type="http://schemas.openxmlformats.org/officeDocument/2006/relationships/image" Target="../media/image32.emf"/><Relationship Id="rId14" Type="http://schemas.openxmlformats.org/officeDocument/2006/relationships/chart" Target="../charts/chart2.xml"/><Relationship Id="rId22" Type="http://schemas.openxmlformats.org/officeDocument/2006/relationships/image" Target="../media/image4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5.gi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66.jpeg"/><Relationship Id="rId3" Type="http://schemas.openxmlformats.org/officeDocument/2006/relationships/image" Target="../media/image61.jpeg"/><Relationship Id="rId7" Type="http://schemas.openxmlformats.org/officeDocument/2006/relationships/image" Target="../media/image65.jpeg"/><Relationship Id="rId2" Type="http://schemas.openxmlformats.org/officeDocument/2006/relationships/image" Target="../media/image60.jpeg"/><Relationship Id="rId1" Type="http://schemas.openxmlformats.org/officeDocument/2006/relationships/image" Target="../media/image59.jpeg"/><Relationship Id="rId6" Type="http://schemas.openxmlformats.org/officeDocument/2006/relationships/image" Target="../media/image64.jpeg"/><Relationship Id="rId5" Type="http://schemas.openxmlformats.org/officeDocument/2006/relationships/image" Target="../media/image63.jpeg"/><Relationship Id="rId4" Type="http://schemas.openxmlformats.org/officeDocument/2006/relationships/image" Target="../media/image62.jpe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74.emf"/><Relationship Id="rId13" Type="http://schemas.openxmlformats.org/officeDocument/2006/relationships/image" Target="../media/image79.emf"/><Relationship Id="rId18" Type="http://schemas.openxmlformats.org/officeDocument/2006/relationships/image" Target="../media/image84.png"/><Relationship Id="rId26" Type="http://schemas.openxmlformats.org/officeDocument/2006/relationships/image" Target="../media/image92.emf"/><Relationship Id="rId3" Type="http://schemas.openxmlformats.org/officeDocument/2006/relationships/chart" Target="../charts/chart5.xml"/><Relationship Id="rId21" Type="http://schemas.openxmlformats.org/officeDocument/2006/relationships/image" Target="../media/image87.emf"/><Relationship Id="rId7" Type="http://schemas.openxmlformats.org/officeDocument/2006/relationships/image" Target="../media/image73.emf"/><Relationship Id="rId12" Type="http://schemas.openxmlformats.org/officeDocument/2006/relationships/image" Target="../media/image78.gif"/><Relationship Id="rId17" Type="http://schemas.openxmlformats.org/officeDocument/2006/relationships/image" Target="../media/image83.jpeg"/><Relationship Id="rId25" Type="http://schemas.openxmlformats.org/officeDocument/2006/relationships/image" Target="../media/image91.emf"/><Relationship Id="rId2" Type="http://schemas.openxmlformats.org/officeDocument/2006/relationships/image" Target="../media/image70.emf"/><Relationship Id="rId16" Type="http://schemas.openxmlformats.org/officeDocument/2006/relationships/image" Target="../media/image82.emf"/><Relationship Id="rId20" Type="http://schemas.openxmlformats.org/officeDocument/2006/relationships/image" Target="../media/image86.png"/><Relationship Id="rId29" Type="http://schemas.openxmlformats.org/officeDocument/2006/relationships/image" Target="../media/image94.emf"/><Relationship Id="rId1" Type="http://schemas.openxmlformats.org/officeDocument/2006/relationships/image" Target="../media/image25.gif"/><Relationship Id="rId6" Type="http://schemas.openxmlformats.org/officeDocument/2006/relationships/image" Target="../media/image72.emf"/><Relationship Id="rId11" Type="http://schemas.openxmlformats.org/officeDocument/2006/relationships/image" Target="../media/image77.gif"/><Relationship Id="rId24" Type="http://schemas.openxmlformats.org/officeDocument/2006/relationships/image" Target="../media/image90.emf"/><Relationship Id="rId32" Type="http://schemas.openxmlformats.org/officeDocument/2006/relationships/hyperlink" Target="#'(&#51077;&#51088;)&#44305;&#51204;&#54952;&#44284;'!A1"/><Relationship Id="rId5" Type="http://schemas.openxmlformats.org/officeDocument/2006/relationships/image" Target="../media/image71.emf"/><Relationship Id="rId15" Type="http://schemas.openxmlformats.org/officeDocument/2006/relationships/image" Target="../media/image81.emf"/><Relationship Id="rId23" Type="http://schemas.openxmlformats.org/officeDocument/2006/relationships/image" Target="../media/image89.emf"/><Relationship Id="rId28" Type="http://schemas.openxmlformats.org/officeDocument/2006/relationships/image" Target="../media/image93.gif"/><Relationship Id="rId10" Type="http://schemas.openxmlformats.org/officeDocument/2006/relationships/image" Target="../media/image76.gif"/><Relationship Id="rId19" Type="http://schemas.openxmlformats.org/officeDocument/2006/relationships/image" Target="../media/image85.png"/><Relationship Id="rId31" Type="http://schemas.openxmlformats.org/officeDocument/2006/relationships/hyperlink" Target="#'(&#51077;&#51088;)&#49933;&#49373;&#49457;'!A1"/><Relationship Id="rId4" Type="http://schemas.openxmlformats.org/officeDocument/2006/relationships/chart" Target="../charts/chart6.xml"/><Relationship Id="rId9" Type="http://schemas.openxmlformats.org/officeDocument/2006/relationships/image" Target="../media/image75.gif"/><Relationship Id="rId14" Type="http://schemas.openxmlformats.org/officeDocument/2006/relationships/image" Target="../media/image80.emf"/><Relationship Id="rId22" Type="http://schemas.openxmlformats.org/officeDocument/2006/relationships/image" Target="../media/image88.emf"/><Relationship Id="rId27" Type="http://schemas.openxmlformats.org/officeDocument/2006/relationships/hyperlink" Target="#'+&#51204;&#51088;&#49328;&#46976;'!A1"/><Relationship Id="rId30" Type="http://schemas.openxmlformats.org/officeDocument/2006/relationships/image" Target="../media/image95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'(&#51077;&#51088;)&#53092;&#54532;&#53556;'!A1"/><Relationship Id="rId1" Type="http://schemas.openxmlformats.org/officeDocument/2006/relationships/chart" Target="../charts/chart7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image" Target="../media/image19.emf"/><Relationship Id="rId7" Type="http://schemas.openxmlformats.org/officeDocument/2006/relationships/image" Target="../media/image23.emf"/><Relationship Id="rId2" Type="http://schemas.openxmlformats.org/officeDocument/2006/relationships/image" Target="../media/image18.emf"/><Relationship Id="rId1" Type="http://schemas.openxmlformats.org/officeDocument/2006/relationships/image" Target="../media/image17.emf"/><Relationship Id="rId6" Type="http://schemas.openxmlformats.org/officeDocument/2006/relationships/image" Target="../media/image22.emf"/><Relationship Id="rId5" Type="http://schemas.openxmlformats.org/officeDocument/2006/relationships/image" Target="../media/image21.emf"/><Relationship Id="rId4" Type="http://schemas.openxmlformats.org/officeDocument/2006/relationships/image" Target="../media/image20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51.emf"/><Relationship Id="rId3" Type="http://schemas.openxmlformats.org/officeDocument/2006/relationships/image" Target="../media/image46.emf"/><Relationship Id="rId7" Type="http://schemas.openxmlformats.org/officeDocument/2006/relationships/image" Target="../media/image50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6" Type="http://schemas.openxmlformats.org/officeDocument/2006/relationships/image" Target="../media/image49.emf"/><Relationship Id="rId11" Type="http://schemas.openxmlformats.org/officeDocument/2006/relationships/image" Target="../media/image54.emf"/><Relationship Id="rId5" Type="http://schemas.openxmlformats.org/officeDocument/2006/relationships/image" Target="../media/image48.emf"/><Relationship Id="rId10" Type="http://schemas.openxmlformats.org/officeDocument/2006/relationships/image" Target="../media/image53.emf"/><Relationship Id="rId4" Type="http://schemas.openxmlformats.org/officeDocument/2006/relationships/image" Target="../media/image47.emf"/><Relationship Id="rId9" Type="http://schemas.openxmlformats.org/officeDocument/2006/relationships/image" Target="../media/image5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8.emf"/><Relationship Id="rId2" Type="http://schemas.openxmlformats.org/officeDocument/2006/relationships/image" Target="../media/image57.emf"/><Relationship Id="rId1" Type="http://schemas.openxmlformats.org/officeDocument/2006/relationships/image" Target="../media/image5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69.emf"/><Relationship Id="rId2" Type="http://schemas.openxmlformats.org/officeDocument/2006/relationships/image" Target="../media/image68.emf"/><Relationship Id="rId1" Type="http://schemas.openxmlformats.org/officeDocument/2006/relationships/image" Target="../media/image67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3.emf"/><Relationship Id="rId3" Type="http://schemas.openxmlformats.org/officeDocument/2006/relationships/image" Target="../media/image98.emf"/><Relationship Id="rId7" Type="http://schemas.openxmlformats.org/officeDocument/2006/relationships/image" Target="../media/image102.emf"/><Relationship Id="rId2" Type="http://schemas.openxmlformats.org/officeDocument/2006/relationships/image" Target="../media/image97.emf"/><Relationship Id="rId1" Type="http://schemas.openxmlformats.org/officeDocument/2006/relationships/image" Target="../media/image96.emf"/><Relationship Id="rId6" Type="http://schemas.openxmlformats.org/officeDocument/2006/relationships/image" Target="../media/image101.emf"/><Relationship Id="rId5" Type="http://schemas.openxmlformats.org/officeDocument/2006/relationships/image" Target="../media/image100.emf"/><Relationship Id="rId4" Type="http://schemas.openxmlformats.org/officeDocument/2006/relationships/image" Target="../media/image99.emf"/><Relationship Id="rId9" Type="http://schemas.openxmlformats.org/officeDocument/2006/relationships/image" Target="../media/image104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6.emf"/><Relationship Id="rId1" Type="http://schemas.openxmlformats.org/officeDocument/2006/relationships/image" Target="../media/image105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9.emf"/><Relationship Id="rId2" Type="http://schemas.openxmlformats.org/officeDocument/2006/relationships/image" Target="../media/image108.emf"/><Relationship Id="rId1" Type="http://schemas.openxmlformats.org/officeDocument/2006/relationships/image" Target="../media/image107.emf"/><Relationship Id="rId4" Type="http://schemas.openxmlformats.org/officeDocument/2006/relationships/image" Target="../media/image1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44823</xdr:colOff>
      <xdr:row>0</xdr:row>
      <xdr:rowOff>134471</xdr:rowOff>
    </xdr:from>
    <xdr:to>
      <xdr:col>15</xdr:col>
      <xdr:colOff>661147</xdr:colOff>
      <xdr:row>3</xdr:row>
      <xdr:rowOff>179292</xdr:rowOff>
    </xdr:to>
    <xdr:sp macro="" textlink="">
      <xdr:nvSpPr>
        <xdr:cNvPr id="2" name="직사각형 1"/>
        <xdr:cNvSpPr/>
      </xdr:nvSpPr>
      <xdr:spPr>
        <a:xfrm>
          <a:off x="3966882" y="134471"/>
          <a:ext cx="6768353" cy="683556"/>
        </a:xfrm>
        <a:prstGeom prst="rect">
          <a:avLst/>
        </a:prstGeom>
        <a:solidFill>
          <a:srgbClr val="FFFF66"/>
        </a:solidFill>
        <a:ln w="444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입자냐 파동이냐 그것이 문제로다</a:t>
          </a:r>
          <a:endParaRPr lang="ko-KR" altLang="en-US" sz="2000" b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9</xdr:col>
      <xdr:colOff>549089</xdr:colOff>
      <xdr:row>24</xdr:row>
      <xdr:rowOff>44821</xdr:rowOff>
    </xdr:from>
    <xdr:to>
      <xdr:col>12</xdr:col>
      <xdr:colOff>156882</xdr:colOff>
      <xdr:row>28</xdr:row>
      <xdr:rowOff>44824</xdr:rowOff>
    </xdr:to>
    <xdr:sp macro="" textlink="">
      <xdr:nvSpPr>
        <xdr:cNvPr id="3" name="직사각형 2"/>
        <xdr:cNvSpPr/>
      </xdr:nvSpPr>
      <xdr:spPr>
        <a:xfrm>
          <a:off x="6521824" y="5154703"/>
          <a:ext cx="1658470" cy="8516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6000" b="0">
              <a:solidFill>
                <a:sysClr val="windowText" lastClr="000000"/>
              </a:solidFill>
              <a:latin typeface="HY목각파임B" pitchFamily="18" charset="-127"/>
              <a:ea typeface="HY목각파임B" pitchFamily="18" charset="-127"/>
            </a:rPr>
            <a:t>V</a:t>
          </a:r>
          <a:r>
            <a:rPr lang="en-US" altLang="ko-KR" sz="3600" b="0">
              <a:solidFill>
                <a:sysClr val="windowText" lastClr="000000"/>
              </a:solidFill>
              <a:latin typeface="HY목각파임B" pitchFamily="18" charset="-127"/>
              <a:ea typeface="HY목각파임B" pitchFamily="18" charset="-127"/>
            </a:rPr>
            <a:t> </a:t>
          </a:r>
          <a:r>
            <a:rPr lang="en-US" altLang="ko-KR" sz="6000" b="0">
              <a:solidFill>
                <a:sysClr val="windowText" lastClr="000000"/>
              </a:solidFill>
              <a:latin typeface="HY목각파임B" pitchFamily="18" charset="-127"/>
              <a:ea typeface="HY목각파임B" pitchFamily="18" charset="-127"/>
            </a:rPr>
            <a:t>S</a:t>
          </a:r>
          <a:endParaRPr lang="ko-KR" altLang="en-US" sz="6000" b="0">
            <a:solidFill>
              <a:sysClr val="windowText" lastClr="000000"/>
            </a:solidFill>
            <a:latin typeface="HY목각파임B" pitchFamily="18" charset="-127"/>
            <a:ea typeface="HY목각파임B" pitchFamily="18" charset="-127"/>
          </a:endParaRPr>
        </a:p>
      </xdr:txBody>
    </xdr:sp>
    <xdr:clientData/>
  </xdr:twoCellAnchor>
  <xdr:twoCellAnchor>
    <xdr:from>
      <xdr:col>12</xdr:col>
      <xdr:colOff>605117</xdr:colOff>
      <xdr:row>7</xdr:row>
      <xdr:rowOff>89643</xdr:rowOff>
    </xdr:from>
    <xdr:to>
      <xdr:col>19</xdr:col>
      <xdr:colOff>521345</xdr:colOff>
      <xdr:row>24</xdr:row>
      <xdr:rowOff>70143</xdr:rowOff>
    </xdr:to>
    <xdr:grpSp>
      <xdr:nvGrpSpPr>
        <xdr:cNvPr id="4" name="데카르트"/>
        <xdr:cNvGrpSpPr/>
      </xdr:nvGrpSpPr>
      <xdr:grpSpPr>
        <a:xfrm>
          <a:off x="8852646" y="1624849"/>
          <a:ext cx="4701140" cy="3600000"/>
          <a:chOff x="8807823" y="1792939"/>
          <a:chExt cx="4701140" cy="3600000"/>
        </a:xfrm>
      </xdr:grpSpPr>
      <xdr:pic>
        <xdr:nvPicPr>
          <xdr:cNvPr id="5" name="그림 4" descr="(입자)데카르트.jpg"/>
          <xdr:cNvPicPr preferRelativeResize="0"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10628963" y="1792939"/>
            <a:ext cx="2880000" cy="3600000"/>
          </a:xfrm>
          <a:prstGeom prst="rect">
            <a:avLst/>
          </a:prstGeom>
        </xdr:spPr>
      </xdr:pic>
      <xdr:sp macro="" textlink="">
        <xdr:nvSpPr>
          <xdr:cNvPr id="6" name="직사각형 5"/>
          <xdr:cNvSpPr/>
        </xdr:nvSpPr>
        <xdr:spPr>
          <a:xfrm>
            <a:off x="10712824" y="4628028"/>
            <a:ext cx="2700617" cy="661147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데 카 르 트</a:t>
            </a:r>
            <a:endParaRPr lang="en-US" altLang="ko-KR" sz="18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[</a:t>
            </a:r>
            <a:r>
              <a:rPr lang="en-US" altLang="ko-KR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  <a:cs typeface="+mn-cs"/>
              </a:rPr>
              <a:t>1596. 3. 31 ~ 1650. 2. 11</a:t>
            </a:r>
            <a:r>
              <a:rPr lang="en-US" altLang="ko-KR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]</a:t>
            </a:r>
            <a:endParaRPr lang="ko-KR" altLang="en-US" sz="1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7" name="모서리가 둥근 사각형 설명선 6"/>
          <xdr:cNvSpPr/>
        </xdr:nvSpPr>
        <xdr:spPr>
          <a:xfrm>
            <a:off x="8807823" y="1820955"/>
            <a:ext cx="1714501" cy="3513045"/>
          </a:xfrm>
          <a:prstGeom prst="wedgeRoundRectCallout">
            <a:avLst>
              <a:gd name="adj1" fmla="val 138541"/>
              <a:gd name="adj2" fmla="val -13603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빛은 빠른 직선운동을 하고 있는 미립자의 흐름이다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 </a:t>
            </a:r>
          </a:p>
          <a:p>
            <a:r>
              <a:rPr lang="en-US" altLang="ko-KR" sz="5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 </a:t>
            </a:r>
            <a:endParaRPr lang="en-US" altLang="ko-KR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뉴턴은 빛에 대한 개념에 있어서 나에게 많은 영향을 받았지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</a:t>
            </a:r>
            <a:endParaRPr lang="ko-KR" altLang="en-US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12</xdr:col>
      <xdr:colOff>571500</xdr:colOff>
      <xdr:row>7</xdr:row>
      <xdr:rowOff>78434</xdr:rowOff>
    </xdr:from>
    <xdr:to>
      <xdr:col>19</xdr:col>
      <xdr:colOff>513195</xdr:colOff>
      <xdr:row>24</xdr:row>
      <xdr:rowOff>58934</xdr:rowOff>
    </xdr:to>
    <xdr:grpSp>
      <xdr:nvGrpSpPr>
        <xdr:cNvPr id="8" name="뉴턴" hidden="1"/>
        <xdr:cNvGrpSpPr/>
      </xdr:nvGrpSpPr>
      <xdr:grpSpPr>
        <a:xfrm>
          <a:off x="8819029" y="1613640"/>
          <a:ext cx="4726607" cy="3600000"/>
          <a:chOff x="8774206" y="1792936"/>
          <a:chExt cx="4726607" cy="3600000"/>
        </a:xfrm>
      </xdr:grpSpPr>
      <xdr:grpSp>
        <xdr:nvGrpSpPr>
          <xdr:cNvPr id="9" name="그룹 10" hidden="1"/>
          <xdr:cNvGrpSpPr/>
        </xdr:nvGrpSpPr>
        <xdr:grpSpPr>
          <a:xfrm>
            <a:off x="10620813" y="1792936"/>
            <a:ext cx="2880000" cy="3600000"/>
            <a:chOff x="1420783" y="1770527"/>
            <a:chExt cx="2880000" cy="3600000"/>
          </a:xfrm>
        </xdr:grpSpPr>
        <xdr:pic>
          <xdr:nvPicPr>
            <xdr:cNvPr id="11" name="그림 10" descr="(입자)뉴턴.jpg" hidden="1"/>
            <xdr:cNvPicPr preferRelativeResize="0">
              <a:picLocks noChangeAspect="1"/>
            </xdr:cNvPicPr>
          </xdr:nvPicPr>
          <xdr:blipFill>
            <a:blip xmlns:r="http://schemas.openxmlformats.org/officeDocument/2006/relationships" r:embed="rId2" cstate="print"/>
            <a:stretch>
              <a:fillRect/>
            </a:stretch>
          </xdr:blipFill>
          <xdr:spPr>
            <a:xfrm>
              <a:off x="1420783" y="1770527"/>
              <a:ext cx="2880000" cy="3600000"/>
            </a:xfrm>
            <a:prstGeom prst="rect">
              <a:avLst/>
            </a:prstGeom>
          </xdr:spPr>
        </xdr:pic>
        <xdr:sp macro="" textlink="">
          <xdr:nvSpPr>
            <xdr:cNvPr id="12" name="직사각형 11" hidden="1"/>
            <xdr:cNvSpPr/>
          </xdr:nvSpPr>
          <xdr:spPr>
            <a:xfrm>
              <a:off x="1524000" y="4628029"/>
              <a:ext cx="2700617" cy="66114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8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뉴   턴</a:t>
              </a:r>
              <a:endPara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  <a:p>
              <a:pPr algn="ctr"/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[1642. 12. 25 ~ 1727. 3. 31]</a:t>
              </a:r>
              <a:endPara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</xdr:txBody>
        </xdr:sp>
      </xdr:grpSp>
      <xdr:sp macro="" textlink="">
        <xdr:nvSpPr>
          <xdr:cNvPr id="10" name="모서리가 둥근 사각형 설명선 9" hidden="1"/>
          <xdr:cNvSpPr/>
        </xdr:nvSpPr>
        <xdr:spPr>
          <a:xfrm>
            <a:off x="8774206" y="1832161"/>
            <a:ext cx="1759323" cy="3513045"/>
          </a:xfrm>
          <a:prstGeom prst="wedgeRoundRectCallout">
            <a:avLst>
              <a:gd name="adj1" fmla="val 114358"/>
              <a:gd name="adj2" fmla="val 10001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분산 실험을 통해 확인해 본 결과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, </a:t>
            </a: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빛은 여러 가지 색들의 합이다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 </a:t>
            </a:r>
          </a:p>
          <a:p>
            <a:r>
              <a:rPr lang="en-US" altLang="ko-KR" sz="1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 </a:t>
            </a:r>
            <a:endParaRPr lang="ko-KR" altLang="en-US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또한 빛은 빠른 속도로 직선 운동하는 미립자이며 직진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, </a:t>
            </a: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굴절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, </a:t>
            </a: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반사를 일으킨다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 </a:t>
            </a:r>
            <a:endParaRPr lang="ko-KR" altLang="en-US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12</xdr:col>
      <xdr:colOff>593910</xdr:colOff>
      <xdr:row>7</xdr:row>
      <xdr:rowOff>89645</xdr:rowOff>
    </xdr:from>
    <xdr:to>
      <xdr:col>19</xdr:col>
      <xdr:colOff>526764</xdr:colOff>
      <xdr:row>24</xdr:row>
      <xdr:rowOff>70145</xdr:rowOff>
    </xdr:to>
    <xdr:grpSp>
      <xdr:nvGrpSpPr>
        <xdr:cNvPr id="13" name="아인슈타인" hidden="1"/>
        <xdr:cNvGrpSpPr/>
      </xdr:nvGrpSpPr>
      <xdr:grpSpPr>
        <a:xfrm>
          <a:off x="8841439" y="1624851"/>
          <a:ext cx="4717766" cy="3600000"/>
          <a:chOff x="8796616" y="1792941"/>
          <a:chExt cx="4717766" cy="3600000"/>
        </a:xfrm>
      </xdr:grpSpPr>
      <xdr:grpSp>
        <xdr:nvGrpSpPr>
          <xdr:cNvPr id="14" name="그룹 21" hidden="1"/>
          <xdr:cNvGrpSpPr/>
        </xdr:nvGrpSpPr>
        <xdr:grpSpPr>
          <a:xfrm>
            <a:off x="10634382" y="1792941"/>
            <a:ext cx="2880000" cy="3600000"/>
            <a:chOff x="10634382" y="1792941"/>
            <a:chExt cx="2880000" cy="3600000"/>
          </a:xfrm>
        </xdr:grpSpPr>
        <xdr:pic>
          <xdr:nvPicPr>
            <xdr:cNvPr id="16" name="그림 15" descr="(입자)아인슈타인.jpg" hidden="1"/>
            <xdr:cNvPicPr preferRelativeResize="0">
              <a:picLocks noChangeAspect="1"/>
            </xdr:cNvPicPr>
          </xdr:nvPicPr>
          <xdr:blipFill>
            <a:blip xmlns:r="http://schemas.openxmlformats.org/officeDocument/2006/relationships" r:embed="rId3" cstate="print"/>
            <a:stretch>
              <a:fillRect/>
            </a:stretch>
          </xdr:blipFill>
          <xdr:spPr>
            <a:xfrm>
              <a:off x="10634382" y="1792941"/>
              <a:ext cx="2880000" cy="3600000"/>
            </a:xfrm>
            <a:prstGeom prst="rect">
              <a:avLst/>
            </a:prstGeom>
          </xdr:spPr>
        </xdr:pic>
        <xdr:sp macro="" textlink="">
          <xdr:nvSpPr>
            <xdr:cNvPr id="17" name="직사각형 16" hidden="1"/>
            <xdr:cNvSpPr/>
          </xdr:nvSpPr>
          <xdr:spPr>
            <a:xfrm>
              <a:off x="10746441" y="4639233"/>
              <a:ext cx="2700617" cy="66114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8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아 인 슈 타 인</a:t>
              </a:r>
              <a:endPara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[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  <a:cs typeface="+mn-cs"/>
                </a:rPr>
                <a:t>1879. 3. 14 ~ 1955. 4. 18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]</a:t>
              </a:r>
              <a:endPara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</xdr:txBody>
        </xdr:sp>
      </xdr:grpSp>
      <xdr:sp macro="" textlink="">
        <xdr:nvSpPr>
          <xdr:cNvPr id="15" name="모서리가 둥근 사각형 설명선 14" hidden="1"/>
          <xdr:cNvSpPr/>
        </xdr:nvSpPr>
        <xdr:spPr>
          <a:xfrm>
            <a:off x="8796616" y="1843366"/>
            <a:ext cx="1714501" cy="3513045"/>
          </a:xfrm>
          <a:prstGeom prst="wedgeRoundRectCallout">
            <a:avLst>
              <a:gd name="adj1" fmla="val 94750"/>
              <a:gd name="adj2" fmla="val 24993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빛은 진동수에 비례하는 에너지를 가진 알갱이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, </a:t>
            </a: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광자이다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</a:t>
            </a:r>
          </a:p>
          <a:p>
            <a:r>
              <a:rPr lang="en-US" altLang="ko-KR" sz="5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 </a:t>
            </a:r>
            <a:endParaRPr lang="en-US" altLang="ko-KR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이로써 광전효과를 설명할 수 있다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</a:t>
            </a:r>
          </a:p>
        </xdr:txBody>
      </xdr:sp>
    </xdr:grpSp>
    <xdr:clientData/>
  </xdr:twoCellAnchor>
  <xdr:twoCellAnchor>
    <xdr:from>
      <xdr:col>12</xdr:col>
      <xdr:colOff>582704</xdr:colOff>
      <xdr:row>7</xdr:row>
      <xdr:rowOff>89646</xdr:rowOff>
    </xdr:from>
    <xdr:to>
      <xdr:col>19</xdr:col>
      <xdr:colOff>515558</xdr:colOff>
      <xdr:row>24</xdr:row>
      <xdr:rowOff>70146</xdr:rowOff>
    </xdr:to>
    <xdr:grpSp>
      <xdr:nvGrpSpPr>
        <xdr:cNvPr id="18" name="콤프턴" hidden="1"/>
        <xdr:cNvGrpSpPr/>
      </xdr:nvGrpSpPr>
      <xdr:grpSpPr>
        <a:xfrm>
          <a:off x="8830233" y="1624852"/>
          <a:ext cx="4717766" cy="3600000"/>
          <a:chOff x="8785410" y="1804148"/>
          <a:chExt cx="4717766" cy="3600000"/>
        </a:xfrm>
      </xdr:grpSpPr>
      <xdr:grpSp>
        <xdr:nvGrpSpPr>
          <xdr:cNvPr id="19" name="그룹 26" hidden="1"/>
          <xdr:cNvGrpSpPr/>
        </xdr:nvGrpSpPr>
        <xdr:grpSpPr>
          <a:xfrm>
            <a:off x="10623176" y="1804148"/>
            <a:ext cx="2880000" cy="3600000"/>
            <a:chOff x="10623176" y="1804148"/>
            <a:chExt cx="2880000" cy="3600000"/>
          </a:xfrm>
        </xdr:grpSpPr>
        <xdr:pic>
          <xdr:nvPicPr>
            <xdr:cNvPr id="21" name="그림 20" descr="(입자)콤프턴.jpg" hidden="1"/>
            <xdr:cNvPicPr preferRelativeResize="0">
              <a:picLocks noChangeAspect="1"/>
            </xdr:cNvPicPr>
          </xdr:nvPicPr>
          <xdr:blipFill>
            <a:blip xmlns:r="http://schemas.openxmlformats.org/officeDocument/2006/relationships" r:embed="rId4" cstate="print"/>
            <a:stretch>
              <a:fillRect/>
            </a:stretch>
          </xdr:blipFill>
          <xdr:spPr>
            <a:xfrm>
              <a:off x="10623176" y="1804148"/>
              <a:ext cx="2880000" cy="3600000"/>
            </a:xfrm>
            <a:prstGeom prst="rect">
              <a:avLst/>
            </a:prstGeom>
          </xdr:spPr>
        </xdr:pic>
        <xdr:sp macro="" textlink="">
          <xdr:nvSpPr>
            <xdr:cNvPr id="22" name="직사각형 21" hidden="1"/>
            <xdr:cNvSpPr/>
          </xdr:nvSpPr>
          <xdr:spPr>
            <a:xfrm>
              <a:off x="10712823" y="4661646"/>
              <a:ext cx="2700617" cy="66114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8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콤 프 턴</a:t>
              </a:r>
              <a:endPara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[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  <a:cs typeface="+mn-cs"/>
                </a:rPr>
                <a:t>1892. 9. 10 ~ 1962. 3. 15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]</a:t>
              </a:r>
              <a:endPara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</xdr:txBody>
        </xdr:sp>
      </xdr:grpSp>
      <xdr:sp macro="" textlink="">
        <xdr:nvSpPr>
          <xdr:cNvPr id="20" name="모서리가 둥근 사각형 설명선 19" hidden="1"/>
          <xdr:cNvSpPr/>
        </xdr:nvSpPr>
        <xdr:spPr>
          <a:xfrm>
            <a:off x="8785410" y="1820954"/>
            <a:ext cx="1714501" cy="3513045"/>
          </a:xfrm>
          <a:prstGeom prst="wedgeRoundRectCallout">
            <a:avLst>
              <a:gd name="adj1" fmla="val 134619"/>
              <a:gd name="adj2" fmla="val 9683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compton </a:t>
            </a: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산란 실험을 통해 빛이 입자성을 띰을 알 수가 있다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</a:t>
            </a:r>
            <a:endParaRPr lang="ko-KR" altLang="en-US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2</xdr:col>
      <xdr:colOff>67235</xdr:colOff>
      <xdr:row>7</xdr:row>
      <xdr:rowOff>11201</xdr:rowOff>
    </xdr:from>
    <xdr:to>
      <xdr:col>9</xdr:col>
      <xdr:colOff>89647</xdr:colOff>
      <xdr:row>23</xdr:row>
      <xdr:rowOff>204612</xdr:rowOff>
    </xdr:to>
    <xdr:grpSp>
      <xdr:nvGrpSpPr>
        <xdr:cNvPr id="23" name="토마스영" hidden="1"/>
        <xdr:cNvGrpSpPr/>
      </xdr:nvGrpSpPr>
      <xdr:grpSpPr>
        <a:xfrm>
          <a:off x="1479176" y="1546407"/>
          <a:ext cx="4807324" cy="3599999"/>
          <a:chOff x="1423147" y="1759321"/>
          <a:chExt cx="4807323" cy="3600000"/>
        </a:xfrm>
      </xdr:grpSpPr>
      <xdr:grpSp>
        <xdr:nvGrpSpPr>
          <xdr:cNvPr id="24" name="그룹 36" hidden="1"/>
          <xdr:cNvGrpSpPr/>
        </xdr:nvGrpSpPr>
        <xdr:grpSpPr>
          <a:xfrm>
            <a:off x="1423147" y="1759321"/>
            <a:ext cx="2880000" cy="3600000"/>
            <a:chOff x="1423147" y="1759321"/>
            <a:chExt cx="2880000" cy="3600000"/>
          </a:xfrm>
        </xdr:grpSpPr>
        <xdr:pic>
          <xdr:nvPicPr>
            <xdr:cNvPr id="26" name="그림 25" descr="(파동)영.jpg" hidden="1"/>
            <xdr:cNvPicPr preferRelativeResize="0">
              <a:picLocks noChangeAspect="1"/>
            </xdr:cNvPicPr>
          </xdr:nvPicPr>
          <xdr:blipFill>
            <a:blip xmlns:r="http://schemas.openxmlformats.org/officeDocument/2006/relationships" r:embed="rId5" cstate="print"/>
            <a:stretch>
              <a:fillRect/>
            </a:stretch>
          </xdr:blipFill>
          <xdr:spPr>
            <a:xfrm>
              <a:off x="1423147" y="1759321"/>
              <a:ext cx="2880000" cy="3600000"/>
            </a:xfrm>
            <a:prstGeom prst="rect">
              <a:avLst/>
            </a:prstGeom>
          </xdr:spPr>
        </xdr:pic>
        <xdr:sp macro="" textlink="">
          <xdr:nvSpPr>
            <xdr:cNvPr id="27" name="직사각형 26" hidden="1"/>
            <xdr:cNvSpPr/>
          </xdr:nvSpPr>
          <xdr:spPr>
            <a:xfrm>
              <a:off x="1524001" y="4616822"/>
              <a:ext cx="2700617" cy="66114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8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토 마 스  영</a:t>
              </a:r>
              <a:endPara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[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  <a:cs typeface="+mn-cs"/>
                </a:rPr>
                <a:t>1596. 3. 31 ~ 1650. 2. 11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]</a:t>
              </a:r>
              <a:endPara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</xdr:txBody>
        </xdr:sp>
      </xdr:grpSp>
      <xdr:sp macro="" textlink="">
        <xdr:nvSpPr>
          <xdr:cNvPr id="25" name="모서리가 둥근 사각형 설명선 24" hidden="1"/>
          <xdr:cNvSpPr/>
        </xdr:nvSpPr>
        <xdr:spPr>
          <a:xfrm>
            <a:off x="4515969" y="1820954"/>
            <a:ext cx="1714501" cy="3513045"/>
          </a:xfrm>
          <a:prstGeom prst="wedgeRoundRectCallout">
            <a:avLst>
              <a:gd name="adj1" fmla="val -125512"/>
              <a:gd name="adj2" fmla="val 10959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내가 회절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-</a:t>
            </a: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간섭 실험을 통해 확인했다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 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altLang="ko-KR" sz="5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 </a:t>
            </a:r>
            <a:endParaRPr lang="en-US" altLang="ko-KR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회절과 간섭 현상을 보면 빛은 파동일 수 밖에 없다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</a:t>
            </a:r>
            <a:endParaRPr lang="ko-KR" altLang="en-US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2</xdr:col>
      <xdr:colOff>56029</xdr:colOff>
      <xdr:row>6</xdr:row>
      <xdr:rowOff>212910</xdr:rowOff>
    </xdr:from>
    <xdr:to>
      <xdr:col>9</xdr:col>
      <xdr:colOff>78442</xdr:colOff>
      <xdr:row>23</xdr:row>
      <xdr:rowOff>193410</xdr:rowOff>
    </xdr:to>
    <xdr:grpSp>
      <xdr:nvGrpSpPr>
        <xdr:cNvPr id="28" name="헤르츠" hidden="1"/>
        <xdr:cNvGrpSpPr/>
      </xdr:nvGrpSpPr>
      <xdr:grpSpPr>
        <a:xfrm>
          <a:off x="1467970" y="1535204"/>
          <a:ext cx="4807325" cy="3600000"/>
          <a:chOff x="1423147" y="1759325"/>
          <a:chExt cx="4807324" cy="3600000"/>
        </a:xfrm>
      </xdr:grpSpPr>
      <xdr:grpSp>
        <xdr:nvGrpSpPr>
          <xdr:cNvPr id="29" name="그룹 42" hidden="1"/>
          <xdr:cNvGrpSpPr/>
        </xdr:nvGrpSpPr>
        <xdr:grpSpPr>
          <a:xfrm>
            <a:off x="1423147" y="1759325"/>
            <a:ext cx="2880000" cy="3600000"/>
            <a:chOff x="1423147" y="1759325"/>
            <a:chExt cx="2880000" cy="3600000"/>
          </a:xfrm>
        </xdr:grpSpPr>
        <xdr:pic>
          <xdr:nvPicPr>
            <xdr:cNvPr id="31" name="그림 30" descr="(파동)헤르츠.jpg" hidden="1"/>
            <xdr:cNvPicPr preferRelativeResize="0">
              <a:picLocks noChangeAspect="1"/>
            </xdr:cNvPicPr>
          </xdr:nvPicPr>
          <xdr:blipFill>
            <a:blip xmlns:r="http://schemas.openxmlformats.org/officeDocument/2006/relationships" r:embed="rId6" cstate="print"/>
            <a:stretch>
              <a:fillRect/>
            </a:stretch>
          </xdr:blipFill>
          <xdr:spPr>
            <a:xfrm>
              <a:off x="1423147" y="1759325"/>
              <a:ext cx="2880000" cy="3600000"/>
            </a:xfrm>
            <a:prstGeom prst="rect">
              <a:avLst/>
            </a:prstGeom>
          </xdr:spPr>
        </xdr:pic>
        <xdr:sp macro="" textlink="">
          <xdr:nvSpPr>
            <xdr:cNvPr id="32" name="직사각형 31" hidden="1"/>
            <xdr:cNvSpPr/>
          </xdr:nvSpPr>
          <xdr:spPr>
            <a:xfrm>
              <a:off x="1535206" y="4616821"/>
              <a:ext cx="2700617" cy="66114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8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헤 르 츠</a:t>
              </a:r>
              <a:endPara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[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  <a:cs typeface="+mn-cs"/>
                </a:rPr>
                <a:t>1857. 2. 22 ~ 1894. 1. 1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]</a:t>
              </a:r>
              <a:endPara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</xdr:txBody>
        </xdr:sp>
      </xdr:grpSp>
      <xdr:sp macro="" textlink="">
        <xdr:nvSpPr>
          <xdr:cNvPr id="30" name="모서리가 둥근 사각형 설명선 29" hidden="1"/>
          <xdr:cNvSpPr/>
        </xdr:nvSpPr>
        <xdr:spPr>
          <a:xfrm>
            <a:off x="4515970" y="1820953"/>
            <a:ext cx="1714501" cy="3513045"/>
          </a:xfrm>
          <a:prstGeom prst="wedgeRoundRectCallout">
            <a:avLst>
              <a:gd name="adj1" fmla="val -113094"/>
              <a:gd name="adj2" fmla="val 114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나는 최초로 실험실에서 전자기파를 만들어내고 그 길이와 속도를 측정했다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 </a:t>
            </a:r>
          </a:p>
          <a:p>
            <a:r>
              <a:rPr lang="en-US" altLang="ko-KR" sz="5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 </a:t>
            </a:r>
            <a:endParaRPr lang="en-US" altLang="ko-KR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빛은 영락없는 전자기 복사현상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, </a:t>
            </a:r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즉 파동이다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</a:t>
            </a:r>
            <a:endParaRPr lang="ko-KR" altLang="en-US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2</xdr:col>
      <xdr:colOff>67233</xdr:colOff>
      <xdr:row>6</xdr:row>
      <xdr:rowOff>201703</xdr:rowOff>
    </xdr:from>
    <xdr:to>
      <xdr:col>9</xdr:col>
      <xdr:colOff>78442</xdr:colOff>
      <xdr:row>23</xdr:row>
      <xdr:rowOff>182203</xdr:rowOff>
    </xdr:to>
    <xdr:grpSp>
      <xdr:nvGrpSpPr>
        <xdr:cNvPr id="33" name="하위헌스" hidden="1"/>
        <xdr:cNvGrpSpPr/>
      </xdr:nvGrpSpPr>
      <xdr:grpSpPr>
        <a:xfrm>
          <a:off x="1479174" y="1523997"/>
          <a:ext cx="4796121" cy="3600000"/>
          <a:chOff x="1434351" y="1770530"/>
          <a:chExt cx="4796120" cy="3600000"/>
        </a:xfrm>
      </xdr:grpSpPr>
      <xdr:grpSp>
        <xdr:nvGrpSpPr>
          <xdr:cNvPr id="34" name="그룹 49" hidden="1"/>
          <xdr:cNvGrpSpPr/>
        </xdr:nvGrpSpPr>
        <xdr:grpSpPr>
          <a:xfrm>
            <a:off x="1434351" y="1770530"/>
            <a:ext cx="2880000" cy="3600000"/>
            <a:chOff x="1434351" y="1770530"/>
            <a:chExt cx="2880000" cy="3600000"/>
          </a:xfrm>
        </xdr:grpSpPr>
        <xdr:pic>
          <xdr:nvPicPr>
            <xdr:cNvPr id="36" name="그림 35" descr="(파동)호이겐스.jpg" hidden="1"/>
            <xdr:cNvPicPr preferRelativeResize="0">
              <a:picLocks noChangeAspect="1"/>
            </xdr:cNvPicPr>
          </xdr:nvPicPr>
          <xdr:blipFill>
            <a:blip xmlns:r="http://schemas.openxmlformats.org/officeDocument/2006/relationships" r:embed="rId7" cstate="print"/>
            <a:stretch>
              <a:fillRect/>
            </a:stretch>
          </xdr:blipFill>
          <xdr:spPr>
            <a:xfrm>
              <a:off x="1434351" y="1770530"/>
              <a:ext cx="2880000" cy="3600000"/>
            </a:xfrm>
            <a:prstGeom prst="rect">
              <a:avLst/>
            </a:prstGeom>
          </xdr:spPr>
        </xdr:pic>
        <xdr:sp macro="" textlink="">
          <xdr:nvSpPr>
            <xdr:cNvPr id="37" name="직사각형 36" hidden="1"/>
            <xdr:cNvSpPr/>
          </xdr:nvSpPr>
          <xdr:spPr>
            <a:xfrm>
              <a:off x="1535206" y="4605616"/>
              <a:ext cx="2700617" cy="66114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8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하 위 헌 스 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(</a:t>
              </a:r>
              <a:r>
                <a:rPr lang="ko-KR" altLang="en-US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호이겐스</a:t>
              </a: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)</a:t>
              </a:r>
              <a:endParaRPr lang="en-US" altLang="ko-KR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  <a:cs typeface="+mn-cs"/>
              </a:endParaRPr>
            </a:p>
            <a:p>
              <a:pPr algn="ctr"/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  <a:cs typeface="+mn-cs"/>
                </a:rPr>
                <a:t>[1629. 4. 14 ~ 1695. 7. 8]</a:t>
              </a:r>
            </a:p>
          </xdr:txBody>
        </xdr:sp>
      </xdr:grpSp>
      <xdr:sp macro="" textlink="">
        <xdr:nvSpPr>
          <xdr:cNvPr id="35" name="모서리가 둥근 사각형 설명선 34" hidden="1"/>
          <xdr:cNvSpPr/>
        </xdr:nvSpPr>
        <xdr:spPr>
          <a:xfrm>
            <a:off x="4515970" y="1820953"/>
            <a:ext cx="1714501" cy="3513045"/>
          </a:xfrm>
          <a:prstGeom prst="wedgeRoundRectCallout">
            <a:avLst>
              <a:gd name="adj1" fmla="val -155577"/>
              <a:gd name="adj2" fmla="val -21896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사람들이 뉴턴의 권위에 눌려 그의 말만 믿지만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, 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ko-KR" altLang="en-US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+mn-ea"/>
                <a:cs typeface="+mn-cs"/>
              </a:rPr>
              <a:t>내가 수면파 실험을 통해 생각해 보건데 빛은 파동이다</a:t>
            </a:r>
            <a:r>
              <a:rPr kumimoji="0" lang="en-US" altLang="ko-KR" sz="14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맑은 고딕"/>
                <a:ea typeface="+mn-ea"/>
                <a:cs typeface="+mn-cs"/>
              </a:rPr>
              <a:t>. </a:t>
            </a:r>
            <a:endParaRPr lang="en-US" altLang="ko-KR" sz="1400" b="1">
              <a:solidFill>
                <a:sysClr val="windowText" lastClr="000000"/>
              </a:solidFill>
              <a:latin typeface="+mj-ea"/>
              <a:ea typeface="+mj-ea"/>
              <a:cs typeface="+mn-cs"/>
            </a:endParaRPr>
          </a:p>
        </xdr:txBody>
      </xdr:sp>
    </xdr:grpSp>
    <xdr:clientData/>
  </xdr:twoCellAnchor>
  <xdr:twoCellAnchor>
    <xdr:from>
      <xdr:col>2</xdr:col>
      <xdr:colOff>78441</xdr:colOff>
      <xdr:row>7</xdr:row>
      <xdr:rowOff>11203</xdr:rowOff>
    </xdr:from>
    <xdr:to>
      <xdr:col>9</xdr:col>
      <xdr:colOff>78441</xdr:colOff>
      <xdr:row>23</xdr:row>
      <xdr:rowOff>204614</xdr:rowOff>
    </xdr:to>
    <xdr:grpSp>
      <xdr:nvGrpSpPr>
        <xdr:cNvPr id="38" name="아리스토텔레스"/>
        <xdr:cNvGrpSpPr/>
      </xdr:nvGrpSpPr>
      <xdr:grpSpPr>
        <a:xfrm>
          <a:off x="1490382" y="1546409"/>
          <a:ext cx="4784912" cy="3599999"/>
          <a:chOff x="1445559" y="1770529"/>
          <a:chExt cx="4784911" cy="3600000"/>
        </a:xfrm>
      </xdr:grpSpPr>
      <xdr:grpSp>
        <xdr:nvGrpSpPr>
          <xdr:cNvPr id="39" name="그룹 53"/>
          <xdr:cNvGrpSpPr/>
        </xdr:nvGrpSpPr>
        <xdr:grpSpPr>
          <a:xfrm>
            <a:off x="1445559" y="1770529"/>
            <a:ext cx="2880000" cy="3600000"/>
            <a:chOff x="1445559" y="1770529"/>
            <a:chExt cx="2880000" cy="3600000"/>
          </a:xfrm>
        </xdr:grpSpPr>
        <xdr:pic>
          <xdr:nvPicPr>
            <xdr:cNvPr id="41" name="그림 40" descr="(파동,고전)아리스토텔레스.jpg"/>
            <xdr:cNvPicPr preferRelativeResize="0">
              <a:picLocks noChangeAspect="1"/>
            </xdr:cNvPicPr>
          </xdr:nvPicPr>
          <xdr:blipFill>
            <a:blip xmlns:r="http://schemas.openxmlformats.org/officeDocument/2006/relationships" r:embed="rId8" cstate="print"/>
            <a:stretch>
              <a:fillRect/>
            </a:stretch>
          </xdr:blipFill>
          <xdr:spPr>
            <a:xfrm>
              <a:off x="1445559" y="1770529"/>
              <a:ext cx="2880000" cy="3600000"/>
            </a:xfrm>
            <a:prstGeom prst="rect">
              <a:avLst/>
            </a:prstGeom>
          </xdr:spPr>
        </xdr:pic>
        <xdr:sp macro="" textlink="">
          <xdr:nvSpPr>
            <xdr:cNvPr id="42" name="직사각형 14"/>
            <xdr:cNvSpPr/>
          </xdr:nvSpPr>
          <xdr:spPr>
            <a:xfrm>
              <a:off x="1546412" y="4628028"/>
              <a:ext cx="2700617" cy="661147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8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아리스토텔레스</a:t>
              </a:r>
              <a:endPara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endParaRPr>
            </a:p>
            <a:p>
              <a:pPr marL="0" marR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altLang="ko-KR" sz="12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  <a:cs typeface="+mn-cs"/>
                </a:rPr>
                <a:t>[BC 384 ~ BC 322]</a:t>
              </a:r>
              <a:endPara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  <a:cs typeface="+mn-cs"/>
              </a:endParaRPr>
            </a:p>
          </xdr:txBody>
        </xdr:sp>
      </xdr:grpSp>
      <xdr:sp macro="" textlink="">
        <xdr:nvSpPr>
          <xdr:cNvPr id="40" name="모서리가 둥근 사각형 설명선 38"/>
          <xdr:cNvSpPr/>
        </xdr:nvSpPr>
        <xdr:spPr>
          <a:xfrm>
            <a:off x="4515969" y="1820954"/>
            <a:ext cx="1714501" cy="3513045"/>
          </a:xfrm>
          <a:prstGeom prst="wedgeRoundRectCallout">
            <a:avLst>
              <a:gd name="adj1" fmla="val -138584"/>
              <a:gd name="adj2" fmla="val 2347"/>
              <a:gd name="adj3" fmla="val 16667"/>
            </a:avLst>
          </a:prstGeom>
          <a:solidFill>
            <a:schemeClr val="bg1"/>
          </a:solidFill>
          <a:ln w="508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흰색은 가장 순수한 색이며 검은색과 흰색이 섞이는 비율에 따라 여러색깔을 나타낸다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  <a:cs typeface="+mn-cs"/>
              </a:rPr>
              <a:t>. </a:t>
            </a:r>
          </a:p>
        </xdr:txBody>
      </xdr:sp>
    </xdr:grpSp>
    <xdr:clientData/>
  </xdr:twoCellAnchor>
  <xdr:twoCellAnchor editAs="oneCell">
    <xdr:from>
      <xdr:col>11</xdr:col>
      <xdr:colOff>123263</xdr:colOff>
      <xdr:row>11</xdr:row>
      <xdr:rowOff>33763</xdr:rowOff>
    </xdr:from>
    <xdr:to>
      <xdr:col>12</xdr:col>
      <xdr:colOff>303705</xdr:colOff>
      <xdr:row>14</xdr:row>
      <xdr:rowOff>43028</xdr:rowOff>
    </xdr:to>
    <xdr:pic>
      <xdr:nvPicPr>
        <xdr:cNvPr id="43" name="그림 42" descr="(입자)뉴턴.jpg"/>
        <xdr:cNvPicPr preferRelativeResize="0">
          <a:picLocks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7463116" y="2375792"/>
          <a:ext cx="864000" cy="6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145218</xdr:colOff>
      <xdr:row>6</xdr:row>
      <xdr:rowOff>168083</xdr:rowOff>
    </xdr:from>
    <xdr:to>
      <xdr:col>12</xdr:col>
      <xdr:colOff>325660</xdr:colOff>
      <xdr:row>9</xdr:row>
      <xdr:rowOff>177348</xdr:rowOff>
    </xdr:to>
    <xdr:pic>
      <xdr:nvPicPr>
        <xdr:cNvPr id="44" name="그림 43" descr="(입자)데카르트.jpg"/>
        <xdr:cNvPicPr preferRelativeResize="0">
          <a:picLocks/>
        </xdr:cNvPicPr>
      </xdr:nvPicPr>
      <xdr:blipFill>
        <a:blip xmlns:r="http://schemas.openxmlformats.org/officeDocument/2006/relationships" r:embed="rId10" cstate="print"/>
        <a:stretch>
          <a:fillRect/>
        </a:stretch>
      </xdr:blipFill>
      <xdr:spPr>
        <a:xfrm>
          <a:off x="7485071" y="1445554"/>
          <a:ext cx="864000" cy="6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134471</xdr:colOff>
      <xdr:row>15</xdr:row>
      <xdr:rowOff>134467</xdr:rowOff>
    </xdr:from>
    <xdr:to>
      <xdr:col>12</xdr:col>
      <xdr:colOff>314913</xdr:colOff>
      <xdr:row>18</xdr:row>
      <xdr:rowOff>143732</xdr:rowOff>
    </xdr:to>
    <xdr:pic>
      <xdr:nvPicPr>
        <xdr:cNvPr id="45" name="그림 44" descr="(입자)아인슈타인.jpg"/>
        <xdr:cNvPicPr preferRelativeResize="0">
          <a:picLocks/>
        </xdr:cNvPicPr>
      </xdr:nvPicPr>
      <xdr:blipFill>
        <a:blip xmlns:r="http://schemas.openxmlformats.org/officeDocument/2006/relationships" r:embed="rId11" cstate="print"/>
        <a:stretch>
          <a:fillRect/>
        </a:stretch>
      </xdr:blipFill>
      <xdr:spPr>
        <a:xfrm>
          <a:off x="7474324" y="3328143"/>
          <a:ext cx="864000" cy="648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156883</xdr:colOff>
      <xdr:row>20</xdr:row>
      <xdr:rowOff>33617</xdr:rowOff>
    </xdr:from>
    <xdr:to>
      <xdr:col>12</xdr:col>
      <xdr:colOff>337325</xdr:colOff>
      <xdr:row>23</xdr:row>
      <xdr:rowOff>42882</xdr:rowOff>
    </xdr:to>
    <xdr:pic>
      <xdr:nvPicPr>
        <xdr:cNvPr id="46" name="그림 45" descr="(입자)콤프턴.jpg"/>
        <xdr:cNvPicPr preferRelativeResize="0">
          <a:picLocks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7496736" y="4291852"/>
          <a:ext cx="864000" cy="648000"/>
        </a:xfrm>
        <a:prstGeom prst="rect">
          <a:avLst/>
        </a:prstGeom>
      </xdr:spPr>
    </xdr:pic>
    <xdr:clientData/>
  </xdr:twoCellAnchor>
  <xdr:twoCellAnchor editAs="oneCell">
    <xdr:from>
      <xdr:col>9</xdr:col>
      <xdr:colOff>369789</xdr:colOff>
      <xdr:row>20</xdr:row>
      <xdr:rowOff>22410</xdr:rowOff>
    </xdr:from>
    <xdr:to>
      <xdr:col>10</xdr:col>
      <xdr:colOff>550230</xdr:colOff>
      <xdr:row>23</xdr:row>
      <xdr:rowOff>31675</xdr:rowOff>
    </xdr:to>
    <xdr:pic>
      <xdr:nvPicPr>
        <xdr:cNvPr id="47" name="그림 46" descr="(파동)헤르츠.jpg"/>
        <xdr:cNvPicPr preferRelativeResize="0">
          <a:picLocks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6342524" y="4280645"/>
          <a:ext cx="864000" cy="648000"/>
        </a:xfrm>
        <a:prstGeom prst="rect">
          <a:avLst/>
        </a:prstGeom>
      </xdr:spPr>
    </xdr:pic>
    <xdr:clientData/>
  </xdr:twoCellAnchor>
  <xdr:twoCellAnchor editAs="oneCell">
    <xdr:from>
      <xdr:col>9</xdr:col>
      <xdr:colOff>392204</xdr:colOff>
      <xdr:row>15</xdr:row>
      <xdr:rowOff>148903</xdr:rowOff>
    </xdr:from>
    <xdr:to>
      <xdr:col>10</xdr:col>
      <xdr:colOff>572645</xdr:colOff>
      <xdr:row>18</xdr:row>
      <xdr:rowOff>158168</xdr:rowOff>
    </xdr:to>
    <xdr:pic>
      <xdr:nvPicPr>
        <xdr:cNvPr id="48" name="그림 47" descr="(파동)호이겐스.jpg"/>
        <xdr:cNvPicPr preferRelativeResize="0">
          <a:picLocks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6364939" y="3342579"/>
          <a:ext cx="864000" cy="648000"/>
        </a:xfrm>
        <a:prstGeom prst="rect">
          <a:avLst/>
        </a:prstGeom>
      </xdr:spPr>
    </xdr:pic>
    <xdr:clientData/>
  </xdr:twoCellAnchor>
  <xdr:twoCellAnchor editAs="oneCell">
    <xdr:from>
      <xdr:col>9</xdr:col>
      <xdr:colOff>369792</xdr:colOff>
      <xdr:row>6</xdr:row>
      <xdr:rowOff>168086</xdr:rowOff>
    </xdr:from>
    <xdr:to>
      <xdr:col>10</xdr:col>
      <xdr:colOff>550233</xdr:colOff>
      <xdr:row>9</xdr:row>
      <xdr:rowOff>177351</xdr:rowOff>
    </xdr:to>
    <xdr:pic>
      <xdr:nvPicPr>
        <xdr:cNvPr id="49" name="그림 48" descr="(파동,고전)아리스토텔레스.jpg"/>
        <xdr:cNvPicPr preferRelativeResize="0">
          <a:picLocks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6342527" y="1445557"/>
          <a:ext cx="864000" cy="648000"/>
        </a:xfrm>
        <a:prstGeom prst="rect">
          <a:avLst/>
        </a:prstGeom>
      </xdr:spPr>
    </xdr:pic>
    <xdr:clientData/>
  </xdr:twoCellAnchor>
  <xdr:twoCellAnchor editAs="oneCell">
    <xdr:from>
      <xdr:col>9</xdr:col>
      <xdr:colOff>378329</xdr:colOff>
      <xdr:row>11</xdr:row>
      <xdr:rowOff>44821</xdr:rowOff>
    </xdr:from>
    <xdr:to>
      <xdr:col>10</xdr:col>
      <xdr:colOff>558770</xdr:colOff>
      <xdr:row>14</xdr:row>
      <xdr:rowOff>54086</xdr:rowOff>
    </xdr:to>
    <xdr:pic>
      <xdr:nvPicPr>
        <xdr:cNvPr id="50" name="그림 49" descr="(파동)영.jpg"/>
        <xdr:cNvPicPr preferRelativeResize="0">
          <a:picLocks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6351064" y="2386850"/>
          <a:ext cx="864000" cy="648000"/>
        </a:xfrm>
        <a:prstGeom prst="rect">
          <a:avLst/>
        </a:prstGeom>
      </xdr:spPr>
    </xdr:pic>
    <xdr:clientData/>
  </xdr:twoCellAnchor>
  <xdr:twoCellAnchor>
    <xdr:from>
      <xdr:col>9</xdr:col>
      <xdr:colOff>324971</xdr:colOff>
      <xdr:row>6</xdr:row>
      <xdr:rowOff>78439</xdr:rowOff>
    </xdr:from>
    <xdr:to>
      <xdr:col>10</xdr:col>
      <xdr:colOff>616324</xdr:colOff>
      <xdr:row>24</xdr:row>
      <xdr:rowOff>78440</xdr:rowOff>
    </xdr:to>
    <xdr:sp macro="" textlink="">
      <xdr:nvSpPr>
        <xdr:cNvPr id="51" name="직사각형 50"/>
        <xdr:cNvSpPr/>
      </xdr:nvSpPr>
      <xdr:spPr>
        <a:xfrm>
          <a:off x="6297706" y="1355910"/>
          <a:ext cx="974912" cy="383241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78442</xdr:colOff>
      <xdr:row>6</xdr:row>
      <xdr:rowOff>89645</xdr:rowOff>
    </xdr:from>
    <xdr:to>
      <xdr:col>12</xdr:col>
      <xdr:colOff>381000</xdr:colOff>
      <xdr:row>24</xdr:row>
      <xdr:rowOff>100852</xdr:rowOff>
    </xdr:to>
    <xdr:sp macro="" textlink="">
      <xdr:nvSpPr>
        <xdr:cNvPr id="52" name="직사각형 51"/>
        <xdr:cNvSpPr/>
      </xdr:nvSpPr>
      <xdr:spPr>
        <a:xfrm>
          <a:off x="7418295" y="1367116"/>
          <a:ext cx="986117" cy="3843618"/>
        </a:xfrm>
        <a:prstGeom prst="rect">
          <a:avLst/>
        </a:prstGeom>
        <a:noFill/>
        <a:ln w="381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649940</xdr:colOff>
      <xdr:row>6</xdr:row>
      <xdr:rowOff>78439</xdr:rowOff>
    </xdr:from>
    <xdr:to>
      <xdr:col>9</xdr:col>
      <xdr:colOff>190499</xdr:colOff>
      <xdr:row>24</xdr:row>
      <xdr:rowOff>78440</xdr:rowOff>
    </xdr:to>
    <xdr:sp macro="" textlink="">
      <xdr:nvSpPr>
        <xdr:cNvPr id="53" name="직사각형 52"/>
        <xdr:cNvSpPr/>
      </xdr:nvSpPr>
      <xdr:spPr>
        <a:xfrm>
          <a:off x="1154205" y="1355910"/>
          <a:ext cx="5009029" cy="3832412"/>
        </a:xfrm>
        <a:prstGeom prst="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12</xdr:col>
      <xdr:colOff>470648</xdr:colOff>
      <xdr:row>6</xdr:row>
      <xdr:rowOff>89645</xdr:rowOff>
    </xdr:from>
    <xdr:to>
      <xdr:col>19</xdr:col>
      <xdr:colOff>638736</xdr:colOff>
      <xdr:row>24</xdr:row>
      <xdr:rowOff>100852</xdr:rowOff>
    </xdr:to>
    <xdr:sp macro="" textlink="">
      <xdr:nvSpPr>
        <xdr:cNvPr id="54" name="직사각형 53"/>
        <xdr:cNvSpPr/>
      </xdr:nvSpPr>
      <xdr:spPr>
        <a:xfrm>
          <a:off x="8494060" y="1367116"/>
          <a:ext cx="4953000" cy="3843618"/>
        </a:xfrm>
        <a:prstGeom prst="rect">
          <a:avLst/>
        </a:prstGeom>
        <a:noFill/>
        <a:ln w="38100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481857</xdr:colOff>
      <xdr:row>3</xdr:row>
      <xdr:rowOff>145675</xdr:rowOff>
    </xdr:from>
    <xdr:to>
      <xdr:col>16</xdr:col>
      <xdr:colOff>56034</xdr:colOff>
      <xdr:row>5</xdr:row>
      <xdr:rowOff>190496</xdr:rowOff>
    </xdr:to>
    <xdr:sp macro="" textlink="">
      <xdr:nvSpPr>
        <xdr:cNvPr id="56" name="직사각형 55"/>
        <xdr:cNvSpPr/>
      </xdr:nvSpPr>
      <xdr:spPr>
        <a:xfrm>
          <a:off x="5771033" y="784410"/>
          <a:ext cx="5042648" cy="47064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8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- </a:t>
          </a:r>
          <a:r>
            <a:rPr lang="ko-KR" altLang="en-US" sz="18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빛의 성질에 대한 논란과 그에 관한 실험 </a:t>
          </a:r>
          <a:r>
            <a:rPr lang="en-US" altLang="ko-KR" sz="18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-           </a:t>
          </a:r>
          <a:endParaRPr lang="ko-KR" altLang="en-US" sz="1800" b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6</xdr:col>
      <xdr:colOff>33617</xdr:colOff>
      <xdr:row>29</xdr:row>
      <xdr:rowOff>0</xdr:rowOff>
    </xdr:from>
    <xdr:to>
      <xdr:col>15</xdr:col>
      <xdr:colOff>649941</xdr:colOff>
      <xdr:row>48</xdr:row>
      <xdr:rowOff>22412</xdr:rowOff>
    </xdr:to>
    <xdr:sp macro="" textlink="">
      <xdr:nvSpPr>
        <xdr:cNvPr id="57" name="직사각형 56"/>
        <xdr:cNvSpPr/>
      </xdr:nvSpPr>
      <xdr:spPr>
        <a:xfrm>
          <a:off x="4179793" y="6219265"/>
          <a:ext cx="6768354" cy="4067735"/>
        </a:xfrm>
        <a:prstGeom prst="rect">
          <a:avLst/>
        </a:prstGeom>
        <a:solidFill>
          <a:srgbClr val="FFFF66"/>
        </a:solidFill>
        <a:ln w="444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marL="0" indent="0" algn="ctr"/>
          <a:r>
            <a:rPr lang="ko-KR" altLang="en-US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누구의 말이 옳은 것일까</a:t>
          </a:r>
          <a:r>
            <a:rPr lang="en-US" altLang="ko-KR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?</a:t>
          </a:r>
        </a:p>
        <a:p>
          <a:pPr marL="0" indent="0" algn="ctr"/>
          <a:r>
            <a:rPr lang="en-US" altLang="ko-KR" sz="18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  <a:endParaRPr lang="en-US" altLang="ko-KR" sz="3200" b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marL="0" indent="0" algn="ctr"/>
          <a:r>
            <a:rPr lang="ko-KR" altLang="en-US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빛은 파동일까</a:t>
          </a:r>
          <a:r>
            <a:rPr lang="en-US" altLang="ko-KR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? </a:t>
          </a:r>
          <a:r>
            <a:rPr lang="ko-KR" altLang="en-US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입자일까</a:t>
          </a:r>
          <a:r>
            <a:rPr lang="en-US" altLang="ko-KR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?</a:t>
          </a:r>
        </a:p>
        <a:p>
          <a:pPr marL="0" indent="0" algn="ctr"/>
          <a:r>
            <a:rPr lang="en-US" altLang="ko-KR" sz="20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</a:p>
        <a:p>
          <a:pPr marL="0" indent="0" algn="ctr"/>
          <a:r>
            <a:rPr lang="en-US" altLang="ko-KR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</a:p>
        <a:p>
          <a:pPr marL="0" indent="0" algn="ctr"/>
          <a:r>
            <a:rPr lang="en-US" altLang="ko-KR" sz="20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</a:p>
        <a:p>
          <a:pPr marL="0" indent="0" algn="ctr"/>
          <a:r>
            <a:rPr lang="en-US" altLang="ko-KR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  <a:endParaRPr lang="ko-KR" altLang="en-US" sz="3200" b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</xdr:txBody>
    </xdr:sp>
    <xdr:clientData/>
  </xdr:twoCellAnchor>
  <xdr:twoCellAnchor>
    <xdr:from>
      <xdr:col>8</xdr:col>
      <xdr:colOff>425830</xdr:colOff>
      <xdr:row>39</xdr:row>
      <xdr:rowOff>123264</xdr:rowOff>
    </xdr:from>
    <xdr:to>
      <xdr:col>13</xdr:col>
      <xdr:colOff>212916</xdr:colOff>
      <xdr:row>42</xdr:row>
      <xdr:rowOff>44823</xdr:rowOff>
    </xdr:to>
    <xdr:sp macro="" textlink="">
      <xdr:nvSpPr>
        <xdr:cNvPr id="58" name="직사각형 57">
          <a:hlinkClick xmlns:r="http://schemas.openxmlformats.org/officeDocument/2006/relationships" r:id="rId17"/>
        </xdr:cNvPr>
        <xdr:cNvSpPr/>
      </xdr:nvSpPr>
      <xdr:spPr>
        <a:xfrm>
          <a:off x="5939124" y="8471646"/>
          <a:ext cx="3204880" cy="560295"/>
        </a:xfrm>
        <a:prstGeom prst="rect">
          <a:avLst/>
        </a:prstGeom>
        <a:solidFill>
          <a:srgbClr val="FFCCCC"/>
        </a:solidFill>
        <a:ln w="444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빛은 파동이다</a:t>
          </a:r>
          <a:r>
            <a:rPr lang="en-US" altLang="ko-KR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  <a:endParaRPr lang="ko-KR" altLang="en-US" sz="3200" b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</xdr:txBody>
    </xdr:sp>
    <xdr:clientData/>
  </xdr:twoCellAnchor>
  <xdr:twoCellAnchor>
    <xdr:from>
      <xdr:col>8</xdr:col>
      <xdr:colOff>425830</xdr:colOff>
      <xdr:row>43</xdr:row>
      <xdr:rowOff>123265</xdr:rowOff>
    </xdr:from>
    <xdr:to>
      <xdr:col>13</xdr:col>
      <xdr:colOff>212916</xdr:colOff>
      <xdr:row>46</xdr:row>
      <xdr:rowOff>44824</xdr:rowOff>
    </xdr:to>
    <xdr:sp macro="" textlink="">
      <xdr:nvSpPr>
        <xdr:cNvPr id="59" name="직사각형 58">
          <a:hlinkClick xmlns:r="http://schemas.openxmlformats.org/officeDocument/2006/relationships" r:id="rId18"/>
        </xdr:cNvPr>
        <xdr:cNvSpPr/>
      </xdr:nvSpPr>
      <xdr:spPr>
        <a:xfrm>
          <a:off x="5939124" y="9323294"/>
          <a:ext cx="3204880" cy="560295"/>
        </a:xfrm>
        <a:prstGeom prst="rect">
          <a:avLst/>
        </a:prstGeom>
        <a:solidFill>
          <a:srgbClr val="CCFFFF"/>
        </a:solidFill>
        <a:ln w="444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빛은 입자이다</a:t>
          </a:r>
          <a:r>
            <a:rPr lang="en-US" altLang="ko-KR" sz="3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  <a:endParaRPr lang="ko-KR" altLang="en-US" sz="3200" b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448242</xdr:colOff>
      <xdr:row>5</xdr:row>
      <xdr:rowOff>168089</xdr:rowOff>
    </xdr:from>
    <xdr:to>
      <xdr:col>5</xdr:col>
      <xdr:colOff>616340</xdr:colOff>
      <xdr:row>21</xdr:row>
      <xdr:rowOff>157655</xdr:rowOff>
    </xdr:to>
    <xdr:sp macro="" textlink="">
      <xdr:nvSpPr>
        <xdr:cNvPr id="2" name="직사각형 1"/>
        <xdr:cNvSpPr/>
      </xdr:nvSpPr>
      <xdr:spPr>
        <a:xfrm>
          <a:off x="3864104" y="1232261"/>
          <a:ext cx="168098" cy="3352877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268569</xdr:colOff>
      <xdr:row>9</xdr:row>
      <xdr:rowOff>58391</xdr:rowOff>
    </xdr:from>
    <xdr:to>
      <xdr:col>8</xdr:col>
      <xdr:colOff>330298</xdr:colOff>
      <xdr:row>19</xdr:row>
      <xdr:rowOff>19886</xdr:rowOff>
    </xdr:to>
    <xdr:grpSp>
      <xdr:nvGrpSpPr>
        <xdr:cNvPr id="9" name="작은 단일파장" hidden="1"/>
        <xdr:cNvGrpSpPr/>
      </xdr:nvGrpSpPr>
      <xdr:grpSpPr>
        <a:xfrm>
          <a:off x="3686363" y="1974597"/>
          <a:ext cx="2112406" cy="2090613"/>
          <a:chOff x="3036415" y="1791939"/>
          <a:chExt cx="2112406" cy="2090612"/>
        </a:xfrm>
      </xdr:grpSpPr>
      <xdr:sp macro="" textlink="">
        <xdr:nvSpPr>
          <xdr:cNvPr id="5" name="원호 4" hidden="1"/>
          <xdr:cNvSpPr/>
        </xdr:nvSpPr>
        <xdr:spPr>
          <a:xfrm rot="2698218">
            <a:off x="3125731" y="2457778"/>
            <a:ext cx="750295" cy="752506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" name="원호 5" hidden="1"/>
          <xdr:cNvSpPr/>
        </xdr:nvSpPr>
        <xdr:spPr>
          <a:xfrm rot="2698218">
            <a:off x="3146734" y="2282871"/>
            <a:ext cx="1122908" cy="1124730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7" name="원호 6" hidden="1"/>
          <xdr:cNvSpPr/>
        </xdr:nvSpPr>
        <xdr:spPr>
          <a:xfrm rot="2698218">
            <a:off x="3121810" y="2034076"/>
            <a:ext cx="1598577" cy="1599909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" name="원호 7" hidden="1"/>
          <xdr:cNvSpPr/>
        </xdr:nvSpPr>
        <xdr:spPr>
          <a:xfrm rot="2698218">
            <a:off x="3036415" y="1791939"/>
            <a:ext cx="2112406" cy="2090612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9</xdr:col>
      <xdr:colOff>437025</xdr:colOff>
      <xdr:row>5</xdr:row>
      <xdr:rowOff>168089</xdr:rowOff>
    </xdr:from>
    <xdr:to>
      <xdr:col>9</xdr:col>
      <xdr:colOff>605123</xdr:colOff>
      <xdr:row>21</xdr:row>
      <xdr:rowOff>144517</xdr:rowOff>
    </xdr:to>
    <xdr:sp macro="" textlink="">
      <xdr:nvSpPr>
        <xdr:cNvPr id="3" name="이중슬릿 막대" hidden="1"/>
        <xdr:cNvSpPr/>
      </xdr:nvSpPr>
      <xdr:spPr>
        <a:xfrm>
          <a:off x="6585577" y="1232261"/>
          <a:ext cx="168098" cy="3339739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246155</xdr:colOff>
      <xdr:row>6</xdr:row>
      <xdr:rowOff>114300</xdr:rowOff>
    </xdr:from>
    <xdr:to>
      <xdr:col>12</xdr:col>
      <xdr:colOff>307884</xdr:colOff>
      <xdr:row>16</xdr:row>
      <xdr:rowOff>70751</xdr:rowOff>
    </xdr:to>
    <xdr:grpSp>
      <xdr:nvGrpSpPr>
        <xdr:cNvPr id="20" name="이중슬릿 파장1" hidden="1"/>
        <xdr:cNvGrpSpPr/>
      </xdr:nvGrpSpPr>
      <xdr:grpSpPr>
        <a:xfrm>
          <a:off x="6398184" y="1391771"/>
          <a:ext cx="2112406" cy="2085568"/>
          <a:chOff x="3036415" y="1791939"/>
          <a:chExt cx="2112406" cy="2090612"/>
        </a:xfrm>
      </xdr:grpSpPr>
      <xdr:sp macro="" textlink="">
        <xdr:nvSpPr>
          <xdr:cNvPr id="21" name="원호 20" hidden="1"/>
          <xdr:cNvSpPr/>
        </xdr:nvSpPr>
        <xdr:spPr>
          <a:xfrm rot="2698218">
            <a:off x="3125731" y="2457778"/>
            <a:ext cx="750295" cy="752506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2" name="원호 21" hidden="1"/>
          <xdr:cNvSpPr/>
        </xdr:nvSpPr>
        <xdr:spPr>
          <a:xfrm rot="2698218">
            <a:off x="3146734" y="2282871"/>
            <a:ext cx="1122908" cy="1124730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3" name="원호 22" hidden="1"/>
          <xdr:cNvSpPr/>
        </xdr:nvSpPr>
        <xdr:spPr>
          <a:xfrm rot="2698218">
            <a:off x="3121810" y="2034076"/>
            <a:ext cx="1598577" cy="1599909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4" name="원호 23" hidden="1"/>
          <xdr:cNvSpPr/>
        </xdr:nvSpPr>
        <xdr:spPr>
          <a:xfrm rot="2698218">
            <a:off x="3036415" y="1791939"/>
            <a:ext cx="2112406" cy="2090612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9</xdr:col>
      <xdr:colOff>256241</xdr:colOff>
      <xdr:row>12</xdr:row>
      <xdr:rowOff>25400</xdr:rowOff>
    </xdr:from>
    <xdr:to>
      <xdr:col>12</xdr:col>
      <xdr:colOff>317970</xdr:colOff>
      <xdr:row>21</xdr:row>
      <xdr:rowOff>199807</xdr:rowOff>
    </xdr:to>
    <xdr:grpSp>
      <xdr:nvGrpSpPr>
        <xdr:cNvPr id="25" name="이중슬릿 파장2" hidden="1"/>
        <xdr:cNvGrpSpPr/>
      </xdr:nvGrpSpPr>
      <xdr:grpSpPr>
        <a:xfrm>
          <a:off x="6408270" y="2580341"/>
          <a:ext cx="2112406" cy="2090613"/>
          <a:chOff x="3036415" y="1791939"/>
          <a:chExt cx="2112406" cy="2090612"/>
        </a:xfrm>
      </xdr:grpSpPr>
      <xdr:sp macro="" textlink="">
        <xdr:nvSpPr>
          <xdr:cNvPr id="26" name="원호 25" hidden="1"/>
          <xdr:cNvSpPr/>
        </xdr:nvSpPr>
        <xdr:spPr>
          <a:xfrm rot="2698218">
            <a:off x="3125731" y="2457778"/>
            <a:ext cx="750295" cy="752506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7" name="원호 26" hidden="1"/>
          <xdr:cNvSpPr/>
        </xdr:nvSpPr>
        <xdr:spPr>
          <a:xfrm rot="2698218">
            <a:off x="3146734" y="2282871"/>
            <a:ext cx="1122908" cy="1124730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8" name="원호 27" hidden="1"/>
          <xdr:cNvSpPr/>
        </xdr:nvSpPr>
        <xdr:spPr>
          <a:xfrm rot="2698218">
            <a:off x="3121810" y="2034076"/>
            <a:ext cx="1598577" cy="1599909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9" name="원호 28" hidden="1"/>
          <xdr:cNvSpPr/>
        </xdr:nvSpPr>
        <xdr:spPr>
          <a:xfrm rot="2698218">
            <a:off x="3036415" y="1791939"/>
            <a:ext cx="2112406" cy="2090612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5</xdr:col>
      <xdr:colOff>442987</xdr:colOff>
      <xdr:row>13</xdr:row>
      <xdr:rowOff>171450</xdr:rowOff>
    </xdr:from>
    <xdr:to>
      <xdr:col>5</xdr:col>
      <xdr:colOff>623979</xdr:colOff>
      <xdr:row>14</xdr:row>
      <xdr:rowOff>114300</xdr:rowOff>
    </xdr:to>
    <xdr:sp macro="" textlink="">
      <xdr:nvSpPr>
        <xdr:cNvPr id="30" name="단일슬릿"/>
        <xdr:cNvSpPr/>
      </xdr:nvSpPr>
      <xdr:spPr>
        <a:xfrm>
          <a:off x="3871987" y="2895600"/>
          <a:ext cx="180992" cy="152400"/>
        </a:xfrm>
        <a:prstGeom prst="rect">
          <a:avLst/>
        </a:prstGeom>
        <a:solidFill>
          <a:srgbClr val="FFFF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435704</xdr:colOff>
      <xdr:row>11</xdr:row>
      <xdr:rowOff>6350</xdr:rowOff>
    </xdr:from>
    <xdr:to>
      <xdr:col>9</xdr:col>
      <xdr:colOff>614454</xdr:colOff>
      <xdr:row>11</xdr:row>
      <xdr:rowOff>158750</xdr:rowOff>
    </xdr:to>
    <xdr:sp macro="" textlink="">
      <xdr:nvSpPr>
        <xdr:cNvPr id="31" name="이중슬릿 1" hidden="1"/>
        <xdr:cNvSpPr/>
      </xdr:nvSpPr>
      <xdr:spPr>
        <a:xfrm>
          <a:off x="6607904" y="2311400"/>
          <a:ext cx="178750" cy="152400"/>
        </a:xfrm>
        <a:prstGeom prst="rect">
          <a:avLst/>
        </a:prstGeom>
        <a:solidFill>
          <a:srgbClr val="FFFF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435704</xdr:colOff>
      <xdr:row>16</xdr:row>
      <xdr:rowOff>114300</xdr:rowOff>
    </xdr:from>
    <xdr:to>
      <xdr:col>9</xdr:col>
      <xdr:colOff>614454</xdr:colOff>
      <xdr:row>17</xdr:row>
      <xdr:rowOff>57150</xdr:rowOff>
    </xdr:to>
    <xdr:sp macro="" textlink="">
      <xdr:nvSpPr>
        <xdr:cNvPr id="32" name="이중슬릿 2" hidden="1"/>
        <xdr:cNvSpPr/>
      </xdr:nvSpPr>
      <xdr:spPr>
        <a:xfrm>
          <a:off x="6607904" y="3467100"/>
          <a:ext cx="178750" cy="152400"/>
        </a:xfrm>
        <a:prstGeom prst="rect">
          <a:avLst/>
        </a:prstGeom>
        <a:solidFill>
          <a:srgbClr val="FFFF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622441</xdr:colOff>
      <xdr:row>10</xdr:row>
      <xdr:rowOff>107812</xdr:rowOff>
    </xdr:from>
    <xdr:to>
      <xdr:col>5</xdr:col>
      <xdr:colOff>159885</xdr:colOff>
      <xdr:row>17</xdr:row>
      <xdr:rowOff>134087</xdr:rowOff>
    </xdr:to>
    <xdr:grpSp>
      <xdr:nvGrpSpPr>
        <xdr:cNvPr id="56" name="그룹 55"/>
        <xdr:cNvGrpSpPr/>
      </xdr:nvGrpSpPr>
      <xdr:grpSpPr>
        <a:xfrm>
          <a:off x="2673117" y="2236930"/>
          <a:ext cx="904562" cy="1516657"/>
          <a:chOff x="2248383" y="2305192"/>
          <a:chExt cx="908661" cy="895198"/>
        </a:xfrm>
      </xdr:grpSpPr>
      <xdr:cxnSp macro="">
        <xdr:nvCxnSpPr>
          <xdr:cNvPr id="40" name="직선 연결선 39"/>
          <xdr:cNvCxnSpPr/>
        </xdr:nvCxnSpPr>
        <xdr:spPr>
          <a:xfrm rot="5400000">
            <a:off x="2414316" y="2750164"/>
            <a:ext cx="888545" cy="0"/>
          </a:xfrm>
          <a:prstGeom prst="line">
            <a:avLst/>
          </a:prstGeom>
          <a:ln w="444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직선 연결선 40"/>
          <xdr:cNvCxnSpPr/>
        </xdr:nvCxnSpPr>
        <xdr:spPr>
          <a:xfrm rot="5400000">
            <a:off x="2712771" y="2749465"/>
            <a:ext cx="888545" cy="0"/>
          </a:xfrm>
          <a:prstGeom prst="line">
            <a:avLst/>
          </a:prstGeom>
          <a:ln w="444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/>
          <xdr:cNvCxnSpPr/>
        </xdr:nvCxnSpPr>
        <xdr:spPr>
          <a:xfrm rot="5400000">
            <a:off x="1804110" y="2756118"/>
            <a:ext cx="888545" cy="0"/>
          </a:xfrm>
          <a:prstGeom prst="line">
            <a:avLst/>
          </a:prstGeom>
          <a:ln w="444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/>
          <xdr:cNvCxnSpPr/>
        </xdr:nvCxnSpPr>
        <xdr:spPr>
          <a:xfrm rot="5400000">
            <a:off x="2108262" y="2755419"/>
            <a:ext cx="888545" cy="0"/>
          </a:xfrm>
          <a:prstGeom prst="line">
            <a:avLst/>
          </a:prstGeom>
          <a:ln w="444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36</xdr:col>
      <xdr:colOff>50515</xdr:colOff>
      <xdr:row>1</xdr:row>
      <xdr:rowOff>106757</xdr:rowOff>
    </xdr:from>
    <xdr:to>
      <xdr:col>37</xdr:col>
      <xdr:colOff>505473</xdr:colOff>
      <xdr:row>4</xdr:row>
      <xdr:rowOff>10996</xdr:rowOff>
    </xdr:to>
    <xdr:sp macro="" textlink="">
      <xdr:nvSpPr>
        <xdr:cNvPr id="57" name="직사각형 56"/>
        <xdr:cNvSpPr/>
      </xdr:nvSpPr>
      <xdr:spPr>
        <a:xfrm>
          <a:off x="24658633" y="330875"/>
          <a:ext cx="1138516" cy="542974"/>
        </a:xfrm>
        <a:prstGeom prst="rect">
          <a:avLst/>
        </a:prstGeom>
        <a:gradFill flip="none" rotWithShape="1">
          <a:gsLst>
            <a:gs pos="0">
              <a:srgbClr val="FA0000">
                <a:alpha val="70000"/>
              </a:srgbClr>
            </a:gs>
            <a:gs pos="50000">
              <a:srgbClr val="000000">
                <a:alpha val="70000"/>
              </a:srgbClr>
            </a:gs>
            <a:gs pos="100000">
              <a:srgbClr val="FA0000">
                <a:alpha val="7000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36</xdr:col>
      <xdr:colOff>50515</xdr:colOff>
      <xdr:row>4</xdr:row>
      <xdr:rowOff>8175</xdr:rowOff>
    </xdr:from>
    <xdr:to>
      <xdr:col>37</xdr:col>
      <xdr:colOff>505473</xdr:colOff>
      <xdr:row>6</xdr:row>
      <xdr:rowOff>112440</xdr:rowOff>
    </xdr:to>
    <xdr:sp macro="" textlink="">
      <xdr:nvSpPr>
        <xdr:cNvPr id="58" name="직사각형 57"/>
        <xdr:cNvSpPr/>
      </xdr:nvSpPr>
      <xdr:spPr>
        <a:xfrm>
          <a:off x="24658633" y="871028"/>
          <a:ext cx="1138516" cy="541294"/>
        </a:xfrm>
        <a:prstGeom prst="rect">
          <a:avLst/>
        </a:prstGeom>
        <a:gradFill flip="none" rotWithShape="1">
          <a:gsLst>
            <a:gs pos="0">
              <a:srgbClr val="FA0000">
                <a:alpha val="70000"/>
              </a:srgbClr>
            </a:gs>
            <a:gs pos="50000">
              <a:srgbClr val="000000">
                <a:alpha val="70000"/>
              </a:srgbClr>
            </a:gs>
            <a:gs pos="100000">
              <a:srgbClr val="FA0000">
                <a:alpha val="70000"/>
              </a:srgbClr>
            </a:gs>
          </a:gsLst>
          <a:lin ang="54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38</xdr:col>
      <xdr:colOff>257818</xdr:colOff>
      <xdr:row>1</xdr:row>
      <xdr:rowOff>122703</xdr:rowOff>
    </xdr:from>
    <xdr:to>
      <xdr:col>40</xdr:col>
      <xdr:colOff>153124</xdr:colOff>
      <xdr:row>17</xdr:row>
      <xdr:rowOff>182093</xdr:rowOff>
    </xdr:to>
    <xdr:grpSp>
      <xdr:nvGrpSpPr>
        <xdr:cNvPr id="60" name="그룹 59"/>
        <xdr:cNvGrpSpPr/>
      </xdr:nvGrpSpPr>
      <xdr:grpSpPr>
        <a:xfrm>
          <a:off x="29225024" y="335615"/>
          <a:ext cx="1262424" cy="3465978"/>
          <a:chOff x="12942876" y="725033"/>
          <a:chExt cx="1265715" cy="2725274"/>
        </a:xfrm>
      </xdr:grpSpPr>
      <xdr:sp macro="" textlink="">
        <xdr:nvSpPr>
          <xdr:cNvPr id="61" name="직사각형 60"/>
          <xdr:cNvSpPr/>
        </xdr:nvSpPr>
        <xdr:spPr>
          <a:xfrm>
            <a:off x="12945172" y="725033"/>
            <a:ext cx="1258788" cy="413016"/>
          </a:xfrm>
          <a:prstGeom prst="rect">
            <a:avLst/>
          </a:prstGeom>
          <a:gradFill flip="none" rotWithShape="1">
            <a:gsLst>
              <a:gs pos="0">
                <a:srgbClr val="FA0000">
                  <a:alpha val="70000"/>
                </a:srgbClr>
              </a:gs>
              <a:gs pos="50000">
                <a:srgbClr val="000000">
                  <a:alpha val="70000"/>
                </a:srgbClr>
              </a:gs>
              <a:gs pos="100000">
                <a:srgbClr val="FA0000">
                  <a:alpha val="7000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2" name="직사각형 61"/>
          <xdr:cNvSpPr/>
        </xdr:nvSpPr>
        <xdr:spPr>
          <a:xfrm>
            <a:off x="12946672" y="1138188"/>
            <a:ext cx="1258788" cy="414019"/>
          </a:xfrm>
          <a:prstGeom prst="rect">
            <a:avLst/>
          </a:prstGeom>
          <a:gradFill flip="none" rotWithShape="1">
            <a:gsLst>
              <a:gs pos="0">
                <a:srgbClr val="FA0000">
                  <a:alpha val="70000"/>
                </a:srgbClr>
              </a:gs>
              <a:gs pos="50000">
                <a:srgbClr val="000000">
                  <a:alpha val="70000"/>
                </a:srgbClr>
              </a:gs>
              <a:gs pos="100000">
                <a:srgbClr val="FA0000">
                  <a:alpha val="7000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3" name="직사각형 62"/>
          <xdr:cNvSpPr/>
        </xdr:nvSpPr>
        <xdr:spPr>
          <a:xfrm>
            <a:off x="12944894" y="1550838"/>
            <a:ext cx="1258788" cy="412316"/>
          </a:xfrm>
          <a:prstGeom prst="rect">
            <a:avLst/>
          </a:prstGeom>
          <a:gradFill flip="none" rotWithShape="1">
            <a:gsLst>
              <a:gs pos="0">
                <a:srgbClr val="FA0000">
                  <a:alpha val="70000"/>
                </a:srgbClr>
              </a:gs>
              <a:gs pos="50000">
                <a:srgbClr val="000000">
                  <a:alpha val="70000"/>
                </a:srgbClr>
              </a:gs>
              <a:gs pos="100000">
                <a:srgbClr val="FA0000">
                  <a:alpha val="7000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4" name="직사각형 63"/>
          <xdr:cNvSpPr/>
        </xdr:nvSpPr>
        <xdr:spPr>
          <a:xfrm>
            <a:off x="12946172" y="2211238"/>
            <a:ext cx="1262419" cy="414018"/>
          </a:xfrm>
          <a:prstGeom prst="rect">
            <a:avLst/>
          </a:prstGeom>
          <a:gradFill flip="none" rotWithShape="1">
            <a:gsLst>
              <a:gs pos="0">
                <a:srgbClr val="FA0000">
                  <a:alpha val="70000"/>
                </a:srgbClr>
              </a:gs>
              <a:gs pos="50000">
                <a:srgbClr val="000000">
                  <a:alpha val="70000"/>
                </a:srgbClr>
              </a:gs>
              <a:gs pos="100000">
                <a:srgbClr val="FA0000">
                  <a:alpha val="7000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5" name="직사각형 64"/>
          <xdr:cNvSpPr/>
        </xdr:nvSpPr>
        <xdr:spPr>
          <a:xfrm>
            <a:off x="12942876" y="2623833"/>
            <a:ext cx="1262419" cy="412316"/>
          </a:xfrm>
          <a:prstGeom prst="rect">
            <a:avLst/>
          </a:prstGeom>
          <a:gradFill flip="none" rotWithShape="1">
            <a:gsLst>
              <a:gs pos="0">
                <a:srgbClr val="FA0000">
                  <a:alpha val="70000"/>
                </a:srgbClr>
              </a:gs>
              <a:gs pos="50000">
                <a:srgbClr val="000000">
                  <a:alpha val="70000"/>
                </a:srgbClr>
              </a:gs>
              <a:gs pos="100000">
                <a:srgbClr val="FA0000">
                  <a:alpha val="7000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6" name="직사각형 65"/>
          <xdr:cNvSpPr/>
        </xdr:nvSpPr>
        <xdr:spPr>
          <a:xfrm>
            <a:off x="12944376" y="3036288"/>
            <a:ext cx="1262419" cy="414019"/>
          </a:xfrm>
          <a:prstGeom prst="rect">
            <a:avLst/>
          </a:prstGeom>
          <a:gradFill flip="none" rotWithShape="1">
            <a:gsLst>
              <a:gs pos="0">
                <a:srgbClr val="FA0000">
                  <a:alpha val="70000"/>
                </a:srgbClr>
              </a:gs>
              <a:gs pos="50000">
                <a:srgbClr val="000000">
                  <a:alpha val="70000"/>
                </a:srgbClr>
              </a:gs>
              <a:gs pos="100000">
                <a:srgbClr val="FA0000">
                  <a:alpha val="70000"/>
                </a:srgbClr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7" name="직사각형 66"/>
          <xdr:cNvSpPr/>
        </xdr:nvSpPr>
        <xdr:spPr>
          <a:xfrm>
            <a:off x="12944894" y="1963504"/>
            <a:ext cx="1258788" cy="250152"/>
          </a:xfrm>
          <a:prstGeom prst="rect">
            <a:avLst/>
          </a:prstGeom>
          <a:solidFill>
            <a:srgbClr val="FF0000">
              <a:alpha val="70000"/>
            </a:srgb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5</xdr:col>
      <xdr:colOff>12331</xdr:colOff>
      <xdr:row>14</xdr:row>
      <xdr:rowOff>44827</xdr:rowOff>
    </xdr:from>
    <xdr:to>
      <xdr:col>15</xdr:col>
      <xdr:colOff>257740</xdr:colOff>
      <xdr:row>14</xdr:row>
      <xdr:rowOff>44827</xdr:rowOff>
    </xdr:to>
    <xdr:cxnSp macro="">
      <xdr:nvCxnSpPr>
        <xdr:cNvPr id="34" name="직선 연결선 33"/>
        <xdr:cNvCxnSpPr/>
      </xdr:nvCxnSpPr>
      <xdr:spPr>
        <a:xfrm>
          <a:off x="3430125" y="3025592"/>
          <a:ext cx="7080997" cy="0"/>
        </a:xfrm>
        <a:prstGeom prst="line">
          <a:avLst/>
        </a:prstGeom>
        <a:ln w="19050">
          <a:solidFill>
            <a:schemeClr val="tx1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305694</xdr:colOff>
      <xdr:row>3</xdr:row>
      <xdr:rowOff>126037</xdr:rowOff>
    </xdr:from>
    <xdr:to>
      <xdr:col>12</xdr:col>
      <xdr:colOff>261668</xdr:colOff>
      <xdr:row>23</xdr:row>
      <xdr:rowOff>189208</xdr:rowOff>
    </xdr:to>
    <xdr:grpSp>
      <xdr:nvGrpSpPr>
        <xdr:cNvPr id="101" name="큰 단일파장"/>
        <xdr:cNvGrpSpPr/>
      </xdr:nvGrpSpPr>
      <xdr:grpSpPr>
        <a:xfrm>
          <a:off x="3723488" y="764772"/>
          <a:ext cx="4740886" cy="4321407"/>
          <a:chOff x="3753744" y="3755062"/>
          <a:chExt cx="4756574" cy="4311321"/>
        </a:xfrm>
      </xdr:grpSpPr>
      <xdr:sp macro="" textlink="">
        <xdr:nvSpPr>
          <xdr:cNvPr id="87" name="원호 86"/>
          <xdr:cNvSpPr/>
        </xdr:nvSpPr>
        <xdr:spPr>
          <a:xfrm rot="2698218">
            <a:off x="3872893" y="5609373"/>
            <a:ext cx="752683" cy="740406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1" name="원호 90"/>
          <xdr:cNvSpPr/>
        </xdr:nvSpPr>
        <xdr:spPr>
          <a:xfrm rot="2698218">
            <a:off x="3893963" y="5437279"/>
            <a:ext cx="1126482" cy="1106644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4" name="원호 93"/>
          <xdr:cNvSpPr/>
        </xdr:nvSpPr>
        <xdr:spPr>
          <a:xfrm rot="2698218">
            <a:off x="3868960" y="5192484"/>
            <a:ext cx="1603665" cy="1574182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5" name="원호 94"/>
          <xdr:cNvSpPr/>
        </xdr:nvSpPr>
        <xdr:spPr>
          <a:xfrm rot="2698218">
            <a:off x="3783293" y="4954241"/>
            <a:ext cx="2119129" cy="2056995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6" name="원호 95"/>
          <xdr:cNvSpPr/>
        </xdr:nvSpPr>
        <xdr:spPr>
          <a:xfrm rot="2698218">
            <a:off x="3833482" y="4706854"/>
            <a:ext cx="2566335" cy="2519154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7" name="원호 96"/>
          <xdr:cNvSpPr/>
        </xdr:nvSpPr>
        <xdr:spPr>
          <a:xfrm rot="2698218">
            <a:off x="3753744" y="4425715"/>
            <a:ext cx="3130841" cy="3039044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8" name="원호 97"/>
          <xdr:cNvSpPr/>
        </xdr:nvSpPr>
        <xdr:spPr>
          <a:xfrm rot="2698218">
            <a:off x="3853302" y="4193109"/>
            <a:ext cx="3540038" cy="3436243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9" name="원호 98"/>
          <xdr:cNvSpPr/>
        </xdr:nvSpPr>
        <xdr:spPr>
          <a:xfrm rot="2698218">
            <a:off x="3971900" y="4008153"/>
            <a:ext cx="3949182" cy="3833391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00" name="원호 99"/>
          <xdr:cNvSpPr/>
        </xdr:nvSpPr>
        <xdr:spPr>
          <a:xfrm rot="2698218">
            <a:off x="4068770" y="3755062"/>
            <a:ext cx="4441548" cy="4311321"/>
          </a:xfrm>
          <a:prstGeom prst="arc">
            <a:avLst/>
          </a:prstGeom>
          <a:ln w="508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1</xdr:col>
      <xdr:colOff>7725</xdr:colOff>
      <xdr:row>25</xdr:row>
      <xdr:rowOff>2764</xdr:rowOff>
    </xdr:from>
    <xdr:to>
      <xdr:col>5</xdr:col>
      <xdr:colOff>670035</xdr:colOff>
      <xdr:row>25</xdr:row>
      <xdr:rowOff>210488</xdr:rowOff>
    </xdr:to>
    <xdr:sp macro="" textlink="">
      <xdr:nvSpPr>
        <xdr:cNvPr id="103" name="단일슬릿 가림" hidden="1"/>
        <xdr:cNvSpPr/>
      </xdr:nvSpPr>
      <xdr:spPr>
        <a:xfrm>
          <a:off x="691284" y="5325558"/>
          <a:ext cx="3396545" cy="207724"/>
        </a:xfrm>
        <a:prstGeom prst="rect">
          <a:avLst/>
        </a:prstGeom>
        <a:solidFill>
          <a:srgbClr val="CCE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10026</xdr:colOff>
      <xdr:row>26</xdr:row>
      <xdr:rowOff>6358</xdr:rowOff>
    </xdr:from>
    <xdr:to>
      <xdr:col>6</xdr:col>
      <xdr:colOff>1</xdr:colOff>
      <xdr:row>26</xdr:row>
      <xdr:rowOff>218758</xdr:rowOff>
    </xdr:to>
    <xdr:sp macro="" textlink="">
      <xdr:nvSpPr>
        <xdr:cNvPr id="104" name="이중슬릿 가림"/>
        <xdr:cNvSpPr/>
      </xdr:nvSpPr>
      <xdr:spPr>
        <a:xfrm>
          <a:off x="696829" y="5621095"/>
          <a:ext cx="3423988" cy="212400"/>
        </a:xfrm>
        <a:prstGeom prst="rect">
          <a:avLst/>
        </a:prstGeom>
        <a:solidFill>
          <a:srgbClr val="CCEC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168509</xdr:colOff>
      <xdr:row>11</xdr:row>
      <xdr:rowOff>95250</xdr:rowOff>
    </xdr:from>
    <xdr:to>
      <xdr:col>9</xdr:col>
      <xdr:colOff>408705</xdr:colOff>
      <xdr:row>16</xdr:row>
      <xdr:rowOff>139700</xdr:rowOff>
    </xdr:to>
    <xdr:grpSp>
      <xdr:nvGrpSpPr>
        <xdr:cNvPr id="109" name="이중슬릿 간격" hidden="1"/>
        <xdr:cNvGrpSpPr/>
      </xdr:nvGrpSpPr>
      <xdr:grpSpPr>
        <a:xfrm>
          <a:off x="6320538" y="2437279"/>
          <a:ext cx="240196" cy="1109009"/>
          <a:chOff x="6303066" y="2339900"/>
          <a:chExt cx="240196" cy="1158590"/>
        </a:xfrm>
      </xdr:grpSpPr>
      <xdr:cxnSp macro="">
        <xdr:nvCxnSpPr>
          <xdr:cNvPr id="93" name="직선 화살표 연결선 92" hidden="1"/>
          <xdr:cNvCxnSpPr/>
        </xdr:nvCxnSpPr>
        <xdr:spPr>
          <a:xfrm rot="5400000">
            <a:off x="5843139" y="2918401"/>
            <a:ext cx="1158590" cy="1588"/>
          </a:xfrm>
          <a:prstGeom prst="straightConnector1">
            <a:avLst/>
          </a:prstGeom>
          <a:ln w="38100">
            <a:solidFill>
              <a:srgbClr val="FF0000"/>
            </a:solidFill>
            <a:headEnd type="arrow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7" name="직선 연결선 106" hidden="1"/>
          <xdr:cNvCxnSpPr/>
        </xdr:nvCxnSpPr>
        <xdr:spPr>
          <a:xfrm>
            <a:off x="6303066" y="2352260"/>
            <a:ext cx="240195" cy="0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8" name="직선 연결선 107" hidden="1"/>
          <xdr:cNvCxnSpPr/>
        </xdr:nvCxnSpPr>
        <xdr:spPr>
          <a:xfrm>
            <a:off x="6303067" y="3495260"/>
            <a:ext cx="240195" cy="0"/>
          </a:xfrm>
          <a:prstGeom prst="line">
            <a:avLst/>
          </a:prstGeom>
          <a:ln w="38100"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5</xdr:col>
      <xdr:colOff>653087</xdr:colOff>
      <xdr:row>12</xdr:row>
      <xdr:rowOff>203200</xdr:rowOff>
    </xdr:from>
    <xdr:to>
      <xdr:col>6</xdr:col>
      <xdr:colOff>214746</xdr:colOff>
      <xdr:row>15</xdr:row>
      <xdr:rowOff>57150</xdr:rowOff>
    </xdr:to>
    <xdr:grpSp>
      <xdr:nvGrpSpPr>
        <xdr:cNvPr id="129" name="단일슬릿 크기"/>
        <xdr:cNvGrpSpPr/>
      </xdr:nvGrpSpPr>
      <xdr:grpSpPr>
        <a:xfrm>
          <a:off x="4070881" y="2758141"/>
          <a:ext cx="245218" cy="492685"/>
          <a:chOff x="4097524" y="2498936"/>
          <a:chExt cx="244831" cy="987418"/>
        </a:xfrm>
      </xdr:grpSpPr>
      <xdr:cxnSp macro="">
        <xdr:nvCxnSpPr>
          <xdr:cNvPr id="124" name="직선 화살표 연결선 123"/>
          <xdr:cNvCxnSpPr/>
        </xdr:nvCxnSpPr>
        <xdr:spPr>
          <a:xfrm rot="5400000">
            <a:off x="4033026" y="2675438"/>
            <a:ext cx="354591" cy="1588"/>
          </a:xfrm>
          <a:prstGeom prst="straightConnector1">
            <a:avLst/>
          </a:prstGeom>
          <a:ln w="38100">
            <a:solidFill>
              <a:srgbClr val="0000FF"/>
            </a:solidFill>
            <a:headEnd type="none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직선 연결선 124"/>
          <xdr:cNvCxnSpPr/>
        </xdr:nvCxnSpPr>
        <xdr:spPr>
          <a:xfrm>
            <a:off x="4102160" y="2853578"/>
            <a:ext cx="240195" cy="0"/>
          </a:xfrm>
          <a:prstGeom prst="line">
            <a:avLst/>
          </a:prstGeom>
          <a:ln w="381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직선 연결선 125"/>
          <xdr:cNvCxnSpPr/>
        </xdr:nvCxnSpPr>
        <xdr:spPr>
          <a:xfrm>
            <a:off x="4097524" y="3126243"/>
            <a:ext cx="240195" cy="0"/>
          </a:xfrm>
          <a:prstGeom prst="line">
            <a:avLst/>
          </a:prstGeom>
          <a:ln w="381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7" name="직선 화살표 연결선 126"/>
          <xdr:cNvCxnSpPr/>
        </xdr:nvCxnSpPr>
        <xdr:spPr>
          <a:xfrm rot="5400000" flipH="1" flipV="1">
            <a:off x="4038803" y="3308265"/>
            <a:ext cx="354590" cy="1588"/>
          </a:xfrm>
          <a:prstGeom prst="straightConnector1">
            <a:avLst/>
          </a:prstGeom>
          <a:ln w="38100">
            <a:solidFill>
              <a:srgbClr val="0000FF"/>
            </a:solidFill>
            <a:headEnd type="none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296126</xdr:colOff>
      <xdr:row>0</xdr:row>
      <xdr:rowOff>99785</xdr:rowOff>
    </xdr:from>
    <xdr:to>
      <xdr:col>15</xdr:col>
      <xdr:colOff>218114</xdr:colOff>
      <xdr:row>28</xdr:row>
      <xdr:rowOff>23478</xdr:rowOff>
    </xdr:to>
    <xdr:grpSp>
      <xdr:nvGrpSpPr>
        <xdr:cNvPr id="148" name="회절간섭무늬" hidden="1"/>
        <xdr:cNvGrpSpPr/>
      </xdr:nvGrpSpPr>
      <xdr:grpSpPr>
        <a:xfrm>
          <a:off x="9182391" y="99785"/>
          <a:ext cx="1289105" cy="5896428"/>
          <a:chOff x="22121490" y="381001"/>
          <a:chExt cx="1298273" cy="18755591"/>
        </a:xfrm>
      </xdr:grpSpPr>
      <xdr:sp macro="" textlink="">
        <xdr:nvSpPr>
          <xdr:cNvPr id="146" name="직사각형 145" hidden="1"/>
          <xdr:cNvSpPr/>
        </xdr:nvSpPr>
        <xdr:spPr>
          <a:xfrm>
            <a:off x="22132634" y="381001"/>
            <a:ext cx="1278000" cy="18755591"/>
          </a:xfrm>
          <a:prstGeom prst="rect">
            <a:avLst/>
          </a:prstGeom>
          <a:solidFill>
            <a:schemeClr val="tx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grpSp>
        <xdr:nvGrpSpPr>
          <xdr:cNvPr id="145" name="그룹 144" hidden="1"/>
          <xdr:cNvGrpSpPr/>
        </xdr:nvGrpSpPr>
        <xdr:grpSpPr>
          <a:xfrm>
            <a:off x="22121490" y="952500"/>
            <a:ext cx="1298273" cy="17484773"/>
            <a:chOff x="21636586" y="952500"/>
            <a:chExt cx="1298273" cy="17484773"/>
          </a:xfrm>
        </xdr:grpSpPr>
        <xdr:grpSp>
          <xdr:nvGrpSpPr>
            <xdr:cNvPr id="117" name="그룹 116" hidden="1"/>
            <xdr:cNvGrpSpPr/>
          </xdr:nvGrpSpPr>
          <xdr:grpSpPr>
            <a:xfrm>
              <a:off x="21654465" y="7819666"/>
              <a:ext cx="1271430" cy="3873296"/>
              <a:chOff x="22624691" y="1591235"/>
              <a:chExt cx="1262261" cy="3978427"/>
            </a:xfrm>
          </xdr:grpSpPr>
          <xdr:sp macro="" textlink="">
            <xdr:nvSpPr>
              <xdr:cNvPr id="49" name="직사각형 48" hidden="1"/>
              <xdr:cNvSpPr/>
            </xdr:nvSpPr>
            <xdr:spPr>
              <a:xfrm>
                <a:off x="22626233" y="1847371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50" name="직사각형 49" hidden="1"/>
              <xdr:cNvSpPr/>
            </xdr:nvSpPr>
            <xdr:spPr>
              <a:xfrm>
                <a:off x="22627733" y="2280130"/>
                <a:ext cx="1256686" cy="434363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51" name="직사각형 50" hidden="1"/>
              <xdr:cNvSpPr/>
            </xdr:nvSpPr>
            <xdr:spPr>
              <a:xfrm>
                <a:off x="22626232" y="2713087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52" name="직사각형 51" hidden="1"/>
              <xdr:cNvSpPr/>
            </xdr:nvSpPr>
            <xdr:spPr>
              <a:xfrm>
                <a:off x="22627732" y="3145846"/>
                <a:ext cx="1256686" cy="434362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53" name="직사각형 52" hidden="1"/>
              <xdr:cNvSpPr/>
            </xdr:nvSpPr>
            <xdr:spPr>
              <a:xfrm>
                <a:off x="22628766" y="3578748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54" name="직사각형 53" hidden="1"/>
              <xdr:cNvSpPr/>
            </xdr:nvSpPr>
            <xdr:spPr>
              <a:xfrm>
                <a:off x="22630266" y="4011507"/>
                <a:ext cx="1256686" cy="434363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55" name="직사각형 54" hidden="1"/>
              <xdr:cNvSpPr/>
            </xdr:nvSpPr>
            <xdr:spPr>
              <a:xfrm>
                <a:off x="22628765" y="4444465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59" name="직사각형 58" hidden="1"/>
              <xdr:cNvSpPr/>
            </xdr:nvSpPr>
            <xdr:spPr>
              <a:xfrm>
                <a:off x="22630265" y="4877224"/>
                <a:ext cx="1256686" cy="434362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05" name="직사각형 104" hidden="1"/>
              <xdr:cNvSpPr/>
            </xdr:nvSpPr>
            <xdr:spPr>
              <a:xfrm>
                <a:off x="22624691" y="5029121"/>
                <a:ext cx="1257054" cy="540541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06" name="직사각형 105" hidden="1"/>
              <xdr:cNvSpPr/>
            </xdr:nvSpPr>
            <xdr:spPr>
              <a:xfrm>
                <a:off x="22629328" y="1591235"/>
                <a:ext cx="1257054" cy="540540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</xdr:grpSp>
        <xdr:grpSp>
          <xdr:nvGrpSpPr>
            <xdr:cNvPr id="116" name="그룹 115" hidden="1"/>
            <xdr:cNvGrpSpPr/>
          </xdr:nvGrpSpPr>
          <xdr:grpSpPr>
            <a:xfrm>
              <a:off x="21663429" y="4312632"/>
              <a:ext cx="1271430" cy="2216659"/>
              <a:chOff x="21190338" y="1613647"/>
              <a:chExt cx="1262260" cy="2241516"/>
            </a:xfrm>
          </xdr:grpSpPr>
          <xdr:sp macro="" textlink="">
            <xdr:nvSpPr>
              <xdr:cNvPr id="110" name="직사각형 109" hidden="1"/>
              <xdr:cNvSpPr/>
            </xdr:nvSpPr>
            <xdr:spPr>
              <a:xfrm>
                <a:off x="21191880" y="1869783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11" name="직사각형 110" hidden="1"/>
              <xdr:cNvSpPr/>
            </xdr:nvSpPr>
            <xdr:spPr>
              <a:xfrm>
                <a:off x="21193380" y="2302542"/>
                <a:ext cx="1256686" cy="434363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12" name="직사각형 111" hidden="1"/>
              <xdr:cNvSpPr/>
            </xdr:nvSpPr>
            <xdr:spPr>
              <a:xfrm>
                <a:off x="21194412" y="2729966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13" name="직사각형 112" hidden="1"/>
              <xdr:cNvSpPr/>
            </xdr:nvSpPr>
            <xdr:spPr>
              <a:xfrm>
                <a:off x="21195912" y="3162725"/>
                <a:ext cx="1256686" cy="434362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14" name="직사각형 113" hidden="1"/>
              <xdr:cNvSpPr/>
            </xdr:nvSpPr>
            <xdr:spPr>
              <a:xfrm>
                <a:off x="21190338" y="3314622"/>
                <a:ext cx="1257054" cy="540541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15" name="직사각형 114" hidden="1"/>
              <xdr:cNvSpPr/>
            </xdr:nvSpPr>
            <xdr:spPr>
              <a:xfrm>
                <a:off x="21194975" y="1613647"/>
                <a:ext cx="1257054" cy="540540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</xdr:grpSp>
        <xdr:grpSp>
          <xdr:nvGrpSpPr>
            <xdr:cNvPr id="118" name="그룹 117" hidden="1"/>
            <xdr:cNvGrpSpPr/>
          </xdr:nvGrpSpPr>
          <xdr:grpSpPr>
            <a:xfrm>
              <a:off x="21663429" y="12934490"/>
              <a:ext cx="1271430" cy="2195011"/>
              <a:chOff x="21190338" y="1613647"/>
              <a:chExt cx="1262260" cy="2241516"/>
            </a:xfrm>
          </xdr:grpSpPr>
          <xdr:sp macro="" textlink="">
            <xdr:nvSpPr>
              <xdr:cNvPr id="119" name="직사각형 118" hidden="1"/>
              <xdr:cNvSpPr/>
            </xdr:nvSpPr>
            <xdr:spPr>
              <a:xfrm>
                <a:off x="21191880" y="1869783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20" name="직사각형 119" hidden="1"/>
              <xdr:cNvSpPr/>
            </xdr:nvSpPr>
            <xdr:spPr>
              <a:xfrm>
                <a:off x="21193380" y="2302542"/>
                <a:ext cx="1256686" cy="434363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21" name="직사각형 120" hidden="1"/>
              <xdr:cNvSpPr/>
            </xdr:nvSpPr>
            <xdr:spPr>
              <a:xfrm>
                <a:off x="21194412" y="2729966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22" name="직사각형 121" hidden="1"/>
              <xdr:cNvSpPr/>
            </xdr:nvSpPr>
            <xdr:spPr>
              <a:xfrm>
                <a:off x="21195912" y="3162725"/>
                <a:ext cx="1256686" cy="434362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23" name="직사각형 122" hidden="1"/>
              <xdr:cNvSpPr/>
            </xdr:nvSpPr>
            <xdr:spPr>
              <a:xfrm>
                <a:off x="21190338" y="3314622"/>
                <a:ext cx="1257054" cy="540541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28" name="직사각형 127" hidden="1"/>
              <xdr:cNvSpPr/>
            </xdr:nvSpPr>
            <xdr:spPr>
              <a:xfrm>
                <a:off x="21194975" y="1613647"/>
                <a:ext cx="1257054" cy="540540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</xdr:grpSp>
        <xdr:grpSp>
          <xdr:nvGrpSpPr>
            <xdr:cNvPr id="131" name="그룹 130" hidden="1"/>
            <xdr:cNvGrpSpPr/>
          </xdr:nvGrpSpPr>
          <xdr:grpSpPr>
            <a:xfrm>
              <a:off x="21636586" y="952500"/>
              <a:ext cx="1280955" cy="2216659"/>
              <a:chOff x="21190338" y="1613647"/>
              <a:chExt cx="1262260" cy="2241516"/>
            </a:xfrm>
          </xdr:grpSpPr>
          <xdr:sp macro="" textlink="">
            <xdr:nvSpPr>
              <xdr:cNvPr id="132" name="직사각형 131" hidden="1"/>
              <xdr:cNvSpPr/>
            </xdr:nvSpPr>
            <xdr:spPr>
              <a:xfrm>
                <a:off x="21191880" y="1869783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33" name="직사각형 132" hidden="1"/>
              <xdr:cNvSpPr/>
            </xdr:nvSpPr>
            <xdr:spPr>
              <a:xfrm>
                <a:off x="21193380" y="2302542"/>
                <a:ext cx="1256686" cy="434363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34" name="직사각형 133" hidden="1"/>
              <xdr:cNvSpPr/>
            </xdr:nvSpPr>
            <xdr:spPr>
              <a:xfrm>
                <a:off x="21194412" y="2729966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35" name="직사각형 134" hidden="1"/>
              <xdr:cNvSpPr/>
            </xdr:nvSpPr>
            <xdr:spPr>
              <a:xfrm>
                <a:off x="21195912" y="3162725"/>
                <a:ext cx="1256686" cy="434362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36" name="직사각형 135" hidden="1"/>
              <xdr:cNvSpPr/>
            </xdr:nvSpPr>
            <xdr:spPr>
              <a:xfrm>
                <a:off x="21190338" y="3314622"/>
                <a:ext cx="1257054" cy="540541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37" name="직사각형 136" hidden="1"/>
              <xdr:cNvSpPr/>
            </xdr:nvSpPr>
            <xdr:spPr>
              <a:xfrm>
                <a:off x="21194975" y="1613647"/>
                <a:ext cx="1257054" cy="540540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</xdr:grpSp>
        <xdr:grpSp>
          <xdr:nvGrpSpPr>
            <xdr:cNvPr id="138" name="그룹 137" hidden="1"/>
            <xdr:cNvGrpSpPr/>
          </xdr:nvGrpSpPr>
          <xdr:grpSpPr>
            <a:xfrm>
              <a:off x="21663429" y="16242262"/>
              <a:ext cx="1271430" cy="2195011"/>
              <a:chOff x="21190338" y="1613647"/>
              <a:chExt cx="1262260" cy="2241516"/>
            </a:xfrm>
          </xdr:grpSpPr>
          <xdr:sp macro="" textlink="">
            <xdr:nvSpPr>
              <xdr:cNvPr id="139" name="직사각형 138" hidden="1"/>
              <xdr:cNvSpPr/>
            </xdr:nvSpPr>
            <xdr:spPr>
              <a:xfrm>
                <a:off x="21191880" y="1869783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40" name="직사각형 139" hidden="1"/>
              <xdr:cNvSpPr/>
            </xdr:nvSpPr>
            <xdr:spPr>
              <a:xfrm>
                <a:off x="21193380" y="2302542"/>
                <a:ext cx="1256686" cy="434363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41" name="직사각형 140" hidden="1"/>
              <xdr:cNvSpPr/>
            </xdr:nvSpPr>
            <xdr:spPr>
              <a:xfrm>
                <a:off x="21194412" y="2729966"/>
                <a:ext cx="1256686" cy="432617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42" name="직사각형 141" hidden="1"/>
              <xdr:cNvSpPr/>
            </xdr:nvSpPr>
            <xdr:spPr>
              <a:xfrm>
                <a:off x="21195912" y="3162725"/>
                <a:ext cx="1256686" cy="434362"/>
              </a:xfrm>
              <a:prstGeom prst="rect">
                <a:avLst/>
              </a:prstGeom>
              <a:gradFill flip="none" rotWithShape="1">
                <a:gsLst>
                  <a:gs pos="0">
                    <a:srgbClr val="FA0000"/>
                  </a:gs>
                  <a:gs pos="50000">
                    <a:srgbClr val="000000"/>
                  </a:gs>
                  <a:gs pos="100000">
                    <a:srgbClr val="FA0000"/>
                  </a:gs>
                </a:gsLst>
                <a:lin ang="54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43" name="직사각형 142" hidden="1"/>
              <xdr:cNvSpPr/>
            </xdr:nvSpPr>
            <xdr:spPr>
              <a:xfrm>
                <a:off x="21190338" y="3314622"/>
                <a:ext cx="1257054" cy="540541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  <xdr:sp macro="" textlink="">
            <xdr:nvSpPr>
              <xdr:cNvPr id="144" name="직사각형 143" hidden="1"/>
              <xdr:cNvSpPr/>
            </xdr:nvSpPr>
            <xdr:spPr>
              <a:xfrm>
                <a:off x="21194975" y="1613647"/>
                <a:ext cx="1257054" cy="540540"/>
              </a:xfrm>
              <a:prstGeom prst="rect">
                <a:avLst/>
              </a:prstGeom>
              <a:gradFill flip="none" rotWithShape="1">
                <a:gsLst>
                  <a:gs pos="50000">
                    <a:srgbClr val="FA0000"/>
                  </a:gs>
                  <a:gs pos="0">
                    <a:srgbClr val="000000"/>
                  </a:gs>
                  <a:gs pos="100000">
                    <a:srgbClr val="000000"/>
                  </a:gs>
                </a:gsLst>
                <a:lin ang="16200000" scaled="1"/>
                <a:tileRect/>
              </a:gra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endParaRPr lang="ko-KR" altLang="en-US" sz="1100"/>
              </a:p>
            </xdr:txBody>
          </xdr:sp>
        </xdr:grpSp>
      </xdr:grpSp>
    </xdr:grpSp>
    <xdr:clientData/>
  </xdr:twoCellAnchor>
  <xdr:twoCellAnchor>
    <xdr:from>
      <xdr:col>8</xdr:col>
      <xdr:colOff>9384</xdr:colOff>
      <xdr:row>25</xdr:row>
      <xdr:rowOff>4293</xdr:rowOff>
    </xdr:from>
    <xdr:to>
      <xdr:col>11</xdr:col>
      <xdr:colOff>681604</xdr:colOff>
      <xdr:row>25</xdr:row>
      <xdr:rowOff>219053</xdr:rowOff>
    </xdr:to>
    <xdr:sp macro="" textlink="">
      <xdr:nvSpPr>
        <xdr:cNvPr id="176" name="간섭위상 가림"/>
        <xdr:cNvSpPr/>
      </xdr:nvSpPr>
      <xdr:spPr>
        <a:xfrm>
          <a:off x="5486259" y="5350199"/>
          <a:ext cx="2726048" cy="214760"/>
        </a:xfrm>
        <a:prstGeom prst="rect">
          <a:avLst/>
        </a:prstGeom>
        <a:solidFill>
          <a:srgbClr val="FFCC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4411</xdr:colOff>
      <xdr:row>24</xdr:row>
      <xdr:rowOff>1650</xdr:rowOff>
    </xdr:from>
    <xdr:to>
      <xdr:col>11</xdr:col>
      <xdr:colOff>678489</xdr:colOff>
      <xdr:row>24</xdr:row>
      <xdr:rowOff>203250</xdr:rowOff>
    </xdr:to>
    <xdr:sp macro="" textlink="">
      <xdr:nvSpPr>
        <xdr:cNvPr id="177" name="회절위상 가림" hidden="1"/>
        <xdr:cNvSpPr/>
      </xdr:nvSpPr>
      <xdr:spPr>
        <a:xfrm>
          <a:off x="5472882" y="5111532"/>
          <a:ext cx="2724754" cy="201600"/>
        </a:xfrm>
        <a:prstGeom prst="rect">
          <a:avLst/>
        </a:prstGeom>
        <a:solidFill>
          <a:srgbClr val="FFCC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4411</xdr:colOff>
      <xdr:row>24</xdr:row>
      <xdr:rowOff>1654</xdr:rowOff>
    </xdr:from>
    <xdr:to>
      <xdr:col>11</xdr:col>
      <xdr:colOff>678489</xdr:colOff>
      <xdr:row>25</xdr:row>
      <xdr:rowOff>226444</xdr:rowOff>
    </xdr:to>
    <xdr:sp macro="" textlink="">
      <xdr:nvSpPr>
        <xdr:cNvPr id="150" name="회절위상 가림" hidden="1"/>
        <xdr:cNvSpPr/>
      </xdr:nvSpPr>
      <xdr:spPr>
        <a:xfrm>
          <a:off x="5472882" y="4898625"/>
          <a:ext cx="2724754" cy="418651"/>
        </a:xfrm>
        <a:prstGeom prst="rect">
          <a:avLst/>
        </a:prstGeom>
        <a:solidFill>
          <a:srgbClr val="FFCC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4411</xdr:colOff>
      <xdr:row>24</xdr:row>
      <xdr:rowOff>1654</xdr:rowOff>
    </xdr:from>
    <xdr:to>
      <xdr:col>11</xdr:col>
      <xdr:colOff>678489</xdr:colOff>
      <xdr:row>25</xdr:row>
      <xdr:rowOff>226444</xdr:rowOff>
    </xdr:to>
    <xdr:sp macro="" textlink="">
      <xdr:nvSpPr>
        <xdr:cNvPr id="152" name="회절위상 가림" hidden="1"/>
        <xdr:cNvSpPr/>
      </xdr:nvSpPr>
      <xdr:spPr>
        <a:xfrm>
          <a:off x="5472882" y="4898625"/>
          <a:ext cx="2724754" cy="418651"/>
        </a:xfrm>
        <a:prstGeom prst="rect">
          <a:avLst/>
        </a:prstGeom>
        <a:solidFill>
          <a:srgbClr val="FFCC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15</xdr:col>
      <xdr:colOff>376207</xdr:colOff>
      <xdr:row>45</xdr:row>
      <xdr:rowOff>54427</xdr:rowOff>
    </xdr:from>
    <xdr:to>
      <xdr:col>17</xdr:col>
      <xdr:colOff>129918</xdr:colOff>
      <xdr:row>47</xdr:row>
      <xdr:rowOff>38099</xdr:rowOff>
    </xdr:to>
    <xdr:grpSp>
      <xdr:nvGrpSpPr>
        <xdr:cNvPr id="155" name="광자 산란각 2"/>
        <xdr:cNvGrpSpPr/>
      </xdr:nvGrpSpPr>
      <xdr:grpSpPr>
        <a:xfrm>
          <a:off x="10629589" y="9837162"/>
          <a:ext cx="1120829" cy="431908"/>
          <a:chOff x="4991100" y="1504949"/>
          <a:chExt cx="1114425" cy="409575"/>
        </a:xfrm>
      </xdr:grpSpPr>
      <xdr:sp macro="" textlink="">
        <xdr:nvSpPr>
          <xdr:cNvPr id="156" name="직사각형 155"/>
          <xdr:cNvSpPr/>
        </xdr:nvSpPr>
        <xdr:spPr>
          <a:xfrm>
            <a:off x="5372100" y="1504949"/>
            <a:ext cx="733425" cy="4095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2000" b="1">
                <a:solidFill>
                  <a:sysClr val="windowText" lastClr="000000"/>
                </a:solidFill>
              </a:rPr>
              <a:t>26</a:t>
            </a:r>
            <a:endParaRPr lang="ko-KR" altLang="en-US" sz="2000" b="1">
              <a:solidFill>
                <a:sysClr val="windowText" lastClr="000000"/>
              </a:solidFill>
            </a:endParaRPr>
          </a:p>
        </xdr:txBody>
      </xdr:sp>
      <xdr:pic>
        <xdr:nvPicPr>
          <xdr:cNvPr id="157" name="_x102910280" descr="DRW0000074c25d2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4991100" y="1504949"/>
            <a:ext cx="533399" cy="4095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0</xdr:col>
      <xdr:colOff>647907</xdr:colOff>
      <xdr:row>28</xdr:row>
      <xdr:rowOff>78443</xdr:rowOff>
    </xdr:from>
    <xdr:to>
      <xdr:col>7</xdr:col>
      <xdr:colOff>291356</xdr:colOff>
      <xdr:row>47</xdr:row>
      <xdr:rowOff>150871</xdr:rowOff>
    </xdr:to>
    <xdr:grpSp>
      <xdr:nvGrpSpPr>
        <xdr:cNvPr id="189" name="그룹 169"/>
        <xdr:cNvGrpSpPr/>
      </xdr:nvGrpSpPr>
      <xdr:grpSpPr>
        <a:xfrm>
          <a:off x="647907" y="6051178"/>
          <a:ext cx="4428361" cy="4330664"/>
          <a:chOff x="647907" y="6051178"/>
          <a:chExt cx="4428361" cy="4330664"/>
        </a:xfrm>
      </xdr:grpSpPr>
      <xdr:graphicFrame macro="">
        <xdr:nvGraphicFramePr>
          <xdr:cNvPr id="149" name="차트 148"/>
          <xdr:cNvGraphicFramePr/>
        </xdr:nvGraphicFramePr>
        <xdr:xfrm>
          <a:off x="647907" y="6306581"/>
          <a:ext cx="4320000" cy="40752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154" name="직사각형 153"/>
          <xdr:cNvSpPr/>
        </xdr:nvSpPr>
        <xdr:spPr>
          <a:xfrm>
            <a:off x="1728906" y="6051178"/>
            <a:ext cx="2180346" cy="347383"/>
          </a:xfrm>
          <a:prstGeom prst="rect">
            <a:avLst/>
          </a:prstGeom>
          <a:solidFill>
            <a:srgbClr val="99CCFF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400" b="1">
                <a:solidFill>
                  <a:schemeClr val="tx1"/>
                </a:solidFill>
              </a:rPr>
              <a:t>회절무늬 </a:t>
            </a:r>
            <a:r>
              <a:rPr lang="en-US" altLang="ko-KR" sz="1400" b="1">
                <a:solidFill>
                  <a:schemeClr val="tx1"/>
                </a:solidFill>
              </a:rPr>
              <a:t>intensity graph</a:t>
            </a:r>
            <a:endParaRPr lang="ko-KR" altLang="en-US" sz="1400" b="1">
              <a:solidFill>
                <a:schemeClr val="tx1"/>
              </a:solidFill>
            </a:endParaRPr>
          </a:p>
        </xdr:txBody>
      </xdr:sp>
      <xdr:sp macro="" textlink="">
        <xdr:nvSpPr>
          <xdr:cNvPr id="185" name="직사각형 184"/>
          <xdr:cNvSpPr/>
        </xdr:nvSpPr>
        <xdr:spPr>
          <a:xfrm>
            <a:off x="4112562" y="9694489"/>
            <a:ext cx="963706" cy="320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각도 </a:t>
            </a:r>
            <a:r>
              <a:rPr lang="en-US" altLang="ko-KR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(deg)</a:t>
            </a:r>
            <a:endParaRPr lang="ko-KR" altLang="en-US" sz="11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186" name="직사각형 185"/>
          <xdr:cNvSpPr/>
        </xdr:nvSpPr>
        <xdr:spPr>
          <a:xfrm>
            <a:off x="2322406" y="6366340"/>
            <a:ext cx="1005727" cy="320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상대적 세기</a:t>
            </a:r>
          </a:p>
        </xdr:txBody>
      </xdr:sp>
    </xdr:grpSp>
    <xdr:clientData/>
  </xdr:twoCellAnchor>
  <xdr:twoCellAnchor>
    <xdr:from>
      <xdr:col>13</xdr:col>
      <xdr:colOff>283407</xdr:colOff>
      <xdr:row>0</xdr:row>
      <xdr:rowOff>99785</xdr:rowOff>
    </xdr:from>
    <xdr:to>
      <xdr:col>15</xdr:col>
      <xdr:colOff>183620</xdr:colOff>
      <xdr:row>28</xdr:row>
      <xdr:rowOff>23478</xdr:rowOff>
    </xdr:to>
    <xdr:grpSp>
      <xdr:nvGrpSpPr>
        <xdr:cNvPr id="102" name="회절무늬"/>
        <xdr:cNvGrpSpPr/>
      </xdr:nvGrpSpPr>
      <xdr:grpSpPr>
        <a:xfrm>
          <a:off x="9169672" y="99785"/>
          <a:ext cx="1267330" cy="5896428"/>
          <a:chOff x="9210012" y="1309406"/>
          <a:chExt cx="1271813" cy="3354480"/>
        </a:xfrm>
      </xdr:grpSpPr>
      <xdr:sp macro="" textlink="">
        <xdr:nvSpPr>
          <xdr:cNvPr id="79" name="직사각형 78"/>
          <xdr:cNvSpPr/>
        </xdr:nvSpPr>
        <xdr:spPr>
          <a:xfrm>
            <a:off x="9220331" y="1309406"/>
            <a:ext cx="1259998" cy="510055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0" name="직사각형 79"/>
          <xdr:cNvSpPr/>
        </xdr:nvSpPr>
        <xdr:spPr>
          <a:xfrm>
            <a:off x="9221827" y="1819635"/>
            <a:ext cx="1259998" cy="507949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1" name="직사각형 80"/>
          <xdr:cNvSpPr/>
        </xdr:nvSpPr>
        <xdr:spPr>
          <a:xfrm>
            <a:off x="9220054" y="2325870"/>
            <a:ext cx="1259998" cy="509179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2" name="직사각형 81"/>
          <xdr:cNvSpPr/>
        </xdr:nvSpPr>
        <xdr:spPr>
          <a:xfrm>
            <a:off x="9211803" y="3142099"/>
            <a:ext cx="1263620" cy="507946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3" name="직사각형 82"/>
          <xdr:cNvSpPr/>
        </xdr:nvSpPr>
        <xdr:spPr>
          <a:xfrm>
            <a:off x="9218041" y="3648265"/>
            <a:ext cx="1263620" cy="509180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4" name="직사각형 83"/>
          <xdr:cNvSpPr/>
        </xdr:nvSpPr>
        <xdr:spPr>
          <a:xfrm>
            <a:off x="9210012" y="4157618"/>
            <a:ext cx="1263620" cy="506268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8" name="직사각형 87"/>
          <xdr:cNvSpPr/>
        </xdr:nvSpPr>
        <xdr:spPr>
          <a:xfrm>
            <a:off x="9220054" y="2835487"/>
            <a:ext cx="1259998" cy="309637"/>
          </a:xfrm>
          <a:prstGeom prst="rect">
            <a:avLst/>
          </a:prstGeom>
          <a:solidFill>
            <a:srgbClr val="FA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13</xdr:col>
      <xdr:colOff>292908</xdr:colOff>
      <xdr:row>2</xdr:row>
      <xdr:rowOff>153669</xdr:rowOff>
    </xdr:from>
    <xdr:to>
      <xdr:col>15</xdr:col>
      <xdr:colOff>186511</xdr:colOff>
      <xdr:row>26</xdr:row>
      <xdr:rowOff>74928</xdr:rowOff>
    </xdr:to>
    <xdr:grpSp>
      <xdr:nvGrpSpPr>
        <xdr:cNvPr id="77" name="간섭무늬" hidden="1"/>
        <xdr:cNvGrpSpPr/>
      </xdr:nvGrpSpPr>
      <xdr:grpSpPr>
        <a:xfrm>
          <a:off x="9179173" y="579493"/>
          <a:ext cx="1260720" cy="5031141"/>
          <a:chOff x="8820578" y="1410343"/>
          <a:chExt cx="1260720" cy="4307530"/>
        </a:xfrm>
      </xdr:grpSpPr>
      <xdr:sp macro="" textlink="">
        <xdr:nvSpPr>
          <xdr:cNvPr id="68" name="직사각형 67" hidden="1"/>
          <xdr:cNvSpPr/>
        </xdr:nvSpPr>
        <xdr:spPr>
          <a:xfrm>
            <a:off x="8820579" y="1410343"/>
            <a:ext cx="1256686" cy="537931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9" name="직사각형 68" hidden="1"/>
          <xdr:cNvSpPr/>
        </xdr:nvSpPr>
        <xdr:spPr>
          <a:xfrm>
            <a:off x="8822079" y="1948451"/>
            <a:ext cx="1256686" cy="540103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70" name="직사각형 69" hidden="1"/>
          <xdr:cNvSpPr/>
        </xdr:nvSpPr>
        <xdr:spPr>
          <a:xfrm>
            <a:off x="8820578" y="2486806"/>
            <a:ext cx="1256686" cy="537931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71" name="직사각형 70" hidden="1"/>
          <xdr:cNvSpPr/>
        </xdr:nvSpPr>
        <xdr:spPr>
          <a:xfrm>
            <a:off x="8822078" y="3024914"/>
            <a:ext cx="1256686" cy="540102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72" name="직사각형 71" hidden="1"/>
          <xdr:cNvSpPr/>
        </xdr:nvSpPr>
        <xdr:spPr>
          <a:xfrm>
            <a:off x="8823112" y="3563200"/>
            <a:ext cx="1256686" cy="537931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73" name="직사각형 72" hidden="1"/>
          <xdr:cNvSpPr/>
        </xdr:nvSpPr>
        <xdr:spPr>
          <a:xfrm>
            <a:off x="8824612" y="4101308"/>
            <a:ext cx="1256686" cy="540103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74" name="직사각형 73" hidden="1"/>
          <xdr:cNvSpPr/>
        </xdr:nvSpPr>
        <xdr:spPr>
          <a:xfrm>
            <a:off x="8823111" y="4639663"/>
            <a:ext cx="1256686" cy="537931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75" name="직사각형 74" hidden="1"/>
          <xdr:cNvSpPr/>
        </xdr:nvSpPr>
        <xdr:spPr>
          <a:xfrm>
            <a:off x="8824611" y="5177771"/>
            <a:ext cx="1256686" cy="540102"/>
          </a:xfrm>
          <a:prstGeom prst="rect">
            <a:avLst/>
          </a:prstGeom>
          <a:gradFill flip="none" rotWithShape="1">
            <a:gsLst>
              <a:gs pos="0">
                <a:srgbClr val="FA0000"/>
              </a:gs>
              <a:gs pos="50000">
                <a:srgbClr val="000000"/>
              </a:gs>
              <a:gs pos="100000">
                <a:srgbClr val="FA0000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12</xdr:col>
      <xdr:colOff>280147</xdr:colOff>
      <xdr:row>0</xdr:row>
      <xdr:rowOff>0</xdr:rowOff>
    </xdr:from>
    <xdr:to>
      <xdr:col>16</xdr:col>
      <xdr:colOff>257735</xdr:colOff>
      <xdr:row>30</xdr:row>
      <xdr:rowOff>56029</xdr:rowOff>
    </xdr:to>
    <xdr:grpSp>
      <xdr:nvGrpSpPr>
        <xdr:cNvPr id="92" name="그룹 91"/>
        <xdr:cNvGrpSpPr/>
      </xdr:nvGrpSpPr>
      <xdr:grpSpPr>
        <a:xfrm>
          <a:off x="8482853" y="0"/>
          <a:ext cx="2711823" cy="6477000"/>
          <a:chOff x="8482853" y="0"/>
          <a:chExt cx="2711823" cy="6465794"/>
        </a:xfrm>
      </xdr:grpSpPr>
      <xdr:sp macro="" textlink="">
        <xdr:nvSpPr>
          <xdr:cNvPr id="76" name="직사각형 75"/>
          <xdr:cNvSpPr/>
        </xdr:nvSpPr>
        <xdr:spPr>
          <a:xfrm>
            <a:off x="8482853" y="0"/>
            <a:ext cx="2700618" cy="1387124"/>
          </a:xfrm>
          <a:prstGeom prst="rect">
            <a:avLst/>
          </a:prstGeom>
          <a:solidFill>
            <a:srgbClr val="FFFF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5" name="직사각형 84"/>
          <xdr:cNvSpPr/>
        </xdr:nvSpPr>
        <xdr:spPr>
          <a:xfrm>
            <a:off x="8617323" y="627529"/>
            <a:ext cx="593911" cy="4829736"/>
          </a:xfrm>
          <a:prstGeom prst="rect">
            <a:avLst/>
          </a:prstGeom>
          <a:solidFill>
            <a:srgbClr val="FFFF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6" name="직사각형 85"/>
          <xdr:cNvSpPr/>
        </xdr:nvSpPr>
        <xdr:spPr>
          <a:xfrm>
            <a:off x="10466294" y="627529"/>
            <a:ext cx="728382" cy="4829736"/>
          </a:xfrm>
          <a:prstGeom prst="rect">
            <a:avLst/>
          </a:prstGeom>
          <a:solidFill>
            <a:srgbClr val="FFFF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0" name="직사각형 89"/>
          <xdr:cNvSpPr/>
        </xdr:nvSpPr>
        <xdr:spPr>
          <a:xfrm>
            <a:off x="8482853" y="4740088"/>
            <a:ext cx="2700618" cy="1725706"/>
          </a:xfrm>
          <a:prstGeom prst="rect">
            <a:avLst/>
          </a:prstGeom>
          <a:solidFill>
            <a:srgbClr val="FFFF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10</xdr:col>
      <xdr:colOff>481854</xdr:colOff>
      <xdr:row>4</xdr:row>
      <xdr:rowOff>44823</xdr:rowOff>
    </xdr:from>
    <xdr:to>
      <xdr:col>13</xdr:col>
      <xdr:colOff>268946</xdr:colOff>
      <xdr:row>7</xdr:row>
      <xdr:rowOff>78440</xdr:rowOff>
    </xdr:to>
    <xdr:grpSp>
      <xdr:nvGrpSpPr>
        <xdr:cNvPr id="201" name="그룹 200"/>
        <xdr:cNvGrpSpPr/>
      </xdr:nvGrpSpPr>
      <xdr:grpSpPr>
        <a:xfrm>
          <a:off x="7317442" y="896470"/>
          <a:ext cx="1837769" cy="672352"/>
          <a:chOff x="7317442" y="896470"/>
          <a:chExt cx="1837769" cy="672352"/>
        </a:xfrm>
      </xdr:grpSpPr>
      <xdr:sp macro="" textlink="">
        <xdr:nvSpPr>
          <xdr:cNvPr id="188" name="직사각형 187"/>
          <xdr:cNvSpPr/>
        </xdr:nvSpPr>
        <xdr:spPr>
          <a:xfrm>
            <a:off x="7317442" y="896470"/>
            <a:ext cx="1232647" cy="34738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800" b="1">
                <a:solidFill>
                  <a:sysClr val="windowText" lastClr="000000"/>
                </a:solidFill>
              </a:rPr>
              <a:t>&lt; Screen &gt;</a:t>
            </a:r>
            <a:endParaRPr lang="ko-KR" altLang="en-US" sz="18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202" name="직선 화살표 연결선 201"/>
          <xdr:cNvCxnSpPr/>
        </xdr:nvCxnSpPr>
        <xdr:spPr>
          <a:xfrm>
            <a:off x="8079441" y="1187824"/>
            <a:ext cx="1075770" cy="380998"/>
          </a:xfrm>
          <a:prstGeom prst="straightConnector1">
            <a:avLst/>
          </a:prstGeom>
          <a:ln w="38100">
            <a:solidFill>
              <a:schemeClr val="tx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15</xdr:col>
      <xdr:colOff>661147</xdr:colOff>
      <xdr:row>6</xdr:row>
      <xdr:rowOff>128067</xdr:rowOff>
    </xdr:from>
    <xdr:to>
      <xdr:col>21</xdr:col>
      <xdr:colOff>231321</xdr:colOff>
      <xdr:row>22</xdr:row>
      <xdr:rowOff>72037</xdr:rowOff>
    </xdr:to>
    <xdr:grpSp>
      <xdr:nvGrpSpPr>
        <xdr:cNvPr id="187" name="회절간섭공식" hidden="1"/>
        <xdr:cNvGrpSpPr/>
      </xdr:nvGrpSpPr>
      <xdr:grpSpPr>
        <a:xfrm>
          <a:off x="10914529" y="1405538"/>
          <a:ext cx="3671527" cy="3350558"/>
          <a:chOff x="10914529" y="1427949"/>
          <a:chExt cx="3671527" cy="3361764"/>
        </a:xfrm>
      </xdr:grpSpPr>
      <xdr:sp macro="" textlink="">
        <xdr:nvSpPr>
          <xdr:cNvPr id="168" name="직사각형 167" hidden="1"/>
          <xdr:cNvSpPr/>
        </xdr:nvSpPr>
        <xdr:spPr>
          <a:xfrm>
            <a:off x="10914529" y="1427949"/>
            <a:ext cx="3671527" cy="3361764"/>
          </a:xfrm>
          <a:prstGeom prst="rect">
            <a:avLst/>
          </a:prstGeom>
          <a:solidFill>
            <a:srgbClr val="660066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pic>
        <xdr:nvPicPr>
          <xdr:cNvPr id="6178" name="Picture 34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11029592" y="1677557"/>
            <a:ext cx="3433355" cy="837309"/>
          </a:xfrm>
          <a:prstGeom prst="rect">
            <a:avLst/>
          </a:prstGeom>
          <a:noFill/>
        </xdr:spPr>
      </xdr:pic>
      <xdr:pic>
        <xdr:nvPicPr>
          <xdr:cNvPr id="6184" name="_x102045424" descr="DRW000000b4297a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4" cstate="print"/>
          <a:srcRect/>
          <a:stretch>
            <a:fillRect/>
          </a:stretch>
        </xdr:blipFill>
        <xdr:spPr bwMode="auto">
          <a:xfrm>
            <a:off x="11037795" y="3787589"/>
            <a:ext cx="3400985" cy="708772"/>
          </a:xfrm>
          <a:prstGeom prst="rect">
            <a:avLst/>
          </a:prstGeom>
          <a:noFill/>
        </xdr:spPr>
      </xdr:pic>
      <xdr:pic>
        <xdr:nvPicPr>
          <xdr:cNvPr id="6185" name="Picture 41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/>
          <a:srcRect/>
          <a:stretch>
            <a:fillRect/>
          </a:stretch>
        </xdr:blipFill>
        <xdr:spPr bwMode="auto">
          <a:xfrm>
            <a:off x="11037795" y="2823882"/>
            <a:ext cx="3410510" cy="699247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15</xdr:col>
      <xdr:colOff>672352</xdr:colOff>
      <xdr:row>6</xdr:row>
      <xdr:rowOff>95251</xdr:rowOff>
    </xdr:from>
    <xdr:to>
      <xdr:col>21</xdr:col>
      <xdr:colOff>244209</xdr:colOff>
      <xdr:row>22</xdr:row>
      <xdr:rowOff>100853</xdr:rowOff>
    </xdr:to>
    <xdr:grpSp>
      <xdr:nvGrpSpPr>
        <xdr:cNvPr id="181" name="간섭공식" hidden="1"/>
        <xdr:cNvGrpSpPr/>
      </xdr:nvGrpSpPr>
      <xdr:grpSpPr>
        <a:xfrm>
          <a:off x="10925734" y="1372722"/>
          <a:ext cx="3673210" cy="3412190"/>
          <a:chOff x="10925734" y="1395133"/>
          <a:chExt cx="3673210" cy="3423396"/>
        </a:xfrm>
      </xdr:grpSpPr>
      <xdr:sp macro="" textlink="">
        <xdr:nvSpPr>
          <xdr:cNvPr id="163" name="직사각형 162" hidden="1"/>
          <xdr:cNvSpPr/>
        </xdr:nvSpPr>
        <xdr:spPr>
          <a:xfrm>
            <a:off x="10925734" y="1395133"/>
            <a:ext cx="3673210" cy="3423396"/>
          </a:xfrm>
          <a:prstGeom prst="rect">
            <a:avLst/>
          </a:prstGeom>
          <a:solidFill>
            <a:srgbClr val="FF9999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64" name="직사각형 163" hidden="1"/>
          <xdr:cNvSpPr/>
        </xdr:nvSpPr>
        <xdr:spPr>
          <a:xfrm>
            <a:off x="11105159" y="3300822"/>
            <a:ext cx="818624" cy="696091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극소 </a:t>
            </a:r>
            <a:r>
              <a: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:</a:t>
            </a:r>
            <a:endParaRPr lang="ko-KR" altLang="en-US" sz="18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165" name="직사각형 164" hidden="1"/>
          <xdr:cNvSpPr/>
        </xdr:nvSpPr>
        <xdr:spPr>
          <a:xfrm>
            <a:off x="11116371" y="4259375"/>
            <a:ext cx="818624" cy="29491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극대 </a:t>
            </a:r>
            <a:r>
              <a: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:</a:t>
            </a:r>
            <a:endParaRPr lang="ko-KR" altLang="en-US" sz="18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pic>
        <xdr:nvPicPr>
          <xdr:cNvPr id="6174" name="_x103103104" descr="DRW000000b42976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/>
          <a:srcRect/>
          <a:stretch>
            <a:fillRect/>
          </a:stretch>
        </xdr:blipFill>
        <xdr:spPr bwMode="auto">
          <a:xfrm>
            <a:off x="11138802" y="1634772"/>
            <a:ext cx="2395316" cy="431918"/>
          </a:xfrm>
          <a:prstGeom prst="rect">
            <a:avLst/>
          </a:prstGeom>
          <a:noFill/>
        </xdr:spPr>
      </xdr:pic>
      <xdr:pic>
        <xdr:nvPicPr>
          <xdr:cNvPr id="6176" name="Picture 32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/>
          <a:srcRect/>
          <a:stretch>
            <a:fillRect/>
          </a:stretch>
        </xdr:blipFill>
        <xdr:spPr bwMode="auto">
          <a:xfrm>
            <a:off x="11845286" y="3289412"/>
            <a:ext cx="2538295" cy="710355"/>
          </a:xfrm>
          <a:prstGeom prst="rect">
            <a:avLst/>
          </a:prstGeom>
          <a:noFill/>
        </xdr:spPr>
      </xdr:pic>
      <xdr:pic>
        <xdr:nvPicPr>
          <xdr:cNvPr id="6177" name="Picture 33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/>
          <a:srcRect/>
          <a:stretch>
            <a:fillRect/>
          </a:stretch>
        </xdr:blipFill>
        <xdr:spPr bwMode="auto">
          <a:xfrm>
            <a:off x="11834073" y="4259375"/>
            <a:ext cx="1682665" cy="296123"/>
          </a:xfrm>
          <a:prstGeom prst="rect">
            <a:avLst/>
          </a:prstGeom>
          <a:noFill/>
        </xdr:spPr>
      </xdr:pic>
      <xdr:pic>
        <xdr:nvPicPr>
          <xdr:cNvPr id="6183" name="Picture 39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/>
          <a:srcRect/>
          <a:stretch>
            <a:fillRect/>
          </a:stretch>
        </xdr:blipFill>
        <xdr:spPr bwMode="auto">
          <a:xfrm>
            <a:off x="11116235" y="2353236"/>
            <a:ext cx="3316941" cy="699247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15</xdr:col>
      <xdr:colOff>661147</xdr:colOff>
      <xdr:row>6</xdr:row>
      <xdr:rowOff>100853</xdr:rowOff>
    </xdr:from>
    <xdr:to>
      <xdr:col>21</xdr:col>
      <xdr:colOff>233004</xdr:colOff>
      <xdr:row>22</xdr:row>
      <xdr:rowOff>44823</xdr:rowOff>
    </xdr:to>
    <xdr:grpSp>
      <xdr:nvGrpSpPr>
        <xdr:cNvPr id="179" name="회절공식"/>
        <xdr:cNvGrpSpPr/>
      </xdr:nvGrpSpPr>
      <xdr:grpSpPr>
        <a:xfrm>
          <a:off x="10914529" y="1378324"/>
          <a:ext cx="3673210" cy="3350558"/>
          <a:chOff x="10914529" y="1400735"/>
          <a:chExt cx="3673210" cy="3361764"/>
        </a:xfrm>
      </xdr:grpSpPr>
      <xdr:sp macro="" textlink="">
        <xdr:nvSpPr>
          <xdr:cNvPr id="130" name="직사각형 129"/>
          <xdr:cNvSpPr/>
        </xdr:nvSpPr>
        <xdr:spPr>
          <a:xfrm>
            <a:off x="10914529" y="1400735"/>
            <a:ext cx="3673210" cy="3361764"/>
          </a:xfrm>
          <a:prstGeom prst="rect">
            <a:avLst/>
          </a:prstGeom>
          <a:solidFill>
            <a:srgbClr val="6699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pic>
        <xdr:nvPicPr>
          <xdr:cNvPr id="6168" name="_x103101984" descr="DRW000000b42972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/>
          <a:srcRect/>
          <a:stretch>
            <a:fillRect/>
          </a:stretch>
        </xdr:blipFill>
        <xdr:spPr bwMode="auto">
          <a:xfrm>
            <a:off x="11091547" y="1636984"/>
            <a:ext cx="2473105" cy="693558"/>
          </a:xfrm>
          <a:prstGeom prst="rect">
            <a:avLst/>
          </a:prstGeom>
          <a:noFill/>
        </xdr:spPr>
      </xdr:pic>
      <xdr:pic>
        <xdr:nvPicPr>
          <xdr:cNvPr id="6172" name="Picture 28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/>
          <a:srcRect/>
          <a:stretch>
            <a:fillRect/>
          </a:stretch>
        </xdr:blipFill>
        <xdr:spPr bwMode="auto">
          <a:xfrm>
            <a:off x="11843069" y="3386738"/>
            <a:ext cx="2438755" cy="683623"/>
          </a:xfrm>
          <a:prstGeom prst="rect">
            <a:avLst/>
          </a:prstGeom>
          <a:noFill/>
        </xdr:spPr>
      </xdr:pic>
      <xdr:sp macro="" textlink="">
        <xdr:nvSpPr>
          <xdr:cNvPr id="158" name="직사각형 157"/>
          <xdr:cNvSpPr/>
        </xdr:nvSpPr>
        <xdr:spPr>
          <a:xfrm>
            <a:off x="11091548" y="3386738"/>
            <a:ext cx="819111" cy="676194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극대 </a:t>
            </a:r>
            <a:r>
              <a: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:</a:t>
            </a:r>
            <a:endParaRPr lang="ko-KR" altLang="en-US" sz="18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pic>
        <xdr:nvPicPr>
          <xdr:cNvPr id="6173" name="Picture 29"/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/>
          <a:srcRect/>
          <a:stretch>
            <a:fillRect/>
          </a:stretch>
        </xdr:blipFill>
        <xdr:spPr bwMode="auto">
          <a:xfrm>
            <a:off x="11899393" y="4226553"/>
            <a:ext cx="1683846" cy="284919"/>
          </a:xfrm>
          <a:prstGeom prst="rect">
            <a:avLst/>
          </a:prstGeom>
          <a:noFill/>
        </xdr:spPr>
      </xdr:pic>
      <xdr:sp macro="" textlink="">
        <xdr:nvSpPr>
          <xdr:cNvPr id="159" name="직사각형 158"/>
          <xdr:cNvSpPr/>
        </xdr:nvSpPr>
        <xdr:spPr>
          <a:xfrm>
            <a:off x="11102810" y="4226554"/>
            <a:ext cx="819111" cy="29719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극소 </a:t>
            </a:r>
            <a:r>
              <a:rPr lang="en-US" altLang="ko-KR" sz="18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:</a:t>
            </a:r>
            <a:endParaRPr lang="ko-KR" altLang="en-US" sz="18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pic>
        <xdr:nvPicPr>
          <xdr:cNvPr id="6182" name="_x103103424" descr="DRW000000b42978"/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/>
          <a:srcRect/>
          <a:stretch>
            <a:fillRect/>
          </a:stretch>
        </xdr:blipFill>
        <xdr:spPr bwMode="auto">
          <a:xfrm>
            <a:off x="11071412" y="2498909"/>
            <a:ext cx="3328147" cy="708772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14</xdr:col>
      <xdr:colOff>313771</xdr:colOff>
      <xdr:row>28</xdr:row>
      <xdr:rowOff>78443</xdr:rowOff>
    </xdr:from>
    <xdr:to>
      <xdr:col>20</xdr:col>
      <xdr:colOff>683553</xdr:colOff>
      <xdr:row>47</xdr:row>
      <xdr:rowOff>158002</xdr:rowOff>
    </xdr:to>
    <xdr:grpSp>
      <xdr:nvGrpSpPr>
        <xdr:cNvPr id="191" name="그룹 171"/>
        <xdr:cNvGrpSpPr/>
      </xdr:nvGrpSpPr>
      <xdr:grpSpPr>
        <a:xfrm>
          <a:off x="9883595" y="6051178"/>
          <a:ext cx="4471134" cy="4337795"/>
          <a:chOff x="9883595" y="6051178"/>
          <a:chExt cx="4471134" cy="4337795"/>
        </a:xfrm>
      </xdr:grpSpPr>
      <xdr:graphicFrame macro="">
        <xdr:nvGraphicFramePr>
          <xdr:cNvPr id="151" name="차트 150"/>
          <xdr:cNvGraphicFramePr/>
        </xdr:nvGraphicFramePr>
        <xdr:xfrm>
          <a:off x="9883595" y="6313712"/>
          <a:ext cx="4320000" cy="40752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166" name="직사각형 165"/>
          <xdr:cNvSpPr/>
        </xdr:nvSpPr>
        <xdr:spPr>
          <a:xfrm>
            <a:off x="10780061" y="6051178"/>
            <a:ext cx="2530929" cy="347383"/>
          </a:xfrm>
          <a:prstGeom prst="rect">
            <a:avLst/>
          </a:prstGeom>
          <a:solidFill>
            <a:srgbClr val="7030A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400" b="1">
                <a:solidFill>
                  <a:schemeClr val="bg1"/>
                </a:solidFill>
              </a:rPr>
              <a:t>회절간섭무늬 </a:t>
            </a:r>
            <a:r>
              <a:rPr lang="en-US" altLang="ko-KR" sz="1400" b="1">
                <a:solidFill>
                  <a:schemeClr val="bg1"/>
                </a:solidFill>
              </a:rPr>
              <a:t>intensity graph</a:t>
            </a:r>
            <a:endParaRPr lang="ko-KR" altLang="en-US" sz="1400" b="1">
              <a:solidFill>
                <a:schemeClr val="bg1"/>
              </a:solidFill>
            </a:endParaRPr>
          </a:p>
        </xdr:txBody>
      </xdr:sp>
      <xdr:sp macro="" textlink="">
        <xdr:nvSpPr>
          <xdr:cNvPr id="178" name="직사각형 177"/>
          <xdr:cNvSpPr/>
        </xdr:nvSpPr>
        <xdr:spPr>
          <a:xfrm>
            <a:off x="13349002" y="9705698"/>
            <a:ext cx="1005727" cy="320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각도 </a:t>
            </a:r>
            <a:r>
              <a:rPr lang="en-US" altLang="ko-KR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(deg)</a:t>
            </a:r>
            <a:endParaRPr lang="ko-KR" altLang="en-US" sz="11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182" name="직사각형 181"/>
          <xdr:cNvSpPr/>
        </xdr:nvSpPr>
        <xdr:spPr>
          <a:xfrm>
            <a:off x="11589671" y="6366343"/>
            <a:ext cx="1005727" cy="320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상대적 세기</a:t>
            </a:r>
          </a:p>
        </xdr:txBody>
      </xdr:sp>
    </xdr:grpSp>
    <xdr:clientData/>
  </xdr:twoCellAnchor>
  <xdr:twoCellAnchor>
    <xdr:from>
      <xdr:col>7</xdr:col>
      <xdr:colOff>469857</xdr:colOff>
      <xdr:row>28</xdr:row>
      <xdr:rowOff>89649</xdr:rowOff>
    </xdr:from>
    <xdr:to>
      <xdr:col>14</xdr:col>
      <xdr:colOff>123266</xdr:colOff>
      <xdr:row>47</xdr:row>
      <xdr:rowOff>144781</xdr:rowOff>
    </xdr:to>
    <xdr:grpSp>
      <xdr:nvGrpSpPr>
        <xdr:cNvPr id="190" name="그룹 168"/>
        <xdr:cNvGrpSpPr/>
      </xdr:nvGrpSpPr>
      <xdr:grpSpPr>
        <a:xfrm>
          <a:off x="5254769" y="6062384"/>
          <a:ext cx="4438321" cy="4313368"/>
          <a:chOff x="5254769" y="6062384"/>
          <a:chExt cx="4438321" cy="4313368"/>
        </a:xfrm>
      </xdr:grpSpPr>
      <xdr:graphicFrame macro="">
        <xdr:nvGraphicFramePr>
          <xdr:cNvPr id="147" name="차트 146"/>
          <xdr:cNvGraphicFramePr/>
        </xdr:nvGraphicFramePr>
        <xdr:xfrm>
          <a:off x="5254769" y="6300491"/>
          <a:ext cx="4320000" cy="4075261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62" name="직사각형 161"/>
          <xdr:cNvSpPr/>
        </xdr:nvSpPr>
        <xdr:spPr>
          <a:xfrm>
            <a:off x="6334523" y="6062384"/>
            <a:ext cx="2180346" cy="347383"/>
          </a:xfrm>
          <a:prstGeom prst="rect">
            <a:avLst/>
          </a:prstGeom>
          <a:solidFill>
            <a:srgbClr val="FF9999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400" b="1">
                <a:solidFill>
                  <a:schemeClr val="tx1"/>
                </a:solidFill>
              </a:rPr>
              <a:t>간섭무늬 </a:t>
            </a:r>
            <a:r>
              <a:rPr lang="en-US" altLang="ko-KR" sz="1400" b="1">
                <a:solidFill>
                  <a:schemeClr val="tx1"/>
                </a:solidFill>
              </a:rPr>
              <a:t>intensity graph</a:t>
            </a:r>
            <a:endParaRPr lang="ko-KR" altLang="en-US" sz="1400" b="1">
              <a:solidFill>
                <a:schemeClr val="tx1"/>
              </a:solidFill>
            </a:endParaRPr>
          </a:p>
        </xdr:txBody>
      </xdr:sp>
      <xdr:sp macro="" textlink="">
        <xdr:nvSpPr>
          <xdr:cNvPr id="183" name="직사각형 182"/>
          <xdr:cNvSpPr/>
        </xdr:nvSpPr>
        <xdr:spPr>
          <a:xfrm>
            <a:off x="8765798" y="9694491"/>
            <a:ext cx="927292" cy="320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각도 </a:t>
            </a:r>
            <a:r>
              <a:rPr lang="en-US" altLang="ko-KR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(deg)</a:t>
            </a:r>
            <a:endParaRPr lang="ko-KR" altLang="en-US" sz="11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sp macro="" textlink="">
        <xdr:nvSpPr>
          <xdr:cNvPr id="184" name="직사각형 183"/>
          <xdr:cNvSpPr/>
        </xdr:nvSpPr>
        <xdr:spPr>
          <a:xfrm>
            <a:off x="6961642" y="6377548"/>
            <a:ext cx="1005727" cy="320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상대적 세기</a:t>
            </a:r>
          </a:p>
        </xdr:txBody>
      </xdr:sp>
    </xdr:grpSp>
    <xdr:clientData/>
  </xdr:twoCellAnchor>
  <xdr:twoCellAnchor>
    <xdr:from>
      <xdr:col>0</xdr:col>
      <xdr:colOff>602715</xdr:colOff>
      <xdr:row>27</xdr:row>
      <xdr:rowOff>113709</xdr:rowOff>
    </xdr:from>
    <xdr:to>
      <xdr:col>20</xdr:col>
      <xdr:colOff>661150</xdr:colOff>
      <xdr:row>47</xdr:row>
      <xdr:rowOff>179292</xdr:rowOff>
    </xdr:to>
    <xdr:grpSp>
      <xdr:nvGrpSpPr>
        <xdr:cNvPr id="199" name="통합graph" hidden="1"/>
        <xdr:cNvGrpSpPr/>
      </xdr:nvGrpSpPr>
      <xdr:grpSpPr>
        <a:xfrm>
          <a:off x="602715" y="5862327"/>
          <a:ext cx="13729611" cy="4547936"/>
          <a:chOff x="602715" y="5862327"/>
          <a:chExt cx="13729611" cy="4547936"/>
        </a:xfrm>
      </xdr:grpSpPr>
      <xdr:graphicFrame macro="">
        <xdr:nvGraphicFramePr>
          <xdr:cNvPr id="153" name="차트 152" hidden="1"/>
          <xdr:cNvGraphicFramePr/>
        </xdr:nvGraphicFramePr>
        <xdr:xfrm>
          <a:off x="602715" y="6028504"/>
          <a:ext cx="13615147" cy="438175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6"/>
          </a:graphicData>
        </a:graphic>
      </xdr:graphicFrame>
      <xdr:sp macro="" textlink="">
        <xdr:nvSpPr>
          <xdr:cNvPr id="160" name="직사각형 159" hidden="1"/>
          <xdr:cNvSpPr/>
        </xdr:nvSpPr>
        <xdr:spPr>
          <a:xfrm>
            <a:off x="7199686" y="6016009"/>
            <a:ext cx="1018389" cy="30288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상대적 세기</a:t>
            </a:r>
          </a:p>
        </xdr:txBody>
      </xdr:sp>
      <xdr:sp macro="" textlink="">
        <xdr:nvSpPr>
          <xdr:cNvPr id="171" name="직사각형 170" hidden="1"/>
          <xdr:cNvSpPr/>
        </xdr:nvSpPr>
        <xdr:spPr>
          <a:xfrm>
            <a:off x="1363398" y="5862327"/>
            <a:ext cx="5102395" cy="582467"/>
          </a:xfrm>
          <a:prstGeom prst="rect">
            <a:avLst/>
          </a:prstGeom>
          <a:solidFill>
            <a:srgbClr val="7030A0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2400" b="1">
                <a:solidFill>
                  <a:schemeClr val="bg1"/>
                </a:solidFill>
              </a:rPr>
              <a:t>회절 </a:t>
            </a:r>
            <a:r>
              <a:rPr lang="en-US" altLang="ko-KR" sz="2400" b="1">
                <a:solidFill>
                  <a:schemeClr val="bg1"/>
                </a:solidFill>
              </a:rPr>
              <a:t>- </a:t>
            </a:r>
            <a:r>
              <a:rPr lang="ko-KR" altLang="en-US" sz="2400" b="1">
                <a:solidFill>
                  <a:schemeClr val="bg1"/>
                </a:solidFill>
              </a:rPr>
              <a:t>간섭무늬 </a:t>
            </a:r>
            <a:r>
              <a:rPr lang="en-US" altLang="ko-KR" sz="2400" b="1">
                <a:solidFill>
                  <a:schemeClr val="bg1"/>
                </a:solidFill>
              </a:rPr>
              <a:t>intensity </a:t>
            </a:r>
            <a:r>
              <a:rPr lang="ko-KR" altLang="en-US" sz="2400" b="1">
                <a:solidFill>
                  <a:schemeClr val="bg1"/>
                </a:solidFill>
              </a:rPr>
              <a:t>통합</a:t>
            </a:r>
            <a:r>
              <a:rPr lang="en-US" altLang="ko-KR" sz="2400" b="1">
                <a:solidFill>
                  <a:schemeClr val="bg1"/>
                </a:solidFill>
              </a:rPr>
              <a:t> graph</a:t>
            </a:r>
            <a:endParaRPr lang="ko-KR" altLang="en-US" sz="2400" b="1">
              <a:solidFill>
                <a:schemeClr val="bg1"/>
              </a:solidFill>
            </a:endParaRPr>
          </a:p>
        </xdr:txBody>
      </xdr:sp>
      <xdr:sp macro="" textlink="">
        <xdr:nvSpPr>
          <xdr:cNvPr id="180" name="직사각형 179" hidden="1"/>
          <xdr:cNvSpPr/>
        </xdr:nvSpPr>
        <xdr:spPr>
          <a:xfrm>
            <a:off x="13335002" y="9560019"/>
            <a:ext cx="997324" cy="32048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각도 </a:t>
            </a:r>
            <a:r>
              <a:rPr lang="en-US" altLang="ko-KR" sz="11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(deg)</a:t>
            </a:r>
            <a:endParaRPr lang="ko-KR" altLang="en-US" sz="1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  <xdr:grpSp>
        <xdr:nvGrpSpPr>
          <xdr:cNvPr id="198" name="수치표시text" hidden="1"/>
          <xdr:cNvGrpSpPr/>
        </xdr:nvGrpSpPr>
        <xdr:grpSpPr>
          <a:xfrm>
            <a:off x="12830736" y="6136624"/>
            <a:ext cx="1160651" cy="1458443"/>
            <a:chOff x="12830736" y="6136624"/>
            <a:chExt cx="1160651" cy="1458443"/>
          </a:xfrm>
          <a:noFill/>
        </xdr:grpSpPr>
        <xdr:grpSp>
          <xdr:nvGrpSpPr>
            <xdr:cNvPr id="196" name="그룹 195" hidden="1"/>
            <xdr:cNvGrpSpPr/>
          </xdr:nvGrpSpPr>
          <xdr:grpSpPr>
            <a:xfrm>
              <a:off x="12853148" y="6629681"/>
              <a:ext cx="1127031" cy="438711"/>
              <a:chOff x="11183471" y="6741740"/>
              <a:chExt cx="1127031" cy="438711"/>
            </a:xfrm>
            <a:grpFill/>
          </xdr:grpSpPr>
          <xdr:pic>
            <xdr:nvPicPr>
              <xdr:cNvPr id="10" name="Picture 28" hidden="1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7" cstate="print"/>
              <a:srcRect/>
              <a:stretch>
                <a:fillRect/>
              </a:stretch>
            </xdr:blipFill>
            <xdr:spPr bwMode="auto">
              <a:xfrm>
                <a:off x="11183471" y="6813176"/>
                <a:ext cx="504825" cy="298637"/>
              </a:xfrm>
              <a:prstGeom prst="rect">
                <a:avLst/>
              </a:prstGeom>
              <a:grpFill/>
            </xdr:spPr>
          </xdr:pic>
          <xdr:sp macro="" textlink="">
            <xdr:nvSpPr>
              <xdr:cNvPr id="192" name="슬릿크기값" hidden="1"/>
              <xdr:cNvSpPr/>
            </xdr:nvSpPr>
            <xdr:spPr>
              <a:xfrm>
                <a:off x="11581686" y="6741740"/>
                <a:ext cx="728816" cy="438711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altLang="ko-KR" sz="2000" b="1">
                    <a:solidFill>
                      <a:sysClr val="windowText" lastClr="000000"/>
                    </a:solidFill>
                  </a:rPr>
                  <a:t>350</a:t>
                </a:r>
                <a:endParaRPr lang="ko-KR" altLang="en-US" sz="2000" b="1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197" name="그룹 196" hidden="1"/>
            <xdr:cNvGrpSpPr/>
          </xdr:nvGrpSpPr>
          <xdr:grpSpPr>
            <a:xfrm>
              <a:off x="12853148" y="7156356"/>
              <a:ext cx="1138239" cy="438711"/>
              <a:chOff x="12640235" y="6808976"/>
              <a:chExt cx="1138239" cy="438711"/>
            </a:xfrm>
            <a:grpFill/>
          </xdr:grpSpPr>
          <xdr:pic>
            <xdr:nvPicPr>
              <xdr:cNvPr id="11" name="Picture 29" hidden="1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8" cstate="print"/>
              <a:srcRect/>
              <a:stretch>
                <a:fillRect/>
              </a:stretch>
            </xdr:blipFill>
            <xdr:spPr bwMode="auto">
              <a:xfrm>
                <a:off x="12640235" y="6880412"/>
                <a:ext cx="504825" cy="298637"/>
              </a:xfrm>
              <a:prstGeom prst="rect">
                <a:avLst/>
              </a:prstGeom>
              <a:grpFill/>
            </xdr:spPr>
          </xdr:pic>
          <xdr:sp macro="" textlink="">
            <xdr:nvSpPr>
              <xdr:cNvPr id="193" name="슬릿간격값" hidden="1"/>
              <xdr:cNvSpPr/>
            </xdr:nvSpPr>
            <xdr:spPr>
              <a:xfrm>
                <a:off x="13049658" y="6808976"/>
                <a:ext cx="728816" cy="438711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altLang="ko-KR" sz="2000" b="1">
                    <a:solidFill>
                      <a:sysClr val="windowText" lastClr="000000"/>
                    </a:solidFill>
                  </a:rPr>
                  <a:t>0.4</a:t>
                </a:r>
                <a:endParaRPr lang="ko-KR" altLang="en-US" sz="2000" b="1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195" name="그룹 194" hidden="1"/>
            <xdr:cNvGrpSpPr/>
          </xdr:nvGrpSpPr>
          <xdr:grpSpPr>
            <a:xfrm>
              <a:off x="12830736" y="6136624"/>
              <a:ext cx="1149437" cy="438711"/>
              <a:chOff x="11161059" y="6114211"/>
              <a:chExt cx="1149437" cy="438711"/>
            </a:xfrm>
            <a:grpFill/>
          </xdr:grpSpPr>
          <xdr:pic>
            <xdr:nvPicPr>
              <xdr:cNvPr id="6171" name="Picture 27" hidden="1"/>
              <xdr:cNvPicPr>
                <a:picLocks noChangeAspect="1" noChangeArrowheads="1"/>
              </xdr:cNvPicPr>
            </xdr:nvPicPr>
            <xdr:blipFill>
              <a:blip xmlns:r="http://schemas.openxmlformats.org/officeDocument/2006/relationships" r:embed="rId19" cstate="print"/>
              <a:srcRect/>
              <a:stretch>
                <a:fillRect/>
              </a:stretch>
            </xdr:blipFill>
            <xdr:spPr bwMode="auto">
              <a:xfrm>
                <a:off x="11161059" y="6185648"/>
                <a:ext cx="523875" cy="298637"/>
              </a:xfrm>
              <a:prstGeom prst="rect">
                <a:avLst/>
              </a:prstGeom>
              <a:grpFill/>
            </xdr:spPr>
          </xdr:pic>
          <xdr:sp macro="" textlink="">
            <xdr:nvSpPr>
              <xdr:cNvPr id="194" name="파장값" hidden="1"/>
              <xdr:cNvSpPr/>
            </xdr:nvSpPr>
            <xdr:spPr>
              <a:xfrm>
                <a:off x="11581680" y="6114211"/>
                <a:ext cx="728816" cy="438711"/>
              </a:xfrm>
              <a:prstGeom prst="rect">
                <a:avLst/>
              </a:prstGeom>
              <a:grp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altLang="ko-KR" sz="2000" b="1">
                    <a:solidFill>
                      <a:sysClr val="windowText" lastClr="000000"/>
                    </a:solidFill>
                  </a:rPr>
                  <a:t>650</a:t>
                </a:r>
                <a:endParaRPr lang="ko-KR" altLang="en-US" sz="2000" b="1">
                  <a:solidFill>
                    <a:sysClr val="windowText" lastClr="000000"/>
                  </a:solidFill>
                </a:endParaRPr>
              </a:p>
            </xdr:txBody>
          </xdr:sp>
        </xdr:grpSp>
      </xdr:grpSp>
    </xdr:grpSp>
    <xdr:clientData/>
  </xdr:twoCellAnchor>
  <xdr:twoCellAnchor>
    <xdr:from>
      <xdr:col>9</xdr:col>
      <xdr:colOff>619469</xdr:colOff>
      <xdr:row>10</xdr:row>
      <xdr:rowOff>38100</xdr:rowOff>
    </xdr:from>
    <xdr:to>
      <xdr:col>10</xdr:col>
      <xdr:colOff>181128</xdr:colOff>
      <xdr:row>12</xdr:row>
      <xdr:rowOff>101600</xdr:rowOff>
    </xdr:to>
    <xdr:grpSp>
      <xdr:nvGrpSpPr>
        <xdr:cNvPr id="203" name="단일슬릿 크기 2" hidden="1"/>
        <xdr:cNvGrpSpPr/>
      </xdr:nvGrpSpPr>
      <xdr:grpSpPr>
        <a:xfrm>
          <a:off x="6771498" y="2167218"/>
          <a:ext cx="245218" cy="489323"/>
          <a:chOff x="4097524" y="2498936"/>
          <a:chExt cx="244831" cy="987418"/>
        </a:xfrm>
      </xdr:grpSpPr>
      <xdr:cxnSp macro="">
        <xdr:nvCxnSpPr>
          <xdr:cNvPr id="204" name="직선 화살표 연결선 203" hidden="1"/>
          <xdr:cNvCxnSpPr/>
        </xdr:nvCxnSpPr>
        <xdr:spPr>
          <a:xfrm rot="5400000">
            <a:off x="4033026" y="2675438"/>
            <a:ext cx="354591" cy="1588"/>
          </a:xfrm>
          <a:prstGeom prst="straightConnector1">
            <a:avLst/>
          </a:prstGeom>
          <a:ln w="38100">
            <a:solidFill>
              <a:srgbClr val="0000FF"/>
            </a:solidFill>
            <a:headEnd type="none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5" name="직선 연결선 204" hidden="1"/>
          <xdr:cNvCxnSpPr/>
        </xdr:nvCxnSpPr>
        <xdr:spPr>
          <a:xfrm>
            <a:off x="4102160" y="2853578"/>
            <a:ext cx="240195" cy="0"/>
          </a:xfrm>
          <a:prstGeom prst="line">
            <a:avLst/>
          </a:prstGeom>
          <a:ln w="381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7" name="직선 연결선 206" hidden="1"/>
          <xdr:cNvCxnSpPr/>
        </xdr:nvCxnSpPr>
        <xdr:spPr>
          <a:xfrm>
            <a:off x="4097524" y="3126243"/>
            <a:ext cx="240195" cy="0"/>
          </a:xfrm>
          <a:prstGeom prst="line">
            <a:avLst/>
          </a:prstGeom>
          <a:ln w="381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8" name="직선 화살표 연결선 207" hidden="1"/>
          <xdr:cNvCxnSpPr/>
        </xdr:nvCxnSpPr>
        <xdr:spPr>
          <a:xfrm rot="5400000" flipH="1" flipV="1">
            <a:off x="4038803" y="3308265"/>
            <a:ext cx="354590" cy="1588"/>
          </a:xfrm>
          <a:prstGeom prst="straightConnector1">
            <a:avLst/>
          </a:prstGeom>
          <a:ln w="38100">
            <a:solidFill>
              <a:srgbClr val="0000FF"/>
            </a:solidFill>
            <a:headEnd type="none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630675</xdr:colOff>
      <xdr:row>15</xdr:row>
      <xdr:rowOff>146050</xdr:rowOff>
    </xdr:from>
    <xdr:to>
      <xdr:col>10</xdr:col>
      <xdr:colOff>192334</xdr:colOff>
      <xdr:row>18</xdr:row>
      <xdr:rowOff>0</xdr:rowOff>
    </xdr:to>
    <xdr:grpSp>
      <xdr:nvGrpSpPr>
        <xdr:cNvPr id="214" name="단일슬릿 크기 3" hidden="1"/>
        <xdr:cNvGrpSpPr/>
      </xdr:nvGrpSpPr>
      <xdr:grpSpPr>
        <a:xfrm>
          <a:off x="6782704" y="3339726"/>
          <a:ext cx="245218" cy="492686"/>
          <a:chOff x="4097524" y="2498936"/>
          <a:chExt cx="244831" cy="987418"/>
        </a:xfrm>
      </xdr:grpSpPr>
      <xdr:cxnSp macro="">
        <xdr:nvCxnSpPr>
          <xdr:cNvPr id="215" name="직선 화살표 연결선 214" hidden="1"/>
          <xdr:cNvCxnSpPr/>
        </xdr:nvCxnSpPr>
        <xdr:spPr>
          <a:xfrm rot="5400000">
            <a:off x="4033026" y="2675438"/>
            <a:ext cx="354591" cy="1588"/>
          </a:xfrm>
          <a:prstGeom prst="straightConnector1">
            <a:avLst/>
          </a:prstGeom>
          <a:ln w="38100">
            <a:solidFill>
              <a:srgbClr val="0000FF"/>
            </a:solidFill>
            <a:headEnd type="none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6" name="직선 연결선 215" hidden="1"/>
          <xdr:cNvCxnSpPr/>
        </xdr:nvCxnSpPr>
        <xdr:spPr>
          <a:xfrm>
            <a:off x="4102160" y="2853578"/>
            <a:ext cx="240195" cy="0"/>
          </a:xfrm>
          <a:prstGeom prst="line">
            <a:avLst/>
          </a:prstGeom>
          <a:ln w="381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7" name="직선 연결선 216" hidden="1"/>
          <xdr:cNvCxnSpPr/>
        </xdr:nvCxnSpPr>
        <xdr:spPr>
          <a:xfrm>
            <a:off x="4097524" y="3126243"/>
            <a:ext cx="240195" cy="0"/>
          </a:xfrm>
          <a:prstGeom prst="line">
            <a:avLst/>
          </a:prstGeom>
          <a:ln w="38100">
            <a:solidFill>
              <a:srgbClr val="0000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8" name="직선 화살표 연결선 217" hidden="1"/>
          <xdr:cNvCxnSpPr/>
        </xdr:nvCxnSpPr>
        <xdr:spPr>
          <a:xfrm rot="5400000" flipH="1" flipV="1">
            <a:off x="4038803" y="3308265"/>
            <a:ext cx="354590" cy="1588"/>
          </a:xfrm>
          <a:prstGeom prst="straightConnector1">
            <a:avLst/>
          </a:prstGeom>
          <a:ln w="38100">
            <a:solidFill>
              <a:srgbClr val="0000FF"/>
            </a:solidFill>
            <a:headEnd type="none"/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8</xdr:row>
      <xdr:rowOff>6350</xdr:rowOff>
    </xdr:from>
    <xdr:to>
      <xdr:col>12</xdr:col>
      <xdr:colOff>427270</xdr:colOff>
      <xdr:row>8</xdr:row>
      <xdr:rowOff>138095</xdr:rowOff>
    </xdr:to>
    <xdr:sp macro="" textlink="">
      <xdr:nvSpPr>
        <xdr:cNvPr id="200" name="소파 1"/>
        <xdr:cNvSpPr/>
      </xdr:nvSpPr>
      <xdr:spPr>
        <a:xfrm rot="-1049532">
          <a:off x="8382000" y="1682750"/>
          <a:ext cx="274870" cy="131745"/>
        </a:xfrm>
        <a:prstGeom prst="rightArrow">
          <a:avLst>
            <a:gd name="adj1" fmla="val 50000"/>
            <a:gd name="adj2" fmla="val 107299"/>
          </a:avLst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11</xdr:row>
      <xdr:rowOff>152400</xdr:rowOff>
    </xdr:from>
    <xdr:to>
      <xdr:col>12</xdr:col>
      <xdr:colOff>427270</xdr:colOff>
      <xdr:row>12</xdr:row>
      <xdr:rowOff>77957</xdr:rowOff>
    </xdr:to>
    <xdr:sp macro="" textlink="">
      <xdr:nvSpPr>
        <xdr:cNvPr id="206" name="소파 2"/>
        <xdr:cNvSpPr/>
      </xdr:nvSpPr>
      <xdr:spPr>
        <a:xfrm rot="-535097">
          <a:off x="8382000" y="2457450"/>
          <a:ext cx="274870" cy="135107"/>
        </a:xfrm>
        <a:prstGeom prst="rightArrow">
          <a:avLst>
            <a:gd name="adj1" fmla="val 50000"/>
            <a:gd name="adj2" fmla="val 107299"/>
          </a:avLst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15</xdr:row>
      <xdr:rowOff>177800</xdr:rowOff>
    </xdr:from>
    <xdr:to>
      <xdr:col>12</xdr:col>
      <xdr:colOff>427270</xdr:colOff>
      <xdr:row>16</xdr:row>
      <xdr:rowOff>103357</xdr:rowOff>
    </xdr:to>
    <xdr:sp macro="" textlink="">
      <xdr:nvSpPr>
        <xdr:cNvPr id="209" name="소파 3"/>
        <xdr:cNvSpPr/>
      </xdr:nvSpPr>
      <xdr:spPr>
        <a:xfrm rot="535097">
          <a:off x="8382000" y="3321050"/>
          <a:ext cx="274870" cy="135107"/>
        </a:xfrm>
        <a:prstGeom prst="rightArrow">
          <a:avLst>
            <a:gd name="adj1" fmla="val 50000"/>
            <a:gd name="adj2" fmla="val 107299"/>
          </a:avLst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12</xdr:col>
      <xdr:colOff>152400</xdr:colOff>
      <xdr:row>19</xdr:row>
      <xdr:rowOff>114300</xdr:rowOff>
    </xdr:from>
    <xdr:to>
      <xdr:col>12</xdr:col>
      <xdr:colOff>427270</xdr:colOff>
      <xdr:row>20</xdr:row>
      <xdr:rowOff>36496</xdr:rowOff>
    </xdr:to>
    <xdr:sp macro="" textlink="">
      <xdr:nvSpPr>
        <xdr:cNvPr id="210" name="소파 4"/>
        <xdr:cNvSpPr/>
      </xdr:nvSpPr>
      <xdr:spPr>
        <a:xfrm rot="1049532">
          <a:off x="8382000" y="4095750"/>
          <a:ext cx="274870" cy="131746"/>
        </a:xfrm>
        <a:prstGeom prst="rightArrow">
          <a:avLst>
            <a:gd name="adj1" fmla="val 50000"/>
            <a:gd name="adj2" fmla="val 107299"/>
          </a:avLst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0</xdr:col>
      <xdr:colOff>504264</xdr:colOff>
      <xdr:row>5</xdr:row>
      <xdr:rowOff>0</xdr:rowOff>
    </xdr:from>
    <xdr:to>
      <xdr:col>5</xdr:col>
      <xdr:colOff>112059</xdr:colOff>
      <xdr:row>9</xdr:row>
      <xdr:rowOff>0</xdr:rowOff>
    </xdr:to>
    <xdr:grpSp>
      <xdr:nvGrpSpPr>
        <xdr:cNvPr id="220" name="그룹 219"/>
        <xdr:cNvGrpSpPr/>
      </xdr:nvGrpSpPr>
      <xdr:grpSpPr>
        <a:xfrm>
          <a:off x="504264" y="1064559"/>
          <a:ext cx="3025589" cy="851647"/>
          <a:chOff x="504264" y="1064559"/>
          <a:chExt cx="3025589" cy="851647"/>
        </a:xfrm>
      </xdr:grpSpPr>
      <xdr:sp macro="" textlink="">
        <xdr:nvSpPr>
          <xdr:cNvPr id="219" name="직사각형 218"/>
          <xdr:cNvSpPr/>
        </xdr:nvSpPr>
        <xdr:spPr>
          <a:xfrm>
            <a:off x="504264" y="1064559"/>
            <a:ext cx="3025589" cy="851647"/>
          </a:xfrm>
          <a:prstGeom prst="rect">
            <a:avLst/>
          </a:prstGeom>
          <a:solidFill>
            <a:srgbClr val="FFCCCC"/>
          </a:solidFill>
          <a:ln w="3810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grpSp>
        <xdr:nvGrpSpPr>
          <xdr:cNvPr id="211" name="그룹 210"/>
          <xdr:cNvGrpSpPr/>
        </xdr:nvGrpSpPr>
        <xdr:grpSpPr>
          <a:xfrm>
            <a:off x="1725705" y="1221442"/>
            <a:ext cx="1683037" cy="245416"/>
            <a:chOff x="4659061" y="5006172"/>
            <a:chExt cx="1698553" cy="214588"/>
          </a:xfrm>
        </xdr:grpSpPr>
        <xdr:sp macro="" textlink="">
          <xdr:nvSpPr>
            <xdr:cNvPr id="212" name="직사각형 211"/>
            <xdr:cNvSpPr/>
          </xdr:nvSpPr>
          <xdr:spPr>
            <a:xfrm>
              <a:off x="4659061" y="5006172"/>
              <a:ext cx="621533" cy="202650"/>
            </a:xfrm>
            <a:prstGeom prst="rect">
              <a:avLst/>
            </a:prstGeom>
            <a:solidFill>
              <a:srgbClr val="9999FF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느리게</a:t>
              </a:r>
            </a:p>
          </xdr:txBody>
        </xdr:sp>
        <xdr:sp macro="" textlink="">
          <xdr:nvSpPr>
            <xdr:cNvPr id="213" name="직사각형 212"/>
            <xdr:cNvSpPr/>
          </xdr:nvSpPr>
          <xdr:spPr>
            <a:xfrm>
              <a:off x="5736080" y="5018110"/>
              <a:ext cx="621534" cy="202650"/>
            </a:xfrm>
            <a:prstGeom prst="rect">
              <a:avLst/>
            </a:prstGeom>
            <a:solidFill>
              <a:srgbClr val="FF7C8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  <a:latin typeface="HY견고딕" pitchFamily="18" charset="-127"/>
                  <a:ea typeface="HY견고딕" pitchFamily="18" charset="-127"/>
                </a:rPr>
                <a:t>빠르게</a:t>
              </a:r>
            </a:p>
          </xdr:txBody>
        </xdr:sp>
      </xdr:grpSp>
    </xdr:grpSp>
    <xdr:clientData/>
  </xdr:twoCellAnchor>
  <xdr:twoCellAnchor>
    <xdr:from>
      <xdr:col>12</xdr:col>
      <xdr:colOff>145678</xdr:colOff>
      <xdr:row>23</xdr:row>
      <xdr:rowOff>11206</xdr:rowOff>
    </xdr:from>
    <xdr:to>
      <xdr:col>17</xdr:col>
      <xdr:colOff>302560</xdr:colOff>
      <xdr:row>27</xdr:row>
      <xdr:rowOff>56030</xdr:rowOff>
    </xdr:to>
    <xdr:sp macro="" textlink="">
      <xdr:nvSpPr>
        <xdr:cNvPr id="221" name="직사각형 220"/>
        <xdr:cNvSpPr/>
      </xdr:nvSpPr>
      <xdr:spPr>
        <a:xfrm>
          <a:off x="8348384" y="4908177"/>
          <a:ext cx="3574676" cy="896471"/>
        </a:xfrm>
        <a:prstGeom prst="rect">
          <a:avLst/>
        </a:prstGeom>
        <a:solidFill>
          <a:srgbClr val="CCECFF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200" b="1">
              <a:solidFill>
                <a:sysClr val="windowText" lastClr="000000"/>
              </a:solidFill>
              <a:latin typeface="+mn-ea"/>
              <a:ea typeface="+mn-ea"/>
            </a:rPr>
            <a:t>※  Graph </a:t>
          </a:r>
          <a:r>
            <a:rPr lang="ko-KR" altLang="en-US" sz="1200" b="1">
              <a:solidFill>
                <a:sysClr val="windowText" lastClr="000000"/>
              </a:solidFill>
              <a:latin typeface="+mn-ea"/>
              <a:ea typeface="+mn-ea"/>
            </a:rPr>
            <a:t>수치와 스크린 거리</a:t>
          </a:r>
          <a:r>
            <a:rPr lang="en-US" altLang="ko-KR" sz="1100" b="1">
              <a:solidFill>
                <a:sysClr val="windowText" lastClr="000000"/>
              </a:solidFill>
              <a:latin typeface="+mn-ea"/>
              <a:ea typeface="+mn-ea"/>
            </a:rPr>
            <a:t>(m)</a:t>
          </a:r>
          <a:r>
            <a:rPr lang="ko-KR" altLang="en-US" sz="1200" b="1">
              <a:solidFill>
                <a:sysClr val="windowText" lastClr="000000"/>
              </a:solidFill>
              <a:latin typeface="+mn-ea"/>
              <a:ea typeface="+mn-ea"/>
            </a:rPr>
            <a:t>는 무관합니다</a:t>
          </a:r>
          <a:r>
            <a:rPr lang="en-US" altLang="ko-KR" sz="1200" b="1">
              <a:solidFill>
                <a:sysClr val="windowText" lastClr="000000"/>
              </a:solidFill>
              <a:latin typeface="+mn-ea"/>
              <a:ea typeface="+mn-ea"/>
            </a:rPr>
            <a:t>.</a:t>
          </a:r>
        </a:p>
        <a:p>
          <a:pPr algn="ctr"/>
          <a:r>
            <a:rPr lang="en-US" altLang="ko-KR" sz="1200" b="1">
              <a:solidFill>
                <a:sysClr val="windowText" lastClr="000000"/>
              </a:solidFill>
              <a:latin typeface="+mn-ea"/>
              <a:ea typeface="+mn-ea"/>
            </a:rPr>
            <a:t>( Graph</a:t>
          </a:r>
          <a:r>
            <a:rPr lang="ko-KR" altLang="en-US" sz="1200" b="1">
              <a:solidFill>
                <a:sysClr val="windowText" lastClr="000000"/>
              </a:solidFill>
              <a:latin typeface="+mn-ea"/>
              <a:ea typeface="+mn-ea"/>
            </a:rPr>
            <a:t>의 </a:t>
          </a:r>
          <a:r>
            <a:rPr lang="en-US" altLang="ko-KR" sz="1200" b="1">
              <a:solidFill>
                <a:sysClr val="windowText" lastClr="000000"/>
              </a:solidFill>
              <a:latin typeface="+mn-ea"/>
              <a:ea typeface="+mn-ea"/>
            </a:rPr>
            <a:t>x</a:t>
          </a:r>
          <a:r>
            <a:rPr lang="ko-KR" altLang="en-US" sz="1200" b="1">
              <a:solidFill>
                <a:sysClr val="windowText" lastClr="000000"/>
              </a:solidFill>
              <a:latin typeface="+mn-ea"/>
              <a:ea typeface="+mn-ea"/>
            </a:rPr>
            <a:t>축값이 스크린상에서의 실제거리가 아니라</a:t>
          </a:r>
          <a:r>
            <a:rPr lang="en-US" altLang="ko-KR" sz="1200" b="1">
              <a:solidFill>
                <a:sysClr val="windowText" lastClr="000000"/>
              </a:solidFill>
              <a:latin typeface="+mn-ea"/>
              <a:ea typeface="+mn-ea"/>
            </a:rPr>
            <a:t>,</a:t>
          </a:r>
          <a:r>
            <a:rPr lang="ko-KR" altLang="en-US" sz="1200" b="1" baseline="0">
              <a:solidFill>
                <a:sysClr val="windowText" lastClr="000000"/>
              </a:solidFill>
              <a:latin typeface="+mn-ea"/>
              <a:ea typeface="+mn-ea"/>
            </a:rPr>
            <a:t> 중심축으로부터 기울어진 각도이므로 </a:t>
          </a:r>
          <a:r>
            <a:rPr lang="en-US" altLang="ko-KR" sz="1200" b="1">
              <a:solidFill>
                <a:sysClr val="windowText" lastClr="000000"/>
              </a:solidFill>
              <a:latin typeface="+mn-ea"/>
              <a:ea typeface="+mn-ea"/>
            </a:rPr>
            <a:t>)</a:t>
          </a:r>
          <a:endParaRPr lang="ko-KR" altLang="en-US" sz="1200" b="1">
            <a:solidFill>
              <a:sysClr val="windowText" lastClr="000000"/>
            </a:solidFill>
            <a:latin typeface="+mn-ea"/>
            <a:ea typeface="+mn-ea"/>
          </a:endParaRPr>
        </a:p>
      </xdr:txBody>
    </xdr:sp>
    <xdr:clientData/>
  </xdr:twoCellAnchor>
  <xdr:twoCellAnchor>
    <xdr:from>
      <xdr:col>17</xdr:col>
      <xdr:colOff>100854</xdr:colOff>
      <xdr:row>3</xdr:row>
      <xdr:rowOff>212911</xdr:rowOff>
    </xdr:from>
    <xdr:to>
      <xdr:col>20</xdr:col>
      <xdr:colOff>11207</xdr:colOff>
      <xdr:row>6</xdr:row>
      <xdr:rowOff>56029</xdr:rowOff>
    </xdr:to>
    <xdr:sp macro="" textlink="">
      <xdr:nvSpPr>
        <xdr:cNvPr id="223" name="직사각형 222"/>
        <xdr:cNvSpPr/>
      </xdr:nvSpPr>
      <xdr:spPr>
        <a:xfrm>
          <a:off x="11721354" y="851646"/>
          <a:ext cx="1961029" cy="4818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800" b="1">
              <a:solidFill>
                <a:sysClr val="windowText" lastClr="000000"/>
              </a:solidFill>
            </a:rPr>
            <a:t>&lt; </a:t>
          </a:r>
          <a:r>
            <a:rPr lang="ko-KR" altLang="en-US" sz="1800" b="1">
              <a:solidFill>
                <a:sysClr val="windowText" lastClr="000000"/>
              </a:solidFill>
            </a:rPr>
            <a:t>관련 공식</a:t>
          </a:r>
          <a:r>
            <a:rPr lang="en-US" altLang="ko-KR" sz="1800" b="1">
              <a:solidFill>
                <a:sysClr val="windowText" lastClr="000000"/>
              </a:solidFill>
            </a:rPr>
            <a:t> &gt;</a:t>
          </a:r>
          <a:endParaRPr lang="ko-KR" altLang="en-US" sz="1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324971</xdr:colOff>
      <xdr:row>11</xdr:row>
      <xdr:rowOff>100853</xdr:rowOff>
    </xdr:from>
    <xdr:to>
      <xdr:col>3</xdr:col>
      <xdr:colOff>537882</xdr:colOff>
      <xdr:row>16</xdr:row>
      <xdr:rowOff>201706</xdr:rowOff>
    </xdr:to>
    <xdr:grpSp>
      <xdr:nvGrpSpPr>
        <xdr:cNvPr id="225" name="그룹 224"/>
        <xdr:cNvGrpSpPr/>
      </xdr:nvGrpSpPr>
      <xdr:grpSpPr>
        <a:xfrm>
          <a:off x="324971" y="2442882"/>
          <a:ext cx="2263587" cy="1165412"/>
          <a:chOff x="246529" y="2442882"/>
          <a:chExt cx="2342029" cy="1165412"/>
        </a:xfrm>
      </xdr:grpSpPr>
      <xdr:pic>
        <xdr:nvPicPr>
          <xdr:cNvPr id="222" name="그림 221" descr="laser5.jpg"/>
          <xdr:cNvPicPr>
            <a:picLocks noChangeAspect="1"/>
          </xdr:cNvPicPr>
        </xdr:nvPicPr>
        <xdr:blipFill>
          <a:blip xmlns:r="http://schemas.openxmlformats.org/officeDocument/2006/relationships" r:embed="rId20" cstate="print"/>
          <a:srcRect t="17781" r="17550"/>
          <a:stretch>
            <a:fillRect/>
          </a:stretch>
        </xdr:blipFill>
        <xdr:spPr>
          <a:xfrm flipH="1">
            <a:off x="246529" y="2442882"/>
            <a:ext cx="2342029" cy="739588"/>
          </a:xfrm>
          <a:prstGeom prst="rect">
            <a:avLst/>
          </a:prstGeom>
        </xdr:spPr>
      </xdr:pic>
      <xdr:sp macro="" textlink="">
        <xdr:nvSpPr>
          <xdr:cNvPr id="224" name="직사각형 223"/>
          <xdr:cNvSpPr/>
        </xdr:nvSpPr>
        <xdr:spPr>
          <a:xfrm>
            <a:off x="705971" y="3193676"/>
            <a:ext cx="1445559" cy="414618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400" b="1">
                <a:solidFill>
                  <a:sysClr val="windowText" lastClr="000000"/>
                </a:solidFill>
              </a:rPr>
              <a:t>&lt; </a:t>
            </a:r>
            <a:r>
              <a:rPr lang="ko-KR" altLang="en-US" sz="1400" b="1">
                <a:solidFill>
                  <a:sysClr val="windowText" lastClr="000000"/>
                </a:solidFill>
              </a:rPr>
              <a:t>간섭성 광원</a:t>
            </a:r>
            <a:r>
              <a:rPr lang="en-US" altLang="ko-KR" sz="1400" b="1">
                <a:solidFill>
                  <a:sysClr val="windowText" lastClr="000000"/>
                </a:solidFill>
              </a:rPr>
              <a:t> &gt;</a:t>
            </a:r>
            <a:endParaRPr lang="ko-KR" altLang="en-US" sz="1400" b="1">
              <a:solidFill>
                <a:sysClr val="windowText" lastClr="000000"/>
              </a:solidFill>
            </a:endParaRPr>
          </a:p>
        </xdr:txBody>
      </xdr:sp>
    </xdr:grpSp>
    <xdr:clientData/>
  </xdr:twoCellAnchor>
  <xdr:twoCellAnchor>
    <xdr:from>
      <xdr:col>0</xdr:col>
      <xdr:colOff>661147</xdr:colOff>
      <xdr:row>51</xdr:row>
      <xdr:rowOff>89653</xdr:rowOff>
    </xdr:from>
    <xdr:to>
      <xdr:col>20</xdr:col>
      <xdr:colOff>605118</xdr:colOff>
      <xdr:row>69</xdr:row>
      <xdr:rowOff>22412</xdr:rowOff>
    </xdr:to>
    <xdr:sp macro="" textlink="">
      <xdr:nvSpPr>
        <xdr:cNvPr id="226" name="직사각형 225"/>
        <xdr:cNvSpPr/>
      </xdr:nvSpPr>
      <xdr:spPr>
        <a:xfrm>
          <a:off x="661147" y="11172271"/>
          <a:ext cx="13615147" cy="3765170"/>
        </a:xfrm>
        <a:prstGeom prst="rect">
          <a:avLst/>
        </a:prstGeom>
        <a:solidFill>
          <a:schemeClr val="bg1"/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n-US" altLang="ko-KR" sz="22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1</xdr:col>
      <xdr:colOff>627531</xdr:colOff>
      <xdr:row>50</xdr:row>
      <xdr:rowOff>11209</xdr:rowOff>
    </xdr:from>
    <xdr:to>
      <xdr:col>4</xdr:col>
      <xdr:colOff>683556</xdr:colOff>
      <xdr:row>52</xdr:row>
      <xdr:rowOff>155206</xdr:rowOff>
    </xdr:to>
    <xdr:sp macro="" textlink="">
      <xdr:nvSpPr>
        <xdr:cNvPr id="227" name="직사각형 226"/>
        <xdr:cNvSpPr/>
      </xdr:nvSpPr>
      <xdr:spPr>
        <a:xfrm>
          <a:off x="1311090" y="10880915"/>
          <a:ext cx="2106701" cy="5698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2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관 련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내 용</a:t>
          </a:r>
          <a:endParaRPr lang="en-US" altLang="ko-KR" sz="22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1</xdr:col>
      <xdr:colOff>537882</xdr:colOff>
      <xdr:row>53</xdr:row>
      <xdr:rowOff>190498</xdr:rowOff>
    </xdr:from>
    <xdr:to>
      <xdr:col>8</xdr:col>
      <xdr:colOff>425823</xdr:colOff>
      <xdr:row>64</xdr:row>
      <xdr:rowOff>33617</xdr:rowOff>
    </xdr:to>
    <xdr:sp macro="" textlink="">
      <xdr:nvSpPr>
        <xdr:cNvPr id="229" name="직사각형 228"/>
        <xdr:cNvSpPr/>
      </xdr:nvSpPr>
      <xdr:spPr>
        <a:xfrm>
          <a:off x="1221441" y="11698939"/>
          <a:ext cx="4672853" cy="21851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600" b="1">
              <a:solidFill>
                <a:sysClr val="windowText" lastClr="000000"/>
              </a:solidFill>
            </a:rPr>
            <a:t>▶ 생활 속의 회절</a:t>
          </a:r>
          <a:r>
            <a:rPr lang="en-US" altLang="ko-KR" sz="1600" b="1">
              <a:solidFill>
                <a:sysClr val="windowText" lastClr="000000"/>
              </a:solidFill>
            </a:rPr>
            <a:t>, </a:t>
          </a:r>
          <a:r>
            <a:rPr lang="ko-KR" altLang="en-US" sz="1600" b="1">
              <a:solidFill>
                <a:sysClr val="windowText" lastClr="000000"/>
              </a:solidFill>
            </a:rPr>
            <a:t>간섭 현상</a:t>
          </a:r>
          <a:endParaRPr lang="en-US" altLang="ko-KR" sz="1600" b="1">
            <a:solidFill>
              <a:sysClr val="windowText" lastClr="000000"/>
            </a:solidFill>
          </a:endParaRPr>
        </a:p>
        <a:p>
          <a:pPr algn="l"/>
          <a:r>
            <a:rPr lang="en-US" altLang="ko-KR" sz="1600" b="1" baseline="0">
              <a:solidFill>
                <a:sysClr val="windowText" lastClr="000000"/>
              </a:solidFill>
            </a:rPr>
            <a:t>   - </a:t>
          </a:r>
          <a:r>
            <a:rPr lang="ko-KR" altLang="en-US" sz="1600" b="1" baseline="0">
              <a:solidFill>
                <a:sysClr val="windowText" lastClr="000000"/>
              </a:solidFill>
            </a:rPr>
            <a:t>나비 날개</a:t>
          </a:r>
          <a:endParaRPr lang="en-US" altLang="ko-KR" sz="1600" b="1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600" b="1" baseline="0">
              <a:solidFill>
                <a:sysClr val="windowText" lastClr="000000"/>
              </a:solidFill>
            </a:rPr>
            <a:t>   - </a:t>
          </a:r>
          <a:r>
            <a:rPr lang="ko-KR" altLang="en-US" sz="1600" b="1" baseline="0">
              <a:solidFill>
                <a:sysClr val="windowText" lastClr="000000"/>
              </a:solidFill>
            </a:rPr>
            <a:t>풍뎅이 등껍질 색깔</a:t>
          </a:r>
          <a:endParaRPr lang="en-US" altLang="ko-KR" sz="1600" b="1" baseline="0">
            <a:solidFill>
              <a:sysClr val="windowText" lastClr="000000"/>
            </a:solidFill>
          </a:endParaRPr>
        </a:p>
        <a:p>
          <a:pPr algn="l"/>
          <a:r>
            <a:rPr lang="en-US" altLang="ko-KR" sz="1600" b="1" baseline="0">
              <a:solidFill>
                <a:sysClr val="windowText" lastClr="000000"/>
              </a:solidFill>
            </a:rPr>
            <a:t>   - </a:t>
          </a:r>
          <a:r>
            <a:rPr lang="ko-KR" altLang="en-US" sz="1600" b="1" baseline="0">
              <a:solidFill>
                <a:sysClr val="windowText" lastClr="000000"/>
              </a:solidFill>
            </a:rPr>
            <a:t>비누방울의 무지개 색깔</a:t>
          </a:r>
          <a:endParaRPr lang="en-US" altLang="ko-KR" sz="1600" b="1" baseline="0">
            <a:solidFill>
              <a:sysClr val="windowText" lastClr="000000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   - CD-Rom</a:t>
          </a:r>
          <a:r>
            <a:rPr kumimoji="0" lang="ko-KR" altLang="en-US" sz="16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+mn-lt"/>
              <a:ea typeface="+mn-ea"/>
              <a:cs typeface="+mn-cs"/>
            </a:rPr>
            <a:t>의 무지개 색깔</a:t>
          </a:r>
        </a:p>
        <a:p>
          <a:pPr algn="l"/>
          <a:endParaRPr lang="ko-KR" altLang="en-US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571501</xdr:colOff>
      <xdr:row>65</xdr:row>
      <xdr:rowOff>112068</xdr:rowOff>
    </xdr:from>
    <xdr:to>
      <xdr:col>10</xdr:col>
      <xdr:colOff>537883</xdr:colOff>
      <xdr:row>68</xdr:row>
      <xdr:rowOff>11214</xdr:rowOff>
    </xdr:to>
    <xdr:sp macro="" textlink="">
      <xdr:nvSpPr>
        <xdr:cNvPr id="231" name="직사각형 230">
          <a:hlinkClick xmlns:r="http://schemas.openxmlformats.org/officeDocument/2006/relationships" r:id="rId21"/>
        </xdr:cNvPr>
        <xdr:cNvSpPr/>
      </xdr:nvSpPr>
      <xdr:spPr>
        <a:xfrm>
          <a:off x="1255060" y="14175450"/>
          <a:ext cx="6118411" cy="53788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600" b="1">
              <a:solidFill>
                <a:srgbClr val="0000FF"/>
              </a:solidFill>
            </a:rPr>
            <a:t>▶ 간섭을 이용한 뉴턴의 실험  </a:t>
          </a:r>
          <a:r>
            <a:rPr lang="en-US" altLang="ko-KR" sz="1600" b="1">
              <a:solidFill>
                <a:srgbClr val="0000FF"/>
              </a:solidFill>
            </a:rPr>
            <a:t>-  Newton Ring</a:t>
          </a:r>
          <a:endParaRPr lang="ko-KR" altLang="en-US" sz="1600" b="1">
            <a:solidFill>
              <a:srgbClr val="0000FF"/>
            </a:solidFill>
          </a:endParaRPr>
        </a:p>
      </xdr:txBody>
    </xdr:sp>
    <xdr:clientData/>
  </xdr:twoCellAnchor>
  <xdr:twoCellAnchor editAs="oneCell">
    <xdr:from>
      <xdr:col>11</xdr:col>
      <xdr:colOff>67239</xdr:colOff>
      <xdr:row>53</xdr:row>
      <xdr:rowOff>89647</xdr:rowOff>
    </xdr:from>
    <xdr:to>
      <xdr:col>15</xdr:col>
      <xdr:colOff>213004</xdr:colOff>
      <xdr:row>63</xdr:row>
      <xdr:rowOff>120529</xdr:rowOff>
    </xdr:to>
    <xdr:pic>
      <xdr:nvPicPr>
        <xdr:cNvPr id="228" name="그림 227" descr="300px-Interference-colors.jpg"/>
        <xdr:cNvPicPr>
          <a:picLocks/>
        </xdr:cNvPicPr>
      </xdr:nvPicPr>
      <xdr:blipFill>
        <a:blip xmlns:r="http://schemas.openxmlformats.org/officeDocument/2006/relationships" r:embed="rId22" cstate="print"/>
        <a:stretch>
          <a:fillRect/>
        </a:stretch>
      </xdr:blipFill>
      <xdr:spPr>
        <a:xfrm>
          <a:off x="7586386" y="11598088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672356</xdr:colOff>
      <xdr:row>53</xdr:row>
      <xdr:rowOff>89648</xdr:rowOff>
    </xdr:from>
    <xdr:to>
      <xdr:col>20</xdr:col>
      <xdr:colOff>134562</xdr:colOff>
      <xdr:row>63</xdr:row>
      <xdr:rowOff>120530</xdr:rowOff>
    </xdr:to>
    <xdr:pic>
      <xdr:nvPicPr>
        <xdr:cNvPr id="230" name="그림 229" descr="soap-film-interfere-large6-.jpg"/>
        <xdr:cNvPicPr>
          <a:picLocks/>
        </xdr:cNvPicPr>
      </xdr:nvPicPr>
      <xdr:blipFill>
        <a:blip xmlns:r="http://schemas.openxmlformats.org/officeDocument/2006/relationships" r:embed="rId23" cstate="print"/>
        <a:stretch>
          <a:fillRect/>
        </a:stretch>
      </xdr:blipFill>
      <xdr:spPr>
        <a:xfrm>
          <a:off x="10925738" y="11598089"/>
          <a:ext cx="2880000" cy="2160000"/>
        </a:xfrm>
        <a:prstGeom prst="rect">
          <a:avLst/>
        </a:prstGeom>
      </xdr:spPr>
    </xdr:pic>
    <xdr:clientData/>
  </xdr:twoCellAnchor>
  <xdr:twoCellAnchor editAs="oneCell">
    <xdr:from>
      <xdr:col>6</xdr:col>
      <xdr:colOff>358589</xdr:colOff>
      <xdr:row>53</xdr:row>
      <xdr:rowOff>11207</xdr:rowOff>
    </xdr:from>
    <xdr:to>
      <xdr:col>10</xdr:col>
      <xdr:colOff>164354</xdr:colOff>
      <xdr:row>64</xdr:row>
      <xdr:rowOff>132977</xdr:rowOff>
    </xdr:to>
    <xdr:pic>
      <xdr:nvPicPr>
        <xdr:cNvPr id="232" name="그림 231" descr="butterfly_iridesence.jpg"/>
        <xdr:cNvPicPr>
          <a:picLocks noChangeAspect="1"/>
        </xdr:cNvPicPr>
      </xdr:nvPicPr>
      <xdr:blipFill>
        <a:blip xmlns:r="http://schemas.openxmlformats.org/officeDocument/2006/relationships" r:embed="rId24" cstate="print"/>
        <a:stretch>
          <a:fillRect/>
        </a:stretch>
      </xdr:blipFill>
      <xdr:spPr>
        <a:xfrm>
          <a:off x="4459942" y="11519648"/>
          <a:ext cx="2540000" cy="24638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49695</xdr:colOff>
      <xdr:row>6</xdr:row>
      <xdr:rowOff>16569</xdr:rowOff>
    </xdr:from>
    <xdr:to>
      <xdr:col>13</xdr:col>
      <xdr:colOff>0</xdr:colOff>
      <xdr:row>22</xdr:row>
      <xdr:rowOff>157370</xdr:rowOff>
    </xdr:to>
    <xdr:sp macro="" textlink="">
      <xdr:nvSpPr>
        <xdr:cNvPr id="46" name="렌즈밖"/>
        <xdr:cNvSpPr/>
      </xdr:nvSpPr>
      <xdr:spPr>
        <a:xfrm>
          <a:off x="5391978" y="1316939"/>
          <a:ext cx="3611218" cy="3453844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232833</xdr:colOff>
      <xdr:row>22</xdr:row>
      <xdr:rowOff>22410</xdr:rowOff>
    </xdr:from>
    <xdr:to>
      <xdr:col>14</xdr:col>
      <xdr:colOff>97366</xdr:colOff>
      <xdr:row>26</xdr:row>
      <xdr:rowOff>112059</xdr:rowOff>
    </xdr:to>
    <xdr:grpSp>
      <xdr:nvGrpSpPr>
        <xdr:cNvPr id="6" name="직선무늬"/>
        <xdr:cNvGrpSpPr>
          <a:grpSpLocks/>
        </xdr:cNvGrpSpPr>
      </xdr:nvGrpSpPr>
      <xdr:grpSpPr bwMode="auto">
        <a:xfrm>
          <a:off x="4569509" y="4762498"/>
          <a:ext cx="5187328" cy="941296"/>
          <a:chOff x="6950793" y="4108929"/>
          <a:chExt cx="2924828" cy="659072"/>
        </a:xfrm>
      </xdr:grpSpPr>
      <xdr:sp macro="" textlink="">
        <xdr:nvSpPr>
          <xdr:cNvPr id="7" name="직사각형 07"/>
          <xdr:cNvSpPr/>
        </xdr:nvSpPr>
        <xdr:spPr bwMode="auto">
          <a:xfrm rot="16200000">
            <a:off x="8076415" y="4278797"/>
            <a:ext cx="659070" cy="319336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" name="직사각형 06"/>
          <xdr:cNvSpPr/>
        </xdr:nvSpPr>
        <xdr:spPr bwMode="auto">
          <a:xfrm rot="16200000">
            <a:off x="7751637" y="4273353"/>
            <a:ext cx="659070" cy="330223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9" name="직사각형 08"/>
          <xdr:cNvSpPr/>
        </xdr:nvSpPr>
        <xdr:spPr bwMode="auto">
          <a:xfrm rot="16200000">
            <a:off x="8372164" y="4298755"/>
            <a:ext cx="659070" cy="279419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0" name="직사각형 05"/>
          <xdr:cNvSpPr/>
        </xdr:nvSpPr>
        <xdr:spPr bwMode="auto">
          <a:xfrm rot="16200000">
            <a:off x="7448629" y="4289683"/>
            <a:ext cx="659070" cy="297563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1" name="직사각형 09"/>
          <xdr:cNvSpPr/>
        </xdr:nvSpPr>
        <xdr:spPr bwMode="auto">
          <a:xfrm rot="16200000">
            <a:off x="8653397" y="4296941"/>
            <a:ext cx="659070" cy="283048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2" name="직사각형 04"/>
          <xdr:cNvSpPr/>
        </xdr:nvSpPr>
        <xdr:spPr bwMode="auto">
          <a:xfrm rot="16200000">
            <a:off x="7200055" y="4331414"/>
            <a:ext cx="659070" cy="214100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3" name="직사각형 10"/>
          <xdr:cNvSpPr/>
        </xdr:nvSpPr>
        <xdr:spPr bwMode="auto">
          <a:xfrm rot="16200000">
            <a:off x="8918301" y="4315085"/>
            <a:ext cx="659070" cy="246760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4" name="직사각형 03"/>
          <xdr:cNvSpPr/>
        </xdr:nvSpPr>
        <xdr:spPr bwMode="auto">
          <a:xfrm rot="16200000">
            <a:off x="6996841" y="4342301"/>
            <a:ext cx="659070" cy="192327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5" name="직사각형 11"/>
          <xdr:cNvSpPr/>
        </xdr:nvSpPr>
        <xdr:spPr bwMode="auto">
          <a:xfrm rot="16200000">
            <a:off x="9154174" y="4325972"/>
            <a:ext cx="659070" cy="224987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6" name="직사각형 02"/>
          <xdr:cNvSpPr/>
        </xdr:nvSpPr>
        <xdr:spPr bwMode="auto">
          <a:xfrm rot="16200000">
            <a:off x="6822658" y="4360445"/>
            <a:ext cx="659070" cy="156039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7" name="직사각형 01"/>
          <xdr:cNvSpPr/>
        </xdr:nvSpPr>
        <xdr:spPr bwMode="auto">
          <a:xfrm rot="16200000">
            <a:off x="6682948" y="4376775"/>
            <a:ext cx="659070" cy="123380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8" name="직사각형 12"/>
          <xdr:cNvSpPr/>
        </xdr:nvSpPr>
        <xdr:spPr bwMode="auto">
          <a:xfrm rot="16200000">
            <a:off x="9335615" y="4362260"/>
            <a:ext cx="659070" cy="152410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9" name="직사각형 13"/>
          <xdr:cNvSpPr/>
        </xdr:nvSpPr>
        <xdr:spPr bwMode="auto">
          <a:xfrm rot="16200000">
            <a:off x="9477139" y="4369517"/>
            <a:ext cx="659070" cy="137895"/>
          </a:xfrm>
          <a:prstGeom prst="rect">
            <a:avLst/>
          </a:prstGeom>
          <a:gradFill flip="none" rotWithShape="1">
            <a:gsLst>
              <a:gs pos="0">
                <a:srgbClr val="6200FA"/>
              </a:gs>
              <a:gs pos="50000">
                <a:srgbClr val="000000"/>
              </a:gs>
              <a:gs pos="100000">
                <a:srgbClr val="6200FA"/>
              </a:gs>
            </a:gsLst>
            <a:lin ang="5400000" scaled="1"/>
            <a:tileRect/>
          </a:gra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1</xdr:col>
      <xdr:colOff>11205</xdr:colOff>
      <xdr:row>28</xdr:row>
      <xdr:rowOff>62737</xdr:rowOff>
    </xdr:from>
    <xdr:to>
      <xdr:col>14</xdr:col>
      <xdr:colOff>631456</xdr:colOff>
      <xdr:row>32</xdr:row>
      <xdr:rowOff>56027</xdr:rowOff>
    </xdr:to>
    <xdr:grpSp>
      <xdr:nvGrpSpPr>
        <xdr:cNvPr id="68" name="가림막"/>
        <xdr:cNvGrpSpPr/>
      </xdr:nvGrpSpPr>
      <xdr:grpSpPr>
        <a:xfrm>
          <a:off x="324970" y="6080296"/>
          <a:ext cx="9965957" cy="844937"/>
          <a:chOff x="22411" y="6710"/>
          <a:chExt cx="9965957" cy="844937"/>
        </a:xfrm>
      </xdr:grpSpPr>
      <xdr:sp macro="" textlink="">
        <xdr:nvSpPr>
          <xdr:cNvPr id="22" name="직사각형 21"/>
          <xdr:cNvSpPr/>
        </xdr:nvSpPr>
        <xdr:spPr>
          <a:xfrm>
            <a:off x="8175816" y="29133"/>
            <a:ext cx="1812552" cy="822514"/>
          </a:xfrm>
          <a:prstGeom prst="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32" name="직사각형 31"/>
          <xdr:cNvSpPr/>
        </xdr:nvSpPr>
        <xdr:spPr>
          <a:xfrm>
            <a:off x="22411" y="6710"/>
            <a:ext cx="2498912" cy="844937"/>
          </a:xfrm>
          <a:prstGeom prst="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9</xdr:col>
      <xdr:colOff>513201</xdr:colOff>
      <xdr:row>6</xdr:row>
      <xdr:rowOff>11205</xdr:rowOff>
    </xdr:from>
    <xdr:to>
      <xdr:col>11</xdr:col>
      <xdr:colOff>309960</xdr:colOff>
      <xdr:row>16</xdr:row>
      <xdr:rowOff>85262</xdr:rowOff>
    </xdr:to>
    <xdr:grpSp>
      <xdr:nvGrpSpPr>
        <xdr:cNvPr id="65" name="입사광"/>
        <xdr:cNvGrpSpPr/>
      </xdr:nvGrpSpPr>
      <xdr:grpSpPr>
        <a:xfrm>
          <a:off x="6586789" y="1344705"/>
          <a:ext cx="1163877" cy="2203175"/>
          <a:chOff x="6609201" y="1279986"/>
          <a:chExt cx="1174221" cy="2048035"/>
        </a:xfrm>
      </xdr:grpSpPr>
      <xdr:sp macro="" textlink="">
        <xdr:nvSpPr>
          <xdr:cNvPr id="56" name="오른쪽 화살표 55"/>
          <xdr:cNvSpPr/>
        </xdr:nvSpPr>
        <xdr:spPr>
          <a:xfrm rot="5400000">
            <a:off x="6164968" y="2156507"/>
            <a:ext cx="2040708" cy="302317"/>
          </a:xfrm>
          <a:prstGeom prst="rightArrow">
            <a:avLst>
              <a:gd name="adj1" fmla="val 50000"/>
              <a:gd name="adj2" fmla="val 91095"/>
            </a:avLst>
          </a:prstGeom>
          <a:solidFill>
            <a:srgbClr val="6200FA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3" name="오른쪽 화살표 62"/>
          <xdr:cNvSpPr/>
        </xdr:nvSpPr>
        <xdr:spPr>
          <a:xfrm rot="5400000">
            <a:off x="5740006" y="2149181"/>
            <a:ext cx="2040708" cy="302317"/>
          </a:xfrm>
          <a:prstGeom prst="rightArrow">
            <a:avLst>
              <a:gd name="adj1" fmla="val 50000"/>
              <a:gd name="adj2" fmla="val 91095"/>
            </a:avLst>
          </a:prstGeom>
          <a:solidFill>
            <a:srgbClr val="6200FA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64" name="오른쪽 화살표 63"/>
          <xdr:cNvSpPr/>
        </xdr:nvSpPr>
        <xdr:spPr>
          <a:xfrm rot="5400000">
            <a:off x="6611910" y="2156508"/>
            <a:ext cx="2040708" cy="302317"/>
          </a:xfrm>
          <a:prstGeom prst="rightArrow">
            <a:avLst>
              <a:gd name="adj1" fmla="val 50000"/>
              <a:gd name="adj2" fmla="val 91095"/>
            </a:avLst>
          </a:prstGeom>
          <a:solidFill>
            <a:srgbClr val="6200FA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7</xdr:col>
      <xdr:colOff>482540</xdr:colOff>
      <xdr:row>18</xdr:row>
      <xdr:rowOff>115952</xdr:rowOff>
    </xdr:from>
    <xdr:to>
      <xdr:col>13</xdr:col>
      <xdr:colOff>30944</xdr:colOff>
      <xdr:row>22</xdr:row>
      <xdr:rowOff>58874</xdr:rowOff>
    </xdr:to>
    <xdr:grpSp>
      <xdr:nvGrpSpPr>
        <xdr:cNvPr id="85" name="바닥유리 통합"/>
        <xdr:cNvGrpSpPr/>
      </xdr:nvGrpSpPr>
      <xdr:grpSpPr>
        <a:xfrm>
          <a:off x="5323481" y="4004393"/>
          <a:ext cx="3683375" cy="794569"/>
          <a:chOff x="5336149" y="3843126"/>
          <a:chExt cx="3697991" cy="771183"/>
        </a:xfrm>
        <a:solidFill>
          <a:schemeClr val="tx2">
            <a:lumMod val="60000"/>
            <a:lumOff val="40000"/>
          </a:schemeClr>
        </a:solidFill>
      </xdr:grpSpPr>
      <xdr:sp macro="" textlink="">
        <xdr:nvSpPr>
          <xdr:cNvPr id="3" name="바닥유리1"/>
          <xdr:cNvSpPr>
            <a:spLocks noChangeArrowheads="1"/>
          </xdr:cNvSpPr>
        </xdr:nvSpPr>
        <xdr:spPr bwMode="auto">
          <a:xfrm>
            <a:off x="5336149" y="4174435"/>
            <a:ext cx="3697990" cy="439874"/>
          </a:xfrm>
          <a:prstGeom prst="flowChartProcess">
            <a:avLst/>
          </a:prstGeom>
          <a:grpFill/>
          <a:ln w="9525">
            <a:noFill/>
            <a:miter lim="800000"/>
            <a:headEnd/>
            <a:tailEnd/>
          </a:ln>
        </xdr:spPr>
      </xdr:sp>
      <xdr:sp macro="" textlink="">
        <xdr:nvSpPr>
          <xdr:cNvPr id="84" name="바닥유리2"/>
          <xdr:cNvSpPr>
            <a:spLocks noChangeArrowheads="1"/>
          </xdr:cNvSpPr>
        </xdr:nvSpPr>
        <xdr:spPr bwMode="auto">
          <a:xfrm>
            <a:off x="5336150" y="3843126"/>
            <a:ext cx="3697990" cy="332201"/>
          </a:xfrm>
          <a:prstGeom prst="flowChartProcess">
            <a:avLst/>
          </a:prstGeom>
          <a:grpFill/>
          <a:ln w="9525">
            <a:noFill/>
            <a:miter lim="800000"/>
            <a:headEnd/>
            <a:tailEnd/>
          </a:ln>
        </xdr:spPr>
      </xdr:sp>
    </xdr:grpSp>
    <xdr:clientData/>
  </xdr:twoCellAnchor>
  <xdr:twoCellAnchor>
    <xdr:from>
      <xdr:col>8</xdr:col>
      <xdr:colOff>27940</xdr:colOff>
      <xdr:row>16</xdr:row>
      <xdr:rowOff>125513</xdr:rowOff>
    </xdr:from>
    <xdr:to>
      <xdr:col>12</xdr:col>
      <xdr:colOff>807085</xdr:colOff>
      <xdr:row>20</xdr:row>
      <xdr:rowOff>52248</xdr:rowOff>
    </xdr:to>
    <xdr:sp macro="" textlink="">
      <xdr:nvSpPr>
        <xdr:cNvPr id="83" name="바닥유리 곡률"/>
        <xdr:cNvSpPr/>
      </xdr:nvSpPr>
      <xdr:spPr>
        <a:xfrm>
          <a:off x="5361940" y="3535463"/>
          <a:ext cx="3589020" cy="764935"/>
        </a:xfrm>
        <a:prstGeom prst="chord">
          <a:avLst>
            <a:gd name="adj1" fmla="val 21583602"/>
            <a:gd name="adj2" fmla="val 10816008"/>
          </a:avLst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27940</xdr:colOff>
      <xdr:row>12</xdr:row>
      <xdr:rowOff>156146</xdr:rowOff>
    </xdr:from>
    <xdr:to>
      <xdr:col>12</xdr:col>
      <xdr:colOff>807085</xdr:colOff>
      <xdr:row>20</xdr:row>
      <xdr:rowOff>45982</xdr:rowOff>
    </xdr:to>
    <xdr:sp macro="" textlink="">
      <xdr:nvSpPr>
        <xdr:cNvPr id="70" name="렌즈"/>
        <xdr:cNvSpPr/>
      </xdr:nvSpPr>
      <xdr:spPr>
        <a:xfrm>
          <a:off x="5361940" y="2727896"/>
          <a:ext cx="3589020" cy="1566236"/>
        </a:xfrm>
        <a:prstGeom prst="pie">
          <a:avLst>
            <a:gd name="adj1" fmla="val 0"/>
            <a:gd name="adj2" fmla="val 10773960"/>
          </a:avLst>
        </a:prstGeom>
        <a:solidFill>
          <a:schemeClr val="tx2">
            <a:lumMod val="60000"/>
            <a:lumOff val="4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400050</xdr:colOff>
      <xdr:row>6</xdr:row>
      <xdr:rowOff>2930</xdr:rowOff>
    </xdr:from>
    <xdr:to>
      <xdr:col>10</xdr:col>
      <xdr:colOff>405856</xdr:colOff>
      <xdr:row>22</xdr:row>
      <xdr:rowOff>57150</xdr:rowOff>
    </xdr:to>
    <xdr:cxnSp macro="">
      <xdr:nvCxnSpPr>
        <xdr:cNvPr id="58" name="직선 연결선 57"/>
        <xdr:cNvCxnSpPr/>
      </xdr:nvCxnSpPr>
      <xdr:spPr>
        <a:xfrm rot="5400000">
          <a:off x="5471718" y="2960837"/>
          <a:ext cx="3407020" cy="5806"/>
        </a:xfrm>
        <a:prstGeom prst="line">
          <a:avLst/>
        </a:prstGeom>
        <a:ln w="3810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33616</xdr:colOff>
      <xdr:row>14</xdr:row>
      <xdr:rowOff>67235</xdr:rowOff>
    </xdr:from>
    <xdr:to>
      <xdr:col>21</xdr:col>
      <xdr:colOff>208427</xdr:colOff>
      <xdr:row>29</xdr:row>
      <xdr:rowOff>22412</xdr:rowOff>
    </xdr:to>
    <xdr:grpSp>
      <xdr:nvGrpSpPr>
        <xdr:cNvPr id="89" name="직선무늬배경"/>
        <xdr:cNvGrpSpPr/>
      </xdr:nvGrpSpPr>
      <xdr:grpSpPr>
        <a:xfrm>
          <a:off x="33616" y="3104029"/>
          <a:ext cx="14619193" cy="3148854"/>
          <a:chOff x="33616" y="3104029"/>
          <a:chExt cx="14619193" cy="3148854"/>
        </a:xfrm>
      </xdr:grpSpPr>
      <xdr:sp macro="" textlink="">
        <xdr:nvSpPr>
          <xdr:cNvPr id="20" name="직사각형 19"/>
          <xdr:cNvSpPr/>
        </xdr:nvSpPr>
        <xdr:spPr>
          <a:xfrm>
            <a:off x="33616" y="4762501"/>
            <a:ext cx="5266765" cy="1490382"/>
          </a:xfrm>
          <a:prstGeom prst="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21" name="직사각형 20"/>
          <xdr:cNvSpPr/>
        </xdr:nvSpPr>
        <xdr:spPr>
          <a:xfrm>
            <a:off x="9009529" y="4556316"/>
            <a:ext cx="5643280" cy="1595715"/>
          </a:xfrm>
          <a:prstGeom prst="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6" name="직사각형 85"/>
          <xdr:cNvSpPr/>
        </xdr:nvSpPr>
        <xdr:spPr>
          <a:xfrm>
            <a:off x="4885766" y="3126441"/>
            <a:ext cx="414616" cy="2039471"/>
          </a:xfrm>
          <a:prstGeom prst="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88" name="직사각형 87"/>
          <xdr:cNvSpPr/>
        </xdr:nvSpPr>
        <xdr:spPr>
          <a:xfrm>
            <a:off x="9009529" y="3104029"/>
            <a:ext cx="392206" cy="2039471"/>
          </a:xfrm>
          <a:prstGeom prst="rect">
            <a:avLst/>
          </a:prstGeom>
          <a:solidFill>
            <a:srgbClr val="FFCC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</xdr:grpSp>
    <xdr:clientData/>
  </xdr:twoCellAnchor>
  <xdr:twoCellAnchor>
    <xdr:from>
      <xdr:col>7</xdr:col>
      <xdr:colOff>470647</xdr:colOff>
      <xdr:row>4</xdr:row>
      <xdr:rowOff>179293</xdr:rowOff>
    </xdr:from>
    <xdr:to>
      <xdr:col>13</xdr:col>
      <xdr:colOff>11206</xdr:colOff>
      <xdr:row>26</xdr:row>
      <xdr:rowOff>168087</xdr:rowOff>
    </xdr:to>
    <xdr:sp macro="" textlink="">
      <xdr:nvSpPr>
        <xdr:cNvPr id="36" name="직사각형 35"/>
        <xdr:cNvSpPr/>
      </xdr:nvSpPr>
      <xdr:spPr>
        <a:xfrm>
          <a:off x="5311588" y="1030940"/>
          <a:ext cx="3675530" cy="4672853"/>
        </a:xfrm>
        <a:prstGeom prst="rect">
          <a:avLst/>
        </a:prstGeom>
        <a:noFill/>
        <a:ln w="1270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13</xdr:col>
      <xdr:colOff>392205</xdr:colOff>
      <xdr:row>4</xdr:row>
      <xdr:rowOff>145677</xdr:rowOff>
    </xdr:from>
    <xdr:to>
      <xdr:col>20</xdr:col>
      <xdr:colOff>647293</xdr:colOff>
      <xdr:row>27</xdr:row>
      <xdr:rowOff>78442</xdr:rowOff>
    </xdr:to>
    <xdr:sp macro="" textlink="">
      <xdr:nvSpPr>
        <xdr:cNvPr id="23" name="배경1"/>
        <xdr:cNvSpPr>
          <a:spLocks noChangeAspect="1"/>
        </xdr:cNvSpPr>
      </xdr:nvSpPr>
      <xdr:spPr>
        <a:xfrm>
          <a:off x="9368117" y="997324"/>
          <a:ext cx="5040000" cy="4885765"/>
        </a:xfrm>
        <a:prstGeom prst="rect">
          <a:avLst/>
        </a:prstGeom>
        <a:solidFill>
          <a:schemeClr val="tx1"/>
        </a:solidFill>
        <a:ln w="12700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15</xdr:col>
      <xdr:colOff>427566</xdr:colOff>
      <xdr:row>10</xdr:row>
      <xdr:rowOff>103716</xdr:rowOff>
    </xdr:from>
    <xdr:to>
      <xdr:col>18</xdr:col>
      <xdr:colOff>631744</xdr:colOff>
      <xdr:row>21</xdr:row>
      <xdr:rowOff>42332</xdr:rowOff>
    </xdr:to>
    <xdr:grpSp>
      <xdr:nvGrpSpPr>
        <xdr:cNvPr id="24" name="원무늬"/>
        <xdr:cNvGrpSpPr>
          <a:grpSpLocks noChangeAspect="1"/>
        </xdr:cNvGrpSpPr>
      </xdr:nvGrpSpPr>
      <xdr:grpSpPr>
        <a:xfrm>
          <a:off x="10770595" y="2288863"/>
          <a:ext cx="2254855" cy="2280645"/>
          <a:chOff x="6183689" y="5185120"/>
          <a:chExt cx="4271399" cy="4157756"/>
        </a:xfrm>
        <a:solidFill>
          <a:schemeClr val="accent1"/>
        </a:solidFill>
      </xdr:grpSpPr>
      <xdr:sp macro="" textlink="">
        <xdr:nvSpPr>
          <xdr:cNvPr id="25" name="원2"/>
          <xdr:cNvSpPr/>
        </xdr:nvSpPr>
        <xdr:spPr>
          <a:xfrm>
            <a:off x="7344947" y="6329072"/>
            <a:ext cx="1935275" cy="1848784"/>
          </a:xfrm>
          <a:prstGeom prst="donut">
            <a:avLst>
              <a:gd name="adj" fmla="val 16107"/>
            </a:avLst>
          </a:prstGeom>
          <a:solidFill>
            <a:srgbClr val="6200F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26" name="원3"/>
          <xdr:cNvSpPr/>
        </xdr:nvSpPr>
        <xdr:spPr>
          <a:xfrm>
            <a:off x="6823082" y="5819749"/>
            <a:ext cx="2957272" cy="2878592"/>
          </a:xfrm>
          <a:prstGeom prst="donut">
            <a:avLst>
              <a:gd name="adj" fmla="val 8974"/>
            </a:avLst>
          </a:prstGeom>
          <a:solidFill>
            <a:srgbClr val="6200F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27" name="원4"/>
          <xdr:cNvSpPr/>
        </xdr:nvSpPr>
        <xdr:spPr>
          <a:xfrm>
            <a:off x="6525171" y="5518393"/>
            <a:ext cx="3570473" cy="3475479"/>
          </a:xfrm>
          <a:prstGeom prst="donut">
            <a:avLst>
              <a:gd name="adj" fmla="val 5000"/>
            </a:avLst>
          </a:prstGeom>
          <a:solidFill>
            <a:srgbClr val="6200F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28" name="원5"/>
          <xdr:cNvSpPr/>
        </xdr:nvSpPr>
        <xdr:spPr>
          <a:xfrm>
            <a:off x="6339452" y="5307905"/>
            <a:ext cx="3980840" cy="3874928"/>
          </a:xfrm>
          <a:prstGeom prst="donut">
            <a:avLst>
              <a:gd name="adj" fmla="val 1976"/>
            </a:avLst>
          </a:prstGeom>
          <a:solidFill>
            <a:srgbClr val="6200F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29" name="원6"/>
          <xdr:cNvSpPr/>
        </xdr:nvSpPr>
        <xdr:spPr>
          <a:xfrm>
            <a:off x="6183689" y="5185120"/>
            <a:ext cx="4271399" cy="4157756"/>
          </a:xfrm>
          <a:prstGeom prst="donut">
            <a:avLst>
              <a:gd name="adj" fmla="val 215"/>
            </a:avLst>
          </a:prstGeom>
          <a:solidFill>
            <a:srgbClr val="6200F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 b="1">
              <a:solidFill>
                <a:schemeClr val="tx1"/>
              </a:solidFill>
            </a:endParaRPr>
          </a:p>
        </xdr:txBody>
      </xdr:sp>
      <xdr:sp macro="" textlink="">
        <xdr:nvSpPr>
          <xdr:cNvPr id="30" name="원1"/>
          <xdr:cNvSpPr/>
        </xdr:nvSpPr>
        <xdr:spPr>
          <a:xfrm>
            <a:off x="7844118" y="6801969"/>
            <a:ext cx="918881" cy="918881"/>
          </a:xfrm>
          <a:prstGeom prst="donut">
            <a:avLst>
              <a:gd name="adj" fmla="val 26522"/>
            </a:avLst>
          </a:prstGeom>
          <a:solidFill>
            <a:srgbClr val="6200FA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13</xdr:col>
      <xdr:colOff>571497</xdr:colOff>
      <xdr:row>5</xdr:row>
      <xdr:rowOff>22409</xdr:rowOff>
    </xdr:from>
    <xdr:to>
      <xdr:col>20</xdr:col>
      <xdr:colOff>466585</xdr:colOff>
      <xdr:row>26</xdr:row>
      <xdr:rowOff>175233</xdr:rowOff>
    </xdr:to>
    <xdr:sp macro="" textlink="">
      <xdr:nvSpPr>
        <xdr:cNvPr id="31" name="둥근배경"/>
        <xdr:cNvSpPr>
          <a:spLocks noChangeAspect="1"/>
        </xdr:cNvSpPr>
      </xdr:nvSpPr>
      <xdr:spPr>
        <a:xfrm>
          <a:off x="9547409" y="1086968"/>
          <a:ext cx="4680000" cy="4680000"/>
        </a:xfrm>
        <a:prstGeom prst="donut">
          <a:avLst>
            <a:gd name="adj" fmla="val 28692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15</xdr:col>
      <xdr:colOff>145676</xdr:colOff>
      <xdr:row>5</xdr:row>
      <xdr:rowOff>134470</xdr:rowOff>
    </xdr:from>
    <xdr:to>
      <xdr:col>19</xdr:col>
      <xdr:colOff>201704</xdr:colOff>
      <xdr:row>8</xdr:row>
      <xdr:rowOff>2</xdr:rowOff>
    </xdr:to>
    <xdr:sp macro="" textlink="">
      <xdr:nvSpPr>
        <xdr:cNvPr id="67" name="직사각형 66"/>
        <xdr:cNvSpPr/>
      </xdr:nvSpPr>
      <xdr:spPr>
        <a:xfrm>
          <a:off x="10488705" y="1199029"/>
          <a:ext cx="2790264" cy="560297"/>
        </a:xfrm>
        <a:prstGeom prst="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2400" b="0">
              <a:solidFill>
                <a:schemeClr val="tx1"/>
              </a:solidFill>
              <a:latin typeface="HY견고딕" pitchFamily="18" charset="-127"/>
              <a:ea typeface="HY견고딕" pitchFamily="18" charset="-127"/>
            </a:rPr>
            <a:t>Newton Ring</a:t>
          </a:r>
          <a:endParaRPr lang="ko-KR" altLang="en-US" sz="2400" b="0">
            <a:solidFill>
              <a:schemeClr val="tx1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13</xdr:col>
      <xdr:colOff>117218</xdr:colOff>
      <xdr:row>19</xdr:row>
      <xdr:rowOff>572</xdr:rowOff>
    </xdr:from>
    <xdr:to>
      <xdr:col>15</xdr:col>
      <xdr:colOff>486499</xdr:colOff>
      <xdr:row>21</xdr:row>
      <xdr:rowOff>40797</xdr:rowOff>
    </xdr:to>
    <xdr:sp macro="" textlink="">
      <xdr:nvSpPr>
        <xdr:cNvPr id="50" name="화살표"/>
        <xdr:cNvSpPr/>
      </xdr:nvSpPr>
      <xdr:spPr>
        <a:xfrm rot="19938738">
          <a:off x="9093130" y="4101925"/>
          <a:ext cx="1736398" cy="466048"/>
        </a:xfrm>
        <a:prstGeom prst="rightArrow">
          <a:avLst>
            <a:gd name="adj1" fmla="val 50000"/>
            <a:gd name="adj2" fmla="val 103333"/>
          </a:avLst>
        </a:prstGeom>
        <a:solidFill>
          <a:srgbClr val="6200FA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13138</xdr:colOff>
      <xdr:row>14</xdr:row>
      <xdr:rowOff>6392</xdr:rowOff>
    </xdr:from>
    <xdr:to>
      <xdr:col>6</xdr:col>
      <xdr:colOff>488302</xdr:colOff>
      <xdr:row>14</xdr:row>
      <xdr:rowOff>197635</xdr:rowOff>
    </xdr:to>
    <xdr:sp macro="" textlink="">
      <xdr:nvSpPr>
        <xdr:cNvPr id="47" name="공식가림" hidden="1"/>
        <xdr:cNvSpPr/>
      </xdr:nvSpPr>
      <xdr:spPr>
        <a:xfrm>
          <a:off x="604345" y="3008409"/>
          <a:ext cx="4226043" cy="191243"/>
        </a:xfrm>
        <a:prstGeom prst="rect">
          <a:avLst/>
        </a:prstGeom>
        <a:solidFill>
          <a:srgbClr val="FFFF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257740</xdr:colOff>
      <xdr:row>8</xdr:row>
      <xdr:rowOff>10885</xdr:rowOff>
    </xdr:from>
    <xdr:to>
      <xdr:col>6</xdr:col>
      <xdr:colOff>293918</xdr:colOff>
      <xdr:row>8</xdr:row>
      <xdr:rowOff>195943</xdr:rowOff>
    </xdr:to>
    <xdr:pic>
      <xdr:nvPicPr>
        <xdr:cNvPr id="29706" name="무한대" descr="DRW0000090855af" hidden="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 t="23176" b="19664"/>
        <a:stretch>
          <a:fillRect/>
        </a:stretch>
      </xdr:blipFill>
      <xdr:spPr bwMode="auto">
        <a:xfrm>
          <a:off x="3915340" y="1763485"/>
          <a:ext cx="721978" cy="185058"/>
        </a:xfrm>
        <a:prstGeom prst="rect">
          <a:avLst/>
        </a:prstGeom>
        <a:noFill/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280147</xdr:colOff>
      <xdr:row>46</xdr:row>
      <xdr:rowOff>123265</xdr:rowOff>
    </xdr:from>
    <xdr:to>
      <xdr:col>10</xdr:col>
      <xdr:colOff>661147</xdr:colOff>
      <xdr:row>47</xdr:row>
      <xdr:rowOff>44824</xdr:rowOff>
    </xdr:to>
    <xdr:cxnSp macro="">
      <xdr:nvCxnSpPr>
        <xdr:cNvPr id="2" name="직선 연결선 1"/>
        <xdr:cNvCxnSpPr/>
      </xdr:nvCxnSpPr>
      <xdr:spPr>
        <a:xfrm flipV="1">
          <a:off x="7138147" y="10295965"/>
          <a:ext cx="381000" cy="178734"/>
        </a:xfrm>
        <a:prstGeom prst="line">
          <a:avLst/>
        </a:prstGeom>
        <a:ln w="28575">
          <a:solidFill>
            <a:schemeClr val="accent6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470651</xdr:colOff>
      <xdr:row>45</xdr:row>
      <xdr:rowOff>11206</xdr:rowOff>
    </xdr:from>
    <xdr:to>
      <xdr:col>10</xdr:col>
      <xdr:colOff>649943</xdr:colOff>
      <xdr:row>46</xdr:row>
      <xdr:rowOff>123263</xdr:rowOff>
    </xdr:to>
    <xdr:cxnSp macro="">
      <xdr:nvCxnSpPr>
        <xdr:cNvPr id="3" name="직선 연결선 2"/>
        <xdr:cNvCxnSpPr/>
      </xdr:nvCxnSpPr>
      <xdr:spPr>
        <a:xfrm rot="16200000" flipH="1">
          <a:off x="7233681" y="10021701"/>
          <a:ext cx="369232" cy="179292"/>
        </a:xfrm>
        <a:prstGeom prst="line">
          <a:avLst/>
        </a:prstGeom>
        <a:ln w="28575">
          <a:solidFill>
            <a:schemeClr val="accent6">
              <a:lumMod val="7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515471</xdr:colOff>
      <xdr:row>44</xdr:row>
      <xdr:rowOff>112060</xdr:rowOff>
    </xdr:from>
    <xdr:to>
      <xdr:col>10</xdr:col>
      <xdr:colOff>414620</xdr:colOff>
      <xdr:row>45</xdr:row>
      <xdr:rowOff>235323</xdr:rowOff>
    </xdr:to>
    <xdr:sp macro="" textlink="">
      <xdr:nvSpPr>
        <xdr:cNvPr id="4" name="원호 3"/>
        <xdr:cNvSpPr/>
      </xdr:nvSpPr>
      <xdr:spPr>
        <a:xfrm rot="16200000">
          <a:off x="6789927" y="9668154"/>
          <a:ext cx="380438" cy="584949"/>
        </a:xfrm>
        <a:prstGeom prst="arc">
          <a:avLst/>
        </a:prstGeom>
        <a:noFill/>
        <a:ln w="50800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549090</xdr:colOff>
      <xdr:row>44</xdr:row>
      <xdr:rowOff>112059</xdr:rowOff>
    </xdr:from>
    <xdr:to>
      <xdr:col>10</xdr:col>
      <xdr:colOff>414619</xdr:colOff>
      <xdr:row>46</xdr:row>
      <xdr:rowOff>56029</xdr:rowOff>
    </xdr:to>
    <xdr:sp macro="" textlink="">
      <xdr:nvSpPr>
        <xdr:cNvPr id="5" name="원호 4"/>
        <xdr:cNvSpPr/>
      </xdr:nvSpPr>
      <xdr:spPr>
        <a:xfrm>
          <a:off x="6721290" y="9770409"/>
          <a:ext cx="551329" cy="458320"/>
        </a:xfrm>
        <a:prstGeom prst="arc">
          <a:avLst/>
        </a:prstGeom>
        <a:ln w="50800">
          <a:solidFill>
            <a:schemeClr val="accent3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123265</xdr:colOff>
      <xdr:row>36</xdr:row>
      <xdr:rowOff>0</xdr:rowOff>
    </xdr:from>
    <xdr:to>
      <xdr:col>17</xdr:col>
      <xdr:colOff>201706</xdr:colOff>
      <xdr:row>45</xdr:row>
      <xdr:rowOff>179295</xdr:rowOff>
    </xdr:to>
    <xdr:cxnSp macro="">
      <xdr:nvCxnSpPr>
        <xdr:cNvPr id="6" name="직선 연결선 5"/>
        <xdr:cNvCxnSpPr/>
      </xdr:nvCxnSpPr>
      <xdr:spPr>
        <a:xfrm flipV="1">
          <a:off x="6981265" y="7877175"/>
          <a:ext cx="4879041" cy="2217645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638736</xdr:colOff>
      <xdr:row>36</xdr:row>
      <xdr:rowOff>22411</xdr:rowOff>
    </xdr:from>
    <xdr:to>
      <xdr:col>10</xdr:col>
      <xdr:colOff>156882</xdr:colOff>
      <xdr:row>45</xdr:row>
      <xdr:rowOff>212912</xdr:rowOff>
    </xdr:to>
    <xdr:cxnSp macro="">
      <xdr:nvCxnSpPr>
        <xdr:cNvPr id="7" name="직선 연결선 6"/>
        <xdr:cNvCxnSpPr/>
      </xdr:nvCxnSpPr>
      <xdr:spPr>
        <a:xfrm>
          <a:off x="2696136" y="7899586"/>
          <a:ext cx="4318746" cy="2228851"/>
        </a:xfrm>
        <a:prstGeom prst="line">
          <a:avLst/>
        </a:prstGeom>
        <a:ln w="5715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314986</xdr:colOff>
      <xdr:row>85</xdr:row>
      <xdr:rowOff>196189</xdr:rowOff>
    </xdr:from>
    <xdr:to>
      <xdr:col>17</xdr:col>
      <xdr:colOff>350479</xdr:colOff>
      <xdr:row>86</xdr:row>
      <xdr:rowOff>131405</xdr:rowOff>
    </xdr:to>
    <xdr:sp macro="" textlink="">
      <xdr:nvSpPr>
        <xdr:cNvPr id="8" name="화살표1" hidden="1"/>
        <xdr:cNvSpPr/>
      </xdr:nvSpPr>
      <xdr:spPr>
        <a:xfrm rot="3600000">
          <a:off x="11576050" y="19005550"/>
          <a:ext cx="144766" cy="721293"/>
        </a:xfrm>
        <a:prstGeom prst="upDownArrow">
          <a:avLst/>
        </a:prstGeom>
        <a:solidFill>
          <a:srgbClr val="9900FF">
            <a:alpha val="9969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15</xdr:col>
      <xdr:colOff>550217</xdr:colOff>
      <xdr:row>81</xdr:row>
      <xdr:rowOff>94308</xdr:rowOff>
    </xdr:from>
    <xdr:to>
      <xdr:col>16</xdr:col>
      <xdr:colOff>585149</xdr:colOff>
      <xdr:row>82</xdr:row>
      <xdr:rowOff>29524</xdr:rowOff>
    </xdr:to>
    <xdr:sp macro="" textlink="">
      <xdr:nvSpPr>
        <xdr:cNvPr id="9" name="화살표2" hidden="1"/>
        <xdr:cNvSpPr/>
      </xdr:nvSpPr>
      <xdr:spPr>
        <a:xfrm rot="3600000">
          <a:off x="11125200" y="18065750"/>
          <a:ext cx="144766" cy="720732"/>
        </a:xfrm>
        <a:prstGeom prst="upDownArrow">
          <a:avLst/>
        </a:prstGeom>
        <a:solidFill>
          <a:srgbClr val="9900FF">
            <a:alpha val="9969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14</xdr:col>
      <xdr:colOff>235704</xdr:colOff>
      <xdr:row>71</xdr:row>
      <xdr:rowOff>199271</xdr:rowOff>
    </xdr:from>
    <xdr:to>
      <xdr:col>15</xdr:col>
      <xdr:colOff>271199</xdr:colOff>
      <xdr:row>72</xdr:row>
      <xdr:rowOff>128325</xdr:rowOff>
    </xdr:to>
    <xdr:sp macro="" textlink="">
      <xdr:nvSpPr>
        <xdr:cNvPr id="10" name="화살표4" hidden="1"/>
        <xdr:cNvSpPr/>
      </xdr:nvSpPr>
      <xdr:spPr>
        <a:xfrm rot="3600000">
          <a:off x="10128250" y="16071850"/>
          <a:ext cx="138604" cy="721295"/>
        </a:xfrm>
        <a:prstGeom prst="upDownArrow">
          <a:avLst/>
        </a:prstGeom>
        <a:solidFill>
          <a:srgbClr val="9900FF">
            <a:alpha val="9969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15</xdr:col>
      <xdr:colOff>29891</xdr:colOff>
      <xdr:row>76</xdr:row>
      <xdr:rowOff>132034</xdr:rowOff>
    </xdr:from>
    <xdr:to>
      <xdr:col>16</xdr:col>
      <xdr:colOff>51376</xdr:colOff>
      <xdr:row>77</xdr:row>
      <xdr:rowOff>67251</xdr:rowOff>
    </xdr:to>
    <xdr:sp macro="" textlink="">
      <xdr:nvSpPr>
        <xdr:cNvPr id="11" name="화살표3" hidden="1"/>
        <xdr:cNvSpPr/>
      </xdr:nvSpPr>
      <xdr:spPr>
        <a:xfrm rot="3600000">
          <a:off x="10598150" y="17062450"/>
          <a:ext cx="144767" cy="707285"/>
        </a:xfrm>
        <a:prstGeom prst="upDownArrow">
          <a:avLst/>
        </a:prstGeom>
        <a:solidFill>
          <a:srgbClr val="9900FF">
            <a:alpha val="99694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134474</xdr:colOff>
      <xdr:row>45</xdr:row>
      <xdr:rowOff>212910</xdr:rowOff>
    </xdr:from>
    <xdr:to>
      <xdr:col>12</xdr:col>
      <xdr:colOff>156886</xdr:colOff>
      <xdr:row>57</xdr:row>
      <xdr:rowOff>212913</xdr:rowOff>
    </xdr:to>
    <xdr:cxnSp macro="">
      <xdr:nvCxnSpPr>
        <xdr:cNvPr id="12" name="직선 연결선 11"/>
        <xdr:cNvCxnSpPr/>
      </xdr:nvCxnSpPr>
      <xdr:spPr>
        <a:xfrm rot="16200000" flipH="1">
          <a:off x="6336928" y="10783981"/>
          <a:ext cx="2705103" cy="1394012"/>
        </a:xfrm>
        <a:prstGeom prst="line">
          <a:avLst/>
        </a:prstGeom>
        <a:ln w="5715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200713</xdr:colOff>
      <xdr:row>19</xdr:row>
      <xdr:rowOff>22414</xdr:rowOff>
    </xdr:from>
    <xdr:to>
      <xdr:col>18</xdr:col>
      <xdr:colOff>440222</xdr:colOff>
      <xdr:row>33</xdr:row>
      <xdr:rowOff>122482</xdr:rowOff>
    </xdr:to>
    <xdr:sp macro="" textlink="">
      <xdr:nvSpPr>
        <xdr:cNvPr id="13" name="타원 381"/>
        <xdr:cNvSpPr/>
      </xdr:nvSpPr>
      <xdr:spPr>
        <a:xfrm rot="2956">
          <a:off x="9801913" y="4241989"/>
          <a:ext cx="2982709" cy="3100443"/>
        </a:xfrm>
        <a:prstGeom prst="ellipse">
          <a:avLst/>
        </a:prstGeom>
        <a:solidFill>
          <a:schemeClr val="accent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0000" b="1">
              <a:solidFill>
                <a:sysClr val="windowText" lastClr="000000"/>
              </a:solidFill>
            </a:rPr>
            <a:t>가</a:t>
          </a:r>
        </a:p>
      </xdr:txBody>
    </xdr:sp>
    <xdr:clientData/>
  </xdr:twoCellAnchor>
  <xdr:twoCellAnchor>
    <xdr:from>
      <xdr:col>12</xdr:col>
      <xdr:colOff>403971</xdr:colOff>
      <xdr:row>9</xdr:row>
      <xdr:rowOff>177691</xdr:rowOff>
    </xdr:from>
    <xdr:to>
      <xdr:col>16</xdr:col>
      <xdr:colOff>108697</xdr:colOff>
      <xdr:row>14</xdr:row>
      <xdr:rowOff>164086</xdr:rowOff>
    </xdr:to>
    <xdr:sp macro="" textlink="">
      <xdr:nvSpPr>
        <xdr:cNvPr id="14" name="직사각형 205"/>
        <xdr:cNvSpPr/>
      </xdr:nvSpPr>
      <xdr:spPr>
        <a:xfrm>
          <a:off x="8633571" y="2158891"/>
          <a:ext cx="2447926" cy="1034145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105614</xdr:colOff>
      <xdr:row>7</xdr:row>
      <xdr:rowOff>265303</xdr:rowOff>
    </xdr:from>
    <xdr:to>
      <xdr:col>13</xdr:col>
      <xdr:colOff>508465</xdr:colOff>
      <xdr:row>16</xdr:row>
      <xdr:rowOff>51826</xdr:rowOff>
    </xdr:to>
    <xdr:grpSp>
      <xdr:nvGrpSpPr>
        <xdr:cNvPr id="15" name="그룹 239"/>
        <xdr:cNvGrpSpPr/>
      </xdr:nvGrpSpPr>
      <xdr:grpSpPr>
        <a:xfrm>
          <a:off x="7624761" y="1789303"/>
          <a:ext cx="1769969" cy="1803582"/>
          <a:chOff x="2714627" y="1085850"/>
          <a:chExt cx="2581275" cy="2667000"/>
        </a:xfrm>
      </xdr:grpSpPr>
      <xdr:sp macro="" textlink="">
        <xdr:nvSpPr>
          <xdr:cNvPr id="16" name="타원 15"/>
          <xdr:cNvSpPr/>
        </xdr:nvSpPr>
        <xdr:spPr>
          <a:xfrm rot="2956">
            <a:off x="2714627" y="1085850"/>
            <a:ext cx="2581275" cy="2647950"/>
          </a:xfrm>
          <a:prstGeom prst="ellipse">
            <a:avLst/>
          </a:prstGeom>
          <a:solidFill>
            <a:schemeClr val="accent1">
              <a:alpha val="44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cxnSp macro="">
        <xdr:nvCxnSpPr>
          <xdr:cNvPr id="17" name="직선 연결선 16"/>
          <xdr:cNvCxnSpPr>
            <a:stCxn id="16" idx="4"/>
            <a:endCxn id="16" idx="0"/>
          </xdr:cNvCxnSpPr>
        </xdr:nvCxnSpPr>
        <xdr:spPr>
          <a:xfrm rot="5400000" flipH="1" flipV="1">
            <a:off x="2681290" y="240868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직선 연결선 17"/>
          <xdr:cNvCxnSpPr/>
        </xdr:nvCxnSpPr>
        <xdr:spPr>
          <a:xfrm rot="16200000" flipV="1">
            <a:off x="3725415" y="2391914"/>
            <a:ext cx="2105025" cy="7247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9" name="직선 연결선 18"/>
          <xdr:cNvCxnSpPr/>
        </xdr:nvCxnSpPr>
        <xdr:spPr>
          <a:xfrm rot="5400000" flipH="1" flipV="1">
            <a:off x="2163314" y="2361062"/>
            <a:ext cx="1743075" cy="3085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0" name="직선 연결선 19"/>
          <xdr:cNvCxnSpPr/>
        </xdr:nvCxnSpPr>
        <xdr:spPr>
          <a:xfrm rot="5400000" flipH="1" flipV="1">
            <a:off x="2163314" y="2399161"/>
            <a:ext cx="213360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1" name="직선 연결선 20"/>
          <xdr:cNvCxnSpPr/>
        </xdr:nvCxnSpPr>
        <xdr:spPr>
          <a:xfrm rot="5400000" flipH="1" flipV="1">
            <a:off x="2220464" y="2399161"/>
            <a:ext cx="23812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" name="직선 연결선 21"/>
          <xdr:cNvCxnSpPr/>
        </xdr:nvCxnSpPr>
        <xdr:spPr>
          <a:xfrm rot="16200000" flipV="1">
            <a:off x="2349054" y="2396678"/>
            <a:ext cx="2514599" cy="724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3" name="직선 연결선 22"/>
          <xdr:cNvCxnSpPr/>
        </xdr:nvCxnSpPr>
        <xdr:spPr>
          <a:xfrm rot="5400000" flipH="1" flipV="1">
            <a:off x="2496689" y="2399162"/>
            <a:ext cx="2600325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" name="직선 연결선 23"/>
          <xdr:cNvCxnSpPr/>
        </xdr:nvCxnSpPr>
        <xdr:spPr>
          <a:xfrm rot="5400000" flipH="1" flipV="1">
            <a:off x="2877690" y="242773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5" name="직선 연결선 24"/>
          <xdr:cNvCxnSpPr/>
        </xdr:nvCxnSpPr>
        <xdr:spPr>
          <a:xfrm rot="16200000" flipV="1">
            <a:off x="3133726" y="2400299"/>
            <a:ext cx="2514600" cy="2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" name="직선 연결선 25"/>
          <xdr:cNvCxnSpPr/>
        </xdr:nvCxnSpPr>
        <xdr:spPr>
          <a:xfrm rot="5400000" flipH="1" flipV="1">
            <a:off x="3396801" y="2403924"/>
            <a:ext cx="2362200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7" name="직선 연결선 26"/>
          <xdr:cNvCxnSpPr/>
        </xdr:nvCxnSpPr>
        <xdr:spPr>
          <a:xfrm rot="5400000" flipH="1" flipV="1">
            <a:off x="4558852" y="2394399"/>
            <a:ext cx="117157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직선 연결선 27"/>
          <xdr:cNvCxnSpPr/>
        </xdr:nvCxnSpPr>
        <xdr:spPr>
          <a:xfrm rot="5400000" flipH="1" flipV="1">
            <a:off x="4087364" y="2408686"/>
            <a:ext cx="17335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9" name="직선 연결선 28"/>
          <xdr:cNvCxnSpPr/>
        </xdr:nvCxnSpPr>
        <xdr:spPr>
          <a:xfrm rot="5400000" flipH="1" flipV="1">
            <a:off x="2225227" y="2375349"/>
            <a:ext cx="126682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8</xdr:col>
      <xdr:colOff>561656</xdr:colOff>
      <xdr:row>9</xdr:row>
      <xdr:rowOff>176011</xdr:rowOff>
    </xdr:from>
    <xdr:to>
      <xdr:col>12</xdr:col>
      <xdr:colOff>230521</xdr:colOff>
      <xdr:row>14</xdr:row>
      <xdr:rowOff>152880</xdr:rowOff>
    </xdr:to>
    <xdr:sp macro="" textlink="">
      <xdr:nvSpPr>
        <xdr:cNvPr id="30" name="직사각형 254"/>
        <xdr:cNvSpPr/>
      </xdr:nvSpPr>
      <xdr:spPr>
        <a:xfrm>
          <a:off x="6048056" y="2157211"/>
          <a:ext cx="2412065" cy="1024619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218236</xdr:colOff>
      <xdr:row>8</xdr:row>
      <xdr:rowOff>17092</xdr:rowOff>
    </xdr:from>
    <xdr:to>
      <xdr:col>9</xdr:col>
      <xdr:colOff>676558</xdr:colOff>
      <xdr:row>16</xdr:row>
      <xdr:rowOff>96651</xdr:rowOff>
    </xdr:to>
    <xdr:grpSp>
      <xdr:nvGrpSpPr>
        <xdr:cNvPr id="31" name="그룹 255"/>
        <xdr:cNvGrpSpPr/>
      </xdr:nvGrpSpPr>
      <xdr:grpSpPr>
        <a:xfrm>
          <a:off x="5003148" y="1810033"/>
          <a:ext cx="1825439" cy="1827677"/>
          <a:chOff x="2714627" y="1085850"/>
          <a:chExt cx="2581275" cy="2667000"/>
        </a:xfrm>
      </xdr:grpSpPr>
      <xdr:sp macro="" textlink="">
        <xdr:nvSpPr>
          <xdr:cNvPr id="32" name="타원 31"/>
          <xdr:cNvSpPr/>
        </xdr:nvSpPr>
        <xdr:spPr>
          <a:xfrm rot="2956">
            <a:off x="2714627" y="1085850"/>
            <a:ext cx="2581275" cy="2647950"/>
          </a:xfrm>
          <a:prstGeom prst="ellipse">
            <a:avLst/>
          </a:prstGeom>
          <a:solidFill>
            <a:schemeClr val="accent1">
              <a:alpha val="4400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cxnSp macro="">
        <xdr:nvCxnSpPr>
          <xdr:cNvPr id="33" name="직선 연결선 32"/>
          <xdr:cNvCxnSpPr>
            <a:stCxn id="32" idx="4"/>
            <a:endCxn id="32" idx="0"/>
          </xdr:cNvCxnSpPr>
        </xdr:nvCxnSpPr>
        <xdr:spPr>
          <a:xfrm rot="5400000" flipH="1" flipV="1">
            <a:off x="2681290" y="240868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4" name="직선 연결선 33"/>
          <xdr:cNvCxnSpPr/>
        </xdr:nvCxnSpPr>
        <xdr:spPr>
          <a:xfrm rot="16200000" flipV="1">
            <a:off x="3725415" y="2391914"/>
            <a:ext cx="2105025" cy="7247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5" name="직선 연결선 34"/>
          <xdr:cNvCxnSpPr/>
        </xdr:nvCxnSpPr>
        <xdr:spPr>
          <a:xfrm rot="5400000" flipH="1" flipV="1">
            <a:off x="2163314" y="2361062"/>
            <a:ext cx="1743075" cy="3085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직선 연결선 35"/>
          <xdr:cNvCxnSpPr/>
        </xdr:nvCxnSpPr>
        <xdr:spPr>
          <a:xfrm rot="5400000" flipH="1" flipV="1">
            <a:off x="2163314" y="2399161"/>
            <a:ext cx="213360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7" name="직선 연결선 36"/>
          <xdr:cNvCxnSpPr/>
        </xdr:nvCxnSpPr>
        <xdr:spPr>
          <a:xfrm rot="5400000" flipH="1" flipV="1">
            <a:off x="2220464" y="2399161"/>
            <a:ext cx="23812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8" name="직선 연결선 37"/>
          <xdr:cNvCxnSpPr/>
        </xdr:nvCxnSpPr>
        <xdr:spPr>
          <a:xfrm rot="16200000" flipV="1">
            <a:off x="2349054" y="2396678"/>
            <a:ext cx="2514599" cy="724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직선 연결선 38"/>
          <xdr:cNvCxnSpPr/>
        </xdr:nvCxnSpPr>
        <xdr:spPr>
          <a:xfrm rot="5400000" flipH="1" flipV="1">
            <a:off x="2496689" y="2399162"/>
            <a:ext cx="2600325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직선 연결선 39"/>
          <xdr:cNvCxnSpPr/>
        </xdr:nvCxnSpPr>
        <xdr:spPr>
          <a:xfrm rot="5400000" flipH="1" flipV="1">
            <a:off x="2877690" y="242773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직선 연결선 40"/>
          <xdr:cNvCxnSpPr/>
        </xdr:nvCxnSpPr>
        <xdr:spPr>
          <a:xfrm rot="16200000" flipV="1">
            <a:off x="3133726" y="2400299"/>
            <a:ext cx="2514600" cy="2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직선 연결선 41"/>
          <xdr:cNvCxnSpPr/>
        </xdr:nvCxnSpPr>
        <xdr:spPr>
          <a:xfrm rot="5400000" flipH="1" flipV="1">
            <a:off x="3396801" y="2403924"/>
            <a:ext cx="2362200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직선 연결선 42"/>
          <xdr:cNvCxnSpPr/>
        </xdr:nvCxnSpPr>
        <xdr:spPr>
          <a:xfrm rot="5400000" flipH="1" flipV="1">
            <a:off x="4558852" y="2394399"/>
            <a:ext cx="117157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직선 연결선 43"/>
          <xdr:cNvCxnSpPr/>
        </xdr:nvCxnSpPr>
        <xdr:spPr>
          <a:xfrm rot="5400000" flipH="1" flipV="1">
            <a:off x="4087364" y="2408686"/>
            <a:ext cx="17335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직선 연결선 44"/>
          <xdr:cNvCxnSpPr/>
        </xdr:nvCxnSpPr>
        <xdr:spPr>
          <a:xfrm rot="5400000" flipH="1" flipV="1">
            <a:off x="2225227" y="2375349"/>
            <a:ext cx="126682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</xdr:col>
      <xdr:colOff>635774</xdr:colOff>
      <xdr:row>9</xdr:row>
      <xdr:rowOff>180092</xdr:rowOff>
    </xdr:from>
    <xdr:to>
      <xdr:col>8</xdr:col>
      <xdr:colOff>401010</xdr:colOff>
      <xdr:row>14</xdr:row>
      <xdr:rowOff>139274</xdr:rowOff>
    </xdr:to>
    <xdr:sp macro="" textlink="">
      <xdr:nvSpPr>
        <xdr:cNvPr id="46" name="직사각형 45"/>
        <xdr:cNvSpPr/>
      </xdr:nvSpPr>
      <xdr:spPr>
        <a:xfrm>
          <a:off x="2693174" y="2161292"/>
          <a:ext cx="3194236" cy="1006932"/>
        </a:xfrm>
        <a:prstGeom prst="rect">
          <a:avLst/>
        </a:prstGeom>
        <a:gradFill>
          <a:gsLst>
            <a:gs pos="0">
              <a:srgbClr val="A603AB"/>
            </a:gs>
            <a:gs pos="21001">
              <a:srgbClr val="0819FB"/>
            </a:gs>
            <a:gs pos="35001">
              <a:srgbClr val="1A8D48"/>
            </a:gs>
            <a:gs pos="52000">
              <a:srgbClr val="FFFF00"/>
            </a:gs>
            <a:gs pos="73000">
              <a:srgbClr val="EE3F17"/>
            </a:gs>
            <a:gs pos="88000">
              <a:srgbClr val="E81766"/>
            </a:gs>
            <a:gs pos="100000">
              <a:srgbClr val="A603AB"/>
            </a:gs>
          </a:gsLst>
          <a:lin ang="5400000" scaled="0"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14</xdr:col>
      <xdr:colOff>211902</xdr:colOff>
      <xdr:row>19</xdr:row>
      <xdr:rowOff>89649</xdr:rowOff>
    </xdr:from>
    <xdr:to>
      <xdr:col>18</xdr:col>
      <xdr:colOff>429667</xdr:colOff>
      <xdr:row>33</xdr:row>
      <xdr:rowOff>16061</xdr:rowOff>
    </xdr:to>
    <xdr:grpSp>
      <xdr:nvGrpSpPr>
        <xdr:cNvPr id="47" name="그룹 350"/>
        <xdr:cNvGrpSpPr/>
      </xdr:nvGrpSpPr>
      <xdr:grpSpPr>
        <a:xfrm>
          <a:off x="9781726" y="4359090"/>
          <a:ext cx="2952000" cy="2952000"/>
          <a:chOff x="2714627" y="1085850"/>
          <a:chExt cx="2581275" cy="2667000"/>
        </a:xfrm>
      </xdr:grpSpPr>
      <xdr:sp macro="" textlink="">
        <xdr:nvSpPr>
          <xdr:cNvPr id="48" name="타원 47"/>
          <xdr:cNvSpPr/>
        </xdr:nvSpPr>
        <xdr:spPr>
          <a:xfrm rot="2956">
            <a:off x="2714627" y="1085850"/>
            <a:ext cx="2581275" cy="2647950"/>
          </a:xfrm>
          <a:prstGeom prst="ellipse">
            <a:avLst/>
          </a:prstGeom>
          <a:solidFill>
            <a:schemeClr val="accent1">
              <a:alpha val="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00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49" name="직선 연결선 48"/>
          <xdr:cNvCxnSpPr>
            <a:stCxn id="48" idx="4"/>
            <a:endCxn id="48" idx="0"/>
          </xdr:cNvCxnSpPr>
        </xdr:nvCxnSpPr>
        <xdr:spPr>
          <a:xfrm rot="5400000" flipH="1" flipV="1">
            <a:off x="2681290" y="240868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직선 연결선 49"/>
          <xdr:cNvCxnSpPr/>
        </xdr:nvCxnSpPr>
        <xdr:spPr>
          <a:xfrm rot="16200000" flipV="1">
            <a:off x="3725415" y="2391914"/>
            <a:ext cx="2105025" cy="7247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직선 연결선 50"/>
          <xdr:cNvCxnSpPr/>
        </xdr:nvCxnSpPr>
        <xdr:spPr>
          <a:xfrm rot="5400000" flipH="1" flipV="1">
            <a:off x="2163314" y="2361062"/>
            <a:ext cx="1743075" cy="3085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직선 연결선 51"/>
          <xdr:cNvCxnSpPr/>
        </xdr:nvCxnSpPr>
        <xdr:spPr>
          <a:xfrm rot="5400000" flipH="1" flipV="1">
            <a:off x="2163314" y="2399161"/>
            <a:ext cx="213360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직선 연결선 52"/>
          <xdr:cNvCxnSpPr/>
        </xdr:nvCxnSpPr>
        <xdr:spPr>
          <a:xfrm rot="5400000" flipH="1" flipV="1">
            <a:off x="2220464" y="2399161"/>
            <a:ext cx="23812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직선 연결선 53"/>
          <xdr:cNvCxnSpPr/>
        </xdr:nvCxnSpPr>
        <xdr:spPr>
          <a:xfrm rot="16200000" flipV="1">
            <a:off x="2349054" y="2396678"/>
            <a:ext cx="2514599" cy="724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직선 연결선 54"/>
          <xdr:cNvCxnSpPr/>
        </xdr:nvCxnSpPr>
        <xdr:spPr>
          <a:xfrm rot="5400000" flipH="1" flipV="1">
            <a:off x="2496689" y="2399162"/>
            <a:ext cx="2600325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6" name="직선 연결선 55"/>
          <xdr:cNvCxnSpPr/>
        </xdr:nvCxnSpPr>
        <xdr:spPr>
          <a:xfrm rot="5400000" flipH="1" flipV="1">
            <a:off x="2877690" y="242773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7" name="직선 연결선 56"/>
          <xdr:cNvCxnSpPr/>
        </xdr:nvCxnSpPr>
        <xdr:spPr>
          <a:xfrm rot="16200000" flipV="1">
            <a:off x="3133726" y="2400299"/>
            <a:ext cx="2514600" cy="2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8" name="직선 연결선 57"/>
          <xdr:cNvCxnSpPr/>
        </xdr:nvCxnSpPr>
        <xdr:spPr>
          <a:xfrm rot="5400000" flipH="1" flipV="1">
            <a:off x="3396801" y="2403924"/>
            <a:ext cx="2362200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9" name="직선 연결선 58"/>
          <xdr:cNvCxnSpPr/>
        </xdr:nvCxnSpPr>
        <xdr:spPr>
          <a:xfrm rot="5400000" flipH="1" flipV="1">
            <a:off x="4558852" y="2394399"/>
            <a:ext cx="117157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0" name="직선 연결선 59"/>
          <xdr:cNvCxnSpPr/>
        </xdr:nvCxnSpPr>
        <xdr:spPr>
          <a:xfrm rot="5400000" flipH="1" flipV="1">
            <a:off x="4087364" y="2408686"/>
            <a:ext cx="17335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직선 연결선 60"/>
          <xdr:cNvCxnSpPr/>
        </xdr:nvCxnSpPr>
        <xdr:spPr>
          <a:xfrm rot="5400000" flipH="1" flipV="1">
            <a:off x="2225227" y="2375349"/>
            <a:ext cx="126682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14</xdr:col>
      <xdr:colOff>213627</xdr:colOff>
      <xdr:row>19</xdr:row>
      <xdr:rowOff>87972</xdr:rowOff>
    </xdr:from>
    <xdr:to>
      <xdr:col>18</xdr:col>
      <xdr:colOff>431392</xdr:colOff>
      <xdr:row>33</xdr:row>
      <xdr:rowOff>14384</xdr:rowOff>
    </xdr:to>
    <xdr:grpSp>
      <xdr:nvGrpSpPr>
        <xdr:cNvPr id="62" name="그룹 365"/>
        <xdr:cNvGrpSpPr/>
      </xdr:nvGrpSpPr>
      <xdr:grpSpPr>
        <a:xfrm>
          <a:off x="9783451" y="4357413"/>
          <a:ext cx="2952000" cy="2952000"/>
          <a:chOff x="2714627" y="1085850"/>
          <a:chExt cx="2581275" cy="2667000"/>
        </a:xfrm>
      </xdr:grpSpPr>
      <xdr:sp macro="" textlink="">
        <xdr:nvSpPr>
          <xdr:cNvPr id="63" name="타원 366"/>
          <xdr:cNvSpPr/>
        </xdr:nvSpPr>
        <xdr:spPr>
          <a:xfrm rot="2956">
            <a:off x="2714627" y="1085850"/>
            <a:ext cx="2581275" cy="2647950"/>
          </a:xfrm>
          <a:prstGeom prst="ellipse">
            <a:avLst/>
          </a:prstGeom>
          <a:solidFill>
            <a:schemeClr val="accent1">
              <a:alpha val="0"/>
            </a:schemeClr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00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64" name="직선 연결선 63"/>
          <xdr:cNvCxnSpPr>
            <a:stCxn id="63" idx="4"/>
            <a:endCxn id="63" idx="0"/>
          </xdr:cNvCxnSpPr>
        </xdr:nvCxnSpPr>
        <xdr:spPr>
          <a:xfrm rot="5400000" flipH="1" flipV="1">
            <a:off x="2681290" y="240868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5" name="직선 연결선 64"/>
          <xdr:cNvCxnSpPr/>
        </xdr:nvCxnSpPr>
        <xdr:spPr>
          <a:xfrm rot="16200000" flipV="1">
            <a:off x="3725415" y="2391914"/>
            <a:ext cx="2105025" cy="7247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6" name="직선 연결선 65"/>
          <xdr:cNvCxnSpPr/>
        </xdr:nvCxnSpPr>
        <xdr:spPr>
          <a:xfrm rot="5400000" flipH="1" flipV="1">
            <a:off x="2211280" y="2361062"/>
            <a:ext cx="1743075" cy="3085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7" name="직선 연결선 66"/>
          <xdr:cNvCxnSpPr/>
        </xdr:nvCxnSpPr>
        <xdr:spPr>
          <a:xfrm rot="5400000" flipH="1" flipV="1">
            <a:off x="2163314" y="2399161"/>
            <a:ext cx="213360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직선 연결선 67"/>
          <xdr:cNvCxnSpPr/>
        </xdr:nvCxnSpPr>
        <xdr:spPr>
          <a:xfrm rot="5400000" flipH="1" flipV="1">
            <a:off x="2220464" y="2399161"/>
            <a:ext cx="23812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직선 연결선 68"/>
          <xdr:cNvCxnSpPr/>
        </xdr:nvCxnSpPr>
        <xdr:spPr>
          <a:xfrm rot="16200000" flipV="1">
            <a:off x="2349054" y="2396678"/>
            <a:ext cx="2514599" cy="7245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직선 연결선 69"/>
          <xdr:cNvCxnSpPr/>
        </xdr:nvCxnSpPr>
        <xdr:spPr>
          <a:xfrm rot="5400000" flipH="1" flipV="1">
            <a:off x="2496689" y="2399162"/>
            <a:ext cx="2600325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직선 연결선 70"/>
          <xdr:cNvCxnSpPr/>
        </xdr:nvCxnSpPr>
        <xdr:spPr>
          <a:xfrm rot="5400000" flipH="1" flipV="1">
            <a:off x="2877690" y="2427737"/>
            <a:ext cx="2647950" cy="2276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직선 연결선 71"/>
          <xdr:cNvCxnSpPr/>
        </xdr:nvCxnSpPr>
        <xdr:spPr>
          <a:xfrm rot="16200000" flipV="1">
            <a:off x="3133726" y="2400299"/>
            <a:ext cx="2514600" cy="2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직선 연결선 72"/>
          <xdr:cNvCxnSpPr/>
        </xdr:nvCxnSpPr>
        <xdr:spPr>
          <a:xfrm rot="5400000" flipH="1" flipV="1">
            <a:off x="3396801" y="2403924"/>
            <a:ext cx="2362200" cy="11803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직선 연결선 73"/>
          <xdr:cNvCxnSpPr/>
        </xdr:nvCxnSpPr>
        <xdr:spPr>
          <a:xfrm rot="5400000" flipH="1" flipV="1">
            <a:off x="4558852" y="2394399"/>
            <a:ext cx="117157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직선 연결선 74"/>
          <xdr:cNvCxnSpPr/>
        </xdr:nvCxnSpPr>
        <xdr:spPr>
          <a:xfrm rot="5400000" flipH="1" flipV="1">
            <a:off x="4087364" y="2408686"/>
            <a:ext cx="1733550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6" name="직선 연결선 75"/>
          <xdr:cNvCxnSpPr/>
        </xdr:nvCxnSpPr>
        <xdr:spPr>
          <a:xfrm rot="5400000" flipH="1" flipV="1">
            <a:off x="2225227" y="2375349"/>
            <a:ext cx="1266825" cy="2278"/>
          </a:xfrm>
          <a:prstGeom prst="line">
            <a:avLst/>
          </a:prstGeom>
          <a:ln>
            <a:solidFill>
              <a:srgbClr val="FF00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244130</xdr:colOff>
      <xdr:row>10</xdr:row>
      <xdr:rowOff>44020</xdr:rowOff>
    </xdr:from>
    <xdr:to>
      <xdr:col>3</xdr:col>
      <xdr:colOff>457840</xdr:colOff>
      <xdr:row>14</xdr:row>
      <xdr:rowOff>102454</xdr:rowOff>
    </xdr:to>
    <xdr:sp macro="" textlink="">
      <xdr:nvSpPr>
        <xdr:cNvPr id="77" name="타원 76"/>
        <xdr:cNvSpPr/>
      </xdr:nvSpPr>
      <xdr:spPr>
        <a:xfrm>
          <a:off x="1615730" y="2234770"/>
          <a:ext cx="899510" cy="896634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2400" b="1">
              <a:solidFill>
                <a:sysClr val="windowText" lastClr="000000"/>
              </a:solidFill>
            </a:rPr>
            <a:t>가</a:t>
          </a:r>
        </a:p>
      </xdr:txBody>
    </xdr:sp>
    <xdr:clientData/>
  </xdr:twoCellAnchor>
  <xdr:twoCellAnchor editAs="oneCell">
    <xdr:from>
      <xdr:col>16</xdr:col>
      <xdr:colOff>504266</xdr:colOff>
      <xdr:row>10</xdr:row>
      <xdr:rowOff>11208</xdr:rowOff>
    </xdr:from>
    <xdr:to>
      <xdr:col>18</xdr:col>
      <xdr:colOff>322820</xdr:colOff>
      <xdr:row>14</xdr:row>
      <xdr:rowOff>211121</xdr:rowOff>
    </xdr:to>
    <xdr:pic>
      <xdr:nvPicPr>
        <xdr:cNvPr id="78" name="그림 77" descr="이미지 1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477066" y="2201958"/>
          <a:ext cx="1190154" cy="1038113"/>
        </a:xfrm>
        <a:prstGeom prst="rect">
          <a:avLst/>
        </a:prstGeom>
      </xdr:spPr>
    </xdr:pic>
    <xdr:clientData/>
  </xdr:twoCellAnchor>
  <xdr:twoCellAnchor editAs="oneCell">
    <xdr:from>
      <xdr:col>10</xdr:col>
      <xdr:colOff>44823</xdr:colOff>
      <xdr:row>19</xdr:row>
      <xdr:rowOff>112057</xdr:rowOff>
    </xdr:from>
    <xdr:to>
      <xdr:col>12</xdr:col>
      <xdr:colOff>638734</xdr:colOff>
      <xdr:row>33</xdr:row>
      <xdr:rowOff>66214</xdr:rowOff>
    </xdr:to>
    <xdr:pic>
      <xdr:nvPicPr>
        <xdr:cNvPr id="79" name="그림 78" descr="이미지 3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6902823" y="4331632"/>
          <a:ext cx="1965511" cy="2954532"/>
        </a:xfrm>
        <a:prstGeom prst="rect">
          <a:avLst/>
        </a:prstGeom>
      </xdr:spPr>
    </xdr:pic>
    <xdr:clientData/>
  </xdr:twoCellAnchor>
  <xdr:twoCellAnchor>
    <xdr:from>
      <xdr:col>10</xdr:col>
      <xdr:colOff>120463</xdr:colOff>
      <xdr:row>35</xdr:row>
      <xdr:rowOff>208243</xdr:rowOff>
    </xdr:from>
    <xdr:to>
      <xdr:col>10</xdr:col>
      <xdr:colOff>131670</xdr:colOff>
      <xdr:row>57</xdr:row>
      <xdr:rowOff>176305</xdr:rowOff>
    </xdr:to>
    <xdr:cxnSp macro="">
      <xdr:nvCxnSpPr>
        <xdr:cNvPr id="80" name="직선 연결선 79"/>
        <xdr:cNvCxnSpPr/>
      </xdr:nvCxnSpPr>
      <xdr:spPr>
        <a:xfrm rot="16200000" flipH="1">
          <a:off x="4514011" y="10321270"/>
          <a:ext cx="4940112" cy="1120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565150</xdr:colOff>
      <xdr:row>66</xdr:row>
      <xdr:rowOff>19050</xdr:rowOff>
    </xdr:from>
    <xdr:to>
      <xdr:col>14</xdr:col>
      <xdr:colOff>121371</xdr:colOff>
      <xdr:row>67</xdr:row>
      <xdr:rowOff>51893</xdr:rowOff>
    </xdr:to>
    <xdr:sp macro="" textlink="">
      <xdr:nvSpPr>
        <xdr:cNvPr id="81" name="타원 80" hidden="1"/>
        <xdr:cNvSpPr/>
      </xdr:nvSpPr>
      <xdr:spPr>
        <a:xfrm>
          <a:off x="9480550" y="15144750"/>
          <a:ext cx="242021" cy="242393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19</xdr:col>
      <xdr:colOff>80517</xdr:colOff>
      <xdr:row>32</xdr:row>
      <xdr:rowOff>141371</xdr:rowOff>
    </xdr:from>
    <xdr:to>
      <xdr:col>19</xdr:col>
      <xdr:colOff>326112</xdr:colOff>
      <xdr:row>33</xdr:row>
      <xdr:rowOff>168452</xdr:rowOff>
    </xdr:to>
    <xdr:sp macro="" textlink="">
      <xdr:nvSpPr>
        <xdr:cNvPr id="82" name="타원 81" hidden="1"/>
        <xdr:cNvSpPr/>
      </xdr:nvSpPr>
      <xdr:spPr>
        <a:xfrm>
          <a:off x="13110717" y="7151771"/>
          <a:ext cx="245595" cy="236631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19</xdr:col>
      <xdr:colOff>144017</xdr:colOff>
      <xdr:row>32</xdr:row>
      <xdr:rowOff>192171</xdr:rowOff>
    </xdr:from>
    <xdr:to>
      <xdr:col>19</xdr:col>
      <xdr:colOff>271017</xdr:colOff>
      <xdr:row>33</xdr:row>
      <xdr:rowOff>109621</xdr:rowOff>
    </xdr:to>
    <xdr:sp macro="" textlink="">
      <xdr:nvSpPr>
        <xdr:cNvPr id="83" name="타원 82" hidden="1"/>
        <xdr:cNvSpPr/>
      </xdr:nvSpPr>
      <xdr:spPr>
        <a:xfrm>
          <a:off x="13174217" y="7202571"/>
          <a:ext cx="127000" cy="127000"/>
        </a:xfrm>
        <a:prstGeom prst="ellipse">
          <a:avLst/>
        </a:prstGeom>
        <a:solidFill>
          <a:srgbClr val="FF0000">
            <a:alpha val="89001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13</xdr:col>
      <xdr:colOff>615950</xdr:colOff>
      <xdr:row>66</xdr:row>
      <xdr:rowOff>69850</xdr:rowOff>
    </xdr:from>
    <xdr:to>
      <xdr:col>14</xdr:col>
      <xdr:colOff>68943</xdr:colOff>
      <xdr:row>66</xdr:row>
      <xdr:rowOff>208643</xdr:rowOff>
    </xdr:to>
    <xdr:sp macro="" textlink="">
      <xdr:nvSpPr>
        <xdr:cNvPr id="84" name="타원 83" hidden="1"/>
        <xdr:cNvSpPr/>
      </xdr:nvSpPr>
      <xdr:spPr>
        <a:xfrm>
          <a:off x="9531350" y="15195550"/>
          <a:ext cx="138793" cy="138793"/>
        </a:xfrm>
        <a:prstGeom prst="ellipse">
          <a:avLst/>
        </a:prstGeom>
        <a:solidFill>
          <a:srgbClr val="FF0000">
            <a:alpha val="89001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14</xdr:col>
      <xdr:colOff>463550</xdr:colOff>
      <xdr:row>71</xdr:row>
      <xdr:rowOff>136525</xdr:rowOff>
    </xdr:from>
    <xdr:to>
      <xdr:col>15</xdr:col>
      <xdr:colOff>22013</xdr:colOff>
      <xdr:row>72</xdr:row>
      <xdr:rowOff>154803</xdr:rowOff>
    </xdr:to>
    <xdr:sp macro="" textlink="">
      <xdr:nvSpPr>
        <xdr:cNvPr id="85" name="타원 451" hidden="1"/>
        <xdr:cNvSpPr/>
      </xdr:nvSpPr>
      <xdr:spPr>
        <a:xfrm>
          <a:off x="10064750" y="16300450"/>
          <a:ext cx="244263" cy="22782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15</xdr:col>
      <xdr:colOff>247650</xdr:colOff>
      <xdr:row>76</xdr:row>
      <xdr:rowOff>66675</xdr:rowOff>
    </xdr:from>
    <xdr:to>
      <xdr:col>15</xdr:col>
      <xdr:colOff>487430</xdr:colOff>
      <xdr:row>77</xdr:row>
      <xdr:rowOff>111843</xdr:rowOff>
    </xdr:to>
    <xdr:sp macro="" textlink="">
      <xdr:nvSpPr>
        <xdr:cNvPr id="86" name="타원 452" hidden="1"/>
        <xdr:cNvSpPr/>
      </xdr:nvSpPr>
      <xdr:spPr>
        <a:xfrm>
          <a:off x="10534650" y="17278350"/>
          <a:ext cx="239780" cy="25471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16</xdr:col>
      <xdr:colOff>88900</xdr:colOff>
      <xdr:row>81</xdr:row>
      <xdr:rowOff>34925</xdr:rowOff>
    </xdr:from>
    <xdr:to>
      <xdr:col>16</xdr:col>
      <xdr:colOff>328680</xdr:colOff>
      <xdr:row>82</xdr:row>
      <xdr:rowOff>67767</xdr:rowOff>
    </xdr:to>
    <xdr:sp macro="" textlink="">
      <xdr:nvSpPr>
        <xdr:cNvPr id="87" name="타원 449" hidden="1"/>
        <xdr:cNvSpPr/>
      </xdr:nvSpPr>
      <xdr:spPr>
        <a:xfrm>
          <a:off x="11061700" y="18294350"/>
          <a:ext cx="239780" cy="24239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21</xdr:col>
      <xdr:colOff>57658</xdr:colOff>
      <xdr:row>29</xdr:row>
      <xdr:rowOff>165267</xdr:rowOff>
    </xdr:from>
    <xdr:to>
      <xdr:col>21</xdr:col>
      <xdr:colOff>303253</xdr:colOff>
      <xdr:row>30</xdr:row>
      <xdr:rowOff>187304</xdr:rowOff>
    </xdr:to>
    <xdr:sp macro="" textlink="">
      <xdr:nvSpPr>
        <xdr:cNvPr id="88" name="타원 115" hidden="1"/>
        <xdr:cNvSpPr/>
      </xdr:nvSpPr>
      <xdr:spPr>
        <a:xfrm>
          <a:off x="14459458" y="6537492"/>
          <a:ext cx="245595" cy="231587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22</xdr:col>
      <xdr:colOff>600710</xdr:colOff>
      <xdr:row>27</xdr:row>
      <xdr:rowOff>36261</xdr:rowOff>
    </xdr:from>
    <xdr:to>
      <xdr:col>23</xdr:col>
      <xdr:colOff>178248</xdr:colOff>
      <xdr:row>28</xdr:row>
      <xdr:rowOff>80229</xdr:rowOff>
    </xdr:to>
    <xdr:sp macro="" textlink="">
      <xdr:nvSpPr>
        <xdr:cNvPr id="89" name="타원 459" hidden="1"/>
        <xdr:cNvSpPr/>
      </xdr:nvSpPr>
      <xdr:spPr>
        <a:xfrm>
          <a:off x="15688310" y="5989386"/>
          <a:ext cx="263338" cy="253518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14</xdr:col>
      <xdr:colOff>527050</xdr:colOff>
      <xdr:row>71</xdr:row>
      <xdr:rowOff>200025</xdr:rowOff>
    </xdr:from>
    <xdr:to>
      <xdr:col>14</xdr:col>
      <xdr:colOff>656292</xdr:colOff>
      <xdr:row>72</xdr:row>
      <xdr:rowOff>105869</xdr:rowOff>
    </xdr:to>
    <xdr:sp macro="" textlink="">
      <xdr:nvSpPr>
        <xdr:cNvPr id="90" name="타원 94" hidden="1"/>
        <xdr:cNvSpPr/>
      </xdr:nvSpPr>
      <xdr:spPr>
        <a:xfrm>
          <a:off x="10128250" y="16363950"/>
          <a:ext cx="129242" cy="115394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24</xdr:col>
      <xdr:colOff>353060</xdr:colOff>
      <xdr:row>24</xdr:row>
      <xdr:rowOff>163596</xdr:rowOff>
    </xdr:from>
    <xdr:to>
      <xdr:col>24</xdr:col>
      <xdr:colOff>625736</xdr:colOff>
      <xdr:row>25</xdr:row>
      <xdr:rowOff>208233</xdr:rowOff>
    </xdr:to>
    <xdr:sp macro="" textlink="">
      <xdr:nvSpPr>
        <xdr:cNvPr id="91" name="타원 457" hidden="1"/>
        <xdr:cNvSpPr/>
      </xdr:nvSpPr>
      <xdr:spPr>
        <a:xfrm>
          <a:off x="16812260" y="5488071"/>
          <a:ext cx="272676" cy="254187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16</xdr:col>
      <xdr:colOff>152400</xdr:colOff>
      <xdr:row>81</xdr:row>
      <xdr:rowOff>85725</xdr:rowOff>
    </xdr:from>
    <xdr:to>
      <xdr:col>16</xdr:col>
      <xdr:colOff>279400</xdr:colOff>
      <xdr:row>81</xdr:row>
      <xdr:rowOff>209363</xdr:rowOff>
    </xdr:to>
    <xdr:sp macro="" textlink="">
      <xdr:nvSpPr>
        <xdr:cNvPr id="92" name="타원 91" hidden="1"/>
        <xdr:cNvSpPr/>
      </xdr:nvSpPr>
      <xdr:spPr>
        <a:xfrm>
          <a:off x="11125200" y="18345150"/>
          <a:ext cx="127000" cy="123638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15</xdr:col>
      <xdr:colOff>298450</xdr:colOff>
      <xdr:row>76</xdr:row>
      <xdr:rowOff>117475</xdr:rowOff>
    </xdr:from>
    <xdr:to>
      <xdr:col>15</xdr:col>
      <xdr:colOff>425450</xdr:colOff>
      <xdr:row>77</xdr:row>
      <xdr:rowOff>34924</xdr:rowOff>
    </xdr:to>
    <xdr:sp macro="" textlink="">
      <xdr:nvSpPr>
        <xdr:cNvPr id="93" name="타원 92" hidden="1"/>
        <xdr:cNvSpPr/>
      </xdr:nvSpPr>
      <xdr:spPr>
        <a:xfrm>
          <a:off x="10585450" y="17329150"/>
          <a:ext cx="127000" cy="126999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21</xdr:col>
      <xdr:colOff>121158</xdr:colOff>
      <xdr:row>30</xdr:row>
      <xdr:rowOff>6517</xdr:rowOff>
    </xdr:from>
    <xdr:to>
      <xdr:col>21</xdr:col>
      <xdr:colOff>245917</xdr:colOff>
      <xdr:row>30</xdr:row>
      <xdr:rowOff>135597</xdr:rowOff>
    </xdr:to>
    <xdr:sp macro="" textlink="">
      <xdr:nvSpPr>
        <xdr:cNvPr id="94" name="타원 100" hidden="1"/>
        <xdr:cNvSpPr/>
      </xdr:nvSpPr>
      <xdr:spPr>
        <a:xfrm>
          <a:off x="14522958" y="6588292"/>
          <a:ext cx="124759" cy="129080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22</xdr:col>
      <xdr:colOff>664210</xdr:colOff>
      <xdr:row>27</xdr:row>
      <xdr:rowOff>99761</xdr:rowOff>
    </xdr:from>
    <xdr:to>
      <xdr:col>23</xdr:col>
      <xdr:colOff>117203</xdr:colOff>
      <xdr:row>28</xdr:row>
      <xdr:rowOff>32366</xdr:rowOff>
    </xdr:to>
    <xdr:sp macro="" textlink="">
      <xdr:nvSpPr>
        <xdr:cNvPr id="95" name="타원 103" hidden="1"/>
        <xdr:cNvSpPr/>
      </xdr:nvSpPr>
      <xdr:spPr>
        <a:xfrm>
          <a:off x="15751810" y="6052886"/>
          <a:ext cx="138793" cy="142155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12</xdr:col>
      <xdr:colOff>311150</xdr:colOff>
      <xdr:row>59</xdr:row>
      <xdr:rowOff>171450</xdr:rowOff>
    </xdr:from>
    <xdr:to>
      <xdr:col>12</xdr:col>
      <xdr:colOff>449943</xdr:colOff>
      <xdr:row>59</xdr:row>
      <xdr:rowOff>310243</xdr:rowOff>
    </xdr:to>
    <xdr:sp macro="" textlink="">
      <xdr:nvSpPr>
        <xdr:cNvPr id="96" name="타원 92" hidden="1"/>
        <xdr:cNvSpPr/>
      </xdr:nvSpPr>
      <xdr:spPr>
        <a:xfrm>
          <a:off x="8540750" y="13239750"/>
          <a:ext cx="138793" cy="138793"/>
        </a:xfrm>
        <a:prstGeom prst="ellipse">
          <a:avLst/>
        </a:prstGeom>
        <a:solidFill>
          <a:srgbClr val="FF0000">
            <a:alpha val="89001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2</xdr:col>
      <xdr:colOff>0</xdr:colOff>
      <xdr:row>23</xdr:row>
      <xdr:rowOff>24091</xdr:rowOff>
    </xdr:from>
    <xdr:to>
      <xdr:col>8</xdr:col>
      <xdr:colOff>11205</xdr:colOff>
      <xdr:row>35</xdr:row>
      <xdr:rowOff>0</xdr:rowOff>
    </xdr:to>
    <xdr:pic>
      <xdr:nvPicPr>
        <xdr:cNvPr id="97" name="그림 96" descr="이미지 2.jp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371600" y="5148541"/>
          <a:ext cx="4126005" cy="2500034"/>
        </a:xfrm>
        <a:prstGeom prst="rect">
          <a:avLst/>
        </a:prstGeom>
      </xdr:spPr>
    </xdr:pic>
    <xdr:clientData/>
  </xdr:twoCellAnchor>
  <xdr:twoCellAnchor editAs="oneCell">
    <xdr:from>
      <xdr:col>4</xdr:col>
      <xdr:colOff>280149</xdr:colOff>
      <xdr:row>60</xdr:row>
      <xdr:rowOff>11206</xdr:rowOff>
    </xdr:from>
    <xdr:to>
      <xdr:col>5</xdr:col>
      <xdr:colOff>22412</xdr:colOff>
      <xdr:row>61</xdr:row>
      <xdr:rowOff>38254</xdr:rowOff>
    </xdr:to>
    <xdr:pic>
      <xdr:nvPicPr>
        <xdr:cNvPr id="98" name="그림 97" descr="이미지 5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3023349" y="13498606"/>
          <a:ext cx="428063" cy="369948"/>
        </a:xfrm>
        <a:prstGeom prst="rect">
          <a:avLst/>
        </a:prstGeom>
      </xdr:spPr>
    </xdr:pic>
    <xdr:clientData/>
  </xdr:twoCellAnchor>
  <xdr:twoCellAnchor editAs="oneCell">
    <xdr:from>
      <xdr:col>6</xdr:col>
      <xdr:colOff>268941</xdr:colOff>
      <xdr:row>65</xdr:row>
      <xdr:rowOff>89647</xdr:rowOff>
    </xdr:from>
    <xdr:to>
      <xdr:col>14</xdr:col>
      <xdr:colOff>510660</xdr:colOff>
      <xdr:row>69</xdr:row>
      <xdr:rowOff>212911</xdr:rowOff>
    </xdr:to>
    <xdr:pic>
      <xdr:nvPicPr>
        <xdr:cNvPr id="99" name="그림 98" descr="이미지 10.jpg"/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4383741" y="15005797"/>
          <a:ext cx="5728119" cy="961464"/>
        </a:xfrm>
        <a:prstGeom prst="rect">
          <a:avLst/>
        </a:prstGeom>
      </xdr:spPr>
    </xdr:pic>
    <xdr:clientData/>
  </xdr:twoCellAnchor>
  <xdr:twoCellAnchor editAs="oneCell">
    <xdr:from>
      <xdr:col>6</xdr:col>
      <xdr:colOff>246530</xdr:colOff>
      <xdr:row>70</xdr:row>
      <xdr:rowOff>179294</xdr:rowOff>
    </xdr:from>
    <xdr:to>
      <xdr:col>14</xdr:col>
      <xdr:colOff>459441</xdr:colOff>
      <xdr:row>73</xdr:row>
      <xdr:rowOff>89647</xdr:rowOff>
    </xdr:to>
    <xdr:pic>
      <xdr:nvPicPr>
        <xdr:cNvPr id="100" name="그림 99" descr="이미지 12.jpg"/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>
          <a:off x="4361330" y="16143194"/>
          <a:ext cx="5699311" cy="539003"/>
        </a:xfrm>
        <a:prstGeom prst="rect">
          <a:avLst/>
        </a:prstGeom>
      </xdr:spPr>
    </xdr:pic>
    <xdr:clientData/>
  </xdr:twoCellAnchor>
  <xdr:twoCellAnchor editAs="oneCell">
    <xdr:from>
      <xdr:col>3</xdr:col>
      <xdr:colOff>499784</xdr:colOff>
      <xdr:row>75</xdr:row>
      <xdr:rowOff>6724</xdr:rowOff>
    </xdr:from>
    <xdr:to>
      <xdr:col>4</xdr:col>
      <xdr:colOff>242047</xdr:colOff>
      <xdr:row>76</xdr:row>
      <xdr:rowOff>168243</xdr:rowOff>
    </xdr:to>
    <xdr:pic>
      <xdr:nvPicPr>
        <xdr:cNvPr id="101" name="그림 100" descr="이미지 5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557184" y="17018374"/>
          <a:ext cx="428063" cy="371069"/>
        </a:xfrm>
        <a:prstGeom prst="rect">
          <a:avLst/>
        </a:prstGeom>
      </xdr:spPr>
    </xdr:pic>
    <xdr:clientData/>
  </xdr:twoCellAnchor>
  <xdr:twoCellAnchor editAs="oneCell">
    <xdr:from>
      <xdr:col>9</xdr:col>
      <xdr:colOff>190499</xdr:colOff>
      <xdr:row>41</xdr:row>
      <xdr:rowOff>11206</xdr:rowOff>
    </xdr:from>
    <xdr:to>
      <xdr:col>9</xdr:col>
      <xdr:colOff>534586</xdr:colOff>
      <xdr:row>42</xdr:row>
      <xdr:rowOff>100853</xdr:rowOff>
    </xdr:to>
    <xdr:pic>
      <xdr:nvPicPr>
        <xdr:cNvPr id="102" name="그림 101" descr="이미지 5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6362699" y="9040906"/>
          <a:ext cx="344087" cy="299197"/>
        </a:xfrm>
        <a:prstGeom prst="rect">
          <a:avLst/>
        </a:prstGeom>
      </xdr:spPr>
    </xdr:pic>
    <xdr:clientData/>
  </xdr:twoCellAnchor>
  <xdr:twoCellAnchor editAs="oneCell">
    <xdr:from>
      <xdr:col>10</xdr:col>
      <xdr:colOff>347382</xdr:colOff>
      <xdr:row>41</xdr:row>
      <xdr:rowOff>22411</xdr:rowOff>
    </xdr:from>
    <xdr:to>
      <xdr:col>11</xdr:col>
      <xdr:colOff>7910</xdr:colOff>
      <xdr:row>42</xdr:row>
      <xdr:rowOff>112058</xdr:rowOff>
    </xdr:to>
    <xdr:pic>
      <xdr:nvPicPr>
        <xdr:cNvPr id="103" name="그림 102" descr="이미지 5.jpg"/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7205382" y="9052111"/>
          <a:ext cx="346328" cy="299197"/>
        </a:xfrm>
        <a:prstGeom prst="rect">
          <a:avLst/>
        </a:prstGeom>
      </xdr:spPr>
    </xdr:pic>
    <xdr:clientData/>
  </xdr:twoCellAnchor>
  <xdr:twoCellAnchor editAs="oneCell">
    <xdr:from>
      <xdr:col>14</xdr:col>
      <xdr:colOff>392205</xdr:colOff>
      <xdr:row>43</xdr:row>
      <xdr:rowOff>67235</xdr:rowOff>
    </xdr:from>
    <xdr:to>
      <xdr:col>15</xdr:col>
      <xdr:colOff>280147</xdr:colOff>
      <xdr:row>45</xdr:row>
      <xdr:rowOff>168088</xdr:rowOff>
    </xdr:to>
    <xdr:pic>
      <xdr:nvPicPr>
        <xdr:cNvPr id="104" name="그림 103" descr="이미지 13.jpg"/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9993405" y="9516035"/>
          <a:ext cx="573742" cy="567578"/>
        </a:xfrm>
        <a:prstGeom prst="rect">
          <a:avLst/>
        </a:prstGeom>
      </xdr:spPr>
    </xdr:pic>
    <xdr:clientData/>
  </xdr:twoCellAnchor>
  <xdr:twoCellAnchor editAs="oneCell">
    <xdr:from>
      <xdr:col>14</xdr:col>
      <xdr:colOff>403411</xdr:colOff>
      <xdr:row>46</xdr:row>
      <xdr:rowOff>179293</xdr:rowOff>
    </xdr:from>
    <xdr:to>
      <xdr:col>15</xdr:col>
      <xdr:colOff>308963</xdr:colOff>
      <xdr:row>48</xdr:row>
      <xdr:rowOff>179293</xdr:rowOff>
    </xdr:to>
    <xdr:pic>
      <xdr:nvPicPr>
        <xdr:cNvPr id="105" name="그림 104" descr="이미지 14.jpg"/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>
          <a:off x="10004611" y="10351993"/>
          <a:ext cx="591352" cy="514350"/>
        </a:xfrm>
        <a:prstGeom prst="rect">
          <a:avLst/>
        </a:prstGeom>
      </xdr:spPr>
    </xdr:pic>
    <xdr:clientData/>
  </xdr:twoCellAnchor>
  <xdr:twoCellAnchor>
    <xdr:from>
      <xdr:col>24</xdr:col>
      <xdr:colOff>429260</xdr:colOff>
      <xdr:row>25</xdr:row>
      <xdr:rowOff>17546</xdr:rowOff>
    </xdr:from>
    <xdr:to>
      <xdr:col>24</xdr:col>
      <xdr:colOff>556260</xdr:colOff>
      <xdr:row>25</xdr:row>
      <xdr:rowOff>147187</xdr:rowOff>
    </xdr:to>
    <xdr:sp macro="" textlink="">
      <xdr:nvSpPr>
        <xdr:cNvPr id="107" name="타원 102" hidden="1"/>
        <xdr:cNvSpPr/>
      </xdr:nvSpPr>
      <xdr:spPr>
        <a:xfrm>
          <a:off x="16888460" y="5551571"/>
          <a:ext cx="127000" cy="129641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105410</xdr:colOff>
      <xdr:row>22</xdr:row>
      <xdr:rowOff>103605</xdr:rowOff>
    </xdr:from>
    <xdr:to>
      <xdr:col>26</xdr:col>
      <xdr:colOff>346523</xdr:colOff>
      <xdr:row>23</xdr:row>
      <xdr:rowOff>119480</xdr:rowOff>
    </xdr:to>
    <xdr:sp macro="" textlink="">
      <xdr:nvSpPr>
        <xdr:cNvPr id="108" name="타원 458" hidden="1"/>
        <xdr:cNvSpPr/>
      </xdr:nvSpPr>
      <xdr:spPr>
        <a:xfrm>
          <a:off x="17936210" y="4999455"/>
          <a:ext cx="241113" cy="234950"/>
        </a:xfrm>
        <a:prstGeom prst="ellipse">
          <a:avLst/>
        </a:prstGeom>
        <a:solidFill>
          <a:schemeClr val="accent2">
            <a:lumMod val="40000"/>
            <a:lumOff val="6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16</xdr:col>
      <xdr:colOff>552450</xdr:colOff>
      <xdr:row>85</xdr:row>
      <xdr:rowOff>136525</xdr:rowOff>
    </xdr:from>
    <xdr:to>
      <xdr:col>17</xdr:col>
      <xdr:colOff>104189</xdr:colOff>
      <xdr:row>86</xdr:row>
      <xdr:rowOff>166565</xdr:rowOff>
    </xdr:to>
    <xdr:sp macro="" textlink="">
      <xdr:nvSpPr>
        <xdr:cNvPr id="110" name="타원 450" hidden="1"/>
        <xdr:cNvSpPr/>
      </xdr:nvSpPr>
      <xdr:spPr>
        <a:xfrm>
          <a:off x="11525250" y="19234150"/>
          <a:ext cx="237539" cy="23959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26</xdr:col>
      <xdr:colOff>168910</xdr:colOff>
      <xdr:row>22</xdr:row>
      <xdr:rowOff>154405</xdr:rowOff>
    </xdr:from>
    <xdr:to>
      <xdr:col>26</xdr:col>
      <xdr:colOff>295910</xdr:colOff>
      <xdr:row>23</xdr:row>
      <xdr:rowOff>66651</xdr:rowOff>
    </xdr:to>
    <xdr:sp macro="" textlink="">
      <xdr:nvSpPr>
        <xdr:cNvPr id="106" name="타원 101" hidden="1"/>
        <xdr:cNvSpPr/>
      </xdr:nvSpPr>
      <xdr:spPr>
        <a:xfrm>
          <a:off x="17999710" y="5050255"/>
          <a:ext cx="127000" cy="131321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16</xdr:col>
      <xdr:colOff>603250</xdr:colOff>
      <xdr:row>85</xdr:row>
      <xdr:rowOff>187325</xdr:rowOff>
    </xdr:from>
    <xdr:to>
      <xdr:col>17</xdr:col>
      <xdr:colOff>46691</xdr:colOff>
      <xdr:row>86</xdr:row>
      <xdr:rowOff>104773</xdr:rowOff>
    </xdr:to>
    <xdr:sp macro="" textlink="">
      <xdr:nvSpPr>
        <xdr:cNvPr id="109" name="타원 88" hidden="1"/>
        <xdr:cNvSpPr/>
      </xdr:nvSpPr>
      <xdr:spPr>
        <a:xfrm>
          <a:off x="11576050" y="19284950"/>
          <a:ext cx="129241" cy="126998"/>
        </a:xfrm>
        <a:prstGeom prst="ellipse">
          <a:avLst/>
        </a:prstGeom>
        <a:solidFill>
          <a:srgbClr val="FF0000">
            <a:alpha val="55519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537882</xdr:colOff>
      <xdr:row>4</xdr:row>
      <xdr:rowOff>114301</xdr:rowOff>
    </xdr:from>
    <xdr:to>
      <xdr:col>9</xdr:col>
      <xdr:colOff>56030</xdr:colOff>
      <xdr:row>21</xdr:row>
      <xdr:rowOff>212913</xdr:rowOff>
    </xdr:to>
    <xdr:sp macro="" textlink="">
      <xdr:nvSpPr>
        <xdr:cNvPr id="178" name="직사각형 177"/>
        <xdr:cNvSpPr/>
      </xdr:nvSpPr>
      <xdr:spPr>
        <a:xfrm>
          <a:off x="537882" y="952501"/>
          <a:ext cx="5690348" cy="3832412"/>
        </a:xfrm>
        <a:prstGeom prst="rect">
          <a:avLst/>
        </a:prstGeom>
        <a:solidFill>
          <a:schemeClr val="bg1"/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0</xdr:col>
      <xdr:colOff>683558</xdr:colOff>
      <xdr:row>27</xdr:row>
      <xdr:rowOff>22414</xdr:rowOff>
    </xdr:from>
    <xdr:to>
      <xdr:col>15</xdr:col>
      <xdr:colOff>179294</xdr:colOff>
      <xdr:row>50</xdr:row>
      <xdr:rowOff>212912</xdr:rowOff>
    </xdr:to>
    <xdr:sp macro="" textlink="">
      <xdr:nvSpPr>
        <xdr:cNvPr id="167" name="직사각형 166"/>
        <xdr:cNvSpPr/>
      </xdr:nvSpPr>
      <xdr:spPr>
        <a:xfrm>
          <a:off x="683558" y="6096002"/>
          <a:ext cx="9749118" cy="5345204"/>
        </a:xfrm>
        <a:prstGeom prst="rect">
          <a:avLst/>
        </a:prstGeom>
        <a:solidFill>
          <a:schemeClr val="bg1"/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680272</xdr:colOff>
      <xdr:row>43</xdr:row>
      <xdr:rowOff>61174</xdr:rowOff>
    </xdr:from>
    <xdr:to>
      <xdr:col>14</xdr:col>
      <xdr:colOff>539137</xdr:colOff>
      <xdr:row>43</xdr:row>
      <xdr:rowOff>61174</xdr:rowOff>
    </xdr:to>
    <xdr:cxnSp macro="">
      <xdr:nvCxnSpPr>
        <xdr:cNvPr id="107" name="직선 연결선 106"/>
        <xdr:cNvCxnSpPr/>
      </xdr:nvCxnSpPr>
      <xdr:spPr>
        <a:xfrm>
          <a:off x="1363831" y="9687027"/>
          <a:ext cx="8745130" cy="0"/>
        </a:xfrm>
        <a:prstGeom prst="line">
          <a:avLst/>
        </a:prstGeom>
        <a:ln w="19050">
          <a:solidFill>
            <a:schemeClr val="tx1"/>
          </a:solidFill>
          <a:prstDash val="sys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300575</xdr:colOff>
      <xdr:row>6</xdr:row>
      <xdr:rowOff>151340</xdr:rowOff>
    </xdr:from>
    <xdr:to>
      <xdr:col>6</xdr:col>
      <xdr:colOff>357015</xdr:colOff>
      <xdr:row>14</xdr:row>
      <xdr:rowOff>113240</xdr:rowOff>
    </xdr:to>
    <xdr:sp macro="" textlink="">
      <xdr:nvSpPr>
        <xdr:cNvPr id="60" name="검출기"/>
        <xdr:cNvSpPr/>
      </xdr:nvSpPr>
      <xdr:spPr>
        <a:xfrm rot="-2760000">
          <a:off x="3586345" y="2266245"/>
          <a:ext cx="1714500" cy="56440"/>
        </a:xfrm>
        <a:prstGeom prst="rect">
          <a:avLst/>
        </a:prstGeom>
        <a:solidFill>
          <a:srgbClr val="0000FF">
            <a:alpha val="56000"/>
          </a:srgbClr>
        </a:solidFill>
        <a:ln>
          <a:noFill/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348942</xdr:colOff>
      <xdr:row>13</xdr:row>
      <xdr:rowOff>61728</xdr:rowOff>
    </xdr:from>
    <xdr:to>
      <xdr:col>8</xdr:col>
      <xdr:colOff>93009</xdr:colOff>
      <xdr:row>13</xdr:row>
      <xdr:rowOff>140928</xdr:rowOff>
    </xdr:to>
    <xdr:sp macro="" textlink="">
      <xdr:nvSpPr>
        <xdr:cNvPr id="56" name="직사각형 55"/>
        <xdr:cNvSpPr/>
      </xdr:nvSpPr>
      <xdr:spPr>
        <a:xfrm>
          <a:off x="1716060" y="2930434"/>
          <a:ext cx="3845420" cy="79200"/>
        </a:xfrm>
        <a:prstGeom prst="rect">
          <a:avLst/>
        </a:prstGeom>
        <a:solidFill>
          <a:srgbClr val="0000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650740</xdr:colOff>
      <xdr:row>10</xdr:row>
      <xdr:rowOff>45424</xdr:rowOff>
    </xdr:from>
    <xdr:to>
      <xdr:col>4</xdr:col>
      <xdr:colOff>179295</xdr:colOff>
      <xdr:row>16</xdr:row>
      <xdr:rowOff>158419</xdr:rowOff>
    </xdr:to>
    <xdr:sp macro="" textlink="">
      <xdr:nvSpPr>
        <xdr:cNvPr id="57" name="직사각형 56"/>
        <xdr:cNvSpPr/>
      </xdr:nvSpPr>
      <xdr:spPr>
        <a:xfrm>
          <a:off x="2701416" y="2241777"/>
          <a:ext cx="212114" cy="1457701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384170</xdr:colOff>
      <xdr:row>10</xdr:row>
      <xdr:rowOff>44472</xdr:rowOff>
    </xdr:from>
    <xdr:to>
      <xdr:col>3</xdr:col>
      <xdr:colOff>592244</xdr:colOff>
      <xdr:row>16</xdr:row>
      <xdr:rowOff>157467</xdr:rowOff>
    </xdr:to>
    <xdr:sp macro="" textlink="">
      <xdr:nvSpPr>
        <xdr:cNvPr id="58" name="직사각형 57"/>
        <xdr:cNvSpPr/>
      </xdr:nvSpPr>
      <xdr:spPr>
        <a:xfrm>
          <a:off x="2434846" y="2240825"/>
          <a:ext cx="208074" cy="1457701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609600</xdr:colOff>
      <xdr:row>41</xdr:row>
      <xdr:rowOff>207859</xdr:rowOff>
    </xdr:from>
    <xdr:to>
      <xdr:col>3</xdr:col>
      <xdr:colOff>681600</xdr:colOff>
      <xdr:row>42</xdr:row>
      <xdr:rowOff>59594</xdr:rowOff>
    </xdr:to>
    <xdr:sp macro="" textlink="">
      <xdr:nvSpPr>
        <xdr:cNvPr id="63" name="원 11"/>
        <xdr:cNvSpPr>
          <a:spLocks noChangeAspect="1"/>
        </xdr:cNvSpPr>
      </xdr:nvSpPr>
      <xdr:spPr>
        <a:xfrm>
          <a:off x="2667000" y="9237559"/>
          <a:ext cx="72000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/>
            <a:t>ㅋ</a:t>
          </a:r>
        </a:p>
      </xdr:txBody>
    </xdr:sp>
    <xdr:clientData/>
  </xdr:twoCellAnchor>
  <xdr:twoCellAnchor>
    <xdr:from>
      <xdr:col>4</xdr:col>
      <xdr:colOff>50800</xdr:colOff>
      <xdr:row>41</xdr:row>
      <xdr:rowOff>209273</xdr:rowOff>
    </xdr:from>
    <xdr:to>
      <xdr:col>4</xdr:col>
      <xdr:colOff>122800</xdr:colOff>
      <xdr:row>42</xdr:row>
      <xdr:rowOff>62198</xdr:rowOff>
    </xdr:to>
    <xdr:sp macro="" textlink="">
      <xdr:nvSpPr>
        <xdr:cNvPr id="65" name="원 12"/>
        <xdr:cNvSpPr>
          <a:spLocks noChangeAspect="1"/>
        </xdr:cNvSpPr>
      </xdr:nvSpPr>
      <xdr:spPr>
        <a:xfrm>
          <a:off x="2794000" y="9238973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</xdr:col>
      <xdr:colOff>177800</xdr:colOff>
      <xdr:row>42</xdr:row>
      <xdr:rowOff>32897</xdr:rowOff>
    </xdr:from>
    <xdr:to>
      <xdr:col>4</xdr:col>
      <xdr:colOff>249800</xdr:colOff>
      <xdr:row>42</xdr:row>
      <xdr:rowOff>104897</xdr:rowOff>
    </xdr:to>
    <xdr:sp macro="" textlink="">
      <xdr:nvSpPr>
        <xdr:cNvPr id="66" name="원 13"/>
        <xdr:cNvSpPr>
          <a:spLocks noChangeAspect="1"/>
        </xdr:cNvSpPr>
      </xdr:nvSpPr>
      <xdr:spPr>
        <a:xfrm>
          <a:off x="2921000" y="9281672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</xdr:col>
      <xdr:colOff>304800</xdr:colOff>
      <xdr:row>42</xdr:row>
      <xdr:rowOff>109772</xdr:rowOff>
    </xdr:from>
    <xdr:to>
      <xdr:col>4</xdr:col>
      <xdr:colOff>376800</xdr:colOff>
      <xdr:row>42</xdr:row>
      <xdr:rowOff>181772</xdr:rowOff>
    </xdr:to>
    <xdr:sp macro="" textlink="">
      <xdr:nvSpPr>
        <xdr:cNvPr id="67" name="원 14"/>
        <xdr:cNvSpPr>
          <a:spLocks noChangeAspect="1"/>
        </xdr:cNvSpPr>
      </xdr:nvSpPr>
      <xdr:spPr>
        <a:xfrm>
          <a:off x="3048000" y="9358547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</xdr:col>
      <xdr:colOff>431800</xdr:colOff>
      <xdr:row>42</xdr:row>
      <xdr:rowOff>208020</xdr:rowOff>
    </xdr:from>
    <xdr:to>
      <xdr:col>4</xdr:col>
      <xdr:colOff>503800</xdr:colOff>
      <xdr:row>43</xdr:row>
      <xdr:rowOff>59754</xdr:rowOff>
    </xdr:to>
    <xdr:sp macro="" textlink="">
      <xdr:nvSpPr>
        <xdr:cNvPr id="68" name="원 15"/>
        <xdr:cNvSpPr>
          <a:spLocks noChangeAspect="1"/>
        </xdr:cNvSpPr>
      </xdr:nvSpPr>
      <xdr:spPr>
        <a:xfrm>
          <a:off x="3175000" y="9456795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</xdr:col>
      <xdr:colOff>558800</xdr:colOff>
      <xdr:row>43</xdr:row>
      <xdr:rowOff>92206</xdr:rowOff>
    </xdr:from>
    <xdr:to>
      <xdr:col>4</xdr:col>
      <xdr:colOff>630800</xdr:colOff>
      <xdr:row>43</xdr:row>
      <xdr:rowOff>163015</xdr:rowOff>
    </xdr:to>
    <xdr:sp macro="" textlink="">
      <xdr:nvSpPr>
        <xdr:cNvPr id="69" name="원 16"/>
        <xdr:cNvSpPr>
          <a:spLocks noChangeAspect="1"/>
        </xdr:cNvSpPr>
      </xdr:nvSpPr>
      <xdr:spPr>
        <a:xfrm>
          <a:off x="3302000" y="9560056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0</xdr:colOff>
      <xdr:row>43</xdr:row>
      <xdr:rowOff>183285</xdr:rowOff>
    </xdr:from>
    <xdr:to>
      <xdr:col>5</xdr:col>
      <xdr:colOff>72000</xdr:colOff>
      <xdr:row>44</xdr:row>
      <xdr:rowOff>36210</xdr:rowOff>
    </xdr:to>
    <xdr:sp macro="" textlink="">
      <xdr:nvSpPr>
        <xdr:cNvPr id="70" name="원 17"/>
        <xdr:cNvSpPr>
          <a:spLocks noChangeAspect="1"/>
        </xdr:cNvSpPr>
      </xdr:nvSpPr>
      <xdr:spPr>
        <a:xfrm>
          <a:off x="3429000" y="9651135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127000</xdr:colOff>
      <xdr:row>44</xdr:row>
      <xdr:rowOff>27940</xdr:rowOff>
    </xdr:from>
    <xdr:to>
      <xdr:col>5</xdr:col>
      <xdr:colOff>199000</xdr:colOff>
      <xdr:row>44</xdr:row>
      <xdr:rowOff>99940</xdr:rowOff>
    </xdr:to>
    <xdr:sp macro="" textlink="">
      <xdr:nvSpPr>
        <xdr:cNvPr id="71" name="원 18"/>
        <xdr:cNvSpPr>
          <a:spLocks noChangeAspect="1"/>
        </xdr:cNvSpPr>
      </xdr:nvSpPr>
      <xdr:spPr>
        <a:xfrm>
          <a:off x="3556000" y="9714865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254000</xdr:colOff>
      <xdr:row>44</xdr:row>
      <xdr:rowOff>53709</xdr:rowOff>
    </xdr:from>
    <xdr:to>
      <xdr:col>5</xdr:col>
      <xdr:colOff>326000</xdr:colOff>
      <xdr:row>44</xdr:row>
      <xdr:rowOff>125709</xdr:rowOff>
    </xdr:to>
    <xdr:sp macro="" textlink="">
      <xdr:nvSpPr>
        <xdr:cNvPr id="72" name="원 19"/>
        <xdr:cNvSpPr>
          <a:spLocks noChangeAspect="1"/>
        </xdr:cNvSpPr>
      </xdr:nvSpPr>
      <xdr:spPr>
        <a:xfrm>
          <a:off x="3683000" y="9740634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381000</xdr:colOff>
      <xdr:row>44</xdr:row>
      <xdr:rowOff>37224</xdr:rowOff>
    </xdr:from>
    <xdr:to>
      <xdr:col>5</xdr:col>
      <xdr:colOff>453000</xdr:colOff>
      <xdr:row>44</xdr:row>
      <xdr:rowOff>108034</xdr:rowOff>
    </xdr:to>
    <xdr:sp macro="" textlink="">
      <xdr:nvSpPr>
        <xdr:cNvPr id="73" name="원 20"/>
        <xdr:cNvSpPr>
          <a:spLocks noChangeAspect="1"/>
        </xdr:cNvSpPr>
      </xdr:nvSpPr>
      <xdr:spPr>
        <a:xfrm>
          <a:off x="3810000" y="9724149"/>
          <a:ext cx="72000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406400</xdr:colOff>
      <xdr:row>43</xdr:row>
      <xdr:rowOff>62862</xdr:rowOff>
    </xdr:from>
    <xdr:to>
      <xdr:col>7</xdr:col>
      <xdr:colOff>478400</xdr:colOff>
      <xdr:row>43</xdr:row>
      <xdr:rowOff>134862</xdr:rowOff>
    </xdr:to>
    <xdr:sp macro="" textlink="">
      <xdr:nvSpPr>
        <xdr:cNvPr id="74" name="원 31"/>
        <xdr:cNvSpPr>
          <a:spLocks noChangeAspect="1"/>
        </xdr:cNvSpPr>
      </xdr:nvSpPr>
      <xdr:spPr>
        <a:xfrm>
          <a:off x="5207000" y="9530712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533400</xdr:colOff>
      <xdr:row>43</xdr:row>
      <xdr:rowOff>159163</xdr:rowOff>
    </xdr:from>
    <xdr:to>
      <xdr:col>7</xdr:col>
      <xdr:colOff>605400</xdr:colOff>
      <xdr:row>44</xdr:row>
      <xdr:rowOff>10898</xdr:rowOff>
    </xdr:to>
    <xdr:sp macro="" textlink="">
      <xdr:nvSpPr>
        <xdr:cNvPr id="75" name="원 32"/>
        <xdr:cNvSpPr>
          <a:spLocks noChangeAspect="1"/>
        </xdr:cNvSpPr>
      </xdr:nvSpPr>
      <xdr:spPr>
        <a:xfrm>
          <a:off x="5334000" y="9627013"/>
          <a:ext cx="72000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660400</xdr:colOff>
      <xdr:row>44</xdr:row>
      <xdr:rowOff>13057</xdr:rowOff>
    </xdr:from>
    <xdr:to>
      <xdr:col>8</xdr:col>
      <xdr:colOff>47791</xdr:colOff>
      <xdr:row>44</xdr:row>
      <xdr:rowOff>85057</xdr:rowOff>
    </xdr:to>
    <xdr:sp macro="" textlink="">
      <xdr:nvSpPr>
        <xdr:cNvPr id="76" name="원 33"/>
        <xdr:cNvSpPr>
          <a:spLocks noChangeAspect="1"/>
        </xdr:cNvSpPr>
      </xdr:nvSpPr>
      <xdr:spPr>
        <a:xfrm>
          <a:off x="5461000" y="9699982"/>
          <a:ext cx="73191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101600</xdr:colOff>
      <xdr:row>44</xdr:row>
      <xdr:rowOff>50543</xdr:rowOff>
    </xdr:from>
    <xdr:to>
      <xdr:col>8</xdr:col>
      <xdr:colOff>173600</xdr:colOff>
      <xdr:row>44</xdr:row>
      <xdr:rowOff>122543</xdr:rowOff>
    </xdr:to>
    <xdr:sp macro="" textlink="">
      <xdr:nvSpPr>
        <xdr:cNvPr id="77" name="원 34"/>
        <xdr:cNvSpPr>
          <a:spLocks noChangeAspect="1"/>
        </xdr:cNvSpPr>
      </xdr:nvSpPr>
      <xdr:spPr>
        <a:xfrm>
          <a:off x="5588000" y="9737468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228600</xdr:colOff>
      <xdr:row>44</xdr:row>
      <xdr:rowOff>46303</xdr:rowOff>
    </xdr:from>
    <xdr:to>
      <xdr:col>8</xdr:col>
      <xdr:colOff>300600</xdr:colOff>
      <xdr:row>44</xdr:row>
      <xdr:rowOff>118303</xdr:rowOff>
    </xdr:to>
    <xdr:sp macro="" textlink="">
      <xdr:nvSpPr>
        <xdr:cNvPr id="78" name="원 35"/>
        <xdr:cNvSpPr>
          <a:spLocks noChangeAspect="1"/>
        </xdr:cNvSpPr>
      </xdr:nvSpPr>
      <xdr:spPr>
        <a:xfrm>
          <a:off x="5715000" y="9733228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355600</xdr:colOff>
      <xdr:row>43</xdr:row>
      <xdr:rowOff>19050</xdr:rowOff>
    </xdr:from>
    <xdr:to>
      <xdr:col>8</xdr:col>
      <xdr:colOff>427600</xdr:colOff>
      <xdr:row>43</xdr:row>
      <xdr:rowOff>91050</xdr:rowOff>
    </xdr:to>
    <xdr:sp macro="" textlink="">
      <xdr:nvSpPr>
        <xdr:cNvPr id="79" name="원 36"/>
        <xdr:cNvSpPr>
          <a:spLocks noChangeAspect="1"/>
        </xdr:cNvSpPr>
      </xdr:nvSpPr>
      <xdr:spPr>
        <a:xfrm>
          <a:off x="5842000" y="9486900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497566</xdr:colOff>
      <xdr:row>42</xdr:row>
      <xdr:rowOff>198669</xdr:rowOff>
    </xdr:from>
    <xdr:to>
      <xdr:col>8</xdr:col>
      <xdr:colOff>569566</xdr:colOff>
      <xdr:row>43</xdr:row>
      <xdr:rowOff>50404</xdr:rowOff>
    </xdr:to>
    <xdr:sp macro="" textlink="">
      <xdr:nvSpPr>
        <xdr:cNvPr id="80" name="원 37"/>
        <xdr:cNvSpPr>
          <a:spLocks noChangeAspect="1"/>
        </xdr:cNvSpPr>
      </xdr:nvSpPr>
      <xdr:spPr>
        <a:xfrm>
          <a:off x="5983966" y="9447444"/>
          <a:ext cx="72000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8</xdr:col>
      <xdr:colOff>634777</xdr:colOff>
      <xdr:row>42</xdr:row>
      <xdr:rowOff>154621</xdr:rowOff>
    </xdr:from>
    <xdr:to>
      <xdr:col>9</xdr:col>
      <xdr:colOff>22168</xdr:colOff>
      <xdr:row>43</xdr:row>
      <xdr:rowOff>6356</xdr:rowOff>
    </xdr:to>
    <xdr:sp macro="" textlink="">
      <xdr:nvSpPr>
        <xdr:cNvPr id="83" name="원 38"/>
        <xdr:cNvSpPr>
          <a:spLocks noChangeAspect="1"/>
        </xdr:cNvSpPr>
      </xdr:nvSpPr>
      <xdr:spPr>
        <a:xfrm>
          <a:off x="6121177" y="9403396"/>
          <a:ext cx="73191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77098</xdr:colOff>
      <xdr:row>42</xdr:row>
      <xdr:rowOff>101796</xdr:rowOff>
    </xdr:from>
    <xdr:to>
      <xdr:col>9</xdr:col>
      <xdr:colOff>149098</xdr:colOff>
      <xdr:row>42</xdr:row>
      <xdr:rowOff>172606</xdr:rowOff>
    </xdr:to>
    <xdr:sp macro="" textlink="">
      <xdr:nvSpPr>
        <xdr:cNvPr id="84" name="원 39"/>
        <xdr:cNvSpPr>
          <a:spLocks noChangeAspect="1"/>
        </xdr:cNvSpPr>
      </xdr:nvSpPr>
      <xdr:spPr>
        <a:xfrm>
          <a:off x="6249298" y="9350571"/>
          <a:ext cx="72000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192598</xdr:colOff>
      <xdr:row>42</xdr:row>
      <xdr:rowOff>36783</xdr:rowOff>
    </xdr:from>
    <xdr:to>
      <xdr:col>9</xdr:col>
      <xdr:colOff>264598</xdr:colOff>
      <xdr:row>42</xdr:row>
      <xdr:rowOff>108783</xdr:rowOff>
    </xdr:to>
    <xdr:sp macro="" textlink="">
      <xdr:nvSpPr>
        <xdr:cNvPr id="85" name="원 40"/>
        <xdr:cNvSpPr>
          <a:spLocks noChangeAspect="1"/>
        </xdr:cNvSpPr>
      </xdr:nvSpPr>
      <xdr:spPr>
        <a:xfrm>
          <a:off x="6364798" y="9285558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293065</xdr:colOff>
      <xdr:row>41</xdr:row>
      <xdr:rowOff>176326</xdr:rowOff>
    </xdr:from>
    <xdr:to>
      <xdr:col>9</xdr:col>
      <xdr:colOff>365065</xdr:colOff>
      <xdr:row>42</xdr:row>
      <xdr:rowOff>29251</xdr:rowOff>
    </xdr:to>
    <xdr:sp macro="" textlink="">
      <xdr:nvSpPr>
        <xdr:cNvPr id="86" name="원 41"/>
        <xdr:cNvSpPr>
          <a:spLocks noChangeAspect="1"/>
        </xdr:cNvSpPr>
      </xdr:nvSpPr>
      <xdr:spPr>
        <a:xfrm>
          <a:off x="6465265" y="9206026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377414</xdr:colOff>
      <xdr:row>41</xdr:row>
      <xdr:rowOff>81230</xdr:rowOff>
    </xdr:from>
    <xdr:to>
      <xdr:col>9</xdr:col>
      <xdr:colOff>449414</xdr:colOff>
      <xdr:row>41</xdr:row>
      <xdr:rowOff>153230</xdr:rowOff>
    </xdr:to>
    <xdr:sp macro="" textlink="">
      <xdr:nvSpPr>
        <xdr:cNvPr id="87" name="원 42"/>
        <xdr:cNvSpPr>
          <a:spLocks noChangeAspect="1"/>
        </xdr:cNvSpPr>
      </xdr:nvSpPr>
      <xdr:spPr>
        <a:xfrm>
          <a:off x="6549614" y="9110930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445989</xdr:colOff>
      <xdr:row>40</xdr:row>
      <xdr:rowOff>189976</xdr:rowOff>
    </xdr:from>
    <xdr:to>
      <xdr:col>9</xdr:col>
      <xdr:colOff>517989</xdr:colOff>
      <xdr:row>41</xdr:row>
      <xdr:rowOff>41710</xdr:rowOff>
    </xdr:to>
    <xdr:sp macro="" textlink="">
      <xdr:nvSpPr>
        <xdr:cNvPr id="88" name="원 43"/>
        <xdr:cNvSpPr>
          <a:spLocks noChangeAspect="1"/>
        </xdr:cNvSpPr>
      </xdr:nvSpPr>
      <xdr:spPr>
        <a:xfrm>
          <a:off x="6618189" y="9000601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500527</xdr:colOff>
      <xdr:row>40</xdr:row>
      <xdr:rowOff>66092</xdr:rowOff>
    </xdr:from>
    <xdr:to>
      <xdr:col>9</xdr:col>
      <xdr:colOff>573717</xdr:colOff>
      <xdr:row>40</xdr:row>
      <xdr:rowOff>138092</xdr:rowOff>
    </xdr:to>
    <xdr:sp macro="" textlink="">
      <xdr:nvSpPr>
        <xdr:cNvPr id="89" name="원 44"/>
        <xdr:cNvSpPr>
          <a:spLocks noChangeAspect="1"/>
        </xdr:cNvSpPr>
      </xdr:nvSpPr>
      <xdr:spPr>
        <a:xfrm>
          <a:off x="6672727" y="8876717"/>
          <a:ext cx="7319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544009</xdr:colOff>
      <xdr:row>39</xdr:row>
      <xdr:rowOff>150607</xdr:rowOff>
    </xdr:from>
    <xdr:to>
      <xdr:col>9</xdr:col>
      <xdr:colOff>616009</xdr:colOff>
      <xdr:row>40</xdr:row>
      <xdr:rowOff>2341</xdr:rowOff>
    </xdr:to>
    <xdr:sp macro="" textlink="">
      <xdr:nvSpPr>
        <xdr:cNvPr id="90" name="원 45"/>
        <xdr:cNvSpPr>
          <a:spLocks noChangeAspect="1"/>
        </xdr:cNvSpPr>
      </xdr:nvSpPr>
      <xdr:spPr>
        <a:xfrm>
          <a:off x="6716209" y="8742157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580394</xdr:colOff>
      <xdr:row>39</xdr:row>
      <xdr:rowOff>9192</xdr:rowOff>
    </xdr:from>
    <xdr:to>
      <xdr:col>9</xdr:col>
      <xdr:colOff>652394</xdr:colOff>
      <xdr:row>39</xdr:row>
      <xdr:rowOff>81192</xdr:rowOff>
    </xdr:to>
    <xdr:sp macro="" textlink="">
      <xdr:nvSpPr>
        <xdr:cNvPr id="91" name="원 46"/>
        <xdr:cNvSpPr>
          <a:spLocks noChangeAspect="1"/>
        </xdr:cNvSpPr>
      </xdr:nvSpPr>
      <xdr:spPr>
        <a:xfrm>
          <a:off x="6752594" y="8600742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614267</xdr:colOff>
      <xdr:row>38</xdr:row>
      <xdr:rowOff>84428</xdr:rowOff>
    </xdr:from>
    <xdr:to>
      <xdr:col>10</xdr:col>
      <xdr:colOff>467</xdr:colOff>
      <xdr:row>38</xdr:row>
      <xdr:rowOff>155238</xdr:rowOff>
    </xdr:to>
    <xdr:sp macro="" textlink="">
      <xdr:nvSpPr>
        <xdr:cNvPr id="92" name="원 47"/>
        <xdr:cNvSpPr>
          <a:spLocks noChangeAspect="1"/>
        </xdr:cNvSpPr>
      </xdr:nvSpPr>
      <xdr:spPr>
        <a:xfrm>
          <a:off x="6786467" y="8456903"/>
          <a:ext cx="72000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650439</xdr:colOff>
      <xdr:row>37</xdr:row>
      <xdr:rowOff>161883</xdr:rowOff>
    </xdr:from>
    <xdr:to>
      <xdr:col>10</xdr:col>
      <xdr:colOff>36639</xdr:colOff>
      <xdr:row>38</xdr:row>
      <xdr:rowOff>14808</xdr:rowOff>
    </xdr:to>
    <xdr:sp macro="" textlink="">
      <xdr:nvSpPr>
        <xdr:cNvPr id="93" name="원 48"/>
        <xdr:cNvSpPr>
          <a:spLocks noChangeAspect="1"/>
        </xdr:cNvSpPr>
      </xdr:nvSpPr>
      <xdr:spPr>
        <a:xfrm>
          <a:off x="6822639" y="8315283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7714</xdr:colOff>
      <xdr:row>37</xdr:row>
      <xdr:rowOff>26929</xdr:rowOff>
    </xdr:from>
    <xdr:to>
      <xdr:col>10</xdr:col>
      <xdr:colOff>79714</xdr:colOff>
      <xdr:row>37</xdr:row>
      <xdr:rowOff>98929</xdr:rowOff>
    </xdr:to>
    <xdr:sp macro="" textlink="">
      <xdr:nvSpPr>
        <xdr:cNvPr id="94" name="원 49"/>
        <xdr:cNvSpPr>
          <a:spLocks noChangeAspect="1"/>
        </xdr:cNvSpPr>
      </xdr:nvSpPr>
      <xdr:spPr>
        <a:xfrm>
          <a:off x="6865714" y="8180329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61686</xdr:colOff>
      <xdr:row>36</xdr:row>
      <xdr:rowOff>121574</xdr:rowOff>
    </xdr:from>
    <xdr:to>
      <xdr:col>10</xdr:col>
      <xdr:colOff>133686</xdr:colOff>
      <xdr:row>36</xdr:row>
      <xdr:rowOff>192384</xdr:rowOff>
    </xdr:to>
    <xdr:sp macro="" textlink="">
      <xdr:nvSpPr>
        <xdr:cNvPr id="95" name="원 50"/>
        <xdr:cNvSpPr>
          <a:spLocks noChangeAspect="1"/>
        </xdr:cNvSpPr>
      </xdr:nvSpPr>
      <xdr:spPr>
        <a:xfrm>
          <a:off x="6919686" y="8055899"/>
          <a:ext cx="72000" cy="7081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129588</xdr:colOff>
      <xdr:row>36</xdr:row>
      <xdr:rowOff>10594</xdr:rowOff>
    </xdr:from>
    <xdr:to>
      <xdr:col>10</xdr:col>
      <xdr:colOff>201588</xdr:colOff>
      <xdr:row>36</xdr:row>
      <xdr:rowOff>82594</xdr:rowOff>
    </xdr:to>
    <xdr:sp macro="" textlink="">
      <xdr:nvSpPr>
        <xdr:cNvPr id="96" name="원 51"/>
        <xdr:cNvSpPr>
          <a:spLocks noChangeAspect="1"/>
        </xdr:cNvSpPr>
      </xdr:nvSpPr>
      <xdr:spPr>
        <a:xfrm>
          <a:off x="6987588" y="7944919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213215</xdr:colOff>
      <xdr:row>35</xdr:row>
      <xdr:rowOff>133877</xdr:rowOff>
    </xdr:from>
    <xdr:to>
      <xdr:col>10</xdr:col>
      <xdr:colOff>285215</xdr:colOff>
      <xdr:row>35</xdr:row>
      <xdr:rowOff>204686</xdr:rowOff>
    </xdr:to>
    <xdr:sp macro="" textlink="">
      <xdr:nvSpPr>
        <xdr:cNvPr id="97" name="원 52"/>
        <xdr:cNvSpPr>
          <a:spLocks noChangeAspect="1"/>
        </xdr:cNvSpPr>
      </xdr:nvSpPr>
      <xdr:spPr>
        <a:xfrm>
          <a:off x="7071215" y="7849127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312975</xdr:colOff>
      <xdr:row>35</xdr:row>
      <xdr:rowOff>53663</xdr:rowOff>
    </xdr:from>
    <xdr:to>
      <xdr:col>10</xdr:col>
      <xdr:colOff>386166</xdr:colOff>
      <xdr:row>35</xdr:row>
      <xdr:rowOff>125663</xdr:rowOff>
    </xdr:to>
    <xdr:sp macro="" textlink="">
      <xdr:nvSpPr>
        <xdr:cNvPr id="98" name="원 53"/>
        <xdr:cNvSpPr>
          <a:spLocks noChangeAspect="1"/>
        </xdr:cNvSpPr>
      </xdr:nvSpPr>
      <xdr:spPr>
        <a:xfrm>
          <a:off x="7170975" y="7768913"/>
          <a:ext cx="73191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427847</xdr:colOff>
      <xdr:row>34</xdr:row>
      <xdr:rowOff>207117</xdr:rowOff>
    </xdr:from>
    <xdr:to>
      <xdr:col>10</xdr:col>
      <xdr:colOff>499847</xdr:colOff>
      <xdr:row>35</xdr:row>
      <xdr:rowOff>60042</xdr:rowOff>
    </xdr:to>
    <xdr:sp macro="" textlink="">
      <xdr:nvSpPr>
        <xdr:cNvPr id="99" name="원 54"/>
        <xdr:cNvSpPr>
          <a:spLocks noChangeAspect="1"/>
        </xdr:cNvSpPr>
      </xdr:nvSpPr>
      <xdr:spPr>
        <a:xfrm>
          <a:off x="7285847" y="7703292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10</xdr:col>
      <xdr:colOff>555473</xdr:colOff>
      <xdr:row>34</xdr:row>
      <xdr:rowOff>153813</xdr:rowOff>
    </xdr:from>
    <xdr:to>
      <xdr:col>10</xdr:col>
      <xdr:colOff>627473</xdr:colOff>
      <xdr:row>35</xdr:row>
      <xdr:rowOff>5547</xdr:rowOff>
    </xdr:to>
    <xdr:sp macro="" textlink="">
      <xdr:nvSpPr>
        <xdr:cNvPr id="100" name="원 55"/>
        <xdr:cNvSpPr>
          <a:spLocks noChangeAspect="1"/>
        </xdr:cNvSpPr>
      </xdr:nvSpPr>
      <xdr:spPr>
        <a:xfrm>
          <a:off x="7413473" y="7649988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6565</xdr:colOff>
      <xdr:row>34</xdr:row>
      <xdr:rowOff>109459</xdr:rowOff>
    </xdr:from>
    <xdr:to>
      <xdr:col>11</xdr:col>
      <xdr:colOff>78565</xdr:colOff>
      <xdr:row>34</xdr:row>
      <xdr:rowOff>181459</xdr:rowOff>
    </xdr:to>
    <xdr:sp macro="" textlink="">
      <xdr:nvSpPr>
        <xdr:cNvPr id="101" name="원 56"/>
        <xdr:cNvSpPr>
          <a:spLocks noChangeAspect="1"/>
        </xdr:cNvSpPr>
      </xdr:nvSpPr>
      <xdr:spPr>
        <a:xfrm>
          <a:off x="7550365" y="7605634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148419</xdr:colOff>
      <xdr:row>34</xdr:row>
      <xdr:rowOff>69894</xdr:rowOff>
    </xdr:from>
    <xdr:to>
      <xdr:col>11</xdr:col>
      <xdr:colOff>220419</xdr:colOff>
      <xdr:row>34</xdr:row>
      <xdr:rowOff>141894</xdr:rowOff>
    </xdr:to>
    <xdr:sp macro="" textlink="">
      <xdr:nvSpPr>
        <xdr:cNvPr id="102" name="원 57"/>
        <xdr:cNvSpPr>
          <a:spLocks noChangeAspect="1"/>
        </xdr:cNvSpPr>
      </xdr:nvSpPr>
      <xdr:spPr>
        <a:xfrm>
          <a:off x="7692219" y="7566069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290488</xdr:colOff>
      <xdr:row>34</xdr:row>
      <xdr:rowOff>30538</xdr:rowOff>
    </xdr:from>
    <xdr:to>
      <xdr:col>11</xdr:col>
      <xdr:colOff>362488</xdr:colOff>
      <xdr:row>34</xdr:row>
      <xdr:rowOff>102538</xdr:rowOff>
    </xdr:to>
    <xdr:sp macro="" textlink="">
      <xdr:nvSpPr>
        <xdr:cNvPr id="103" name="원 58"/>
        <xdr:cNvSpPr>
          <a:spLocks noChangeAspect="1"/>
        </xdr:cNvSpPr>
      </xdr:nvSpPr>
      <xdr:spPr>
        <a:xfrm>
          <a:off x="7834288" y="7526713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428008</xdr:colOff>
      <xdr:row>33</xdr:row>
      <xdr:rowOff>205864</xdr:rowOff>
    </xdr:from>
    <xdr:to>
      <xdr:col>11</xdr:col>
      <xdr:colOff>501198</xdr:colOff>
      <xdr:row>34</xdr:row>
      <xdr:rowOff>58789</xdr:rowOff>
    </xdr:to>
    <xdr:sp macro="" textlink="">
      <xdr:nvSpPr>
        <xdr:cNvPr id="104" name="원 59"/>
        <xdr:cNvSpPr>
          <a:spLocks noChangeAspect="1"/>
        </xdr:cNvSpPr>
      </xdr:nvSpPr>
      <xdr:spPr>
        <a:xfrm>
          <a:off x="7971808" y="7482964"/>
          <a:ext cx="7319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343652</xdr:colOff>
      <xdr:row>41</xdr:row>
      <xdr:rowOff>6268</xdr:rowOff>
    </xdr:from>
    <xdr:to>
      <xdr:col>9</xdr:col>
      <xdr:colOff>312721</xdr:colOff>
      <xdr:row>45</xdr:row>
      <xdr:rowOff>15602</xdr:rowOff>
    </xdr:to>
    <xdr:grpSp>
      <xdr:nvGrpSpPr>
        <xdr:cNvPr id="105" name="스파크" hidden="1"/>
        <xdr:cNvGrpSpPr/>
      </xdr:nvGrpSpPr>
      <xdr:grpSpPr>
        <a:xfrm>
          <a:off x="5128564" y="9183886"/>
          <a:ext cx="1336186" cy="905804"/>
          <a:chOff x="2857500" y="3602935"/>
          <a:chExt cx="1035326" cy="778565"/>
        </a:xfrm>
      </xdr:grpSpPr>
      <xdr:sp macro="" textlink="">
        <xdr:nvSpPr>
          <xdr:cNvPr id="110" name="포인트가 8개인 별 109" hidden="1"/>
          <xdr:cNvSpPr/>
        </xdr:nvSpPr>
        <xdr:spPr>
          <a:xfrm>
            <a:off x="2857500" y="3602935"/>
            <a:ext cx="1035326" cy="778565"/>
          </a:xfrm>
          <a:prstGeom prst="star8">
            <a:avLst/>
          </a:prstGeom>
          <a:solidFill>
            <a:srgbClr val="FF00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11" name="포인트가 8개인 별 110" hidden="1"/>
          <xdr:cNvSpPr/>
        </xdr:nvSpPr>
        <xdr:spPr>
          <a:xfrm>
            <a:off x="3016678" y="3752890"/>
            <a:ext cx="746714" cy="454683"/>
          </a:xfrm>
          <a:prstGeom prst="star8">
            <a:avLst/>
          </a:prstGeom>
          <a:solidFill>
            <a:srgbClr val="FFFF0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600" b="1">
                <a:solidFill>
                  <a:schemeClr val="tx1"/>
                </a:solidFill>
                <a:latin typeface="HY견고딕" pitchFamily="18" charset="-127"/>
                <a:ea typeface="HY견고딕" pitchFamily="18" charset="-127"/>
              </a:rPr>
              <a:t>충돌</a:t>
            </a:r>
          </a:p>
        </xdr:txBody>
      </xdr:sp>
    </xdr:grpSp>
    <xdr:clientData/>
  </xdr:twoCellAnchor>
  <xdr:twoCellAnchor>
    <xdr:from>
      <xdr:col>8</xdr:col>
      <xdr:colOff>127000</xdr:colOff>
      <xdr:row>41</xdr:row>
      <xdr:rowOff>203200</xdr:rowOff>
    </xdr:from>
    <xdr:to>
      <xdr:col>9</xdr:col>
      <xdr:colOff>5932</xdr:colOff>
      <xdr:row>44</xdr:row>
      <xdr:rowOff>141316</xdr:rowOff>
    </xdr:to>
    <xdr:grpSp>
      <xdr:nvGrpSpPr>
        <xdr:cNvPr id="106" name="전자" hidden="1"/>
        <xdr:cNvGrpSpPr/>
      </xdr:nvGrpSpPr>
      <xdr:grpSpPr>
        <a:xfrm>
          <a:off x="5595471" y="9380818"/>
          <a:ext cx="562490" cy="610469"/>
          <a:chOff x="4550317" y="2978864"/>
          <a:chExt cx="432000" cy="432000"/>
        </a:xfrm>
      </xdr:grpSpPr>
      <xdr:sp macro="" textlink="">
        <xdr:nvSpPr>
          <xdr:cNvPr id="108" name="타원 107" hidden="1"/>
          <xdr:cNvSpPr/>
        </xdr:nvSpPr>
        <xdr:spPr>
          <a:xfrm>
            <a:off x="4550317" y="2978864"/>
            <a:ext cx="432000" cy="432000"/>
          </a:xfrm>
          <a:prstGeom prst="ellipse">
            <a:avLst/>
          </a:prstGeom>
          <a:solidFill>
            <a:schemeClr val="tx1">
              <a:lumMod val="75000"/>
              <a:lumOff val="25000"/>
              <a:alpha val="50000"/>
            </a:schemeClr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4400" b="1">
              <a:solidFill>
                <a:sysClr val="windowText" lastClr="000000"/>
              </a:solidFill>
            </a:endParaRPr>
          </a:p>
        </xdr:txBody>
      </xdr:sp>
      <xdr:cxnSp macro="">
        <xdr:nvCxnSpPr>
          <xdr:cNvPr id="109" name="직선 연결선 108" hidden="1"/>
          <xdr:cNvCxnSpPr/>
        </xdr:nvCxnSpPr>
        <xdr:spPr>
          <a:xfrm>
            <a:off x="4663109" y="3188805"/>
            <a:ext cx="198782" cy="0"/>
          </a:xfrm>
          <a:prstGeom prst="line">
            <a:avLst/>
          </a:prstGeom>
          <a:ln w="41275">
            <a:solidFill>
              <a:srgbClr val="FFFF0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25400</xdr:colOff>
      <xdr:row>43</xdr:row>
      <xdr:rowOff>120519</xdr:rowOff>
    </xdr:from>
    <xdr:to>
      <xdr:col>2</xdr:col>
      <xdr:colOff>97400</xdr:colOff>
      <xdr:row>43</xdr:row>
      <xdr:rowOff>192519</xdr:rowOff>
    </xdr:to>
    <xdr:sp macro="" textlink="">
      <xdr:nvSpPr>
        <xdr:cNvPr id="112" name="원 01"/>
        <xdr:cNvSpPr>
          <a:spLocks noChangeAspect="1"/>
        </xdr:cNvSpPr>
      </xdr:nvSpPr>
      <xdr:spPr>
        <a:xfrm>
          <a:off x="1397000" y="9588369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152400</xdr:colOff>
      <xdr:row>43</xdr:row>
      <xdr:rowOff>205092</xdr:rowOff>
    </xdr:from>
    <xdr:to>
      <xdr:col>2</xdr:col>
      <xdr:colOff>224400</xdr:colOff>
      <xdr:row>44</xdr:row>
      <xdr:rowOff>56826</xdr:rowOff>
    </xdr:to>
    <xdr:sp macro="" textlink="">
      <xdr:nvSpPr>
        <xdr:cNvPr id="113" name="원 02"/>
        <xdr:cNvSpPr>
          <a:spLocks noChangeAspect="1"/>
        </xdr:cNvSpPr>
      </xdr:nvSpPr>
      <xdr:spPr>
        <a:xfrm>
          <a:off x="1524000" y="9672942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279400</xdr:colOff>
      <xdr:row>44</xdr:row>
      <xdr:rowOff>39610</xdr:rowOff>
    </xdr:from>
    <xdr:to>
      <xdr:col>2</xdr:col>
      <xdr:colOff>351400</xdr:colOff>
      <xdr:row>44</xdr:row>
      <xdr:rowOff>111610</xdr:rowOff>
    </xdr:to>
    <xdr:sp macro="" textlink="">
      <xdr:nvSpPr>
        <xdr:cNvPr id="114" name="원 03"/>
        <xdr:cNvSpPr>
          <a:spLocks noChangeAspect="1"/>
        </xdr:cNvSpPr>
      </xdr:nvSpPr>
      <xdr:spPr>
        <a:xfrm>
          <a:off x="1651000" y="9726535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406400</xdr:colOff>
      <xdr:row>44</xdr:row>
      <xdr:rowOff>53297</xdr:rowOff>
    </xdr:from>
    <xdr:to>
      <xdr:col>2</xdr:col>
      <xdr:colOff>478400</xdr:colOff>
      <xdr:row>44</xdr:row>
      <xdr:rowOff>125297</xdr:rowOff>
    </xdr:to>
    <xdr:sp macro="" textlink="">
      <xdr:nvSpPr>
        <xdr:cNvPr id="115" name="원 04"/>
        <xdr:cNvSpPr>
          <a:spLocks noChangeAspect="1"/>
        </xdr:cNvSpPr>
      </xdr:nvSpPr>
      <xdr:spPr>
        <a:xfrm>
          <a:off x="1778000" y="9740222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533400</xdr:colOff>
      <xdr:row>44</xdr:row>
      <xdr:rowOff>24800</xdr:rowOff>
    </xdr:from>
    <xdr:to>
      <xdr:col>2</xdr:col>
      <xdr:colOff>605400</xdr:colOff>
      <xdr:row>44</xdr:row>
      <xdr:rowOff>96800</xdr:rowOff>
    </xdr:to>
    <xdr:sp macro="" textlink="">
      <xdr:nvSpPr>
        <xdr:cNvPr id="116" name="원 05"/>
        <xdr:cNvSpPr>
          <a:spLocks noChangeAspect="1"/>
        </xdr:cNvSpPr>
      </xdr:nvSpPr>
      <xdr:spPr>
        <a:xfrm>
          <a:off x="1905000" y="9711725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660400</xdr:colOff>
      <xdr:row>43</xdr:row>
      <xdr:rowOff>177940</xdr:rowOff>
    </xdr:from>
    <xdr:to>
      <xdr:col>3</xdr:col>
      <xdr:colOff>47791</xdr:colOff>
      <xdr:row>44</xdr:row>
      <xdr:rowOff>30865</xdr:rowOff>
    </xdr:to>
    <xdr:sp macro="" textlink="">
      <xdr:nvSpPr>
        <xdr:cNvPr id="117" name="원 06"/>
        <xdr:cNvSpPr>
          <a:spLocks noChangeAspect="1"/>
        </xdr:cNvSpPr>
      </xdr:nvSpPr>
      <xdr:spPr>
        <a:xfrm>
          <a:off x="2032000" y="9645790"/>
          <a:ext cx="73191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101600</xdr:colOff>
      <xdr:row>43</xdr:row>
      <xdr:rowOff>85545</xdr:rowOff>
    </xdr:from>
    <xdr:to>
      <xdr:col>3</xdr:col>
      <xdr:colOff>173600</xdr:colOff>
      <xdr:row>43</xdr:row>
      <xdr:rowOff>157545</xdr:rowOff>
    </xdr:to>
    <xdr:sp macro="" textlink="">
      <xdr:nvSpPr>
        <xdr:cNvPr id="118" name="원 07"/>
        <xdr:cNvSpPr>
          <a:spLocks noChangeAspect="1"/>
        </xdr:cNvSpPr>
      </xdr:nvSpPr>
      <xdr:spPr>
        <a:xfrm>
          <a:off x="2159000" y="9553395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228600</xdr:colOff>
      <xdr:row>42</xdr:row>
      <xdr:rowOff>201152</xdr:rowOff>
    </xdr:from>
    <xdr:to>
      <xdr:col>3</xdr:col>
      <xdr:colOff>300600</xdr:colOff>
      <xdr:row>43</xdr:row>
      <xdr:rowOff>52886</xdr:rowOff>
    </xdr:to>
    <xdr:sp macro="" textlink="">
      <xdr:nvSpPr>
        <xdr:cNvPr id="119" name="원 08"/>
        <xdr:cNvSpPr>
          <a:spLocks noChangeAspect="1"/>
        </xdr:cNvSpPr>
      </xdr:nvSpPr>
      <xdr:spPr>
        <a:xfrm>
          <a:off x="2286000" y="9449927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355600</xdr:colOff>
      <xdr:row>42</xdr:row>
      <xdr:rowOff>103841</xdr:rowOff>
    </xdr:from>
    <xdr:to>
      <xdr:col>3</xdr:col>
      <xdr:colOff>427600</xdr:colOff>
      <xdr:row>42</xdr:row>
      <xdr:rowOff>175841</xdr:rowOff>
    </xdr:to>
    <xdr:sp macro="" textlink="">
      <xdr:nvSpPr>
        <xdr:cNvPr id="120" name="원 09"/>
        <xdr:cNvSpPr>
          <a:spLocks noChangeAspect="1"/>
        </xdr:cNvSpPr>
      </xdr:nvSpPr>
      <xdr:spPr>
        <a:xfrm>
          <a:off x="2413000" y="9352616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482600</xdr:colOff>
      <xdr:row>42</xdr:row>
      <xdr:rowOff>28892</xdr:rowOff>
    </xdr:from>
    <xdr:to>
      <xdr:col>3</xdr:col>
      <xdr:colOff>554600</xdr:colOff>
      <xdr:row>42</xdr:row>
      <xdr:rowOff>100892</xdr:rowOff>
    </xdr:to>
    <xdr:sp macro="" textlink="">
      <xdr:nvSpPr>
        <xdr:cNvPr id="121" name="원 10"/>
        <xdr:cNvSpPr>
          <a:spLocks noChangeAspect="1"/>
        </xdr:cNvSpPr>
      </xdr:nvSpPr>
      <xdr:spPr>
        <a:xfrm>
          <a:off x="2540000" y="9277667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508000</xdr:colOff>
      <xdr:row>43</xdr:row>
      <xdr:rowOff>200307</xdr:rowOff>
    </xdr:from>
    <xdr:to>
      <xdr:col>5</xdr:col>
      <xdr:colOff>580000</xdr:colOff>
      <xdr:row>44</xdr:row>
      <xdr:rowOff>53232</xdr:rowOff>
    </xdr:to>
    <xdr:sp macro="" textlink="">
      <xdr:nvSpPr>
        <xdr:cNvPr id="122" name="원 21"/>
        <xdr:cNvSpPr>
          <a:spLocks noChangeAspect="1"/>
        </xdr:cNvSpPr>
      </xdr:nvSpPr>
      <xdr:spPr>
        <a:xfrm>
          <a:off x="3937000" y="9668157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635000</xdr:colOff>
      <xdr:row>43</xdr:row>
      <xdr:rowOff>114131</xdr:rowOff>
    </xdr:from>
    <xdr:to>
      <xdr:col>6</xdr:col>
      <xdr:colOff>22391</xdr:colOff>
      <xdr:row>43</xdr:row>
      <xdr:rowOff>186131</xdr:rowOff>
    </xdr:to>
    <xdr:sp macro="" textlink="">
      <xdr:nvSpPr>
        <xdr:cNvPr id="123" name="원 22"/>
        <xdr:cNvSpPr>
          <a:spLocks noChangeAspect="1"/>
        </xdr:cNvSpPr>
      </xdr:nvSpPr>
      <xdr:spPr>
        <a:xfrm>
          <a:off x="4064000" y="9581981"/>
          <a:ext cx="73191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76200</xdr:colOff>
      <xdr:row>43</xdr:row>
      <xdr:rowOff>12122</xdr:rowOff>
    </xdr:from>
    <xdr:to>
      <xdr:col>6</xdr:col>
      <xdr:colOff>148200</xdr:colOff>
      <xdr:row>43</xdr:row>
      <xdr:rowOff>82931</xdr:rowOff>
    </xdr:to>
    <xdr:sp macro="" textlink="">
      <xdr:nvSpPr>
        <xdr:cNvPr id="124" name="원 23"/>
        <xdr:cNvSpPr>
          <a:spLocks noChangeAspect="1"/>
        </xdr:cNvSpPr>
      </xdr:nvSpPr>
      <xdr:spPr>
        <a:xfrm>
          <a:off x="4191000" y="9479972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203200</xdr:colOff>
      <xdr:row>42</xdr:row>
      <xdr:rowOff>130341</xdr:rowOff>
    </xdr:from>
    <xdr:to>
      <xdr:col>6</xdr:col>
      <xdr:colOff>275200</xdr:colOff>
      <xdr:row>42</xdr:row>
      <xdr:rowOff>202341</xdr:rowOff>
    </xdr:to>
    <xdr:sp macro="" textlink="">
      <xdr:nvSpPr>
        <xdr:cNvPr id="125" name="원 24"/>
        <xdr:cNvSpPr>
          <a:spLocks noChangeAspect="1"/>
        </xdr:cNvSpPr>
      </xdr:nvSpPr>
      <xdr:spPr>
        <a:xfrm>
          <a:off x="4318000" y="9379116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330200</xdr:colOff>
      <xdr:row>42</xdr:row>
      <xdr:rowOff>47435</xdr:rowOff>
    </xdr:from>
    <xdr:to>
      <xdr:col>6</xdr:col>
      <xdr:colOff>402200</xdr:colOff>
      <xdr:row>42</xdr:row>
      <xdr:rowOff>119435</xdr:rowOff>
    </xdr:to>
    <xdr:sp macro="" textlink="">
      <xdr:nvSpPr>
        <xdr:cNvPr id="126" name="원 25"/>
        <xdr:cNvSpPr>
          <a:spLocks noChangeAspect="1"/>
        </xdr:cNvSpPr>
      </xdr:nvSpPr>
      <xdr:spPr>
        <a:xfrm>
          <a:off x="4445000" y="9296210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457200</xdr:colOff>
      <xdr:row>41</xdr:row>
      <xdr:rowOff>215357</xdr:rowOff>
    </xdr:from>
    <xdr:to>
      <xdr:col>6</xdr:col>
      <xdr:colOff>529200</xdr:colOff>
      <xdr:row>42</xdr:row>
      <xdr:rowOff>68282</xdr:rowOff>
    </xdr:to>
    <xdr:sp macro="" textlink="">
      <xdr:nvSpPr>
        <xdr:cNvPr id="127" name="원 26"/>
        <xdr:cNvSpPr>
          <a:spLocks noChangeAspect="1"/>
        </xdr:cNvSpPr>
      </xdr:nvSpPr>
      <xdr:spPr>
        <a:xfrm>
          <a:off x="4572000" y="9245057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584200</xdr:colOff>
      <xdr:row>41</xdr:row>
      <xdr:rowOff>204476</xdr:rowOff>
    </xdr:from>
    <xdr:to>
      <xdr:col>6</xdr:col>
      <xdr:colOff>656200</xdr:colOff>
      <xdr:row>42</xdr:row>
      <xdr:rowOff>57401</xdr:rowOff>
    </xdr:to>
    <xdr:sp macro="" textlink="">
      <xdr:nvSpPr>
        <xdr:cNvPr id="128" name="원 27"/>
        <xdr:cNvSpPr>
          <a:spLocks noChangeAspect="1"/>
        </xdr:cNvSpPr>
      </xdr:nvSpPr>
      <xdr:spPr>
        <a:xfrm>
          <a:off x="4699000" y="9234176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25400</xdr:colOff>
      <xdr:row>42</xdr:row>
      <xdr:rowOff>16605</xdr:rowOff>
    </xdr:from>
    <xdr:to>
      <xdr:col>7</xdr:col>
      <xdr:colOff>97400</xdr:colOff>
      <xdr:row>42</xdr:row>
      <xdr:rowOff>88605</xdr:rowOff>
    </xdr:to>
    <xdr:sp macro="" textlink="">
      <xdr:nvSpPr>
        <xdr:cNvPr id="129" name="원 28"/>
        <xdr:cNvSpPr>
          <a:spLocks noChangeAspect="1"/>
        </xdr:cNvSpPr>
      </xdr:nvSpPr>
      <xdr:spPr>
        <a:xfrm>
          <a:off x="4826000" y="9265380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152400</xdr:colOff>
      <xdr:row>42</xdr:row>
      <xdr:rowOff>84698</xdr:rowOff>
    </xdr:from>
    <xdr:to>
      <xdr:col>7</xdr:col>
      <xdr:colOff>224400</xdr:colOff>
      <xdr:row>42</xdr:row>
      <xdr:rowOff>155507</xdr:rowOff>
    </xdr:to>
    <xdr:sp macro="" textlink="">
      <xdr:nvSpPr>
        <xdr:cNvPr id="130" name="원 29"/>
        <xdr:cNvSpPr>
          <a:spLocks noChangeAspect="1"/>
        </xdr:cNvSpPr>
      </xdr:nvSpPr>
      <xdr:spPr>
        <a:xfrm>
          <a:off x="4953000" y="9333473"/>
          <a:ext cx="72000" cy="70809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279400</xdr:colOff>
      <xdr:row>42</xdr:row>
      <xdr:rowOff>178340</xdr:rowOff>
    </xdr:from>
    <xdr:to>
      <xdr:col>7</xdr:col>
      <xdr:colOff>351400</xdr:colOff>
      <xdr:row>43</xdr:row>
      <xdr:rowOff>31265</xdr:rowOff>
    </xdr:to>
    <xdr:sp macro="" textlink="">
      <xdr:nvSpPr>
        <xdr:cNvPr id="131" name="원 30"/>
        <xdr:cNvSpPr>
          <a:spLocks noChangeAspect="1"/>
        </xdr:cNvSpPr>
      </xdr:nvSpPr>
      <xdr:spPr>
        <a:xfrm>
          <a:off x="5080000" y="9427115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11</xdr:col>
      <xdr:colOff>556617</xdr:colOff>
      <xdr:row>33</xdr:row>
      <xdr:rowOff>153510</xdr:rowOff>
    </xdr:from>
    <xdr:to>
      <xdr:col>11</xdr:col>
      <xdr:colOff>628617</xdr:colOff>
      <xdr:row>34</xdr:row>
      <xdr:rowOff>6435</xdr:rowOff>
    </xdr:to>
    <xdr:sp macro="" textlink="">
      <xdr:nvSpPr>
        <xdr:cNvPr id="132" name="원 60"/>
        <xdr:cNvSpPr>
          <a:spLocks noChangeAspect="1"/>
        </xdr:cNvSpPr>
      </xdr:nvSpPr>
      <xdr:spPr>
        <a:xfrm>
          <a:off x="8100417" y="7430610"/>
          <a:ext cx="72000" cy="720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393700</xdr:colOff>
      <xdr:row>42</xdr:row>
      <xdr:rowOff>47625</xdr:rowOff>
    </xdr:from>
    <xdr:to>
      <xdr:col>2</xdr:col>
      <xdr:colOff>376141</xdr:colOff>
      <xdr:row>45</xdr:row>
      <xdr:rowOff>41272</xdr:rowOff>
    </xdr:to>
    <xdr:sp macro="" textlink="">
      <xdr:nvSpPr>
        <xdr:cNvPr id="82" name="광자"/>
        <xdr:cNvSpPr/>
      </xdr:nvSpPr>
      <xdr:spPr>
        <a:xfrm>
          <a:off x="1079500" y="9296400"/>
          <a:ext cx="668241" cy="650872"/>
        </a:xfrm>
        <a:prstGeom prst="ellipse">
          <a:avLst/>
        </a:prstGeom>
        <a:solidFill>
          <a:srgbClr val="17F94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14</xdr:col>
      <xdr:colOff>470647</xdr:colOff>
      <xdr:row>2</xdr:row>
      <xdr:rowOff>22409</xdr:rowOff>
    </xdr:from>
    <xdr:to>
      <xdr:col>17</xdr:col>
      <xdr:colOff>156584</xdr:colOff>
      <xdr:row>3</xdr:row>
      <xdr:rowOff>168086</xdr:rowOff>
    </xdr:to>
    <xdr:sp macro="" textlink="">
      <xdr:nvSpPr>
        <xdr:cNvPr id="152" name="직사각형 151"/>
        <xdr:cNvSpPr/>
      </xdr:nvSpPr>
      <xdr:spPr>
        <a:xfrm>
          <a:off x="10040471" y="448233"/>
          <a:ext cx="2039172" cy="358588"/>
        </a:xfrm>
        <a:prstGeom prst="rect">
          <a:avLst/>
        </a:prstGeom>
        <a:solidFill>
          <a:schemeClr val="bg1"/>
        </a:solidFill>
        <a:ln w="28575">
          <a:solidFill>
            <a:srgbClr val="0000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r"/>
          <a:r>
            <a:rPr lang="ko-KR" altLang="en-US" sz="1100" b="1">
              <a:solidFill>
                <a:schemeClr val="tx1"/>
              </a:solidFill>
            </a:rPr>
            <a:t>파장이 짧을 때 보기 용이함 </a:t>
          </a:r>
          <a:r>
            <a:rPr lang="en-US" altLang="ko-KR" sz="1100" b="1">
              <a:solidFill>
                <a:schemeClr val="tx1"/>
              </a:solidFill>
            </a:rPr>
            <a:t>=&gt;</a:t>
          </a:r>
          <a:endParaRPr lang="ko-KR" altLang="en-US" sz="1100" b="1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313778</xdr:colOff>
      <xdr:row>41</xdr:row>
      <xdr:rowOff>12890</xdr:rowOff>
    </xdr:from>
    <xdr:to>
      <xdr:col>15</xdr:col>
      <xdr:colOff>61086</xdr:colOff>
      <xdr:row>42</xdr:row>
      <xdr:rowOff>207874</xdr:rowOff>
    </xdr:to>
    <xdr:grpSp>
      <xdr:nvGrpSpPr>
        <xdr:cNvPr id="155" name="광자 산란각" hidden="1"/>
        <xdr:cNvGrpSpPr/>
      </xdr:nvGrpSpPr>
      <xdr:grpSpPr>
        <a:xfrm>
          <a:off x="9200043" y="9190508"/>
          <a:ext cx="1114425" cy="419101"/>
          <a:chOff x="4991100" y="1504949"/>
          <a:chExt cx="1114425" cy="409576"/>
        </a:xfrm>
      </xdr:grpSpPr>
      <xdr:sp macro="" textlink="">
        <xdr:nvSpPr>
          <xdr:cNvPr id="156" name="직사각형 155" hidden="1"/>
          <xdr:cNvSpPr/>
        </xdr:nvSpPr>
        <xdr:spPr>
          <a:xfrm>
            <a:off x="5372100" y="1504950"/>
            <a:ext cx="733425" cy="40957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2000" b="1">
                <a:solidFill>
                  <a:sysClr val="windowText" lastClr="000000"/>
                </a:solidFill>
              </a:rPr>
              <a:t>46</a:t>
            </a:r>
            <a:endParaRPr lang="ko-KR" altLang="en-US" sz="2000" b="1">
              <a:solidFill>
                <a:sysClr val="windowText" lastClr="000000"/>
              </a:solidFill>
            </a:endParaRPr>
          </a:p>
        </xdr:txBody>
      </xdr:sp>
      <xdr:pic>
        <xdr:nvPicPr>
          <xdr:cNvPr id="157" name="_x102910280" descr="DRW0000074c25d2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/>
          <a:srcRect/>
          <a:stretch>
            <a:fillRect/>
          </a:stretch>
        </xdr:blipFill>
        <xdr:spPr bwMode="auto">
          <a:xfrm>
            <a:off x="4991100" y="1504949"/>
            <a:ext cx="533399" cy="4095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13</xdr:col>
      <xdr:colOff>340113</xdr:colOff>
      <xdr:row>42</xdr:row>
      <xdr:rowOff>128313</xdr:rowOff>
    </xdr:from>
    <xdr:to>
      <xdr:col>14</xdr:col>
      <xdr:colOff>661149</xdr:colOff>
      <xdr:row>45</xdr:row>
      <xdr:rowOff>141760</xdr:rowOff>
    </xdr:to>
    <xdr:grpSp>
      <xdr:nvGrpSpPr>
        <xdr:cNvPr id="158" name="전자 산란각" hidden="1"/>
        <xdr:cNvGrpSpPr/>
      </xdr:nvGrpSpPr>
      <xdr:grpSpPr>
        <a:xfrm>
          <a:off x="9226378" y="9530048"/>
          <a:ext cx="1004595" cy="685800"/>
          <a:chOff x="4400550" y="2705100"/>
          <a:chExt cx="1004595" cy="685800"/>
        </a:xfrm>
      </xdr:grpSpPr>
      <xdr:sp macro="" textlink="">
        <xdr:nvSpPr>
          <xdr:cNvPr id="159" name="직사각형 158" hidden="1"/>
          <xdr:cNvSpPr/>
        </xdr:nvSpPr>
        <xdr:spPr>
          <a:xfrm>
            <a:off x="4738407" y="2705100"/>
            <a:ext cx="666738" cy="68580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2000" b="1">
                <a:solidFill>
                  <a:sysClr val="windowText" lastClr="000000"/>
                </a:solidFill>
              </a:rPr>
              <a:t>1.68693762582314</a:t>
            </a:r>
            <a:endParaRPr lang="ko-KR" altLang="en-US" sz="2000" b="1">
              <a:solidFill>
                <a:sysClr val="windowText" lastClr="000000"/>
              </a:solidFill>
            </a:endParaRPr>
          </a:p>
        </xdr:txBody>
      </xdr:sp>
      <xdr:pic>
        <xdr:nvPicPr>
          <xdr:cNvPr id="160" name="Picture 7" hidden="1"/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/>
          <a:srcRect/>
          <a:stretch>
            <a:fillRect/>
          </a:stretch>
        </xdr:blipFill>
        <xdr:spPr bwMode="auto">
          <a:xfrm>
            <a:off x="4400550" y="2867025"/>
            <a:ext cx="419099" cy="371475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15</xdr:col>
      <xdr:colOff>302560</xdr:colOff>
      <xdr:row>27</xdr:row>
      <xdr:rowOff>33618</xdr:rowOff>
    </xdr:from>
    <xdr:to>
      <xdr:col>21</xdr:col>
      <xdr:colOff>33620</xdr:colOff>
      <xdr:row>50</xdr:row>
      <xdr:rowOff>190500</xdr:rowOff>
    </xdr:to>
    <xdr:sp macro="" textlink="">
      <xdr:nvSpPr>
        <xdr:cNvPr id="168" name="충돌현상 포인트"/>
        <xdr:cNvSpPr/>
      </xdr:nvSpPr>
      <xdr:spPr>
        <a:xfrm>
          <a:off x="10555942" y="6073589"/>
          <a:ext cx="4134972" cy="5311587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2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산란각과 광자의 초기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  <a:p>
          <a:pPr algn="l"/>
          <a:r>
            <a:rPr lang="ko-KR" altLang="en-US" sz="2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에너지에 따라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전자의 속력과</a:t>
          </a:r>
          <a:endParaRPr lang="en-US" altLang="ko-KR" sz="22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  <a:p>
          <a:pPr marL="0" indent="0" algn="l"/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움직임이 어떻게</a:t>
          </a:r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되는지 관찰해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보자</a:t>
          </a:r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.</a:t>
          </a:r>
        </a:p>
        <a:p>
          <a:pPr algn="l"/>
          <a:r>
            <a:rPr lang="en-US" altLang="ko-KR" sz="10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 </a:t>
          </a:r>
        </a:p>
        <a:p>
          <a:pPr algn="l"/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또한 산란각과 광자의 초기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에너지에</a:t>
          </a:r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따라 광자의 파장과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색깔이</a:t>
          </a:r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어떻게 되는지 관찰해 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보자</a:t>
          </a:r>
          <a:r>
            <a:rPr lang="en-US" altLang="ko-KR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.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ko-KR" sz="1000" baseline="0" noProof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2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HY견고딕" pitchFamily="18" charset="-127"/>
              <a:ea typeface="HY견고딕" pitchFamily="18" charset="-127"/>
              <a:cs typeface="+mn-cs"/>
            </a:rPr>
            <a:t> 원자핵에 강하게 결합된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ko-KR" altLang="en-US" sz="2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HY견고딕" pitchFamily="18" charset="-127"/>
              <a:ea typeface="HY견고딕" pitchFamily="18" charset="-127"/>
              <a:cs typeface="+mn-cs"/>
            </a:rPr>
            <a:t> 전자와 광자가 상호작용하는 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2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HY견고딕" pitchFamily="18" charset="-127"/>
              <a:ea typeface="HY견고딕" pitchFamily="18" charset="-127"/>
              <a:cs typeface="+mn-cs"/>
            </a:rPr>
            <a:t> </a:t>
          </a:r>
          <a:r>
            <a:rPr kumimoji="0" lang="ko-KR" altLang="en-US" sz="2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HY견고딕" pitchFamily="18" charset="-127"/>
              <a:ea typeface="HY견고딕" pitchFamily="18" charset="-127"/>
              <a:cs typeface="+mn-cs"/>
            </a:rPr>
            <a:t>경우에는 어떻게 되는지 </a:t>
          </a:r>
          <a:endParaRPr lang="en-US" altLang="ko-KR" sz="4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altLang="ko-KR" sz="2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HY견고딕" pitchFamily="18" charset="-127"/>
              <a:ea typeface="HY견고딕" pitchFamily="18" charset="-127"/>
              <a:cs typeface="+mn-cs"/>
            </a:rPr>
            <a:t> </a:t>
          </a:r>
          <a:r>
            <a:rPr kumimoji="0" lang="ko-KR" altLang="en-US" sz="2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HY견고딕" pitchFamily="18" charset="-127"/>
              <a:ea typeface="HY견고딕" pitchFamily="18" charset="-127"/>
              <a:cs typeface="+mn-cs"/>
            </a:rPr>
            <a:t>살펴보자</a:t>
          </a:r>
          <a:r>
            <a:rPr kumimoji="0" lang="en-US" altLang="ko-KR" sz="22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HY견고딕" pitchFamily="18" charset="-127"/>
              <a:ea typeface="HY견고딕" pitchFamily="18" charset="-127"/>
              <a:cs typeface="+mn-cs"/>
            </a:rPr>
            <a:t>. </a:t>
          </a:r>
          <a:endParaRPr lang="en-US" altLang="ko-KR" sz="22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3</xdr:col>
      <xdr:colOff>80596</xdr:colOff>
      <xdr:row>5</xdr:row>
      <xdr:rowOff>124557</xdr:rowOff>
    </xdr:from>
    <xdr:to>
      <xdr:col>8</xdr:col>
      <xdr:colOff>85742</xdr:colOff>
      <xdr:row>21</xdr:row>
      <xdr:rowOff>63634</xdr:rowOff>
    </xdr:to>
    <xdr:sp macro="" textlink="">
      <xdr:nvSpPr>
        <xdr:cNvPr id="183" name="타원 182"/>
        <xdr:cNvSpPr/>
      </xdr:nvSpPr>
      <xdr:spPr>
        <a:xfrm>
          <a:off x="2146788" y="1201615"/>
          <a:ext cx="3448800" cy="3456000"/>
        </a:xfrm>
        <a:prstGeom prst="ellipse">
          <a:avLst/>
        </a:prstGeom>
        <a:noFill/>
        <a:ln w="31750">
          <a:solidFill>
            <a:schemeClr val="tx1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9</xdr:col>
      <xdr:colOff>168088</xdr:colOff>
      <xdr:row>5</xdr:row>
      <xdr:rowOff>56030</xdr:rowOff>
    </xdr:from>
    <xdr:to>
      <xdr:col>19</xdr:col>
      <xdr:colOff>593911</xdr:colOff>
      <xdr:row>21</xdr:row>
      <xdr:rowOff>100854</xdr:rowOff>
    </xdr:to>
    <xdr:grpSp>
      <xdr:nvGrpSpPr>
        <xdr:cNvPr id="186" name="그룹 147"/>
        <xdr:cNvGrpSpPr/>
      </xdr:nvGrpSpPr>
      <xdr:grpSpPr>
        <a:xfrm>
          <a:off x="6320117" y="1131795"/>
          <a:ext cx="7563970" cy="3630706"/>
          <a:chOff x="6320117" y="1131795"/>
          <a:chExt cx="7261412" cy="3630706"/>
        </a:xfrm>
      </xdr:grpSpPr>
      <xdr:sp macro="" textlink="">
        <xdr:nvSpPr>
          <xdr:cNvPr id="146" name="가림 1"/>
          <xdr:cNvSpPr/>
        </xdr:nvSpPr>
        <xdr:spPr>
          <a:xfrm>
            <a:off x="6320117" y="1131795"/>
            <a:ext cx="7261412" cy="3630706"/>
          </a:xfrm>
          <a:prstGeom prst="rect">
            <a:avLst/>
          </a:prstGeom>
          <a:solidFill>
            <a:schemeClr val="bg1"/>
          </a:solidFill>
          <a:ln w="285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graphicFrame macro="">
        <xdr:nvGraphicFramePr>
          <xdr:cNvPr id="138" name="차트 137"/>
          <xdr:cNvGraphicFramePr/>
        </xdr:nvGraphicFramePr>
        <xdr:xfrm>
          <a:off x="6398560" y="1595376"/>
          <a:ext cx="7093323" cy="31569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140" name="직사각형 139"/>
          <xdr:cNvSpPr/>
        </xdr:nvSpPr>
        <xdr:spPr>
          <a:xfrm>
            <a:off x="8594912" y="1210236"/>
            <a:ext cx="2510119" cy="414617"/>
          </a:xfrm>
          <a:prstGeom prst="rect">
            <a:avLst/>
          </a:prstGeom>
          <a:solidFill>
            <a:srgbClr val="99CCFF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400" b="1">
                <a:solidFill>
                  <a:schemeClr val="tx1"/>
                </a:solidFill>
              </a:rPr>
              <a:t>산란각에 따른 파장의 차이</a:t>
            </a:r>
          </a:p>
        </xdr:txBody>
      </xdr:sp>
      <xdr:grpSp>
        <xdr:nvGrpSpPr>
          <xdr:cNvPr id="142" name="광자 산란각 2"/>
          <xdr:cNvGrpSpPr/>
        </xdr:nvGrpSpPr>
        <xdr:grpSpPr>
          <a:xfrm>
            <a:off x="12304067" y="1167094"/>
            <a:ext cx="1114425" cy="419101"/>
            <a:chOff x="4991100" y="1504949"/>
            <a:chExt cx="1114425" cy="409575"/>
          </a:xfrm>
        </xdr:grpSpPr>
        <xdr:sp macro="" textlink="">
          <xdr:nvSpPr>
            <xdr:cNvPr id="144" name="직사각형 143"/>
            <xdr:cNvSpPr/>
          </xdr:nvSpPr>
          <xdr:spPr>
            <a:xfrm>
              <a:off x="5372100" y="1504949"/>
              <a:ext cx="733425" cy="4095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altLang="ko-KR" sz="2000" b="1">
                  <a:solidFill>
                    <a:sysClr val="windowText" lastClr="000000"/>
                  </a:solidFill>
                </a:rPr>
                <a:t>46</a:t>
              </a:r>
              <a:endParaRPr lang="ko-KR" altLang="en-US" sz="2000" b="1">
                <a:solidFill>
                  <a:sysClr val="windowText" lastClr="000000"/>
                </a:solidFill>
              </a:endParaRPr>
            </a:p>
          </xdr:txBody>
        </xdr:sp>
        <xdr:pic>
          <xdr:nvPicPr>
            <xdr:cNvPr id="145" name="_x102910280" descr="DRW0000074c25d2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991100" y="1504949"/>
              <a:ext cx="533399" cy="409575"/>
            </a:xfrm>
            <a:prstGeom prst="rect">
              <a:avLst/>
            </a:prstGeom>
            <a:noFill/>
          </xdr:spPr>
        </xdr:pic>
      </xdr:grpSp>
      <xdr:sp macro="" textlink="">
        <xdr:nvSpPr>
          <xdr:cNvPr id="184" name="직사각형 183"/>
          <xdr:cNvSpPr/>
        </xdr:nvSpPr>
        <xdr:spPr>
          <a:xfrm>
            <a:off x="6376146" y="1266265"/>
            <a:ext cx="1019735" cy="2913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상대적 세기</a:t>
            </a:r>
          </a:p>
        </xdr:txBody>
      </xdr:sp>
      <xdr:sp macro="" textlink="">
        <xdr:nvSpPr>
          <xdr:cNvPr id="185" name="직사각형 184"/>
          <xdr:cNvSpPr/>
        </xdr:nvSpPr>
        <xdr:spPr>
          <a:xfrm>
            <a:off x="12438528" y="3978089"/>
            <a:ext cx="1019735" cy="291353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파장 </a:t>
            </a:r>
            <a:r>
              <a:rPr lang="en-US" altLang="ko-KR" sz="1200" b="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(pm)</a:t>
            </a:r>
            <a:endParaRPr lang="ko-KR" altLang="en-US" sz="1200" b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</xdr:grpSp>
    <xdr:clientData/>
  </xdr:twoCellAnchor>
  <xdr:twoCellAnchor>
    <xdr:from>
      <xdr:col>8</xdr:col>
      <xdr:colOff>48696</xdr:colOff>
      <xdr:row>23</xdr:row>
      <xdr:rowOff>45170</xdr:rowOff>
    </xdr:from>
    <xdr:to>
      <xdr:col>9</xdr:col>
      <xdr:colOff>655912</xdr:colOff>
      <xdr:row>24</xdr:row>
      <xdr:rowOff>27965</xdr:rowOff>
    </xdr:to>
    <xdr:grpSp>
      <xdr:nvGrpSpPr>
        <xdr:cNvPr id="141" name="그룹 140"/>
        <xdr:cNvGrpSpPr/>
      </xdr:nvGrpSpPr>
      <xdr:grpSpPr>
        <a:xfrm>
          <a:off x="5517167" y="5155052"/>
          <a:ext cx="1290774" cy="240531"/>
          <a:chOff x="5054929" y="5018110"/>
          <a:chExt cx="1302685" cy="210317"/>
        </a:xfrm>
      </xdr:grpSpPr>
      <xdr:sp macro="" textlink="">
        <xdr:nvSpPr>
          <xdr:cNvPr id="133" name="직사각형 132"/>
          <xdr:cNvSpPr/>
        </xdr:nvSpPr>
        <xdr:spPr>
          <a:xfrm>
            <a:off x="5054929" y="5025777"/>
            <a:ext cx="621538" cy="202650"/>
          </a:xfrm>
          <a:prstGeom prst="rect">
            <a:avLst/>
          </a:prstGeom>
          <a:solidFill>
            <a:srgbClr val="9999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느리게</a:t>
            </a:r>
          </a:p>
        </xdr:txBody>
      </xdr:sp>
      <xdr:sp macro="" textlink="">
        <xdr:nvSpPr>
          <xdr:cNvPr id="134" name="직사각형 133"/>
          <xdr:cNvSpPr/>
        </xdr:nvSpPr>
        <xdr:spPr>
          <a:xfrm>
            <a:off x="5736080" y="5018110"/>
            <a:ext cx="621534" cy="202650"/>
          </a:xfrm>
          <a:prstGeom prst="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빠르게</a:t>
            </a:r>
          </a:p>
        </xdr:txBody>
      </xdr:sp>
    </xdr:grpSp>
    <xdr:clientData/>
  </xdr:twoCellAnchor>
  <xdr:twoCellAnchor>
    <xdr:from>
      <xdr:col>1</xdr:col>
      <xdr:colOff>89643</xdr:colOff>
      <xdr:row>27</xdr:row>
      <xdr:rowOff>156889</xdr:rowOff>
    </xdr:from>
    <xdr:to>
      <xdr:col>5</xdr:col>
      <xdr:colOff>347377</xdr:colOff>
      <xdr:row>29</xdr:row>
      <xdr:rowOff>100854</xdr:rowOff>
    </xdr:to>
    <xdr:sp macro="" textlink="">
      <xdr:nvSpPr>
        <xdr:cNvPr id="137" name="직사각형 136"/>
        <xdr:cNvSpPr/>
      </xdr:nvSpPr>
      <xdr:spPr>
        <a:xfrm>
          <a:off x="773202" y="6196860"/>
          <a:ext cx="2991969" cy="392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20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광자와 전자의 충돌과정</a:t>
          </a:r>
        </a:p>
      </xdr:txBody>
    </xdr:sp>
    <xdr:clientData/>
  </xdr:twoCellAnchor>
  <xdr:twoCellAnchor>
    <xdr:from>
      <xdr:col>0</xdr:col>
      <xdr:colOff>593909</xdr:colOff>
      <xdr:row>4</xdr:row>
      <xdr:rowOff>173690</xdr:rowOff>
    </xdr:from>
    <xdr:to>
      <xdr:col>3</xdr:col>
      <xdr:colOff>481852</xdr:colOff>
      <xdr:row>6</xdr:row>
      <xdr:rowOff>1120</xdr:rowOff>
    </xdr:to>
    <xdr:sp macro="" textlink="">
      <xdr:nvSpPr>
        <xdr:cNvPr id="148" name="직사각형 147"/>
        <xdr:cNvSpPr/>
      </xdr:nvSpPr>
      <xdr:spPr>
        <a:xfrm>
          <a:off x="593909" y="1011890"/>
          <a:ext cx="1945343" cy="27510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Compton </a:t>
          </a:r>
          <a:r>
            <a:rPr lang="ko-KR" altLang="en-US" sz="1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산란 실험장치</a:t>
          </a:r>
        </a:p>
      </xdr:txBody>
    </xdr:sp>
    <xdr:clientData/>
  </xdr:twoCellAnchor>
  <xdr:twoCellAnchor>
    <xdr:from>
      <xdr:col>10</xdr:col>
      <xdr:colOff>127000</xdr:colOff>
      <xdr:row>5</xdr:row>
      <xdr:rowOff>76200</xdr:rowOff>
    </xdr:from>
    <xdr:to>
      <xdr:col>18</xdr:col>
      <xdr:colOff>555064</xdr:colOff>
      <xdr:row>21</xdr:row>
      <xdr:rowOff>109817</xdr:rowOff>
    </xdr:to>
    <xdr:grpSp>
      <xdr:nvGrpSpPr>
        <xdr:cNvPr id="190" name="그룹 149" hidden="1"/>
        <xdr:cNvGrpSpPr/>
      </xdr:nvGrpSpPr>
      <xdr:grpSpPr>
        <a:xfrm>
          <a:off x="6962588" y="1151965"/>
          <a:ext cx="6199094" cy="3619499"/>
          <a:chOff x="6962588" y="1151965"/>
          <a:chExt cx="5896535" cy="3619499"/>
        </a:xfrm>
      </xdr:grpSpPr>
      <xdr:sp macro="" textlink="">
        <xdr:nvSpPr>
          <xdr:cNvPr id="149" name="가림 2" hidden="1"/>
          <xdr:cNvSpPr/>
        </xdr:nvSpPr>
        <xdr:spPr>
          <a:xfrm>
            <a:off x="6962588" y="1151965"/>
            <a:ext cx="5896535" cy="3619499"/>
          </a:xfrm>
          <a:prstGeom prst="rect">
            <a:avLst/>
          </a:prstGeom>
          <a:solidFill>
            <a:schemeClr val="bg1"/>
          </a:solidFill>
          <a:ln w="31750">
            <a:solidFill>
              <a:srgbClr val="0000FF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/>
          </a:p>
        </xdr:txBody>
      </xdr:sp>
      <xdr:graphicFrame macro="">
        <xdr:nvGraphicFramePr>
          <xdr:cNvPr id="139" name="차트 138" hidden="1"/>
          <xdr:cNvGraphicFramePr/>
        </xdr:nvGraphicFramePr>
        <xdr:xfrm>
          <a:off x="7007428" y="1590226"/>
          <a:ext cx="5801396" cy="317339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143" name="직사각형 142" hidden="1"/>
          <xdr:cNvSpPr/>
        </xdr:nvSpPr>
        <xdr:spPr>
          <a:xfrm>
            <a:off x="8206911" y="1219200"/>
            <a:ext cx="3228521" cy="405654"/>
          </a:xfrm>
          <a:prstGeom prst="rect">
            <a:avLst/>
          </a:prstGeom>
          <a:solidFill>
            <a:srgbClr val="99CCFF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en-US" altLang="ko-KR" sz="1400" b="1">
                <a:solidFill>
                  <a:schemeClr val="tx1"/>
                </a:solidFill>
              </a:rPr>
              <a:t>[Log</a:t>
            </a:r>
            <a:r>
              <a:rPr lang="en-US" altLang="ko-KR" sz="1400" b="1" baseline="0">
                <a:solidFill>
                  <a:schemeClr val="tx1"/>
                </a:solidFill>
              </a:rPr>
              <a:t> Scale</a:t>
            </a:r>
            <a:r>
              <a:rPr lang="en-US" altLang="ko-KR" sz="1400" b="1">
                <a:solidFill>
                  <a:schemeClr val="tx1"/>
                </a:solidFill>
              </a:rPr>
              <a:t>] </a:t>
            </a:r>
            <a:r>
              <a:rPr lang="ko-KR" altLang="en-US" sz="1400" b="1">
                <a:solidFill>
                  <a:schemeClr val="tx1"/>
                </a:solidFill>
              </a:rPr>
              <a:t>산란각에 따른 파장의 차이</a:t>
            </a:r>
          </a:p>
        </xdr:txBody>
      </xdr:sp>
      <xdr:grpSp>
        <xdr:nvGrpSpPr>
          <xdr:cNvPr id="147" name="광자 산란각 3" hidden="1"/>
          <xdr:cNvGrpSpPr/>
        </xdr:nvGrpSpPr>
        <xdr:grpSpPr>
          <a:xfrm>
            <a:off x="11704488" y="1179978"/>
            <a:ext cx="1114849" cy="419100"/>
            <a:chOff x="4991100" y="1515900"/>
            <a:chExt cx="1114425" cy="409575"/>
          </a:xfrm>
        </xdr:grpSpPr>
        <xdr:sp macro="" textlink="">
          <xdr:nvSpPr>
            <xdr:cNvPr id="151" name="직사각형 150" hidden="1"/>
            <xdr:cNvSpPr/>
          </xdr:nvSpPr>
          <xdr:spPr>
            <a:xfrm>
              <a:off x="5372100" y="1515900"/>
              <a:ext cx="733425" cy="40957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altLang="ko-KR" sz="2000" b="1">
                  <a:solidFill>
                    <a:sysClr val="windowText" lastClr="000000"/>
                  </a:solidFill>
                </a:rPr>
                <a:t>46</a:t>
              </a:r>
              <a:endParaRPr lang="ko-KR" altLang="en-US" sz="2000" b="1">
                <a:solidFill>
                  <a:sysClr val="windowText" lastClr="000000"/>
                </a:solidFill>
              </a:endParaRPr>
            </a:p>
          </xdr:txBody>
        </xdr:sp>
        <xdr:pic>
          <xdr:nvPicPr>
            <xdr:cNvPr id="153" name="_x102910280" descr="DRW0000074c25d2" hidden="1"/>
            <xdr:cNvPicPr>
              <a:picLocks noChangeAspect="1" noChangeArrowheads="1"/>
            </xdr:cNvPicPr>
          </xdr:nvPicPr>
          <xdr:blipFill>
            <a:blip xmlns:r="http://schemas.openxmlformats.org/officeDocument/2006/relationships" r:embed="rId1" cstate="print"/>
            <a:srcRect/>
            <a:stretch>
              <a:fillRect/>
            </a:stretch>
          </xdr:blipFill>
          <xdr:spPr bwMode="auto">
            <a:xfrm>
              <a:off x="4991100" y="1515901"/>
              <a:ext cx="533399" cy="369056"/>
            </a:xfrm>
            <a:prstGeom prst="rect">
              <a:avLst/>
            </a:prstGeom>
            <a:noFill/>
          </xdr:spPr>
        </xdr:pic>
      </xdr:grpSp>
      <xdr:sp macro="" textlink="">
        <xdr:nvSpPr>
          <xdr:cNvPr id="188" name="직사각형 187" hidden="1"/>
          <xdr:cNvSpPr/>
        </xdr:nvSpPr>
        <xdr:spPr>
          <a:xfrm>
            <a:off x="9547411" y="1716179"/>
            <a:ext cx="1030942" cy="289672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상대적 세기</a:t>
            </a:r>
          </a:p>
        </xdr:txBody>
      </xdr:sp>
      <xdr:sp macro="" textlink="">
        <xdr:nvSpPr>
          <xdr:cNvPr id="189" name="직사각형 188" hidden="1"/>
          <xdr:cNvSpPr/>
        </xdr:nvSpPr>
        <xdr:spPr>
          <a:xfrm>
            <a:off x="11642912" y="4123765"/>
            <a:ext cx="1154208" cy="280147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파장 </a:t>
            </a:r>
            <a:r>
              <a:rPr lang="en-US" altLang="ko-KR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(Log</a:t>
            </a:r>
            <a:r>
              <a:rPr lang="ko-KR" altLang="en-US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값</a:t>
            </a:r>
            <a:r>
              <a:rPr lang="en-US" altLang="ko-KR" sz="12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)</a:t>
            </a:r>
            <a:endParaRPr lang="ko-KR" altLang="en-US" sz="1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endParaRPr>
          </a:p>
        </xdr:txBody>
      </xdr:sp>
    </xdr:grpSp>
    <xdr:clientData/>
  </xdr:twoCellAnchor>
  <xdr:twoCellAnchor>
    <xdr:from>
      <xdr:col>1</xdr:col>
      <xdr:colOff>3</xdr:colOff>
      <xdr:row>53</xdr:row>
      <xdr:rowOff>35298</xdr:rowOff>
    </xdr:from>
    <xdr:to>
      <xdr:col>21</xdr:col>
      <xdr:colOff>11206</xdr:colOff>
      <xdr:row>118</xdr:row>
      <xdr:rowOff>67237</xdr:rowOff>
    </xdr:to>
    <xdr:sp macro="" textlink="">
      <xdr:nvSpPr>
        <xdr:cNvPr id="135" name="직사각형 134"/>
        <xdr:cNvSpPr/>
      </xdr:nvSpPr>
      <xdr:spPr>
        <a:xfrm>
          <a:off x="683562" y="11902327"/>
          <a:ext cx="13984938" cy="14128939"/>
        </a:xfrm>
        <a:prstGeom prst="rect">
          <a:avLst/>
        </a:prstGeom>
        <a:solidFill>
          <a:schemeClr val="bg1"/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endParaRPr lang="en-US" altLang="ko-KR" sz="22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1</xdr:col>
      <xdr:colOff>425821</xdr:colOff>
      <xdr:row>54</xdr:row>
      <xdr:rowOff>169770</xdr:rowOff>
    </xdr:from>
    <xdr:to>
      <xdr:col>16</xdr:col>
      <xdr:colOff>296397</xdr:colOff>
      <xdr:row>67</xdr:row>
      <xdr:rowOff>184898</xdr:rowOff>
    </xdr:to>
    <xdr:grpSp>
      <xdr:nvGrpSpPr>
        <xdr:cNvPr id="164" name="그룹 163"/>
        <xdr:cNvGrpSpPr/>
      </xdr:nvGrpSpPr>
      <xdr:grpSpPr>
        <a:xfrm>
          <a:off x="1109380" y="12260917"/>
          <a:ext cx="10123958" cy="2928657"/>
          <a:chOff x="1109380" y="12225618"/>
          <a:chExt cx="10123958" cy="2919132"/>
        </a:xfrm>
      </xdr:grpSpPr>
      <xdr:pic>
        <xdr:nvPicPr>
          <xdr:cNvPr id="1056" name="Picture 32"/>
          <xdr:cNvPicPr>
            <a:picLocks noChangeAspect="1" noChangeArrowheads="1"/>
          </xdr:cNvPicPr>
        </xdr:nvPicPr>
        <xdr:blipFill>
          <a:blip xmlns:r="http://schemas.openxmlformats.org/officeDocument/2006/relationships" r:embed="rId5" cstate="print"/>
          <a:srcRect/>
          <a:stretch>
            <a:fillRect/>
          </a:stretch>
        </xdr:blipFill>
        <xdr:spPr bwMode="auto">
          <a:xfrm>
            <a:off x="3552263" y="14377147"/>
            <a:ext cx="3903570" cy="767603"/>
          </a:xfrm>
          <a:prstGeom prst="rect">
            <a:avLst/>
          </a:prstGeom>
          <a:noFill/>
        </xdr:spPr>
      </xdr:pic>
      <xdr:pic>
        <xdr:nvPicPr>
          <xdr:cNvPr id="1057" name="Picture 33"/>
          <xdr:cNvPicPr>
            <a:picLocks noChangeAspect="1" noChangeArrowheads="1"/>
          </xdr:cNvPicPr>
        </xdr:nvPicPr>
        <xdr:blipFill>
          <a:blip xmlns:r="http://schemas.openxmlformats.org/officeDocument/2006/relationships" r:embed="rId6" cstate="print"/>
          <a:srcRect/>
          <a:stretch>
            <a:fillRect/>
          </a:stretch>
        </xdr:blipFill>
        <xdr:spPr bwMode="auto">
          <a:xfrm>
            <a:off x="1109380" y="13245352"/>
            <a:ext cx="4587128" cy="872378"/>
          </a:xfrm>
          <a:prstGeom prst="rect">
            <a:avLst/>
          </a:prstGeom>
          <a:noFill/>
        </xdr:spPr>
      </xdr:pic>
      <xdr:pic>
        <xdr:nvPicPr>
          <xdr:cNvPr id="1058" name="Picture 34"/>
          <xdr:cNvPicPr>
            <a:picLocks noChangeAspect="1" noChangeArrowheads="1"/>
          </xdr:cNvPicPr>
        </xdr:nvPicPr>
        <xdr:blipFill>
          <a:blip xmlns:r="http://schemas.openxmlformats.org/officeDocument/2006/relationships" r:embed="rId7" cstate="print"/>
          <a:srcRect/>
          <a:stretch>
            <a:fillRect/>
          </a:stretch>
        </xdr:blipFill>
        <xdr:spPr bwMode="auto">
          <a:xfrm>
            <a:off x="6129618" y="13234146"/>
            <a:ext cx="2753286" cy="366993"/>
          </a:xfrm>
          <a:prstGeom prst="rect">
            <a:avLst/>
          </a:prstGeom>
          <a:noFill/>
        </xdr:spPr>
      </xdr:pic>
      <xdr:pic>
        <xdr:nvPicPr>
          <xdr:cNvPr id="1059" name="Picture 35"/>
          <xdr:cNvPicPr>
            <a:picLocks noChangeAspect="1" noChangeArrowheads="1"/>
          </xdr:cNvPicPr>
        </xdr:nvPicPr>
        <xdr:blipFill>
          <a:blip xmlns:r="http://schemas.openxmlformats.org/officeDocument/2006/relationships" r:embed="rId8" cstate="print"/>
          <a:srcRect/>
          <a:stretch>
            <a:fillRect/>
          </a:stretch>
        </xdr:blipFill>
        <xdr:spPr bwMode="auto">
          <a:xfrm>
            <a:off x="6286501" y="13727206"/>
            <a:ext cx="4946837" cy="366993"/>
          </a:xfrm>
          <a:prstGeom prst="rect">
            <a:avLst/>
          </a:prstGeom>
          <a:noFill/>
        </xdr:spPr>
      </xdr:pic>
      <xdr:pic>
        <xdr:nvPicPr>
          <xdr:cNvPr id="1060" name="_x89043232" descr="DRW000016008062"/>
          <xdr:cNvPicPr>
            <a:picLocks noChangeAspect="1" noChangeArrowheads="1"/>
          </xdr:cNvPicPr>
        </xdr:nvPicPr>
        <xdr:blipFill>
          <a:blip xmlns:r="http://schemas.openxmlformats.org/officeDocument/2006/relationships" r:embed="rId9" cstate="print"/>
          <a:srcRect/>
          <a:stretch>
            <a:fillRect/>
          </a:stretch>
        </xdr:blipFill>
        <xdr:spPr bwMode="auto">
          <a:xfrm>
            <a:off x="1120589" y="14601266"/>
            <a:ext cx="2250701" cy="309843"/>
          </a:xfrm>
          <a:prstGeom prst="rect">
            <a:avLst/>
          </a:prstGeom>
          <a:noFill/>
        </xdr:spPr>
      </xdr:pic>
      <xdr:pic>
        <xdr:nvPicPr>
          <xdr:cNvPr id="1061" name="_x89043712" descr="DRW000016008064"/>
          <xdr:cNvPicPr>
            <a:picLocks noChangeAspect="1" noChangeArrowheads="1"/>
          </xdr:cNvPicPr>
        </xdr:nvPicPr>
        <xdr:blipFill>
          <a:blip xmlns:r="http://schemas.openxmlformats.org/officeDocument/2006/relationships" r:embed="rId10" cstate="print"/>
          <a:srcRect/>
          <a:stretch>
            <a:fillRect/>
          </a:stretch>
        </xdr:blipFill>
        <xdr:spPr bwMode="auto">
          <a:xfrm>
            <a:off x="4303059" y="12225618"/>
            <a:ext cx="2431676" cy="719978"/>
          </a:xfrm>
          <a:prstGeom prst="rect">
            <a:avLst/>
          </a:prstGeom>
          <a:noFill/>
        </xdr:spPr>
      </xdr:pic>
      <xdr:pic>
        <xdr:nvPicPr>
          <xdr:cNvPr id="1062" name="_x89043312" descr="DRW000016008066"/>
          <xdr:cNvPicPr>
            <a:picLocks noChangeAspect="1" noChangeArrowheads="1"/>
          </xdr:cNvPicPr>
        </xdr:nvPicPr>
        <xdr:blipFill>
          <a:blip xmlns:r="http://schemas.openxmlformats.org/officeDocument/2006/relationships" r:embed="rId11" cstate="print"/>
          <a:srcRect/>
          <a:stretch>
            <a:fillRect/>
          </a:stretch>
        </xdr:blipFill>
        <xdr:spPr bwMode="auto">
          <a:xfrm>
            <a:off x="1109383" y="12259234"/>
            <a:ext cx="2772335" cy="719978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10</xdr:col>
      <xdr:colOff>537144</xdr:colOff>
      <xdr:row>67</xdr:row>
      <xdr:rowOff>206394</xdr:rowOff>
    </xdr:from>
    <xdr:to>
      <xdr:col>12</xdr:col>
      <xdr:colOff>614437</xdr:colOff>
      <xdr:row>69</xdr:row>
      <xdr:rowOff>32113</xdr:rowOff>
    </xdr:to>
    <xdr:sp macro="" textlink="">
      <xdr:nvSpPr>
        <xdr:cNvPr id="171" name="오른쪽 화살표 170"/>
        <xdr:cNvSpPr/>
      </xdr:nvSpPr>
      <xdr:spPr>
        <a:xfrm rot="1069067">
          <a:off x="7372732" y="15211070"/>
          <a:ext cx="1444411" cy="273955"/>
        </a:xfrm>
        <a:prstGeom prst="rightArrow">
          <a:avLst>
            <a:gd name="adj1" fmla="val 50000"/>
            <a:gd name="adj2" fmla="val 102556"/>
          </a:avLst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1</xdr:col>
      <xdr:colOff>481853</xdr:colOff>
      <xdr:row>70</xdr:row>
      <xdr:rowOff>33624</xdr:rowOff>
    </xdr:from>
    <xdr:to>
      <xdr:col>11</xdr:col>
      <xdr:colOff>203948</xdr:colOff>
      <xdr:row>81</xdr:row>
      <xdr:rowOff>5605</xdr:rowOff>
    </xdr:to>
    <xdr:grpSp>
      <xdr:nvGrpSpPr>
        <xdr:cNvPr id="172" name="그룹 171"/>
        <xdr:cNvGrpSpPr/>
      </xdr:nvGrpSpPr>
      <xdr:grpSpPr>
        <a:xfrm>
          <a:off x="1165412" y="15710653"/>
          <a:ext cx="6557683" cy="2381246"/>
          <a:chOff x="1165412" y="15441709"/>
          <a:chExt cx="6557683" cy="2381246"/>
        </a:xfrm>
      </xdr:grpSpPr>
      <xdr:pic>
        <xdr:nvPicPr>
          <xdr:cNvPr id="1063" name="_x89044272" descr="DRW00001600806a"/>
          <xdr:cNvPicPr>
            <a:picLocks noChangeAspect="1" noChangeArrowheads="1"/>
          </xdr:cNvPicPr>
        </xdr:nvPicPr>
        <xdr:blipFill>
          <a:blip xmlns:r="http://schemas.openxmlformats.org/officeDocument/2006/relationships" r:embed="rId12" cstate="print"/>
          <a:srcRect/>
          <a:stretch>
            <a:fillRect/>
          </a:stretch>
        </xdr:blipFill>
        <xdr:spPr bwMode="auto">
          <a:xfrm>
            <a:off x="1165412" y="15486533"/>
            <a:ext cx="693084" cy="309842"/>
          </a:xfrm>
          <a:prstGeom prst="rect">
            <a:avLst/>
          </a:prstGeom>
          <a:noFill/>
        </xdr:spPr>
      </xdr:pic>
      <xdr:pic>
        <xdr:nvPicPr>
          <xdr:cNvPr id="1064" name="Picture 40"/>
          <xdr:cNvPicPr>
            <a:picLocks noChangeAspect="1" noChangeArrowheads="1"/>
          </xdr:cNvPicPr>
        </xdr:nvPicPr>
        <xdr:blipFill>
          <a:blip xmlns:r="http://schemas.openxmlformats.org/officeDocument/2006/relationships" r:embed="rId13" cstate="print"/>
          <a:srcRect/>
          <a:stretch>
            <a:fillRect/>
          </a:stretch>
        </xdr:blipFill>
        <xdr:spPr bwMode="auto">
          <a:xfrm>
            <a:off x="2173941" y="15475327"/>
            <a:ext cx="2126876" cy="366992"/>
          </a:xfrm>
          <a:prstGeom prst="rect">
            <a:avLst/>
          </a:prstGeom>
          <a:noFill/>
        </xdr:spPr>
      </xdr:pic>
      <xdr:pic>
        <xdr:nvPicPr>
          <xdr:cNvPr id="1065" name="Picture 41"/>
          <xdr:cNvPicPr>
            <a:picLocks noChangeAspect="1" noChangeArrowheads="1"/>
          </xdr:cNvPicPr>
        </xdr:nvPicPr>
        <xdr:blipFill>
          <a:blip xmlns:r="http://schemas.openxmlformats.org/officeDocument/2006/relationships" r:embed="rId14" cstate="print"/>
          <a:srcRect/>
          <a:stretch>
            <a:fillRect/>
          </a:stretch>
        </xdr:blipFill>
        <xdr:spPr bwMode="auto">
          <a:xfrm>
            <a:off x="4583206" y="15441709"/>
            <a:ext cx="2734235" cy="366992"/>
          </a:xfrm>
          <a:prstGeom prst="rect">
            <a:avLst/>
          </a:prstGeom>
          <a:noFill/>
        </xdr:spPr>
      </xdr:pic>
      <xdr:pic>
        <xdr:nvPicPr>
          <xdr:cNvPr id="1066" name="Picture 42"/>
          <xdr:cNvPicPr>
            <a:picLocks noChangeAspect="1" noChangeArrowheads="1"/>
          </xdr:cNvPicPr>
        </xdr:nvPicPr>
        <xdr:blipFill>
          <a:blip xmlns:r="http://schemas.openxmlformats.org/officeDocument/2006/relationships" r:embed="rId15" cstate="print"/>
          <a:srcRect/>
          <a:stretch>
            <a:fillRect/>
          </a:stretch>
        </xdr:blipFill>
        <xdr:spPr bwMode="auto">
          <a:xfrm>
            <a:off x="2140324" y="16013209"/>
            <a:ext cx="5582771" cy="767603"/>
          </a:xfrm>
          <a:prstGeom prst="rect">
            <a:avLst/>
          </a:prstGeom>
          <a:noFill/>
        </xdr:spPr>
      </xdr:pic>
      <xdr:pic>
        <xdr:nvPicPr>
          <xdr:cNvPr id="1068" name="Picture 44"/>
          <xdr:cNvPicPr>
            <a:picLocks noChangeAspect="1" noChangeArrowheads="1"/>
          </xdr:cNvPicPr>
        </xdr:nvPicPr>
        <xdr:blipFill>
          <a:blip xmlns:r="http://schemas.openxmlformats.org/officeDocument/2006/relationships" r:embed="rId16" cstate="print"/>
          <a:srcRect/>
          <a:stretch>
            <a:fillRect/>
          </a:stretch>
        </xdr:blipFill>
        <xdr:spPr bwMode="auto">
          <a:xfrm>
            <a:off x="2162734" y="17055352"/>
            <a:ext cx="5422527" cy="767603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12</xdr:col>
      <xdr:colOff>649942</xdr:colOff>
      <xdr:row>65</xdr:row>
      <xdr:rowOff>78444</xdr:rowOff>
    </xdr:from>
    <xdr:to>
      <xdr:col>20</xdr:col>
      <xdr:colOff>347944</xdr:colOff>
      <xdr:row>81</xdr:row>
      <xdr:rowOff>166410</xdr:rowOff>
    </xdr:to>
    <xdr:grpSp>
      <xdr:nvGrpSpPr>
        <xdr:cNvPr id="179" name="그룹 178"/>
        <xdr:cNvGrpSpPr/>
      </xdr:nvGrpSpPr>
      <xdr:grpSpPr>
        <a:xfrm>
          <a:off x="8852648" y="14634885"/>
          <a:ext cx="5469031" cy="3617819"/>
          <a:chOff x="8814228" y="14021760"/>
          <a:chExt cx="5440216" cy="3505761"/>
        </a:xfrm>
      </xdr:grpSpPr>
      <xdr:pic>
        <xdr:nvPicPr>
          <xdr:cNvPr id="165" name="그림 164" descr="콤프턴 그래프.jpg"/>
          <xdr:cNvPicPr>
            <a:picLocks noChangeAspect="1"/>
          </xdr:cNvPicPr>
        </xdr:nvPicPr>
        <xdr:blipFill>
          <a:blip xmlns:r="http://schemas.openxmlformats.org/officeDocument/2006/relationships" r:embed="rId17" cstate="print"/>
          <a:stretch>
            <a:fillRect/>
          </a:stretch>
        </xdr:blipFill>
        <xdr:spPr>
          <a:xfrm>
            <a:off x="8814228" y="14353934"/>
            <a:ext cx="5440216" cy="3173587"/>
          </a:xfrm>
          <a:prstGeom prst="rect">
            <a:avLst/>
          </a:prstGeom>
          <a:ln w="38100">
            <a:solidFill>
              <a:schemeClr val="tx1"/>
            </a:solidFill>
          </a:ln>
        </xdr:spPr>
      </xdr:pic>
      <xdr:sp macro="" textlink="">
        <xdr:nvSpPr>
          <xdr:cNvPr id="169" name="직사각형 168"/>
          <xdr:cNvSpPr/>
        </xdr:nvSpPr>
        <xdr:spPr>
          <a:xfrm>
            <a:off x="9937324" y="14021760"/>
            <a:ext cx="3328667" cy="438470"/>
          </a:xfrm>
          <a:prstGeom prst="rect">
            <a:avLst/>
          </a:prstGeom>
          <a:solidFill>
            <a:schemeClr val="tx2">
              <a:lumMod val="20000"/>
              <a:lumOff val="80000"/>
            </a:schemeClr>
          </a:solidFill>
          <a:ln w="317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400" b="1">
                <a:solidFill>
                  <a:sysClr val="windowText" lastClr="000000"/>
                </a:solidFill>
                <a:latin typeface="+mj-ea"/>
                <a:ea typeface="+mj-ea"/>
              </a:rPr>
              <a:t>빛의 산란각에 따른 파장변화값 </a:t>
            </a:r>
            <a:r>
              <a:rPr lang="en-US" altLang="ko-KR" sz="1400" b="1">
                <a:solidFill>
                  <a:sysClr val="windowText" lastClr="000000"/>
                </a:solidFill>
                <a:latin typeface="+mj-ea"/>
                <a:ea typeface="+mj-ea"/>
              </a:rPr>
              <a:t>graph</a:t>
            </a:r>
          </a:p>
        </xdr:txBody>
      </xdr:sp>
      <xdr:grpSp>
        <xdr:nvGrpSpPr>
          <xdr:cNvPr id="173" name="그룹 172"/>
          <xdr:cNvGrpSpPr/>
        </xdr:nvGrpSpPr>
        <xdr:grpSpPr>
          <a:xfrm>
            <a:off x="13293377" y="14502012"/>
            <a:ext cx="605118" cy="2971161"/>
            <a:chOff x="13054852" y="14859000"/>
            <a:chExt cx="605118" cy="3070412"/>
          </a:xfrm>
        </xdr:grpSpPr>
        <xdr:cxnSp macro="">
          <xdr:nvCxnSpPr>
            <xdr:cNvPr id="162" name="직선 연결선 161"/>
            <xdr:cNvCxnSpPr/>
          </xdr:nvCxnSpPr>
          <xdr:spPr>
            <a:xfrm rot="5400000">
              <a:off x="11984691" y="16209309"/>
              <a:ext cx="2700618" cy="0"/>
            </a:xfrm>
            <a:prstGeom prst="line">
              <a:avLst/>
            </a:prstGeom>
            <a:ln w="28575">
              <a:solidFill>
                <a:schemeClr val="tx1"/>
              </a:solidFill>
              <a:prstDash val="sys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3" name="직사각형 162"/>
            <xdr:cNvSpPr/>
          </xdr:nvSpPr>
          <xdr:spPr>
            <a:xfrm>
              <a:off x="13054852" y="17638060"/>
              <a:ext cx="605118" cy="291352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rtlCol="0" anchor="ctr"/>
            <a:lstStyle/>
            <a:p>
              <a:pPr algn="ctr"/>
              <a:r>
                <a:rPr lang="en-US" altLang="ko-KR" sz="1400" b="0">
                  <a:solidFill>
                    <a:sysClr val="windowText" lastClr="000000"/>
                  </a:solidFill>
                </a:rPr>
                <a:t>180</a:t>
              </a:r>
              <a:endParaRPr lang="ko-KR" altLang="en-US" sz="1400" b="0">
                <a:solidFill>
                  <a:sysClr val="windowText" lastClr="000000"/>
                </a:solidFill>
              </a:endParaRPr>
            </a:p>
          </xdr:txBody>
        </xdr:sp>
      </xdr:grpSp>
    </xdr:grpSp>
    <xdr:clientData/>
  </xdr:twoCellAnchor>
  <xdr:twoCellAnchor>
    <xdr:from>
      <xdr:col>1</xdr:col>
      <xdr:colOff>643218</xdr:colOff>
      <xdr:row>96</xdr:row>
      <xdr:rowOff>50990</xdr:rowOff>
    </xdr:from>
    <xdr:to>
      <xdr:col>19</xdr:col>
      <xdr:colOff>571503</xdr:colOff>
      <xdr:row>111</xdr:row>
      <xdr:rowOff>207401</xdr:rowOff>
    </xdr:to>
    <xdr:grpSp>
      <xdr:nvGrpSpPr>
        <xdr:cNvPr id="214" name="그룹 213"/>
        <xdr:cNvGrpSpPr/>
      </xdr:nvGrpSpPr>
      <xdr:grpSpPr>
        <a:xfrm>
          <a:off x="1326777" y="21330961"/>
          <a:ext cx="12534902" cy="3350087"/>
          <a:chOff x="1281953" y="20972369"/>
          <a:chExt cx="12534902" cy="3350087"/>
        </a:xfrm>
      </xdr:grpSpPr>
      <xdr:grpSp>
        <xdr:nvGrpSpPr>
          <xdr:cNvPr id="209" name="그룹 208"/>
          <xdr:cNvGrpSpPr/>
        </xdr:nvGrpSpPr>
        <xdr:grpSpPr>
          <a:xfrm>
            <a:off x="1281953" y="20972369"/>
            <a:ext cx="3951193" cy="3337760"/>
            <a:chOff x="1136277" y="18137280"/>
            <a:chExt cx="3951193" cy="3337760"/>
          </a:xfrm>
        </xdr:grpSpPr>
        <xdr:pic>
          <xdr:nvPicPr>
            <xdr:cNvPr id="1055" name="Picture 31"/>
            <xdr:cNvPicPr preferRelativeResize="0">
              <a:picLocks noChangeArrowheads="1"/>
            </xdr:cNvPicPr>
          </xdr:nvPicPr>
          <xdr:blipFill>
            <a:blip xmlns:r="http://schemas.openxmlformats.org/officeDocument/2006/relationships" r:embed="rId18" cstate="print"/>
            <a:srcRect r="22218"/>
            <a:stretch>
              <a:fillRect/>
            </a:stretch>
          </xdr:blipFill>
          <xdr:spPr bwMode="auto">
            <a:xfrm>
              <a:off x="1136277" y="18595040"/>
              <a:ext cx="3780000" cy="2880000"/>
            </a:xfrm>
            <a:prstGeom prst="rect">
              <a:avLst/>
            </a:prstGeom>
            <a:noFill/>
          </xdr:spPr>
        </xdr:pic>
        <xdr:grpSp>
          <xdr:nvGrpSpPr>
            <xdr:cNvPr id="191" name="그룹 190"/>
            <xdr:cNvGrpSpPr/>
          </xdr:nvGrpSpPr>
          <xdr:grpSpPr>
            <a:xfrm>
              <a:off x="4295053" y="18803470"/>
              <a:ext cx="608320" cy="2624573"/>
              <a:chOff x="4295053" y="18803470"/>
              <a:chExt cx="608320" cy="2624573"/>
            </a:xfrm>
          </xdr:grpSpPr>
          <xdr:cxnSp macro="">
            <xdr:nvCxnSpPr>
              <xdr:cNvPr id="175" name="직선 연결선 174"/>
              <xdr:cNvCxnSpPr/>
            </xdr:nvCxnSpPr>
            <xdr:spPr>
              <a:xfrm rot="5400000">
                <a:off x="3445665" y="19968108"/>
                <a:ext cx="2329275" cy="0"/>
              </a:xfrm>
              <a:prstGeom prst="line">
                <a:avLst/>
              </a:prstGeom>
              <a:ln w="28575">
                <a:solidFill>
                  <a:schemeClr val="tx1"/>
                </a:solidFill>
                <a:prstDash val="sys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77" name="직사각형 176"/>
              <xdr:cNvSpPr/>
            </xdr:nvSpPr>
            <xdr:spPr>
              <a:xfrm>
                <a:off x="4295053" y="21133577"/>
                <a:ext cx="608320" cy="294466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altLang="ko-KR" sz="1200" b="0">
                    <a:solidFill>
                      <a:sysClr val="windowText" lastClr="000000"/>
                    </a:solidFill>
                  </a:rPr>
                  <a:t>180</a:t>
                </a:r>
                <a:endParaRPr lang="ko-KR" altLang="en-US" sz="1200" b="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198" name="그룹 197"/>
            <xdr:cNvGrpSpPr/>
          </xdr:nvGrpSpPr>
          <xdr:grpSpPr>
            <a:xfrm>
              <a:off x="1600040" y="18137280"/>
              <a:ext cx="3487430" cy="597274"/>
              <a:chOff x="1600040" y="18137280"/>
              <a:chExt cx="3487430" cy="597274"/>
            </a:xfrm>
          </xdr:grpSpPr>
          <xdr:sp macro="" textlink="">
            <xdr:nvSpPr>
              <xdr:cNvPr id="161" name="직사각형 160"/>
              <xdr:cNvSpPr/>
            </xdr:nvSpPr>
            <xdr:spPr>
              <a:xfrm>
                <a:off x="1600040" y="18185546"/>
                <a:ext cx="2512519" cy="360000"/>
              </a:xfrm>
              <a:prstGeom prst="rect">
                <a:avLst/>
              </a:prstGeom>
              <a:solidFill>
                <a:srgbClr val="FFCCCC"/>
              </a:solidFill>
              <a:ln w="317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ko-KR" altLang="en-US" sz="120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빛의 산란각에 따른 전자 산란각</a:t>
                </a:r>
                <a:endParaRPr lang="en-US" altLang="ko-KR" sz="120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</xdr:txBody>
          </xdr:sp>
          <xdr:sp macro="" textlink="">
            <xdr:nvSpPr>
              <xdr:cNvPr id="180" name="직사각형 179"/>
              <xdr:cNvSpPr/>
            </xdr:nvSpPr>
            <xdr:spPr>
              <a:xfrm>
                <a:off x="4101353" y="18137280"/>
                <a:ext cx="986117" cy="597274"/>
              </a:xfrm>
              <a:prstGeom prst="rect">
                <a:avLst/>
              </a:prstGeom>
              <a:noFill/>
              <a:ln w="317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ko-KR" altLang="en-US" sz="105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광자에너지</a:t>
                </a:r>
                <a:endParaRPr lang="en-US" altLang="ko-KR" sz="105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  <a:p>
                <a:pPr algn="ctr"/>
                <a:r>
                  <a:rPr lang="en-US" altLang="ko-KR" sz="105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0.1Mev</a:t>
                </a:r>
                <a:r>
                  <a:rPr lang="en-US" altLang="ko-KR" sz="1050" b="1" baseline="0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 </a:t>
                </a:r>
                <a:r>
                  <a:rPr lang="ko-KR" altLang="en-US" sz="1050" b="1" baseline="0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기준</a:t>
                </a:r>
                <a:endParaRPr lang="en-US" altLang="ko-KR" sz="105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</xdr:txBody>
          </xdr:sp>
        </xdr:grpSp>
      </xdr:grpSp>
      <xdr:grpSp>
        <xdr:nvGrpSpPr>
          <xdr:cNvPr id="210" name="그룹 209"/>
          <xdr:cNvGrpSpPr/>
        </xdr:nvGrpSpPr>
        <xdr:grpSpPr>
          <a:xfrm>
            <a:off x="5636557" y="20983576"/>
            <a:ext cx="3933268" cy="3333275"/>
            <a:chOff x="5490881" y="18159693"/>
            <a:chExt cx="3933268" cy="3333275"/>
          </a:xfrm>
        </xdr:grpSpPr>
        <xdr:pic>
          <xdr:nvPicPr>
            <xdr:cNvPr id="2" name="Picture 33"/>
            <xdr:cNvPicPr preferRelativeResize="0">
              <a:picLocks noChangeArrowheads="1"/>
            </xdr:cNvPicPr>
          </xdr:nvPicPr>
          <xdr:blipFill>
            <a:blip xmlns:r="http://schemas.openxmlformats.org/officeDocument/2006/relationships" r:embed="rId19" cstate="print"/>
            <a:srcRect r="21692"/>
            <a:stretch>
              <a:fillRect/>
            </a:stretch>
          </xdr:blipFill>
          <xdr:spPr bwMode="auto">
            <a:xfrm>
              <a:off x="5490881" y="18612968"/>
              <a:ext cx="3780000" cy="2880000"/>
            </a:xfrm>
            <a:prstGeom prst="rect">
              <a:avLst/>
            </a:prstGeom>
            <a:noFill/>
          </xdr:spPr>
        </xdr:pic>
        <xdr:grpSp>
          <xdr:nvGrpSpPr>
            <xdr:cNvPr id="192" name="그룹 191"/>
            <xdr:cNvGrpSpPr/>
          </xdr:nvGrpSpPr>
          <xdr:grpSpPr>
            <a:xfrm>
              <a:off x="8609319" y="18825882"/>
              <a:ext cx="608320" cy="2624573"/>
              <a:chOff x="4384701" y="18803470"/>
              <a:chExt cx="608320" cy="2624573"/>
            </a:xfrm>
          </xdr:grpSpPr>
          <xdr:cxnSp macro="">
            <xdr:nvCxnSpPr>
              <xdr:cNvPr id="193" name="직선 연결선 192"/>
              <xdr:cNvCxnSpPr/>
            </xdr:nvCxnSpPr>
            <xdr:spPr>
              <a:xfrm rot="5400000">
                <a:off x="3535313" y="19968108"/>
                <a:ext cx="2329275" cy="0"/>
              </a:xfrm>
              <a:prstGeom prst="line">
                <a:avLst/>
              </a:prstGeom>
              <a:ln w="28575">
                <a:solidFill>
                  <a:schemeClr val="tx1"/>
                </a:solidFill>
                <a:prstDash val="sys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94" name="직사각형 193"/>
              <xdr:cNvSpPr/>
            </xdr:nvSpPr>
            <xdr:spPr>
              <a:xfrm>
                <a:off x="4384701" y="21133577"/>
                <a:ext cx="608320" cy="294466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altLang="ko-KR" sz="1200" b="0">
                    <a:solidFill>
                      <a:sysClr val="windowText" lastClr="000000"/>
                    </a:solidFill>
                  </a:rPr>
                  <a:t>180</a:t>
                </a:r>
                <a:endParaRPr lang="ko-KR" altLang="en-US" sz="1200" b="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199" name="그룹 198"/>
            <xdr:cNvGrpSpPr/>
          </xdr:nvGrpSpPr>
          <xdr:grpSpPr>
            <a:xfrm>
              <a:off x="5936719" y="18159693"/>
              <a:ext cx="3487430" cy="597274"/>
              <a:chOff x="1600040" y="18137280"/>
              <a:chExt cx="3487430" cy="597274"/>
            </a:xfrm>
          </xdr:grpSpPr>
          <xdr:sp macro="" textlink="">
            <xdr:nvSpPr>
              <xdr:cNvPr id="200" name="직사각형 199"/>
              <xdr:cNvSpPr/>
            </xdr:nvSpPr>
            <xdr:spPr>
              <a:xfrm>
                <a:off x="1600040" y="18185546"/>
                <a:ext cx="2512519" cy="360000"/>
              </a:xfrm>
              <a:prstGeom prst="rect">
                <a:avLst/>
              </a:prstGeom>
              <a:solidFill>
                <a:srgbClr val="FFCCCC"/>
              </a:solidFill>
              <a:ln w="317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ko-KR" altLang="en-US" sz="120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빛의 산란각에 따른 전자 산란각</a:t>
                </a:r>
                <a:endParaRPr lang="en-US" altLang="ko-KR" sz="120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</xdr:txBody>
          </xdr:sp>
          <xdr:sp macro="" textlink="">
            <xdr:nvSpPr>
              <xdr:cNvPr id="201" name="직사각형 200"/>
              <xdr:cNvSpPr/>
            </xdr:nvSpPr>
            <xdr:spPr>
              <a:xfrm>
                <a:off x="4101353" y="18137280"/>
                <a:ext cx="986117" cy="597274"/>
              </a:xfrm>
              <a:prstGeom prst="rect">
                <a:avLst/>
              </a:prstGeom>
              <a:noFill/>
              <a:ln w="317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ko-KR" altLang="en-US" sz="105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광자에너지</a:t>
                </a:r>
                <a:endParaRPr lang="en-US" altLang="ko-KR" sz="105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  <a:p>
                <a:pPr algn="ctr"/>
                <a:r>
                  <a:rPr lang="en-US" altLang="ko-KR" sz="105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0.5Mev</a:t>
                </a:r>
                <a:r>
                  <a:rPr lang="en-US" altLang="ko-KR" sz="1050" b="1" baseline="0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 </a:t>
                </a:r>
                <a:r>
                  <a:rPr lang="ko-KR" altLang="en-US" sz="1050" b="1" baseline="0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기준</a:t>
                </a:r>
                <a:endParaRPr lang="en-US" altLang="ko-KR" sz="105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</xdr:txBody>
          </xdr:sp>
        </xdr:grpSp>
      </xdr:grpSp>
      <xdr:grpSp>
        <xdr:nvGrpSpPr>
          <xdr:cNvPr id="211" name="그룹 210"/>
          <xdr:cNvGrpSpPr/>
        </xdr:nvGrpSpPr>
        <xdr:grpSpPr>
          <a:xfrm>
            <a:off x="9883586" y="20983577"/>
            <a:ext cx="3933269" cy="3338879"/>
            <a:chOff x="9737910" y="18126076"/>
            <a:chExt cx="3933269" cy="3338879"/>
          </a:xfrm>
        </xdr:grpSpPr>
        <xdr:pic>
          <xdr:nvPicPr>
            <xdr:cNvPr id="3" name="Picture 35"/>
            <xdr:cNvPicPr preferRelativeResize="0">
              <a:picLocks noChangeArrowheads="1"/>
            </xdr:cNvPicPr>
          </xdr:nvPicPr>
          <xdr:blipFill>
            <a:blip xmlns:r="http://schemas.openxmlformats.org/officeDocument/2006/relationships" r:embed="rId20" cstate="print"/>
            <a:srcRect r="21712"/>
            <a:stretch>
              <a:fillRect/>
            </a:stretch>
          </xdr:blipFill>
          <xdr:spPr bwMode="auto">
            <a:xfrm>
              <a:off x="9737910" y="18584955"/>
              <a:ext cx="3780000" cy="2880000"/>
            </a:xfrm>
            <a:prstGeom prst="rect">
              <a:avLst/>
            </a:prstGeom>
            <a:noFill/>
          </xdr:spPr>
        </xdr:pic>
        <xdr:grpSp>
          <xdr:nvGrpSpPr>
            <xdr:cNvPr id="195" name="그룹 194"/>
            <xdr:cNvGrpSpPr/>
          </xdr:nvGrpSpPr>
          <xdr:grpSpPr>
            <a:xfrm>
              <a:off x="12901171" y="18792264"/>
              <a:ext cx="608320" cy="2624573"/>
              <a:chOff x="4328671" y="18803470"/>
              <a:chExt cx="608320" cy="2624573"/>
            </a:xfrm>
          </xdr:grpSpPr>
          <xdr:cxnSp macro="">
            <xdr:nvCxnSpPr>
              <xdr:cNvPr id="196" name="직선 연결선 195"/>
              <xdr:cNvCxnSpPr/>
            </xdr:nvCxnSpPr>
            <xdr:spPr>
              <a:xfrm rot="5400000">
                <a:off x="3479283" y="19968108"/>
                <a:ext cx="2329275" cy="0"/>
              </a:xfrm>
              <a:prstGeom prst="line">
                <a:avLst/>
              </a:prstGeom>
              <a:ln w="28575">
                <a:solidFill>
                  <a:schemeClr val="tx1"/>
                </a:solidFill>
                <a:prstDash val="sysDash"/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197" name="직사각형 196"/>
              <xdr:cNvSpPr/>
            </xdr:nvSpPr>
            <xdr:spPr>
              <a:xfrm>
                <a:off x="4328671" y="21133577"/>
                <a:ext cx="608320" cy="294466"/>
              </a:xfrm>
              <a:prstGeom prst="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en-US" altLang="ko-KR" sz="1200" b="0">
                    <a:solidFill>
                      <a:sysClr val="windowText" lastClr="000000"/>
                    </a:solidFill>
                  </a:rPr>
                  <a:t>180</a:t>
                </a:r>
                <a:endParaRPr lang="ko-KR" altLang="en-US" sz="1200" b="0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206" name="그룹 205"/>
            <xdr:cNvGrpSpPr/>
          </xdr:nvGrpSpPr>
          <xdr:grpSpPr>
            <a:xfrm>
              <a:off x="10183749" y="18126076"/>
              <a:ext cx="3487430" cy="597274"/>
              <a:chOff x="1600040" y="18137280"/>
              <a:chExt cx="3487430" cy="597274"/>
            </a:xfrm>
          </xdr:grpSpPr>
          <xdr:sp macro="" textlink="">
            <xdr:nvSpPr>
              <xdr:cNvPr id="207" name="직사각형 206"/>
              <xdr:cNvSpPr/>
            </xdr:nvSpPr>
            <xdr:spPr>
              <a:xfrm>
                <a:off x="1600040" y="18185546"/>
                <a:ext cx="2512519" cy="360000"/>
              </a:xfrm>
              <a:prstGeom prst="rect">
                <a:avLst/>
              </a:prstGeom>
              <a:solidFill>
                <a:srgbClr val="FFCCCC"/>
              </a:solidFill>
              <a:ln w="31750">
                <a:solidFill>
                  <a:schemeClr val="tx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ko-KR" altLang="en-US" sz="120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빛의 산란각에 따른 전자 산란각</a:t>
                </a:r>
                <a:endParaRPr lang="en-US" altLang="ko-KR" sz="120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</xdr:txBody>
          </xdr:sp>
          <xdr:sp macro="" textlink="">
            <xdr:nvSpPr>
              <xdr:cNvPr id="208" name="직사각형 207"/>
              <xdr:cNvSpPr/>
            </xdr:nvSpPr>
            <xdr:spPr>
              <a:xfrm>
                <a:off x="4101353" y="18137280"/>
                <a:ext cx="986117" cy="597274"/>
              </a:xfrm>
              <a:prstGeom prst="rect">
                <a:avLst/>
              </a:prstGeom>
              <a:noFill/>
              <a:ln w="31750"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rtlCol="0" anchor="ctr"/>
              <a:lstStyle/>
              <a:p>
                <a:pPr algn="ctr"/>
                <a:r>
                  <a:rPr lang="ko-KR" altLang="en-US" sz="105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광자에너지</a:t>
                </a:r>
                <a:endParaRPr lang="en-US" altLang="ko-KR" sz="105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  <a:p>
                <a:pPr algn="ctr"/>
                <a:r>
                  <a:rPr lang="en-US" altLang="ko-KR" sz="1050" b="1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3Mev</a:t>
                </a:r>
                <a:r>
                  <a:rPr lang="en-US" altLang="ko-KR" sz="1050" b="1" baseline="0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 </a:t>
                </a:r>
                <a:r>
                  <a:rPr lang="ko-KR" altLang="en-US" sz="1050" b="1" baseline="0">
                    <a:solidFill>
                      <a:sysClr val="windowText" lastClr="000000"/>
                    </a:solidFill>
                    <a:latin typeface="+mj-ea"/>
                    <a:ea typeface="+mj-ea"/>
                  </a:rPr>
                  <a:t>기준</a:t>
                </a:r>
                <a:endParaRPr lang="en-US" altLang="ko-KR" sz="1050" b="1">
                  <a:solidFill>
                    <a:sysClr val="windowText" lastClr="000000"/>
                  </a:solidFill>
                  <a:latin typeface="+mj-ea"/>
                  <a:ea typeface="+mj-ea"/>
                </a:endParaRPr>
              </a:p>
            </xdr:txBody>
          </xdr:sp>
        </xdr:grpSp>
      </xdr:grpSp>
    </xdr:grpSp>
    <xdr:clientData/>
  </xdr:twoCellAnchor>
  <xdr:twoCellAnchor>
    <xdr:from>
      <xdr:col>1</xdr:col>
      <xdr:colOff>481852</xdr:colOff>
      <xdr:row>82</xdr:row>
      <xdr:rowOff>112063</xdr:rowOff>
    </xdr:from>
    <xdr:to>
      <xdr:col>20</xdr:col>
      <xdr:colOff>288552</xdr:colOff>
      <xdr:row>94</xdr:row>
      <xdr:rowOff>197227</xdr:rowOff>
    </xdr:to>
    <xdr:grpSp>
      <xdr:nvGrpSpPr>
        <xdr:cNvPr id="213" name="그룹 212"/>
        <xdr:cNvGrpSpPr/>
      </xdr:nvGrpSpPr>
      <xdr:grpSpPr>
        <a:xfrm>
          <a:off x="1165411" y="18411269"/>
          <a:ext cx="13096876" cy="2640105"/>
          <a:chOff x="1165411" y="18052677"/>
          <a:chExt cx="13096876" cy="2640105"/>
        </a:xfrm>
      </xdr:grpSpPr>
      <xdr:pic>
        <xdr:nvPicPr>
          <xdr:cNvPr id="6" name="Picture 38"/>
          <xdr:cNvPicPr>
            <a:picLocks noChangeAspect="1" noChangeArrowheads="1"/>
          </xdr:cNvPicPr>
        </xdr:nvPicPr>
        <xdr:blipFill>
          <a:blip xmlns:r="http://schemas.openxmlformats.org/officeDocument/2006/relationships" r:embed="rId21" cstate="print"/>
          <a:srcRect/>
          <a:stretch>
            <a:fillRect/>
          </a:stretch>
        </xdr:blipFill>
        <xdr:spPr bwMode="auto">
          <a:xfrm>
            <a:off x="1165411" y="18052677"/>
            <a:ext cx="5535145" cy="710453"/>
          </a:xfrm>
          <a:prstGeom prst="rect">
            <a:avLst/>
          </a:prstGeom>
          <a:noFill/>
        </xdr:spPr>
      </xdr:pic>
      <xdr:pic>
        <xdr:nvPicPr>
          <xdr:cNvPr id="7" name="Picture 39"/>
          <xdr:cNvPicPr>
            <a:picLocks noChangeAspect="1" noChangeArrowheads="1"/>
          </xdr:cNvPicPr>
        </xdr:nvPicPr>
        <xdr:blipFill>
          <a:blip xmlns:r="http://schemas.openxmlformats.org/officeDocument/2006/relationships" r:embed="rId22" cstate="print"/>
          <a:srcRect/>
          <a:stretch>
            <a:fillRect/>
          </a:stretch>
        </xdr:blipFill>
        <xdr:spPr bwMode="auto">
          <a:xfrm>
            <a:off x="1299882" y="18848294"/>
            <a:ext cx="3105710" cy="767603"/>
          </a:xfrm>
          <a:prstGeom prst="rect">
            <a:avLst/>
          </a:prstGeom>
          <a:noFill/>
        </xdr:spPr>
      </xdr:pic>
      <xdr:pic>
        <xdr:nvPicPr>
          <xdr:cNvPr id="8" name="Picture 40"/>
          <xdr:cNvPicPr>
            <a:picLocks noChangeAspect="1" noChangeArrowheads="1"/>
          </xdr:cNvPicPr>
        </xdr:nvPicPr>
        <xdr:blipFill>
          <a:blip xmlns:r="http://schemas.openxmlformats.org/officeDocument/2006/relationships" r:embed="rId23" cstate="print"/>
          <a:srcRect/>
          <a:stretch>
            <a:fillRect/>
          </a:stretch>
        </xdr:blipFill>
        <xdr:spPr bwMode="auto">
          <a:xfrm>
            <a:off x="4661647" y="18825883"/>
            <a:ext cx="3677210" cy="824753"/>
          </a:xfrm>
          <a:prstGeom prst="rect">
            <a:avLst/>
          </a:prstGeom>
          <a:noFill/>
        </xdr:spPr>
      </xdr:pic>
      <xdr:pic>
        <xdr:nvPicPr>
          <xdr:cNvPr id="9" name="Picture 41"/>
          <xdr:cNvPicPr>
            <a:picLocks noChangeAspect="1" noChangeArrowheads="1"/>
          </xdr:cNvPicPr>
        </xdr:nvPicPr>
        <xdr:blipFill>
          <a:blip xmlns:r="http://schemas.openxmlformats.org/officeDocument/2006/relationships" r:embed="rId24" cstate="print"/>
          <a:srcRect/>
          <a:stretch>
            <a:fillRect/>
          </a:stretch>
        </xdr:blipFill>
        <xdr:spPr bwMode="auto">
          <a:xfrm>
            <a:off x="8561293" y="18816356"/>
            <a:ext cx="3400985" cy="905996"/>
          </a:xfrm>
          <a:prstGeom prst="rect">
            <a:avLst/>
          </a:prstGeom>
          <a:noFill/>
        </xdr:spPr>
      </xdr:pic>
      <xdr:pic>
        <xdr:nvPicPr>
          <xdr:cNvPr id="10" name="Picture 42"/>
          <xdr:cNvPicPr>
            <a:picLocks noChangeAspect="1" noChangeArrowheads="1"/>
          </xdr:cNvPicPr>
        </xdr:nvPicPr>
        <xdr:blipFill>
          <a:blip xmlns:r="http://schemas.openxmlformats.org/officeDocument/2006/relationships" r:embed="rId25" cstate="print"/>
          <a:srcRect/>
          <a:stretch>
            <a:fillRect/>
          </a:stretch>
        </xdr:blipFill>
        <xdr:spPr bwMode="auto">
          <a:xfrm>
            <a:off x="12068736" y="19083618"/>
            <a:ext cx="2193551" cy="300318"/>
          </a:xfrm>
          <a:prstGeom prst="rect">
            <a:avLst/>
          </a:prstGeom>
          <a:noFill/>
        </xdr:spPr>
      </xdr:pic>
      <xdr:pic>
        <xdr:nvPicPr>
          <xdr:cNvPr id="11" name="Picture 44"/>
          <xdr:cNvPicPr>
            <a:picLocks noChangeAspect="1" noChangeArrowheads="1"/>
          </xdr:cNvPicPr>
        </xdr:nvPicPr>
        <xdr:blipFill>
          <a:blip xmlns:r="http://schemas.openxmlformats.org/officeDocument/2006/relationships" r:embed="rId26" cstate="print"/>
          <a:srcRect/>
          <a:stretch>
            <a:fillRect/>
          </a:stretch>
        </xdr:blipFill>
        <xdr:spPr bwMode="auto">
          <a:xfrm>
            <a:off x="1938617" y="19868029"/>
            <a:ext cx="9204512" cy="824753"/>
          </a:xfrm>
          <a:prstGeom prst="rect">
            <a:avLst/>
          </a:prstGeom>
          <a:noFill/>
        </xdr:spPr>
      </xdr:pic>
    </xdr:grpSp>
    <xdr:clientData/>
  </xdr:twoCellAnchor>
  <xdr:twoCellAnchor>
    <xdr:from>
      <xdr:col>16</xdr:col>
      <xdr:colOff>840440</xdr:colOff>
      <xdr:row>92</xdr:row>
      <xdr:rowOff>3</xdr:rowOff>
    </xdr:from>
    <xdr:to>
      <xdr:col>19</xdr:col>
      <xdr:colOff>683558</xdr:colOff>
      <xdr:row>94</xdr:row>
      <xdr:rowOff>22414</xdr:rowOff>
    </xdr:to>
    <xdr:sp macro="" textlink="">
      <xdr:nvSpPr>
        <xdr:cNvPr id="174" name="직사각형 173">
          <a:hlinkClick xmlns:r="http://schemas.openxmlformats.org/officeDocument/2006/relationships" r:id="rId27"/>
        </xdr:cNvPr>
        <xdr:cNvSpPr/>
      </xdr:nvSpPr>
      <xdr:spPr>
        <a:xfrm>
          <a:off x="11777381" y="20428327"/>
          <a:ext cx="2196353" cy="448234"/>
        </a:xfrm>
        <a:prstGeom prst="rect">
          <a:avLst/>
        </a:prstGeom>
        <a:solidFill>
          <a:srgbClr val="FFFF00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400" b="0">
              <a:solidFill>
                <a:srgbClr val="0000FF"/>
              </a:solidFill>
              <a:latin typeface="HY견고딕" pitchFamily="18" charset="-127"/>
              <a:ea typeface="HY견고딕" pitchFamily="18" charset="-127"/>
            </a:rPr>
            <a:t>전자 산란각</a:t>
          </a:r>
          <a:r>
            <a:rPr lang="ko-KR" altLang="en-US" sz="1400" b="0" baseline="0">
              <a:solidFill>
                <a:srgbClr val="0000FF"/>
              </a:solidFill>
              <a:latin typeface="HY견고딕" pitchFamily="18" charset="-127"/>
              <a:ea typeface="HY견고딕" pitchFamily="18" charset="-127"/>
            </a:rPr>
            <a:t> </a:t>
          </a:r>
          <a:r>
            <a:rPr lang="en-US" altLang="ko-KR" sz="1400" b="0" baseline="0">
              <a:solidFill>
                <a:srgbClr val="0000FF"/>
              </a:solidFill>
              <a:latin typeface="HY견고딕" pitchFamily="18" charset="-127"/>
              <a:ea typeface="HY견고딕" pitchFamily="18" charset="-127"/>
            </a:rPr>
            <a:t>graph </a:t>
          </a:r>
          <a:r>
            <a:rPr lang="ko-KR" altLang="en-US" sz="1400" b="0" baseline="0">
              <a:solidFill>
                <a:srgbClr val="0000FF"/>
              </a:solidFill>
              <a:latin typeface="HY견고딕" pitchFamily="18" charset="-127"/>
              <a:ea typeface="HY견고딕" pitchFamily="18" charset="-127"/>
            </a:rPr>
            <a:t>보기</a:t>
          </a:r>
          <a:endParaRPr lang="en-US" altLang="ko-KR" sz="1400" b="0" baseline="0">
            <a:solidFill>
              <a:srgbClr val="0000FF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1</xdr:col>
      <xdr:colOff>649946</xdr:colOff>
      <xdr:row>51</xdr:row>
      <xdr:rowOff>192178</xdr:rowOff>
    </xdr:from>
    <xdr:to>
      <xdr:col>5</xdr:col>
      <xdr:colOff>22412</xdr:colOff>
      <xdr:row>54</xdr:row>
      <xdr:rowOff>89645</xdr:rowOff>
    </xdr:to>
    <xdr:sp macro="" textlink="">
      <xdr:nvSpPr>
        <xdr:cNvPr id="150" name="직사각형 149"/>
        <xdr:cNvSpPr/>
      </xdr:nvSpPr>
      <xdr:spPr>
        <a:xfrm>
          <a:off x="1333505" y="11610972"/>
          <a:ext cx="2106701" cy="569820"/>
        </a:xfrm>
        <a:prstGeom prst="rect">
          <a:avLst/>
        </a:prstGeom>
        <a:solidFill>
          <a:schemeClr val="tx2">
            <a:lumMod val="20000"/>
            <a:lumOff val="80000"/>
          </a:schemeClr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220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관 련 </a:t>
          </a:r>
          <a:r>
            <a:rPr lang="ko-KR" altLang="en-US" sz="22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</a:rPr>
            <a:t> 수 식</a:t>
          </a:r>
          <a:endParaRPr lang="en-US" altLang="ko-KR" sz="22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4</xdr:col>
      <xdr:colOff>11204</xdr:colOff>
      <xdr:row>113</xdr:row>
      <xdr:rowOff>11204</xdr:rowOff>
    </xdr:from>
    <xdr:to>
      <xdr:col>17</xdr:col>
      <xdr:colOff>308720</xdr:colOff>
      <xdr:row>116</xdr:row>
      <xdr:rowOff>141751</xdr:rowOff>
    </xdr:to>
    <xdr:grpSp>
      <xdr:nvGrpSpPr>
        <xdr:cNvPr id="181" name="그룹 180"/>
        <xdr:cNvGrpSpPr/>
      </xdr:nvGrpSpPr>
      <xdr:grpSpPr>
        <a:xfrm>
          <a:off x="2745439" y="24910675"/>
          <a:ext cx="9486340" cy="769282"/>
          <a:chOff x="2745439" y="24910675"/>
          <a:chExt cx="9486340" cy="769282"/>
        </a:xfrm>
      </xdr:grpSpPr>
      <xdr:pic>
        <xdr:nvPicPr>
          <xdr:cNvPr id="1070" name="_x96411768" descr="DRW000007009492"/>
          <xdr:cNvPicPr>
            <a:picLocks noChangeAspect="1" noChangeArrowheads="1"/>
          </xdr:cNvPicPr>
        </xdr:nvPicPr>
        <xdr:blipFill>
          <a:blip xmlns:r="http://schemas.openxmlformats.org/officeDocument/2006/relationships" r:embed="rId28" cstate="print"/>
          <a:srcRect/>
          <a:stretch>
            <a:fillRect/>
          </a:stretch>
        </xdr:blipFill>
        <xdr:spPr bwMode="auto">
          <a:xfrm>
            <a:off x="2745439" y="24910675"/>
            <a:ext cx="9486340" cy="374837"/>
          </a:xfrm>
          <a:prstGeom prst="rect">
            <a:avLst/>
          </a:prstGeom>
          <a:noFill/>
        </xdr:spPr>
      </xdr:pic>
      <xdr:pic>
        <xdr:nvPicPr>
          <xdr:cNvPr id="4" name="Picture 30"/>
          <xdr:cNvPicPr>
            <a:picLocks noChangeAspect="1" noChangeArrowheads="1"/>
          </xdr:cNvPicPr>
        </xdr:nvPicPr>
        <xdr:blipFill>
          <a:blip xmlns:r="http://schemas.openxmlformats.org/officeDocument/2006/relationships" r:embed="rId29" cstate="print"/>
          <a:srcRect/>
          <a:stretch>
            <a:fillRect/>
          </a:stretch>
        </xdr:blipFill>
        <xdr:spPr bwMode="auto">
          <a:xfrm>
            <a:off x="2756648" y="25381320"/>
            <a:ext cx="9426948" cy="298637"/>
          </a:xfrm>
          <a:prstGeom prst="rect">
            <a:avLst/>
          </a:prstGeom>
          <a:noFill/>
        </xdr:spPr>
      </xdr:pic>
    </xdr:grpSp>
    <xdr:clientData/>
  </xdr:twoCellAnchor>
  <xdr:twoCellAnchor>
    <xdr:from>
      <xdr:col>8</xdr:col>
      <xdr:colOff>342212</xdr:colOff>
      <xdr:row>43</xdr:row>
      <xdr:rowOff>103883</xdr:rowOff>
    </xdr:from>
    <xdr:to>
      <xdr:col>13</xdr:col>
      <xdr:colOff>88212</xdr:colOff>
      <xdr:row>43</xdr:row>
      <xdr:rowOff>114683</xdr:rowOff>
    </xdr:to>
    <xdr:sp macro="" textlink="">
      <xdr:nvSpPr>
        <xdr:cNvPr id="202" name="전자궤도선"/>
        <xdr:cNvSpPr/>
      </xdr:nvSpPr>
      <xdr:spPr>
        <a:xfrm rot="101216">
          <a:off x="5828612" y="9571733"/>
          <a:ext cx="3175000" cy="10800"/>
        </a:xfrm>
        <a:prstGeom prst="rect">
          <a:avLst/>
        </a:prstGeom>
        <a:noFill/>
        <a:ln w="21590">
          <a:solidFill>
            <a:srgbClr val="FF0000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 editAs="oneCell">
    <xdr:from>
      <xdr:col>7</xdr:col>
      <xdr:colOff>597063</xdr:colOff>
      <xdr:row>41</xdr:row>
      <xdr:rowOff>114136</xdr:rowOff>
    </xdr:from>
    <xdr:to>
      <xdr:col>9</xdr:col>
      <xdr:colOff>3152</xdr:colOff>
      <xdr:row>45</xdr:row>
      <xdr:rowOff>957</xdr:rowOff>
    </xdr:to>
    <xdr:pic>
      <xdr:nvPicPr>
        <xdr:cNvPr id="136" name="원자그림" descr="원자 핵 사진.jpg"/>
        <xdr:cNvPicPr>
          <a:picLocks noChangeAspect="1"/>
        </xdr:cNvPicPr>
      </xdr:nvPicPr>
      <xdr:blipFill>
        <a:blip xmlns:r="http://schemas.openxmlformats.org/officeDocument/2006/relationships" r:embed="rId30" cstate="print"/>
        <a:stretch>
          <a:fillRect/>
        </a:stretch>
      </xdr:blipFill>
      <xdr:spPr>
        <a:xfrm>
          <a:off x="5397663" y="9143836"/>
          <a:ext cx="777689" cy="763121"/>
        </a:xfrm>
        <a:prstGeom prst="rect">
          <a:avLst/>
        </a:prstGeom>
      </xdr:spPr>
    </xdr:pic>
    <xdr:clientData/>
  </xdr:twoCellAnchor>
  <xdr:twoCellAnchor>
    <xdr:from>
      <xdr:col>13</xdr:col>
      <xdr:colOff>179292</xdr:colOff>
      <xdr:row>32</xdr:row>
      <xdr:rowOff>44823</xdr:rowOff>
    </xdr:from>
    <xdr:to>
      <xdr:col>19</xdr:col>
      <xdr:colOff>437381</xdr:colOff>
      <xdr:row>40</xdr:row>
      <xdr:rowOff>51882</xdr:rowOff>
    </xdr:to>
    <xdr:sp macro="" textlink="">
      <xdr:nvSpPr>
        <xdr:cNvPr id="203" name="강한충돌 설명" hidden="1"/>
        <xdr:cNvSpPr/>
      </xdr:nvSpPr>
      <xdr:spPr>
        <a:xfrm>
          <a:off x="9065557" y="7205382"/>
          <a:ext cx="4662000" cy="1800000"/>
        </a:xfrm>
        <a:prstGeom prst="rect">
          <a:avLst/>
        </a:prstGeom>
        <a:solidFill>
          <a:srgbClr val="FFEBEB"/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원자핵에 강하게 결합된 전자와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충돌시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,</a:t>
          </a:r>
        </a:p>
        <a:p>
          <a:pPr algn="l"/>
          <a:endParaRPr lang="en-US" altLang="ko-KR" sz="5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1.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산란된 빛은 파장이 거의 변하지 않는다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</a:p>
        <a:p>
          <a:pPr algn="l"/>
          <a:endParaRPr lang="en-US" altLang="ko-KR" sz="4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2.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전자의 총 에너지도 크게 변하지 않는다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</a:p>
        <a:p>
          <a:pPr algn="l"/>
          <a:r>
            <a:rPr lang="en-US" altLang="ko-KR" sz="4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  <a:endParaRPr lang="en-US" altLang="ko-KR" sz="14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3.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전자산란각은 비교적 커지고 초기 </a:t>
          </a:r>
          <a:endParaRPr lang="en-US" altLang="ko-KR" sz="16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   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광자에너지에 크게 영향을 받지 않는다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  <a:endParaRPr lang="en-US" altLang="ko-KR" sz="16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</xdr:txBody>
    </xdr:sp>
    <xdr:clientData/>
  </xdr:twoCellAnchor>
  <xdr:twoCellAnchor>
    <xdr:from>
      <xdr:col>13</xdr:col>
      <xdr:colOff>179292</xdr:colOff>
      <xdr:row>32</xdr:row>
      <xdr:rowOff>46502</xdr:rowOff>
    </xdr:from>
    <xdr:to>
      <xdr:col>19</xdr:col>
      <xdr:colOff>437381</xdr:colOff>
      <xdr:row>40</xdr:row>
      <xdr:rowOff>63086</xdr:rowOff>
    </xdr:to>
    <xdr:sp macro="" textlink="">
      <xdr:nvSpPr>
        <xdr:cNvPr id="204" name="약한충돌 설명" hidden="1"/>
        <xdr:cNvSpPr/>
      </xdr:nvSpPr>
      <xdr:spPr>
        <a:xfrm>
          <a:off x="9065557" y="7207061"/>
          <a:ext cx="4662000" cy="1809525"/>
        </a:xfrm>
        <a:prstGeom prst="rect">
          <a:avLst/>
        </a:prstGeom>
        <a:solidFill>
          <a:srgbClr val="FFEBEB"/>
        </a:solidFill>
        <a:ln w="317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l"/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원자핵에 비교적 약하게 결합된 전자와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충돌시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,</a:t>
          </a:r>
        </a:p>
        <a:p>
          <a:pPr algn="l"/>
          <a:endParaRPr lang="en-US" altLang="ko-KR" sz="5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1.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산란된 빛은 파장이 더욱 길어진다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</a:p>
        <a:p>
          <a:pPr algn="l"/>
          <a:endParaRPr lang="en-US" altLang="ko-KR" sz="4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2.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전자의 총 에너지는 증가하게 된다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</a:p>
        <a:p>
          <a:pPr algn="l"/>
          <a:r>
            <a:rPr lang="en-US" altLang="ko-KR" sz="4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</a:t>
          </a:r>
          <a:endParaRPr lang="en-US" altLang="ko-KR" sz="14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3.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전자산란각은 산란각과 초기 광자에너지에</a:t>
          </a:r>
          <a:endParaRPr lang="en-US" altLang="ko-KR" sz="1600" baseline="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  <a:p>
          <a:pPr algn="l"/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      </a:t>
          </a:r>
          <a:r>
            <a:rPr lang="ko-KR" altLang="en-US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따라서 달라진다</a:t>
          </a:r>
          <a:r>
            <a:rPr lang="en-US" altLang="ko-KR" sz="1600" baseline="0">
              <a:solidFill>
                <a:sysClr val="windowText" lastClr="000000"/>
              </a:solidFill>
              <a:latin typeface="HY견고딕" pitchFamily="18" charset="-127"/>
              <a:ea typeface="HY견고딕" pitchFamily="18" charset="-127"/>
              <a:cs typeface="+mn-cs"/>
            </a:rPr>
            <a:t>.</a:t>
          </a:r>
          <a:endParaRPr lang="en-US" altLang="ko-KR" sz="1600">
            <a:solidFill>
              <a:sysClr val="windowText" lastClr="000000"/>
            </a:solidFill>
            <a:latin typeface="HY견고딕" pitchFamily="18" charset="-127"/>
            <a:ea typeface="HY견고딕" pitchFamily="18" charset="-127"/>
            <a:cs typeface="+mn-cs"/>
          </a:endParaRPr>
        </a:p>
      </xdr:txBody>
    </xdr:sp>
    <xdr:clientData/>
  </xdr:twoCellAnchor>
  <xdr:twoCellAnchor>
    <xdr:from>
      <xdr:col>3</xdr:col>
      <xdr:colOff>314325</xdr:colOff>
      <xdr:row>16</xdr:row>
      <xdr:rowOff>142875</xdr:rowOff>
    </xdr:from>
    <xdr:to>
      <xdr:col>4</xdr:col>
      <xdr:colOff>266700</xdr:colOff>
      <xdr:row>17</xdr:row>
      <xdr:rowOff>209549</xdr:rowOff>
    </xdr:to>
    <xdr:sp macro="" textlink="">
      <xdr:nvSpPr>
        <xdr:cNvPr id="205" name="직사각형 204"/>
        <xdr:cNvSpPr/>
      </xdr:nvSpPr>
      <xdr:spPr>
        <a:xfrm>
          <a:off x="2371725" y="3619500"/>
          <a:ext cx="638175" cy="285749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집속기</a:t>
          </a:r>
        </a:p>
      </xdr:txBody>
    </xdr:sp>
    <xdr:clientData/>
  </xdr:twoCellAnchor>
  <xdr:twoCellAnchor>
    <xdr:from>
      <xdr:col>1</xdr:col>
      <xdr:colOff>47625</xdr:colOff>
      <xdr:row>16</xdr:row>
      <xdr:rowOff>142875</xdr:rowOff>
    </xdr:from>
    <xdr:to>
      <xdr:col>2</xdr:col>
      <xdr:colOff>466724</xdr:colOff>
      <xdr:row>19</xdr:row>
      <xdr:rowOff>57150</xdr:rowOff>
    </xdr:to>
    <xdr:sp macro="" textlink="">
      <xdr:nvSpPr>
        <xdr:cNvPr id="212" name="직사각형 211"/>
        <xdr:cNvSpPr/>
      </xdr:nvSpPr>
      <xdr:spPr>
        <a:xfrm>
          <a:off x="733425" y="3619500"/>
          <a:ext cx="1104899" cy="5715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결맞음 상태의</a:t>
          </a:r>
          <a:endParaRPr lang="en-US" altLang="ko-KR" sz="1100" b="1">
            <a:solidFill>
              <a:sysClr val="windowText" lastClr="000000"/>
            </a:solidFill>
          </a:endParaRPr>
        </a:p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단색광원</a:t>
          </a:r>
        </a:p>
      </xdr:txBody>
    </xdr:sp>
    <xdr:clientData/>
  </xdr:twoCellAnchor>
  <xdr:twoCellAnchor>
    <xdr:from>
      <xdr:col>2</xdr:col>
      <xdr:colOff>324347</xdr:colOff>
      <xdr:row>13</xdr:row>
      <xdr:rowOff>19478</xdr:rowOff>
    </xdr:from>
    <xdr:to>
      <xdr:col>2</xdr:col>
      <xdr:colOff>599464</xdr:colOff>
      <xdr:row>13</xdr:row>
      <xdr:rowOff>159177</xdr:rowOff>
    </xdr:to>
    <xdr:sp macro="" textlink="">
      <xdr:nvSpPr>
        <xdr:cNvPr id="54" name="직사각형 53"/>
        <xdr:cNvSpPr/>
      </xdr:nvSpPr>
      <xdr:spPr>
        <a:xfrm>
          <a:off x="1691465" y="2787331"/>
          <a:ext cx="275117" cy="139699"/>
        </a:xfrm>
        <a:prstGeom prst="rect">
          <a:avLst/>
        </a:prstGeom>
        <a:gradFill flip="none" rotWithShape="1">
          <a:gsLst>
            <a:gs pos="0">
              <a:srgbClr val="CBCBCB"/>
            </a:gs>
            <a:gs pos="13000">
              <a:srgbClr val="5F5F5F"/>
            </a:gs>
            <a:gs pos="21001">
              <a:srgbClr val="5F5F5F"/>
            </a:gs>
            <a:gs pos="63000">
              <a:srgbClr val="FFFFFF"/>
            </a:gs>
            <a:gs pos="67000">
              <a:srgbClr val="B2B2B2"/>
            </a:gs>
            <a:gs pos="69000">
              <a:srgbClr val="292929"/>
            </a:gs>
            <a:gs pos="82001">
              <a:srgbClr val="777777"/>
            </a:gs>
            <a:gs pos="100000">
              <a:srgbClr val="EAEAEA"/>
            </a:gs>
          </a:gsLst>
          <a:lin ang="5400000" scaled="0"/>
          <a:tileRect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180094</xdr:colOff>
      <xdr:row>12</xdr:row>
      <xdr:rowOff>100852</xdr:rowOff>
    </xdr:from>
    <xdr:to>
      <xdr:col>5</xdr:col>
      <xdr:colOff>649942</xdr:colOff>
      <xdr:row>14</xdr:row>
      <xdr:rowOff>112059</xdr:rowOff>
    </xdr:to>
    <xdr:sp macro="" textlink="">
      <xdr:nvSpPr>
        <xdr:cNvPr id="215" name="직사각형 214"/>
        <xdr:cNvSpPr/>
      </xdr:nvSpPr>
      <xdr:spPr>
        <a:xfrm>
          <a:off x="3597888" y="2745440"/>
          <a:ext cx="469848" cy="459443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</xdr:col>
      <xdr:colOff>599464</xdr:colOff>
      <xdr:row>12</xdr:row>
      <xdr:rowOff>20053</xdr:rowOff>
    </xdr:from>
    <xdr:to>
      <xdr:col>3</xdr:col>
      <xdr:colOff>275724</xdr:colOff>
      <xdr:row>13</xdr:row>
      <xdr:rowOff>89328</xdr:rowOff>
    </xdr:to>
    <xdr:cxnSp macro="">
      <xdr:nvCxnSpPr>
        <xdr:cNvPr id="219" name="직선 연결선 218"/>
        <xdr:cNvCxnSpPr>
          <a:stCxn id="54" idx="3"/>
        </xdr:cNvCxnSpPr>
      </xdr:nvCxnSpPr>
      <xdr:spPr>
        <a:xfrm flipV="1">
          <a:off x="1973069" y="2636921"/>
          <a:ext cx="363063" cy="289854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599464</xdr:colOff>
      <xdr:row>13</xdr:row>
      <xdr:rowOff>89328</xdr:rowOff>
    </xdr:from>
    <xdr:to>
      <xdr:col>3</xdr:col>
      <xdr:colOff>260684</xdr:colOff>
      <xdr:row>14</xdr:row>
      <xdr:rowOff>45119</xdr:rowOff>
    </xdr:to>
    <xdr:cxnSp macro="">
      <xdr:nvCxnSpPr>
        <xdr:cNvPr id="223" name="직선 연결선 222"/>
        <xdr:cNvCxnSpPr>
          <a:stCxn id="54" idx="3"/>
        </xdr:cNvCxnSpPr>
      </xdr:nvCxnSpPr>
      <xdr:spPr>
        <a:xfrm>
          <a:off x="1973069" y="2926775"/>
          <a:ext cx="348023" cy="176370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599464</xdr:colOff>
      <xdr:row>12</xdr:row>
      <xdr:rowOff>190500</xdr:rowOff>
    </xdr:from>
    <xdr:to>
      <xdr:col>3</xdr:col>
      <xdr:colOff>265697</xdr:colOff>
      <xdr:row>13</xdr:row>
      <xdr:rowOff>89328</xdr:rowOff>
    </xdr:to>
    <xdr:cxnSp macro="">
      <xdr:nvCxnSpPr>
        <xdr:cNvPr id="226" name="직선 연결선 225"/>
        <xdr:cNvCxnSpPr>
          <a:stCxn id="54" idx="3"/>
        </xdr:cNvCxnSpPr>
      </xdr:nvCxnSpPr>
      <xdr:spPr>
        <a:xfrm flipV="1">
          <a:off x="1973069" y="2807368"/>
          <a:ext cx="353036" cy="119407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599464</xdr:colOff>
      <xdr:row>13</xdr:row>
      <xdr:rowOff>89328</xdr:rowOff>
    </xdr:from>
    <xdr:to>
      <xdr:col>3</xdr:col>
      <xdr:colOff>244078</xdr:colOff>
      <xdr:row>14</xdr:row>
      <xdr:rowOff>196453</xdr:rowOff>
    </xdr:to>
    <xdr:cxnSp macro="">
      <xdr:nvCxnSpPr>
        <xdr:cNvPr id="229" name="직선 연결선 228"/>
        <xdr:cNvCxnSpPr>
          <a:stCxn id="54" idx="3"/>
        </xdr:cNvCxnSpPr>
      </xdr:nvCxnSpPr>
      <xdr:spPr>
        <a:xfrm>
          <a:off x="1968683" y="2911109"/>
          <a:ext cx="329223" cy="327391"/>
        </a:xfrm>
        <a:prstGeom prst="line">
          <a:avLst/>
        </a:prstGeom>
        <a:ln w="25400">
          <a:solidFill>
            <a:srgbClr val="0000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190501</xdr:colOff>
      <xdr:row>10</xdr:row>
      <xdr:rowOff>44472</xdr:rowOff>
    </xdr:from>
    <xdr:to>
      <xdr:col>2</xdr:col>
      <xdr:colOff>324348</xdr:colOff>
      <xdr:row>16</xdr:row>
      <xdr:rowOff>157467</xdr:rowOff>
    </xdr:to>
    <xdr:sp macro="" textlink="">
      <xdr:nvSpPr>
        <xdr:cNvPr id="53" name="직사각형 52"/>
        <xdr:cNvSpPr/>
      </xdr:nvSpPr>
      <xdr:spPr>
        <a:xfrm>
          <a:off x="874060" y="2240825"/>
          <a:ext cx="817406" cy="1457701"/>
        </a:xfrm>
        <a:prstGeom prst="rect">
          <a:avLst/>
        </a:prstGeom>
        <a:gradFill flip="none" rotWithShape="1">
          <a:gsLst>
            <a:gs pos="0">
              <a:srgbClr val="FFFFFF"/>
            </a:gs>
            <a:gs pos="16000">
              <a:srgbClr val="1F1F1F"/>
            </a:gs>
            <a:gs pos="17999">
              <a:srgbClr val="FFFFFF"/>
            </a:gs>
            <a:gs pos="42000">
              <a:srgbClr val="636363"/>
            </a:gs>
            <a:gs pos="53000">
              <a:srgbClr val="CFCFCF"/>
            </a:gs>
            <a:gs pos="66000">
              <a:srgbClr val="CFCFCF"/>
            </a:gs>
            <a:gs pos="75999">
              <a:srgbClr val="1F1F1F"/>
            </a:gs>
            <a:gs pos="78999">
              <a:srgbClr val="FFFFFF"/>
            </a:gs>
            <a:gs pos="100000">
              <a:srgbClr val="7F7F7F"/>
            </a:gs>
          </a:gsLst>
          <a:lin ang="2700000" scaled="1"/>
          <a:tileRect/>
        </a:gra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136892</xdr:colOff>
      <xdr:row>7</xdr:row>
      <xdr:rowOff>17642</xdr:rowOff>
    </xdr:from>
    <xdr:to>
      <xdr:col>7</xdr:col>
      <xdr:colOff>388892</xdr:colOff>
      <xdr:row>8</xdr:row>
      <xdr:rowOff>50567</xdr:rowOff>
    </xdr:to>
    <xdr:sp macro="" textlink="">
      <xdr:nvSpPr>
        <xdr:cNvPr id="237" name="분광기"/>
        <xdr:cNvSpPr>
          <a:spLocks noChangeAspect="1"/>
        </xdr:cNvSpPr>
      </xdr:nvSpPr>
      <xdr:spPr>
        <a:xfrm rot="-2760000">
          <a:off x="4937492" y="1522592"/>
          <a:ext cx="252000" cy="252000"/>
        </a:xfrm>
        <a:prstGeom prst="rect">
          <a:avLst/>
        </a:prstGeom>
        <a:gradFill>
          <a:gsLst>
            <a:gs pos="0">
              <a:srgbClr val="FFFFFF"/>
            </a:gs>
            <a:gs pos="7001">
              <a:srgbClr val="E6E6E6"/>
            </a:gs>
            <a:gs pos="32001">
              <a:srgbClr val="7D8496"/>
            </a:gs>
            <a:gs pos="47000">
              <a:srgbClr val="E6E6E6"/>
            </a:gs>
            <a:gs pos="85001">
              <a:srgbClr val="7D8496"/>
            </a:gs>
            <a:gs pos="100000">
              <a:srgbClr val="E6E6E6"/>
            </a:gs>
          </a:gsLst>
          <a:lin ang="10800000" scaled="0"/>
        </a:gra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5</xdr:col>
      <xdr:colOff>572351</xdr:colOff>
      <xdr:row>25</xdr:row>
      <xdr:rowOff>119444</xdr:rowOff>
    </xdr:from>
    <xdr:to>
      <xdr:col>8</xdr:col>
      <xdr:colOff>11449</xdr:colOff>
      <xdr:row>26</xdr:row>
      <xdr:rowOff>212709</xdr:rowOff>
    </xdr:to>
    <xdr:grpSp>
      <xdr:nvGrpSpPr>
        <xdr:cNvPr id="224" name="쌍생성 우세"/>
        <xdr:cNvGrpSpPr/>
      </xdr:nvGrpSpPr>
      <xdr:grpSpPr>
        <a:xfrm>
          <a:off x="3990145" y="5711179"/>
          <a:ext cx="1489775" cy="317383"/>
          <a:chOff x="3990145" y="5711179"/>
          <a:chExt cx="1489775" cy="317383"/>
        </a:xfrm>
      </xdr:grpSpPr>
      <xdr:sp macro="" textlink="">
        <xdr:nvSpPr>
          <xdr:cNvPr id="220" name="직사각형 219">
            <a:hlinkClick xmlns:r="http://schemas.openxmlformats.org/officeDocument/2006/relationships" r:id="rId31"/>
          </xdr:cNvPr>
          <xdr:cNvSpPr/>
        </xdr:nvSpPr>
        <xdr:spPr>
          <a:xfrm>
            <a:off x="4323863" y="5711179"/>
            <a:ext cx="1156057" cy="317383"/>
          </a:xfrm>
          <a:prstGeom prst="rect">
            <a:avLst/>
          </a:prstGeom>
          <a:solidFill>
            <a:srgbClr val="0000FF">
              <a:alpha val="29266"/>
            </a:srgbClr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 b="1">
                <a:solidFill>
                  <a:srgbClr val="FFEBEB"/>
                </a:solidFill>
              </a:rPr>
              <a:t> 쌍  생  성 </a:t>
            </a:r>
            <a:endParaRPr lang="en-US" altLang="ko-KR" sz="1200" b="1">
              <a:solidFill>
                <a:srgbClr val="FFEBEB"/>
              </a:solidFill>
            </a:endParaRPr>
          </a:p>
        </xdr:txBody>
      </xdr:sp>
      <xdr:sp macro="" textlink="">
        <xdr:nvSpPr>
          <xdr:cNvPr id="217" name="오른쪽 화살표 216"/>
          <xdr:cNvSpPr/>
        </xdr:nvSpPr>
        <xdr:spPr>
          <a:xfrm rot="593620">
            <a:off x="3990145" y="5758067"/>
            <a:ext cx="403115" cy="123555"/>
          </a:xfrm>
          <a:prstGeom prst="rightArrow">
            <a:avLst/>
          </a:prstGeom>
          <a:solidFill>
            <a:schemeClr val="tx1">
              <a:alpha val="29266"/>
            </a:schemeClr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>
              <a:solidFill>
                <a:srgbClr val="FFEBEB"/>
              </a:solidFill>
            </a:endParaRPr>
          </a:p>
        </xdr:txBody>
      </xdr:sp>
    </xdr:grpSp>
    <xdr:clientData/>
  </xdr:twoCellAnchor>
  <xdr:twoCellAnchor>
    <xdr:from>
      <xdr:col>5</xdr:col>
      <xdr:colOff>560445</xdr:colOff>
      <xdr:row>23</xdr:row>
      <xdr:rowOff>249117</xdr:rowOff>
    </xdr:from>
    <xdr:to>
      <xdr:col>8</xdr:col>
      <xdr:colOff>9919</xdr:colOff>
      <xdr:row>25</xdr:row>
      <xdr:rowOff>85226</xdr:rowOff>
    </xdr:to>
    <xdr:grpSp>
      <xdr:nvGrpSpPr>
        <xdr:cNvPr id="222" name="광전효과 우세"/>
        <xdr:cNvGrpSpPr/>
      </xdr:nvGrpSpPr>
      <xdr:grpSpPr>
        <a:xfrm>
          <a:off x="3978239" y="5358999"/>
          <a:ext cx="1500151" cy="317962"/>
          <a:chOff x="3978239" y="5358999"/>
          <a:chExt cx="1500151" cy="317962"/>
        </a:xfrm>
      </xdr:grpSpPr>
      <xdr:sp macro="" textlink="">
        <xdr:nvSpPr>
          <xdr:cNvPr id="218" name="직사각형 217">
            <a:hlinkClick xmlns:r="http://schemas.openxmlformats.org/officeDocument/2006/relationships" r:id="rId32"/>
          </xdr:cNvPr>
          <xdr:cNvSpPr/>
        </xdr:nvSpPr>
        <xdr:spPr>
          <a:xfrm>
            <a:off x="4321160" y="5358999"/>
            <a:ext cx="1157230" cy="317962"/>
          </a:xfrm>
          <a:prstGeom prst="rect">
            <a:avLst/>
          </a:prstGeom>
          <a:solidFill>
            <a:srgbClr val="FF0000">
              <a:alpha val="15800"/>
            </a:srgbClr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200" b="1">
                <a:solidFill>
                  <a:srgbClr val="FFEBEB"/>
                </a:solidFill>
              </a:rPr>
              <a:t>광 전 효 과</a:t>
            </a:r>
            <a:endParaRPr lang="en-US" altLang="ko-KR" sz="1200" b="1">
              <a:solidFill>
                <a:srgbClr val="FFEBEB"/>
              </a:solidFill>
            </a:endParaRPr>
          </a:p>
        </xdr:txBody>
      </xdr:sp>
      <xdr:sp macro="" textlink="">
        <xdr:nvSpPr>
          <xdr:cNvPr id="221" name="오른쪽 화살표 220"/>
          <xdr:cNvSpPr/>
        </xdr:nvSpPr>
        <xdr:spPr>
          <a:xfrm rot="20827915">
            <a:off x="3978239" y="5545856"/>
            <a:ext cx="403115" cy="123553"/>
          </a:xfrm>
          <a:prstGeom prst="rightArrow">
            <a:avLst/>
          </a:prstGeom>
          <a:solidFill>
            <a:schemeClr val="tx1">
              <a:alpha val="15800"/>
            </a:schemeClr>
          </a:solidFill>
          <a:ln w="19050"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ko-KR" altLang="en-US" sz="1100">
              <a:solidFill>
                <a:srgbClr val="FFEBEB"/>
              </a:solidFill>
            </a:endParaRPr>
          </a:p>
        </xdr:txBody>
      </xdr:sp>
    </xdr:grpSp>
    <xdr:clientData/>
  </xdr:twoCellAnchor>
  <xdr:twoCellAnchor>
    <xdr:from>
      <xdr:col>5</xdr:col>
      <xdr:colOff>11206</xdr:colOff>
      <xdr:row>14</xdr:row>
      <xdr:rowOff>109256</xdr:rowOff>
    </xdr:from>
    <xdr:to>
      <xdr:col>6</xdr:col>
      <xdr:colOff>145676</xdr:colOff>
      <xdr:row>15</xdr:row>
      <xdr:rowOff>175930</xdr:rowOff>
    </xdr:to>
    <xdr:sp macro="" textlink="">
      <xdr:nvSpPr>
        <xdr:cNvPr id="228" name="직사각형 227"/>
        <xdr:cNvSpPr/>
      </xdr:nvSpPr>
      <xdr:spPr>
        <a:xfrm>
          <a:off x="3429000" y="3202080"/>
          <a:ext cx="818029" cy="29079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ko-KR" altLang="en-US" sz="1100" b="1">
              <a:solidFill>
                <a:sysClr val="windowText" lastClr="000000"/>
              </a:solidFill>
            </a:rPr>
            <a:t>표적 물질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89647</xdr:colOff>
      <xdr:row>8</xdr:row>
      <xdr:rowOff>22411</xdr:rowOff>
    </xdr:from>
    <xdr:to>
      <xdr:col>19</xdr:col>
      <xdr:colOff>100852</xdr:colOff>
      <xdr:row>25</xdr:row>
      <xdr:rowOff>212910</xdr:rowOff>
    </xdr:to>
    <xdr:graphicFrame macro="">
      <xdr:nvGraphicFramePr>
        <xdr:cNvPr id="2" name="차트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22412</xdr:colOff>
      <xdr:row>6</xdr:row>
      <xdr:rowOff>78440</xdr:rowOff>
    </xdr:from>
    <xdr:to>
      <xdr:col>19</xdr:col>
      <xdr:colOff>33617</xdr:colOff>
      <xdr:row>7</xdr:row>
      <xdr:rowOff>176293</xdr:rowOff>
    </xdr:to>
    <xdr:sp macro="" textlink="">
      <xdr:nvSpPr>
        <xdr:cNvPr id="3" name="직사각형 2">
          <a:hlinkClick xmlns:r="http://schemas.openxmlformats.org/officeDocument/2006/relationships" r:id="rId2"/>
        </xdr:cNvPr>
        <xdr:cNvSpPr/>
      </xdr:nvSpPr>
      <xdr:spPr>
        <a:xfrm>
          <a:off x="10455088" y="1400734"/>
          <a:ext cx="3541058" cy="378000"/>
        </a:xfrm>
        <a:prstGeom prst="rect">
          <a:avLst/>
        </a:prstGeom>
        <a:solidFill>
          <a:srgbClr val="66FF66"/>
        </a:solidFill>
        <a:ln w="381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altLang="ko-KR" sz="1400" b="0" baseline="0">
              <a:solidFill>
                <a:srgbClr val="0000FF"/>
              </a:solidFill>
              <a:latin typeface="HY견고딕" pitchFamily="18" charset="-127"/>
              <a:ea typeface="HY견고딕" pitchFamily="18" charset="-127"/>
            </a:rPr>
            <a:t>Compton </a:t>
          </a:r>
          <a:r>
            <a:rPr lang="ko-KR" altLang="en-US" sz="1400" b="0" baseline="0">
              <a:solidFill>
                <a:srgbClr val="0000FF"/>
              </a:solidFill>
              <a:latin typeface="HY견고딕" pitchFamily="18" charset="-127"/>
              <a:ea typeface="HY견고딕" pitchFamily="18" charset="-127"/>
            </a:rPr>
            <a:t>산란으로 돌아가기</a:t>
          </a:r>
          <a:endParaRPr lang="en-US" altLang="ko-KR" sz="1400" b="0" baseline="0">
            <a:solidFill>
              <a:srgbClr val="0000FF"/>
            </a:solidFill>
            <a:latin typeface="HY견고딕" pitchFamily="18" charset="-127"/>
            <a:ea typeface="HY견고딕" pitchFamily="18" charset="-127"/>
          </a:endParaRPr>
        </a:p>
      </xdr:txBody>
    </xdr:sp>
    <xdr:clientData/>
  </xdr:twoCellAnchor>
  <xdr:twoCellAnchor>
    <xdr:from>
      <xdr:col>12</xdr:col>
      <xdr:colOff>246532</xdr:colOff>
      <xdr:row>8</xdr:row>
      <xdr:rowOff>44826</xdr:rowOff>
    </xdr:from>
    <xdr:to>
      <xdr:col>15</xdr:col>
      <xdr:colOff>44825</xdr:colOff>
      <xdr:row>24</xdr:row>
      <xdr:rowOff>100852</xdr:rowOff>
    </xdr:to>
    <xdr:grpSp>
      <xdr:nvGrpSpPr>
        <xdr:cNvPr id="8" name="그룹 7"/>
        <xdr:cNvGrpSpPr/>
      </xdr:nvGrpSpPr>
      <xdr:grpSpPr>
        <a:xfrm>
          <a:off x="9312091" y="1871385"/>
          <a:ext cx="1848969" cy="3641908"/>
          <a:chOff x="9099178" y="1871385"/>
          <a:chExt cx="1848970" cy="3641908"/>
        </a:xfrm>
      </xdr:grpSpPr>
      <xdr:cxnSp macro="">
        <xdr:nvCxnSpPr>
          <xdr:cNvPr id="5" name="직선 연결선 4"/>
          <xdr:cNvCxnSpPr/>
        </xdr:nvCxnSpPr>
        <xdr:spPr>
          <a:xfrm rot="5400000">
            <a:off x="9071165" y="3692339"/>
            <a:ext cx="3641908" cy="0"/>
          </a:xfrm>
          <a:prstGeom prst="line">
            <a:avLst/>
          </a:prstGeom>
          <a:ln w="31750">
            <a:solidFill>
              <a:schemeClr val="tx1"/>
            </a:solidFill>
            <a:prstDash val="sys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" name="직사각형 6"/>
          <xdr:cNvSpPr/>
        </xdr:nvSpPr>
        <xdr:spPr>
          <a:xfrm>
            <a:off x="9099178" y="2220443"/>
            <a:ext cx="1848970" cy="68356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50" b="1">
                <a:solidFill>
                  <a:sysClr val="windowText" lastClr="000000"/>
                </a:solidFill>
              </a:rPr>
              <a:t>전자 산란각을 최대로 만들어 주는 빛의 산란각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190501</xdr:colOff>
      <xdr:row>5</xdr:row>
      <xdr:rowOff>0</xdr:rowOff>
    </xdr:from>
    <xdr:to>
      <xdr:col>21</xdr:col>
      <xdr:colOff>212912</xdr:colOff>
      <xdr:row>25</xdr:row>
      <xdr:rowOff>179294</xdr:rowOff>
    </xdr:to>
    <xdr:sp macro="" textlink="">
      <xdr:nvSpPr>
        <xdr:cNvPr id="16" name="직사각형 15"/>
        <xdr:cNvSpPr/>
      </xdr:nvSpPr>
      <xdr:spPr>
        <a:xfrm>
          <a:off x="4291854" y="1120588"/>
          <a:ext cx="10275793" cy="5558118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3</xdr:col>
      <xdr:colOff>678744</xdr:colOff>
      <xdr:row>18</xdr:row>
      <xdr:rowOff>224116</xdr:rowOff>
    </xdr:from>
    <xdr:to>
      <xdr:col>23</xdr:col>
      <xdr:colOff>327567</xdr:colOff>
      <xdr:row>76</xdr:row>
      <xdr:rowOff>108259</xdr:rowOff>
    </xdr:to>
    <xdr:grpSp>
      <xdr:nvGrpSpPr>
        <xdr:cNvPr id="11" name="핵" hidden="1"/>
        <xdr:cNvGrpSpPr/>
      </xdr:nvGrpSpPr>
      <xdr:grpSpPr>
        <a:xfrm>
          <a:off x="2729420" y="4840940"/>
          <a:ext cx="13320000" cy="13331201"/>
          <a:chOff x="2482891" y="4056527"/>
          <a:chExt cx="13320000" cy="13331201"/>
        </a:xfrm>
      </xdr:grpSpPr>
      <xdr:sp macro="" textlink="">
        <xdr:nvSpPr>
          <xdr:cNvPr id="5" name="원자핵" hidden="1"/>
          <xdr:cNvSpPr>
            <a:spLocks noChangeAspect="1"/>
          </xdr:cNvSpPr>
        </xdr:nvSpPr>
        <xdr:spPr>
          <a:xfrm>
            <a:off x="2482891" y="4067728"/>
            <a:ext cx="13320000" cy="13320000"/>
          </a:xfrm>
          <a:prstGeom prst="ellipse">
            <a:avLst/>
          </a:prstGeom>
          <a:solidFill>
            <a:schemeClr val="tx1">
              <a:alpha val="50000"/>
            </a:schemeClr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tlCol="0" anchor="ctr"/>
          <a:lstStyle/>
          <a:p>
            <a:pPr algn="ctr"/>
            <a:endParaRPr lang="ko-KR" altLang="en-US" sz="1100"/>
          </a:p>
        </xdr:txBody>
      </xdr:sp>
      <xdr:sp macro="" textlink="">
        <xdr:nvSpPr>
          <xdr:cNvPr id="10" name="직사각형 9" hidden="1"/>
          <xdr:cNvSpPr/>
        </xdr:nvSpPr>
        <xdr:spPr>
          <a:xfrm>
            <a:off x="8113063" y="4056527"/>
            <a:ext cx="2061882" cy="115420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4400">
                <a:solidFill>
                  <a:sysClr val="windowText" lastClr="000000"/>
                </a:solidFill>
              </a:rPr>
              <a:t>원자핵</a:t>
            </a:r>
          </a:p>
        </xdr:txBody>
      </xdr:sp>
    </xdr:grpSp>
    <xdr:clientData/>
  </xdr:twoCellAnchor>
  <xdr:twoCellAnchor>
    <xdr:from>
      <xdr:col>7</xdr:col>
      <xdr:colOff>501650</xdr:colOff>
      <xdr:row>22</xdr:row>
      <xdr:rowOff>143059</xdr:rowOff>
    </xdr:from>
    <xdr:to>
      <xdr:col>8</xdr:col>
      <xdr:colOff>2512</xdr:colOff>
      <xdr:row>23</xdr:row>
      <xdr:rowOff>118639</xdr:rowOff>
    </xdr:to>
    <xdr:sp macro="" textlink="">
      <xdr:nvSpPr>
        <xdr:cNvPr id="2" name="광자01" hidden="1"/>
        <xdr:cNvSpPr/>
      </xdr:nvSpPr>
      <xdr:spPr>
        <a:xfrm>
          <a:off x="5768975" y="4762684"/>
          <a:ext cx="186662" cy="18513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23</xdr:col>
      <xdr:colOff>167341</xdr:colOff>
      <xdr:row>14</xdr:row>
      <xdr:rowOff>74138</xdr:rowOff>
    </xdr:from>
    <xdr:to>
      <xdr:col>23</xdr:col>
      <xdr:colOff>527342</xdr:colOff>
      <xdr:row>15</xdr:row>
      <xdr:rowOff>162956</xdr:rowOff>
    </xdr:to>
    <xdr:sp macro="" textlink="">
      <xdr:nvSpPr>
        <xdr:cNvPr id="3" name="전자" hidden="1"/>
        <xdr:cNvSpPr>
          <a:spLocks noChangeAspect="1"/>
        </xdr:cNvSpPr>
      </xdr:nvSpPr>
      <xdr:spPr>
        <a:xfrm>
          <a:off x="15940741" y="3617438"/>
          <a:ext cx="360001" cy="355518"/>
        </a:xfrm>
        <a:prstGeom prst="ellipse">
          <a:avLst/>
        </a:prstGeom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ko-KR" sz="2800"/>
            <a:t>-</a:t>
          </a:r>
          <a:endParaRPr lang="ko-KR" altLang="en-US" sz="2800"/>
        </a:p>
      </xdr:txBody>
    </xdr:sp>
    <xdr:clientData/>
  </xdr:twoCellAnchor>
  <xdr:twoCellAnchor>
    <xdr:from>
      <xdr:col>23</xdr:col>
      <xdr:colOff>167341</xdr:colOff>
      <xdr:row>29</xdr:row>
      <xdr:rowOff>226538</xdr:rowOff>
    </xdr:from>
    <xdr:to>
      <xdr:col>23</xdr:col>
      <xdr:colOff>527341</xdr:colOff>
      <xdr:row>31</xdr:row>
      <xdr:rowOff>127097</xdr:rowOff>
    </xdr:to>
    <xdr:sp macro="" textlink="">
      <xdr:nvSpPr>
        <xdr:cNvPr id="4" name="양전자" hidden="1"/>
        <xdr:cNvSpPr>
          <a:spLocks noChangeAspect="1"/>
        </xdr:cNvSpPr>
      </xdr:nvSpPr>
      <xdr:spPr>
        <a:xfrm>
          <a:off x="15940741" y="7732238"/>
          <a:ext cx="360000" cy="357759"/>
        </a:xfrm>
        <a:prstGeom prst="ellipse">
          <a:avLst/>
        </a:prstGeom>
        <a:solidFill>
          <a:srgbClr val="FF7C8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altLang="ko-KR" sz="2800" b="1">
              <a:solidFill>
                <a:sysClr val="windowText" lastClr="000000"/>
              </a:solidFill>
            </a:rPr>
            <a:t>+</a:t>
          </a:r>
          <a:endParaRPr lang="ko-KR" altLang="en-US" sz="28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7</xdr:col>
      <xdr:colOff>501650</xdr:colOff>
      <xdr:row>22</xdr:row>
      <xdr:rowOff>143059</xdr:rowOff>
    </xdr:from>
    <xdr:to>
      <xdr:col>7</xdr:col>
      <xdr:colOff>671555</xdr:colOff>
      <xdr:row>23</xdr:row>
      <xdr:rowOff>108857</xdr:rowOff>
    </xdr:to>
    <xdr:sp macro="" textlink="">
      <xdr:nvSpPr>
        <xdr:cNvPr id="6" name="광자 01" hidden="1"/>
        <xdr:cNvSpPr/>
      </xdr:nvSpPr>
      <xdr:spPr>
        <a:xfrm>
          <a:off x="5768975" y="4762684"/>
          <a:ext cx="169905" cy="175348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7</xdr:col>
      <xdr:colOff>279400</xdr:colOff>
      <xdr:row>12</xdr:row>
      <xdr:rowOff>114300</xdr:rowOff>
    </xdr:from>
    <xdr:to>
      <xdr:col>8</xdr:col>
      <xdr:colOff>16637</xdr:colOff>
      <xdr:row>14</xdr:row>
      <xdr:rowOff>12907</xdr:rowOff>
    </xdr:to>
    <xdr:sp macro="" textlink="">
      <xdr:nvSpPr>
        <xdr:cNvPr id="7" name="광자"/>
        <xdr:cNvSpPr>
          <a:spLocks noChangeAspect="1"/>
        </xdr:cNvSpPr>
      </xdr:nvSpPr>
      <xdr:spPr>
        <a:xfrm>
          <a:off x="5080000" y="3124200"/>
          <a:ext cx="423037" cy="432007"/>
        </a:xfrm>
        <a:prstGeom prst="ellipse">
          <a:avLst/>
        </a:prstGeom>
        <a:solidFill>
          <a:srgbClr val="FFFF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ko-KR" altLang="en-US" sz="1400" b="0">
              <a:solidFill>
                <a:sysClr val="windowText" lastClr="000000"/>
              </a:solidFill>
              <a:latin typeface="HY견명조" pitchFamily="18" charset="-127"/>
              <a:ea typeface="HY견명조" pitchFamily="18" charset="-127"/>
            </a:rPr>
            <a:t>光</a:t>
          </a:r>
        </a:p>
      </xdr:txBody>
    </xdr:sp>
    <xdr:clientData/>
  </xdr:twoCellAnchor>
  <xdr:twoCellAnchor>
    <xdr:from>
      <xdr:col>11</xdr:col>
      <xdr:colOff>257175</xdr:colOff>
      <xdr:row>20</xdr:row>
      <xdr:rowOff>207375</xdr:rowOff>
    </xdr:from>
    <xdr:to>
      <xdr:col>11</xdr:col>
      <xdr:colOff>436469</xdr:colOff>
      <xdr:row>21</xdr:row>
      <xdr:rowOff>173757</xdr:rowOff>
    </xdr:to>
    <xdr:sp macro="" textlink="">
      <xdr:nvSpPr>
        <xdr:cNvPr id="8" name="광자2" hidden="1"/>
        <xdr:cNvSpPr/>
      </xdr:nvSpPr>
      <xdr:spPr>
        <a:xfrm>
          <a:off x="8267700" y="4407900"/>
          <a:ext cx="179294" cy="175932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4</xdr:col>
      <xdr:colOff>55977</xdr:colOff>
      <xdr:row>15</xdr:row>
      <xdr:rowOff>10300</xdr:rowOff>
    </xdr:from>
    <xdr:to>
      <xdr:col>4</xdr:col>
      <xdr:colOff>241996</xdr:colOff>
      <xdr:row>15</xdr:row>
      <xdr:rowOff>193097</xdr:rowOff>
    </xdr:to>
    <xdr:sp macro="" textlink="">
      <xdr:nvSpPr>
        <xdr:cNvPr id="9" name="음전자" hidden="1"/>
        <xdr:cNvSpPr/>
      </xdr:nvSpPr>
      <xdr:spPr>
        <a:xfrm>
          <a:off x="6891565" y="3147947"/>
          <a:ext cx="186019" cy="182797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ko-KR" altLang="en-US" sz="1100"/>
        </a:p>
      </xdr:txBody>
    </xdr:sp>
    <xdr:clientData/>
  </xdr:twoCellAnchor>
  <xdr:twoCellAnchor>
    <xdr:from>
      <xdr:col>6</xdr:col>
      <xdr:colOff>358590</xdr:colOff>
      <xdr:row>8</xdr:row>
      <xdr:rowOff>109627</xdr:rowOff>
    </xdr:from>
    <xdr:to>
      <xdr:col>8</xdr:col>
      <xdr:colOff>282246</xdr:colOff>
      <xdr:row>9</xdr:row>
      <xdr:rowOff>74887</xdr:rowOff>
    </xdr:to>
    <xdr:grpSp>
      <xdr:nvGrpSpPr>
        <xdr:cNvPr id="13" name="그룹 12"/>
        <xdr:cNvGrpSpPr/>
      </xdr:nvGrpSpPr>
      <xdr:grpSpPr>
        <a:xfrm>
          <a:off x="4459943" y="2037039"/>
          <a:ext cx="1290774" cy="234201"/>
          <a:chOff x="5054929" y="5015978"/>
          <a:chExt cx="1302685" cy="204782"/>
        </a:xfrm>
      </xdr:grpSpPr>
      <xdr:sp macro="" textlink="">
        <xdr:nvSpPr>
          <xdr:cNvPr id="14" name="직사각형 13"/>
          <xdr:cNvSpPr/>
        </xdr:nvSpPr>
        <xdr:spPr>
          <a:xfrm>
            <a:off x="5054929" y="5015978"/>
            <a:ext cx="621538" cy="202650"/>
          </a:xfrm>
          <a:prstGeom prst="rect">
            <a:avLst/>
          </a:prstGeom>
          <a:solidFill>
            <a:srgbClr val="9999FF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느리게</a:t>
            </a:r>
          </a:p>
        </xdr:txBody>
      </xdr:sp>
      <xdr:sp macro="" textlink="">
        <xdr:nvSpPr>
          <xdr:cNvPr id="15" name="직사각형 14"/>
          <xdr:cNvSpPr/>
        </xdr:nvSpPr>
        <xdr:spPr>
          <a:xfrm>
            <a:off x="5736080" y="5018110"/>
            <a:ext cx="621534" cy="202650"/>
          </a:xfrm>
          <a:prstGeom prst="rect">
            <a:avLst/>
          </a:prstGeom>
          <a:solidFill>
            <a:srgbClr val="FF7C8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r>
              <a:rPr lang="ko-KR" altLang="en-US" sz="1100">
                <a:solidFill>
                  <a:sysClr val="windowText" lastClr="000000"/>
                </a:solidFill>
                <a:latin typeface="HY견고딕" pitchFamily="18" charset="-127"/>
                <a:ea typeface="HY견고딕" pitchFamily="18" charset="-127"/>
              </a:rPr>
              <a:t>빠르게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ontrol" Target="../activeX/activeX8.xml"/><Relationship Id="rId5" Type="http://schemas.openxmlformats.org/officeDocument/2006/relationships/control" Target="../activeX/activeX2.xml"/><Relationship Id="rId10" Type="http://schemas.openxmlformats.org/officeDocument/2006/relationships/control" Target="../activeX/activeX7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control" Target="../activeX/activeX18.xml"/><Relationship Id="rId3" Type="http://schemas.openxmlformats.org/officeDocument/2006/relationships/vmlDrawing" Target="../drawings/vmlDrawing2.vml"/><Relationship Id="rId7" Type="http://schemas.openxmlformats.org/officeDocument/2006/relationships/control" Target="../activeX/activeX12.xml"/><Relationship Id="rId12" Type="http://schemas.openxmlformats.org/officeDocument/2006/relationships/control" Target="../activeX/activeX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control" Target="../activeX/activeX16.xml"/><Relationship Id="rId5" Type="http://schemas.openxmlformats.org/officeDocument/2006/relationships/control" Target="../activeX/activeX10.xml"/><Relationship Id="rId10" Type="http://schemas.openxmlformats.org/officeDocument/2006/relationships/control" Target="../activeX/activeX15.xml"/><Relationship Id="rId4" Type="http://schemas.openxmlformats.org/officeDocument/2006/relationships/control" Target="../activeX/activeX9.xml"/><Relationship Id="rId9" Type="http://schemas.openxmlformats.org/officeDocument/2006/relationships/control" Target="../activeX/activeX14.xml"/><Relationship Id="rId14" Type="http://schemas.openxmlformats.org/officeDocument/2006/relationships/control" Target="../activeX/activeX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2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5" Type="http://schemas.openxmlformats.org/officeDocument/2006/relationships/control" Target="../activeX/activeX21.xml"/><Relationship Id="rId4" Type="http://schemas.openxmlformats.org/officeDocument/2006/relationships/control" Target="../activeX/activeX20.xml"/><Relationship Id="rId9" Type="http://schemas.openxmlformats.org/officeDocument/2006/relationships/control" Target="../activeX/activeX2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5" Type="http://schemas.openxmlformats.org/officeDocument/2006/relationships/control" Target="../activeX/activeX27.xml"/><Relationship Id="rId4" Type="http://schemas.openxmlformats.org/officeDocument/2006/relationships/control" Target="../activeX/activeX26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3.xml"/><Relationship Id="rId3" Type="http://schemas.openxmlformats.org/officeDocument/2006/relationships/vmlDrawing" Target="../drawings/vmlDrawing5.vml"/><Relationship Id="rId7" Type="http://schemas.openxmlformats.org/officeDocument/2006/relationships/control" Target="../activeX/activeX32.xml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1.xml"/><Relationship Id="rId11" Type="http://schemas.openxmlformats.org/officeDocument/2006/relationships/control" Target="../activeX/activeX36.xml"/><Relationship Id="rId5" Type="http://schemas.openxmlformats.org/officeDocument/2006/relationships/control" Target="../activeX/activeX30.xml"/><Relationship Id="rId10" Type="http://schemas.openxmlformats.org/officeDocument/2006/relationships/control" Target="../activeX/activeX35.xml"/><Relationship Id="rId4" Type="http://schemas.openxmlformats.org/officeDocument/2006/relationships/control" Target="../activeX/activeX29.xml"/><Relationship Id="rId9" Type="http://schemas.openxmlformats.org/officeDocument/2006/relationships/control" Target="../activeX/activeX3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control" Target="../activeX/activeX39.xml"/><Relationship Id="rId4" Type="http://schemas.openxmlformats.org/officeDocument/2006/relationships/control" Target="../activeX/activeX3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ntrol" Target="../activeX/activeX4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2.xml"/><Relationship Id="rId5" Type="http://schemas.openxmlformats.org/officeDocument/2006/relationships/control" Target="../activeX/activeX41.xml"/><Relationship Id="rId4" Type="http://schemas.openxmlformats.org/officeDocument/2006/relationships/control" Target="../activeX/activeX4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A1:Z95"/>
  <sheetViews>
    <sheetView zoomScale="85" zoomScaleNormal="85" workbookViewId="0"/>
  </sheetViews>
  <sheetFormatPr defaultRowHeight="16.5"/>
  <cols>
    <col min="6" max="12" width="9.625" customWidth="1"/>
  </cols>
  <sheetData>
    <row r="1" spans="1:26" ht="17.100000000000001" customHeight="1" thickBot="1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</row>
    <row r="2" spans="1:26" ht="17.100000000000001" customHeight="1" thickTop="1">
      <c r="A2" s="43"/>
      <c r="B2" s="43"/>
      <c r="C2" s="43"/>
      <c r="D2" s="43"/>
      <c r="E2" s="43"/>
      <c r="F2" s="43"/>
      <c r="G2" s="43"/>
      <c r="H2" s="197" t="s">
        <v>178</v>
      </c>
      <c r="I2" s="198"/>
      <c r="J2" s="198"/>
      <c r="K2" s="198"/>
      <c r="L2" s="199"/>
      <c r="M2" s="43"/>
      <c r="N2" s="43"/>
      <c r="O2" s="43"/>
      <c r="P2" s="43"/>
      <c r="Q2" s="196"/>
      <c r="R2" s="43"/>
      <c r="S2" s="43"/>
      <c r="T2" s="43"/>
      <c r="U2" s="43"/>
      <c r="V2" s="43"/>
      <c r="W2" s="43"/>
      <c r="X2" s="43"/>
      <c r="Y2" s="43"/>
      <c r="Z2" s="43"/>
    </row>
    <row r="3" spans="1:26" ht="17.100000000000001" customHeight="1">
      <c r="A3" s="43"/>
      <c r="B3" s="43"/>
      <c r="C3" s="43"/>
      <c r="D3" s="43"/>
      <c r="E3" s="43"/>
      <c r="F3" s="43"/>
      <c r="G3" s="43"/>
      <c r="H3" s="200"/>
      <c r="I3" s="201"/>
      <c r="J3" s="201"/>
      <c r="K3" s="201"/>
      <c r="L3" s="202"/>
      <c r="M3" s="43"/>
      <c r="N3" s="43"/>
      <c r="O3" s="43"/>
      <c r="P3" s="43"/>
      <c r="Q3" s="196"/>
      <c r="R3" s="43"/>
      <c r="S3" s="43"/>
      <c r="T3" s="43"/>
      <c r="U3" s="43"/>
      <c r="V3" s="43"/>
      <c r="W3" s="43"/>
      <c r="X3" s="43"/>
      <c r="Y3" s="43"/>
      <c r="Z3" s="43"/>
    </row>
    <row r="4" spans="1:26" ht="17.100000000000001" customHeight="1" thickBot="1">
      <c r="A4" s="43"/>
      <c r="B4" s="43"/>
      <c r="C4" s="43"/>
      <c r="D4" s="43"/>
      <c r="E4" s="43"/>
      <c r="F4" s="43"/>
      <c r="G4" s="43"/>
      <c r="H4" s="203"/>
      <c r="I4" s="204"/>
      <c r="J4" s="204"/>
      <c r="K4" s="204"/>
      <c r="L4" s="205"/>
      <c r="M4" s="43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43"/>
      <c r="Z4" s="43"/>
    </row>
    <row r="5" spans="1:26" ht="17.100000000000001" customHeight="1" thickTop="1" thickBot="1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168" t="s">
        <v>172</v>
      </c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</row>
    <row r="6" spans="1:26" ht="23.1" customHeight="1" thickTop="1" thickBot="1">
      <c r="A6" s="43"/>
      <c r="B6" s="43"/>
      <c r="C6" s="43"/>
      <c r="D6" s="246" t="s">
        <v>182</v>
      </c>
      <c r="E6" s="247"/>
      <c r="F6" s="248" t="s">
        <v>67</v>
      </c>
      <c r="G6" s="248"/>
      <c r="H6" s="248"/>
      <c r="I6" s="248"/>
      <c r="J6" s="224" t="s">
        <v>186</v>
      </c>
      <c r="K6" s="224"/>
      <c r="L6" s="248" t="s">
        <v>72</v>
      </c>
      <c r="M6" s="248"/>
      <c r="N6" s="248"/>
      <c r="O6" s="248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</row>
    <row r="7" spans="1:26" ht="23.1" customHeight="1" thickTop="1" thickBot="1">
      <c r="A7" s="43"/>
      <c r="B7" s="43"/>
      <c r="C7" s="43"/>
      <c r="D7" s="243" t="s">
        <v>183</v>
      </c>
      <c r="E7" s="244"/>
      <c r="F7" s="248" t="s">
        <v>48</v>
      </c>
      <c r="G7" s="248"/>
      <c r="H7" s="248"/>
      <c r="I7" s="248"/>
      <c r="J7" s="224" t="s">
        <v>187</v>
      </c>
      <c r="K7" s="224"/>
      <c r="L7" s="248" t="s">
        <v>49</v>
      </c>
      <c r="M7" s="248"/>
      <c r="N7" s="248"/>
      <c r="O7" s="248"/>
      <c r="P7" s="43"/>
      <c r="Q7" s="43"/>
      <c r="R7" s="43"/>
      <c r="S7" s="43"/>
      <c r="T7" s="43"/>
      <c r="U7" s="43"/>
      <c r="V7" s="43"/>
      <c r="W7" s="43"/>
      <c r="X7" s="43"/>
      <c r="Y7" s="43"/>
      <c r="Z7" s="43"/>
    </row>
    <row r="8" spans="1:26" ht="23.1" customHeight="1" thickTop="1" thickBot="1">
      <c r="A8" s="43"/>
      <c r="B8" s="43"/>
      <c r="C8" s="43"/>
      <c r="D8" s="243" t="s">
        <v>184</v>
      </c>
      <c r="E8" s="244"/>
      <c r="F8" s="212" t="s">
        <v>80</v>
      </c>
      <c r="G8" s="212"/>
      <c r="H8" s="212"/>
      <c r="I8" s="212"/>
      <c r="J8" s="212"/>
      <c r="K8" s="212"/>
      <c r="L8" s="212"/>
      <c r="M8" s="212"/>
      <c r="N8" s="212"/>
      <c r="O8" s="238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</row>
    <row r="9" spans="1:26" ht="23.1" customHeight="1" thickTop="1" thickBot="1">
      <c r="A9" s="43"/>
      <c r="B9" s="43"/>
      <c r="C9" s="43"/>
      <c r="D9" s="243"/>
      <c r="E9" s="244"/>
      <c r="F9" s="212" t="s">
        <v>107</v>
      </c>
      <c r="G9" s="212"/>
      <c r="H9" s="212"/>
      <c r="I9" s="212"/>
      <c r="J9" s="212"/>
      <c r="K9" s="212"/>
      <c r="L9" s="212"/>
      <c r="M9" s="212"/>
      <c r="N9" s="212"/>
      <c r="O9" s="238"/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</row>
    <row r="10" spans="1:26" ht="23.1" customHeight="1" thickTop="1" thickBot="1">
      <c r="A10" s="43"/>
      <c r="B10" s="43"/>
      <c r="C10" s="43"/>
      <c r="D10" s="243"/>
      <c r="E10" s="244"/>
      <c r="F10" s="222" t="s">
        <v>108</v>
      </c>
      <c r="G10" s="222"/>
      <c r="H10" s="222"/>
      <c r="I10" s="222"/>
      <c r="J10" s="222"/>
      <c r="K10" s="222"/>
      <c r="L10" s="222"/>
      <c r="M10" s="222"/>
      <c r="N10" s="222"/>
      <c r="O10" s="245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</row>
    <row r="11" spans="1:26" ht="23.1" customHeight="1" thickTop="1" thickBot="1">
      <c r="A11" s="43"/>
      <c r="B11" s="43"/>
      <c r="C11" s="43"/>
      <c r="D11" s="224" t="s">
        <v>185</v>
      </c>
      <c r="E11" s="224"/>
      <c r="F11" s="224" t="s">
        <v>50</v>
      </c>
      <c r="G11" s="224"/>
      <c r="H11" s="224"/>
      <c r="I11" s="224"/>
      <c r="J11" s="224"/>
      <c r="K11" s="224"/>
      <c r="L11" s="224"/>
      <c r="M11" s="180" t="s">
        <v>51</v>
      </c>
      <c r="N11" s="223" t="s">
        <v>188</v>
      </c>
      <c r="O11" s="22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</row>
    <row r="12" spans="1:26" ht="23.1" customHeight="1" thickTop="1">
      <c r="A12" s="43"/>
      <c r="B12" s="43"/>
      <c r="C12" s="43"/>
      <c r="D12" s="239" t="s">
        <v>181</v>
      </c>
      <c r="E12" s="240"/>
      <c r="F12" s="212"/>
      <c r="G12" s="212"/>
      <c r="H12" s="212"/>
      <c r="I12" s="212"/>
      <c r="J12" s="212"/>
      <c r="K12" s="212"/>
      <c r="L12" s="212"/>
      <c r="M12" s="214" t="s">
        <v>114</v>
      </c>
      <c r="N12" s="177" t="s">
        <v>109</v>
      </c>
      <c r="O12" s="170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</row>
    <row r="13" spans="1:26" ht="23.1" customHeight="1">
      <c r="A13" s="43"/>
      <c r="B13" s="43"/>
      <c r="C13" s="43"/>
      <c r="D13" s="239"/>
      <c r="E13" s="240"/>
      <c r="F13" s="212" t="s">
        <v>69</v>
      </c>
      <c r="G13" s="212"/>
      <c r="H13" s="212"/>
      <c r="I13" s="212"/>
      <c r="J13" s="212"/>
      <c r="K13" s="212"/>
      <c r="L13" s="212"/>
      <c r="M13" s="206"/>
      <c r="N13" s="177"/>
      <c r="O13" s="170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</row>
    <row r="14" spans="1:26" ht="23.1" customHeight="1">
      <c r="A14" s="43"/>
      <c r="B14" s="43"/>
      <c r="C14" s="43"/>
      <c r="D14" s="239"/>
      <c r="E14" s="240"/>
      <c r="F14" s="212" t="s">
        <v>70</v>
      </c>
      <c r="G14" s="212"/>
      <c r="H14" s="212"/>
      <c r="I14" s="212"/>
      <c r="J14" s="212"/>
      <c r="K14" s="212"/>
      <c r="L14" s="212"/>
      <c r="M14" s="206"/>
      <c r="N14" s="208" t="s">
        <v>110</v>
      </c>
      <c r="O14" s="209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</row>
    <row r="15" spans="1:26" ht="23.1" customHeight="1">
      <c r="A15" s="43"/>
      <c r="B15" s="43"/>
      <c r="C15" s="43"/>
      <c r="D15" s="239"/>
      <c r="E15" s="240"/>
      <c r="F15" s="212" t="s">
        <v>71</v>
      </c>
      <c r="G15" s="212"/>
      <c r="H15" s="212"/>
      <c r="I15" s="212"/>
      <c r="J15" s="212"/>
      <c r="K15" s="212"/>
      <c r="L15" s="212"/>
      <c r="M15" s="206"/>
      <c r="N15" s="208" t="s">
        <v>111</v>
      </c>
      <c r="O15" s="209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</row>
    <row r="16" spans="1:26" ht="23.1" customHeight="1">
      <c r="A16" s="43" t="s">
        <v>4</v>
      </c>
      <c r="B16" s="43"/>
      <c r="C16" s="43"/>
      <c r="D16" s="239"/>
      <c r="E16" s="240"/>
      <c r="F16" s="212" t="s">
        <v>112</v>
      </c>
      <c r="G16" s="212"/>
      <c r="H16" s="212"/>
      <c r="I16" s="212"/>
      <c r="J16" s="212"/>
      <c r="K16" s="212"/>
      <c r="L16" s="212"/>
      <c r="M16" s="206"/>
      <c r="N16" s="212" t="s">
        <v>113</v>
      </c>
      <c r="O16" s="238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</row>
    <row r="17" spans="1:26" ht="23.1" customHeight="1">
      <c r="A17" s="43"/>
      <c r="B17" s="43"/>
      <c r="C17" s="43"/>
      <c r="D17" s="239"/>
      <c r="E17" s="240"/>
      <c r="F17" s="212"/>
      <c r="G17" s="212"/>
      <c r="H17" s="212"/>
      <c r="I17" s="212"/>
      <c r="J17" s="212"/>
      <c r="K17" s="212"/>
      <c r="L17" s="212"/>
      <c r="M17" s="206"/>
      <c r="N17" s="212" t="s">
        <v>115</v>
      </c>
      <c r="O17" s="238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</row>
    <row r="18" spans="1:26" ht="23.1" customHeight="1">
      <c r="A18" s="43"/>
      <c r="B18" s="43"/>
      <c r="C18" s="43"/>
      <c r="D18" s="239"/>
      <c r="E18" s="240"/>
      <c r="F18" s="212" t="s">
        <v>76</v>
      </c>
      <c r="G18" s="212"/>
      <c r="H18" s="212"/>
      <c r="I18" s="212"/>
      <c r="J18" s="236" t="s">
        <v>177</v>
      </c>
      <c r="K18" s="236"/>
      <c r="L18" s="236"/>
      <c r="M18" s="206"/>
      <c r="N18" s="212" t="s">
        <v>116</v>
      </c>
      <c r="O18" s="238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</row>
    <row r="19" spans="1:26" ht="23.1" customHeight="1">
      <c r="A19" s="43"/>
      <c r="B19" s="43"/>
      <c r="C19" s="43"/>
      <c r="D19" s="239"/>
      <c r="E19" s="240"/>
      <c r="F19" s="212" t="s">
        <v>117</v>
      </c>
      <c r="G19" s="212"/>
      <c r="H19" s="212"/>
      <c r="I19" s="212"/>
      <c r="J19" s="212"/>
      <c r="K19" s="212"/>
      <c r="L19" s="212"/>
      <c r="M19" s="206"/>
      <c r="N19" s="177"/>
      <c r="O19" s="170"/>
      <c r="P19" s="43"/>
      <c r="Q19" s="43"/>
      <c r="R19" s="43"/>
      <c r="S19" s="43"/>
      <c r="T19" s="43"/>
      <c r="U19" s="43"/>
      <c r="V19" s="43"/>
      <c r="W19" s="43"/>
      <c r="X19" s="43"/>
      <c r="Y19" s="43"/>
      <c r="Z19" s="43"/>
    </row>
    <row r="20" spans="1:26" ht="23.1" customHeight="1">
      <c r="A20" s="43"/>
      <c r="B20" s="43"/>
      <c r="C20" s="43"/>
      <c r="D20" s="239"/>
      <c r="E20" s="240"/>
      <c r="F20" s="212" t="s">
        <v>118</v>
      </c>
      <c r="G20" s="212"/>
      <c r="H20" s="212"/>
      <c r="I20" s="212"/>
      <c r="J20" s="212"/>
      <c r="K20" s="212"/>
      <c r="L20" s="212"/>
      <c r="M20" s="206"/>
      <c r="N20" s="177"/>
      <c r="O20" s="170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</row>
    <row r="21" spans="1:26" ht="23.1" customHeight="1">
      <c r="A21" s="43"/>
      <c r="B21" s="43"/>
      <c r="C21" s="43"/>
      <c r="D21" s="239"/>
      <c r="E21" s="240"/>
      <c r="F21" s="212" t="s">
        <v>119</v>
      </c>
      <c r="G21" s="212"/>
      <c r="H21" s="212"/>
      <c r="I21" s="212"/>
      <c r="J21" s="212"/>
      <c r="K21" s="212"/>
      <c r="L21" s="212"/>
      <c r="M21" s="206"/>
      <c r="N21" s="177"/>
      <c r="O21" s="170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</row>
    <row r="22" spans="1:26" ht="23.1" customHeight="1" thickBot="1">
      <c r="A22" s="43"/>
      <c r="B22" s="43"/>
      <c r="C22" s="43"/>
      <c r="D22" s="241"/>
      <c r="E22" s="242"/>
      <c r="F22" s="222"/>
      <c r="G22" s="222"/>
      <c r="H22" s="222"/>
      <c r="I22" s="222"/>
      <c r="J22" s="222"/>
      <c r="K22" s="222"/>
      <c r="L22" s="222"/>
      <c r="M22" s="207"/>
      <c r="N22" s="178"/>
      <c r="O22" s="172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</row>
    <row r="23" spans="1:26" ht="23.1" customHeight="1" thickTop="1" thickBot="1">
      <c r="A23" s="43"/>
      <c r="B23" s="43"/>
      <c r="C23" s="43"/>
      <c r="D23" s="224" t="s">
        <v>179</v>
      </c>
      <c r="E23" s="223" t="s">
        <v>68</v>
      </c>
      <c r="F23" s="208"/>
      <c r="G23" s="208"/>
      <c r="H23" s="208"/>
      <c r="I23" s="208"/>
      <c r="J23" s="208"/>
      <c r="K23" s="208"/>
      <c r="L23" s="208"/>
      <c r="M23" s="214" t="s">
        <v>122</v>
      </c>
      <c r="N23" s="208" t="s">
        <v>110</v>
      </c>
      <c r="O23" s="209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</row>
    <row r="24" spans="1:26" ht="23.1" customHeight="1" thickTop="1" thickBot="1">
      <c r="A24" s="43"/>
      <c r="B24" s="43"/>
      <c r="C24" s="43"/>
      <c r="D24" s="224"/>
      <c r="E24" s="223"/>
      <c r="F24" s="212" t="s">
        <v>73</v>
      </c>
      <c r="G24" s="212"/>
      <c r="H24" s="212"/>
      <c r="I24" s="212"/>
      <c r="J24" s="212"/>
      <c r="K24" s="212"/>
      <c r="L24" s="212"/>
      <c r="M24" s="206"/>
      <c r="N24" s="208"/>
      <c r="O24" s="209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</row>
    <row r="25" spans="1:26" ht="23.1" customHeight="1" thickTop="1" thickBot="1">
      <c r="A25" s="43"/>
      <c r="B25" s="43"/>
      <c r="C25" s="43"/>
      <c r="D25" s="224"/>
      <c r="E25" s="223"/>
      <c r="F25" s="212" t="s">
        <v>120</v>
      </c>
      <c r="G25" s="212"/>
      <c r="H25" s="212"/>
      <c r="I25" s="212"/>
      <c r="J25" s="236" t="s">
        <v>173</v>
      </c>
      <c r="K25" s="237"/>
      <c r="L25" s="237"/>
      <c r="M25" s="206"/>
      <c r="N25" s="208"/>
      <c r="O25" s="209"/>
      <c r="P25" s="43"/>
      <c r="Q25" s="43"/>
      <c r="R25" s="43"/>
      <c r="S25" s="43"/>
      <c r="T25" s="43"/>
      <c r="U25" s="43"/>
      <c r="V25" s="43"/>
      <c r="W25" s="43"/>
      <c r="X25" s="43"/>
      <c r="Y25" s="43"/>
      <c r="Z25" s="43"/>
    </row>
    <row r="26" spans="1:26" ht="23.1" customHeight="1" thickTop="1" thickBot="1">
      <c r="A26" s="43"/>
      <c r="B26" s="43"/>
      <c r="C26" s="43"/>
      <c r="D26" s="224"/>
      <c r="E26" s="223"/>
      <c r="F26" s="212" t="s">
        <v>121</v>
      </c>
      <c r="G26" s="212"/>
      <c r="H26" s="212"/>
      <c r="I26" s="212"/>
      <c r="J26" s="236" t="s">
        <v>75</v>
      </c>
      <c r="K26" s="236"/>
      <c r="L26" s="236"/>
      <c r="M26" s="206"/>
      <c r="N26" s="208"/>
      <c r="O26" s="209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</row>
    <row r="27" spans="1:26" ht="23.1" customHeight="1" thickTop="1" thickBot="1">
      <c r="A27" s="43"/>
      <c r="B27" s="43"/>
      <c r="C27" s="43"/>
      <c r="D27" s="224"/>
      <c r="E27" s="223"/>
      <c r="F27" s="212"/>
      <c r="G27" s="212"/>
      <c r="H27" s="212"/>
      <c r="I27" s="212"/>
      <c r="J27" s="212"/>
      <c r="K27" s="212"/>
      <c r="L27" s="212"/>
      <c r="M27" s="206"/>
      <c r="N27" s="208"/>
      <c r="O27" s="209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</row>
    <row r="28" spans="1:26" ht="23.1" customHeight="1" thickTop="1" thickBot="1">
      <c r="A28" s="43"/>
      <c r="B28" s="43"/>
      <c r="C28" s="43"/>
      <c r="D28" s="224"/>
      <c r="E28" s="223"/>
      <c r="F28" s="212" t="s">
        <v>74</v>
      </c>
      <c r="G28" s="212"/>
      <c r="H28" s="212"/>
      <c r="I28" s="212"/>
      <c r="J28" s="212"/>
      <c r="K28" s="212"/>
      <c r="L28" s="212"/>
      <c r="M28" s="206"/>
      <c r="N28" s="208"/>
      <c r="O28" s="209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</row>
    <row r="29" spans="1:26" ht="23.1" customHeight="1" thickTop="1" thickBot="1">
      <c r="A29" s="43"/>
      <c r="B29" s="43"/>
      <c r="C29" s="43"/>
      <c r="D29" s="224"/>
      <c r="E29" s="223"/>
      <c r="F29" s="212" t="s">
        <v>123</v>
      </c>
      <c r="G29" s="212"/>
      <c r="H29" s="212"/>
      <c r="I29" s="212"/>
      <c r="J29" s="236" t="s">
        <v>124</v>
      </c>
      <c r="K29" s="237"/>
      <c r="L29" s="237"/>
      <c r="M29" s="206"/>
      <c r="N29" s="208"/>
      <c r="O29" s="209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</row>
    <row r="30" spans="1:26" ht="23.1" customHeight="1" thickTop="1" thickBot="1">
      <c r="A30" s="43"/>
      <c r="B30" s="43"/>
      <c r="C30" s="43"/>
      <c r="D30" s="224"/>
      <c r="E30" s="223"/>
      <c r="F30" s="212" t="s">
        <v>125</v>
      </c>
      <c r="G30" s="212"/>
      <c r="H30" s="212"/>
      <c r="I30" s="212"/>
      <c r="J30" s="236" t="s">
        <v>126</v>
      </c>
      <c r="K30" s="237"/>
      <c r="L30" s="237"/>
      <c r="M30" s="206"/>
      <c r="N30" s="208"/>
      <c r="O30" s="209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</row>
    <row r="31" spans="1:26" ht="23.1" customHeight="1" thickTop="1" thickBot="1">
      <c r="A31" s="43"/>
      <c r="B31" s="43"/>
      <c r="C31" s="43"/>
      <c r="D31" s="224"/>
      <c r="E31" s="223"/>
      <c r="F31" s="208"/>
      <c r="G31" s="208"/>
      <c r="H31" s="208"/>
      <c r="I31" s="208"/>
      <c r="J31" s="208"/>
      <c r="K31" s="208"/>
      <c r="L31" s="208"/>
      <c r="M31" s="206"/>
      <c r="N31" s="208"/>
      <c r="O31" s="209"/>
      <c r="P31" s="43"/>
      <c r="Q31" s="43"/>
      <c r="R31" s="43"/>
      <c r="S31" s="43"/>
      <c r="T31" s="43"/>
      <c r="U31" s="43"/>
      <c r="V31" s="43"/>
      <c r="W31" s="43"/>
      <c r="X31" s="43"/>
      <c r="Y31" s="43"/>
      <c r="Z31" s="43"/>
    </row>
    <row r="32" spans="1:26" ht="23.1" customHeight="1" thickTop="1" thickBot="1">
      <c r="A32" s="43"/>
      <c r="B32" s="43"/>
      <c r="C32" s="43"/>
      <c r="D32" s="224"/>
      <c r="E32" s="223" t="s">
        <v>77</v>
      </c>
      <c r="F32" s="232" t="s">
        <v>4</v>
      </c>
      <c r="G32" s="233"/>
      <c r="H32" s="233"/>
      <c r="I32" s="233"/>
      <c r="J32" s="233"/>
      <c r="K32" s="233"/>
      <c r="L32" s="233"/>
      <c r="M32" s="214" t="s">
        <v>136</v>
      </c>
      <c r="N32" s="234" t="s">
        <v>176</v>
      </c>
      <c r="O32" s="235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</row>
    <row r="33" spans="1:26" ht="23.1" customHeight="1" thickTop="1" thickBot="1">
      <c r="A33" s="43"/>
      <c r="B33" s="43"/>
      <c r="C33" s="43"/>
      <c r="D33" s="224"/>
      <c r="E33" s="223"/>
      <c r="F33" s="221" t="s">
        <v>127</v>
      </c>
      <c r="G33" s="212"/>
      <c r="H33" s="212"/>
      <c r="I33" s="212"/>
      <c r="J33" s="212"/>
      <c r="K33" s="212"/>
      <c r="L33" s="212"/>
      <c r="M33" s="206"/>
      <c r="N33" s="208"/>
      <c r="O33" s="209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</row>
    <row r="34" spans="1:26" ht="23.1" customHeight="1" thickTop="1" thickBot="1">
      <c r="A34" s="43"/>
      <c r="B34" s="43"/>
      <c r="C34" s="43"/>
      <c r="D34" s="224"/>
      <c r="E34" s="223"/>
      <c r="F34" s="221" t="s">
        <v>128</v>
      </c>
      <c r="G34" s="212"/>
      <c r="H34" s="212"/>
      <c r="I34" s="212"/>
      <c r="J34" s="212"/>
      <c r="K34" s="212"/>
      <c r="L34" s="212"/>
      <c r="M34" s="206"/>
      <c r="N34" s="208"/>
      <c r="O34" s="209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</row>
    <row r="35" spans="1:26" ht="23.1" customHeight="1" thickTop="1" thickBot="1">
      <c r="A35" s="43"/>
      <c r="B35" s="43"/>
      <c r="C35" s="43"/>
      <c r="D35" s="224"/>
      <c r="E35" s="223"/>
      <c r="F35" s="221" t="s">
        <v>129</v>
      </c>
      <c r="G35" s="212"/>
      <c r="H35" s="212"/>
      <c r="I35" s="212"/>
      <c r="J35" s="212"/>
      <c r="K35" s="212"/>
      <c r="L35" s="212"/>
      <c r="M35" s="206"/>
      <c r="N35" s="208"/>
      <c r="O35" s="209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</row>
    <row r="36" spans="1:26" ht="23.1" customHeight="1" thickTop="1" thickBot="1">
      <c r="A36" s="43"/>
      <c r="B36" s="43"/>
      <c r="C36" s="43"/>
      <c r="D36" s="224"/>
      <c r="E36" s="223"/>
      <c r="F36" s="221" t="s">
        <v>130</v>
      </c>
      <c r="G36" s="212"/>
      <c r="H36" s="212"/>
      <c r="I36" s="212"/>
      <c r="J36" s="212"/>
      <c r="K36" s="212"/>
      <c r="L36" s="212"/>
      <c r="M36" s="206"/>
      <c r="N36" s="208"/>
      <c r="O36" s="209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</row>
    <row r="37" spans="1:26" ht="23.1" customHeight="1" thickTop="1" thickBot="1">
      <c r="A37" s="43"/>
      <c r="B37" s="43"/>
      <c r="C37" s="43"/>
      <c r="D37" s="224"/>
      <c r="E37" s="223"/>
      <c r="F37" s="221" t="s">
        <v>131</v>
      </c>
      <c r="G37" s="212"/>
      <c r="H37" s="212"/>
      <c r="I37" s="212"/>
      <c r="J37" s="212"/>
      <c r="K37" s="212"/>
      <c r="L37" s="212"/>
      <c r="M37" s="206"/>
      <c r="N37" s="208"/>
      <c r="O37" s="209"/>
      <c r="P37" s="43"/>
      <c r="Q37" s="43"/>
      <c r="R37" s="43"/>
      <c r="S37" s="43"/>
      <c r="T37" s="43"/>
      <c r="U37" s="43"/>
      <c r="V37" s="43"/>
      <c r="W37" s="43"/>
      <c r="X37" s="43"/>
      <c r="Y37" s="43"/>
      <c r="Z37" s="43"/>
    </row>
    <row r="38" spans="1:26" ht="23.1" customHeight="1" thickTop="1" thickBot="1">
      <c r="A38" s="43"/>
      <c r="B38" s="43"/>
      <c r="C38" s="43"/>
      <c r="D38" s="224"/>
      <c r="E38" s="223"/>
      <c r="F38" s="221" t="s">
        <v>132</v>
      </c>
      <c r="G38" s="212"/>
      <c r="H38" s="212"/>
      <c r="I38" s="212"/>
      <c r="J38" s="212"/>
      <c r="K38" s="212"/>
      <c r="L38" s="212"/>
      <c r="M38" s="206"/>
      <c r="N38" s="208"/>
      <c r="O38" s="209"/>
      <c r="P38" s="43"/>
      <c r="Q38" s="43"/>
      <c r="R38" s="43"/>
      <c r="S38" s="43"/>
      <c r="T38" s="43"/>
      <c r="U38" s="43"/>
      <c r="V38" s="43"/>
      <c r="W38" s="43"/>
      <c r="X38" s="43"/>
      <c r="Y38" s="43"/>
      <c r="Z38" s="43"/>
    </row>
    <row r="39" spans="1:26" ht="23.1" customHeight="1" thickTop="1" thickBot="1">
      <c r="A39" s="43"/>
      <c r="B39" s="43"/>
      <c r="C39" s="43"/>
      <c r="D39" s="224"/>
      <c r="E39" s="223"/>
      <c r="F39" s="221" t="s">
        <v>133</v>
      </c>
      <c r="G39" s="212"/>
      <c r="H39" s="212"/>
      <c r="I39" s="212"/>
      <c r="J39" s="212"/>
      <c r="K39" s="212"/>
      <c r="L39" s="212"/>
      <c r="M39" s="206"/>
      <c r="N39" s="208"/>
      <c r="O39" s="209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</row>
    <row r="40" spans="1:26" ht="23.1" customHeight="1" thickTop="1" thickBot="1">
      <c r="A40" s="43"/>
      <c r="B40" s="43"/>
      <c r="C40" s="43"/>
      <c r="D40" s="224"/>
      <c r="E40" s="223"/>
      <c r="F40" s="221" t="s">
        <v>134</v>
      </c>
      <c r="G40" s="212"/>
      <c r="H40" s="212"/>
      <c r="I40" s="212"/>
      <c r="J40" s="212"/>
      <c r="K40" s="212"/>
      <c r="L40" s="212"/>
      <c r="M40" s="206"/>
      <c r="N40" s="208"/>
      <c r="O40" s="209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</row>
    <row r="41" spans="1:26" ht="23.1" customHeight="1" thickTop="1" thickBot="1">
      <c r="A41" s="43"/>
      <c r="B41" s="43"/>
      <c r="C41" s="43"/>
      <c r="D41" s="224"/>
      <c r="E41" s="223"/>
      <c r="F41" s="221" t="s">
        <v>135</v>
      </c>
      <c r="G41" s="212"/>
      <c r="H41" s="212"/>
      <c r="I41" s="212"/>
      <c r="J41" s="212"/>
      <c r="K41" s="212"/>
      <c r="L41" s="212"/>
      <c r="M41" s="206"/>
      <c r="N41" s="208"/>
      <c r="O41" s="209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</row>
    <row r="42" spans="1:26" ht="23.1" customHeight="1" thickTop="1" thickBot="1">
      <c r="A42" s="43"/>
      <c r="B42" s="43"/>
      <c r="C42" s="43"/>
      <c r="D42" s="224"/>
      <c r="E42" s="223"/>
      <c r="F42" s="221" t="s">
        <v>137</v>
      </c>
      <c r="G42" s="212"/>
      <c r="H42" s="212"/>
      <c r="I42" s="212"/>
      <c r="J42" s="212"/>
      <c r="K42" s="212"/>
      <c r="L42" s="212"/>
      <c r="M42" s="206"/>
      <c r="N42" s="208"/>
      <c r="O42" s="209"/>
      <c r="P42" s="43"/>
      <c r="Q42" s="43"/>
      <c r="R42" s="43"/>
      <c r="S42" s="43"/>
      <c r="T42" s="43"/>
      <c r="U42" s="43"/>
      <c r="V42" s="43"/>
      <c r="W42" s="43"/>
      <c r="X42" s="43"/>
      <c r="Y42" s="43"/>
      <c r="Z42" s="43"/>
    </row>
    <row r="43" spans="1:26" ht="23.1" customHeight="1" thickTop="1" thickBot="1">
      <c r="A43" s="43"/>
      <c r="B43" s="43"/>
      <c r="C43" s="43"/>
      <c r="D43" s="224"/>
      <c r="E43" s="223"/>
      <c r="F43" s="221" t="s">
        <v>138</v>
      </c>
      <c r="G43" s="212"/>
      <c r="H43" s="212"/>
      <c r="I43" s="212"/>
      <c r="J43" s="212"/>
      <c r="K43" s="212"/>
      <c r="L43" s="212"/>
      <c r="M43" s="206"/>
      <c r="N43" s="208"/>
      <c r="O43" s="209"/>
      <c r="P43" s="43"/>
      <c r="Q43" s="43"/>
      <c r="R43" s="43"/>
      <c r="S43" s="43"/>
      <c r="T43" s="43"/>
      <c r="U43" s="43"/>
      <c r="V43" s="43"/>
      <c r="W43" s="43"/>
      <c r="X43" s="43"/>
      <c r="Y43" s="43"/>
      <c r="Z43" s="43"/>
    </row>
    <row r="44" spans="1:26" ht="23.1" customHeight="1" thickTop="1" thickBot="1">
      <c r="A44" s="43"/>
      <c r="B44" s="43"/>
      <c r="C44" s="43"/>
      <c r="D44" s="224"/>
      <c r="E44" s="223"/>
      <c r="F44" s="221" t="s">
        <v>139</v>
      </c>
      <c r="G44" s="212"/>
      <c r="H44" s="212"/>
      <c r="I44" s="212"/>
      <c r="J44" s="212"/>
      <c r="K44" s="212"/>
      <c r="L44" s="212"/>
      <c r="M44" s="206"/>
      <c r="N44" s="208"/>
      <c r="O44" s="209"/>
      <c r="P44" s="43"/>
      <c r="Q44" s="43"/>
      <c r="R44" s="43"/>
      <c r="S44" s="43"/>
      <c r="T44" s="43"/>
      <c r="U44" s="43"/>
      <c r="V44" s="43"/>
      <c r="W44" s="43"/>
      <c r="X44" s="43"/>
      <c r="Y44" s="43"/>
      <c r="Z44" s="43"/>
    </row>
    <row r="45" spans="1:26" ht="23.1" customHeight="1" thickTop="1" thickBot="1">
      <c r="A45" s="43"/>
      <c r="B45" s="43"/>
      <c r="C45" s="43"/>
      <c r="D45" s="224"/>
      <c r="E45" s="223"/>
      <c r="F45" s="221" t="s">
        <v>140</v>
      </c>
      <c r="G45" s="212"/>
      <c r="H45" s="212"/>
      <c r="I45" s="212"/>
      <c r="J45" s="212"/>
      <c r="K45" s="212"/>
      <c r="L45" s="212"/>
      <c r="M45" s="206"/>
      <c r="N45" s="208"/>
      <c r="O45" s="209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</row>
    <row r="46" spans="1:26" ht="23.1" customHeight="1" thickTop="1" thickBot="1">
      <c r="A46" s="43"/>
      <c r="B46" s="43"/>
      <c r="C46" s="43"/>
      <c r="D46" s="224"/>
      <c r="E46" s="223"/>
      <c r="F46" s="221" t="s">
        <v>141</v>
      </c>
      <c r="G46" s="212"/>
      <c r="H46" s="212"/>
      <c r="I46" s="212"/>
      <c r="J46" s="212"/>
      <c r="K46" s="212"/>
      <c r="L46" s="212"/>
      <c r="M46" s="206"/>
      <c r="N46" s="208"/>
      <c r="O46" s="209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</row>
    <row r="47" spans="1:26" ht="23.1" customHeight="1" thickTop="1" thickBot="1">
      <c r="A47" s="43"/>
      <c r="B47" s="43"/>
      <c r="C47" s="43"/>
      <c r="D47" s="224"/>
      <c r="E47" s="223"/>
      <c r="F47" s="221" t="s">
        <v>142</v>
      </c>
      <c r="G47" s="212"/>
      <c r="H47" s="212"/>
      <c r="I47" s="212"/>
      <c r="J47" s="212"/>
      <c r="K47" s="212"/>
      <c r="L47" s="212"/>
      <c r="M47" s="206"/>
      <c r="N47" s="208"/>
      <c r="O47" s="209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</row>
    <row r="48" spans="1:26" ht="23.1" customHeight="1" thickTop="1" thickBot="1">
      <c r="A48" s="43"/>
      <c r="B48" s="43"/>
      <c r="C48" s="43"/>
      <c r="D48" s="224"/>
      <c r="E48" s="223"/>
      <c r="F48" s="221"/>
      <c r="G48" s="212"/>
      <c r="H48" s="212"/>
      <c r="I48" s="212"/>
      <c r="J48" s="212"/>
      <c r="K48" s="212"/>
      <c r="L48" s="212"/>
      <c r="M48" s="206"/>
      <c r="N48" s="208"/>
      <c r="O48" s="209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</row>
    <row r="49" spans="1:26" ht="23.1" customHeight="1" thickTop="1" thickBot="1">
      <c r="A49" s="43"/>
      <c r="B49" s="43"/>
      <c r="C49" s="43"/>
      <c r="D49" s="224"/>
      <c r="E49" s="223"/>
      <c r="F49" s="221" t="s">
        <v>143</v>
      </c>
      <c r="G49" s="212"/>
      <c r="H49" s="212"/>
      <c r="I49" s="212"/>
      <c r="J49" s="212"/>
      <c r="K49" s="212"/>
      <c r="L49" s="212"/>
      <c r="M49" s="206"/>
      <c r="N49" s="208"/>
      <c r="O49" s="209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</row>
    <row r="50" spans="1:26" ht="23.1" customHeight="1" thickTop="1" thickBot="1">
      <c r="A50" s="43"/>
      <c r="B50" s="43"/>
      <c r="C50" s="43"/>
      <c r="D50" s="224"/>
      <c r="E50" s="223"/>
      <c r="F50" s="221" t="s">
        <v>144</v>
      </c>
      <c r="G50" s="212"/>
      <c r="H50" s="212"/>
      <c r="I50" s="212"/>
      <c r="J50" s="212"/>
      <c r="K50" s="212"/>
      <c r="L50" s="212"/>
      <c r="M50" s="206"/>
      <c r="N50" s="208"/>
      <c r="O50" s="209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</row>
    <row r="51" spans="1:26" ht="23.1" customHeight="1" thickTop="1" thickBot="1">
      <c r="A51" s="43"/>
      <c r="B51" s="43"/>
      <c r="C51" s="43"/>
      <c r="D51" s="224"/>
      <c r="E51" s="223"/>
      <c r="F51" s="225"/>
      <c r="G51" s="226"/>
      <c r="H51" s="226"/>
      <c r="I51" s="226"/>
      <c r="J51" s="226"/>
      <c r="K51" s="226"/>
      <c r="L51" s="226"/>
      <c r="M51" s="207"/>
      <c r="N51" s="210"/>
      <c r="O51" s="211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</row>
    <row r="52" spans="1:26" ht="23.1" customHeight="1" thickTop="1" thickBot="1">
      <c r="A52" s="43"/>
      <c r="B52" s="43"/>
      <c r="C52" s="43"/>
      <c r="D52" s="224"/>
      <c r="E52" s="227" t="s">
        <v>145</v>
      </c>
      <c r="F52" s="212"/>
      <c r="G52" s="212"/>
      <c r="H52" s="212"/>
      <c r="I52" s="212"/>
      <c r="J52" s="212"/>
      <c r="K52" s="212"/>
      <c r="L52" s="212"/>
      <c r="M52" s="206" t="s">
        <v>153</v>
      </c>
      <c r="N52" s="217" t="s">
        <v>146</v>
      </c>
      <c r="O52" s="228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</row>
    <row r="53" spans="1:26" ht="23.1" customHeight="1" thickTop="1" thickBot="1">
      <c r="A53" s="43"/>
      <c r="B53" s="43"/>
      <c r="C53" s="43"/>
      <c r="D53" s="224"/>
      <c r="E53" s="227"/>
      <c r="F53" s="212" t="s">
        <v>147</v>
      </c>
      <c r="G53" s="212"/>
      <c r="H53" s="212"/>
      <c r="I53" s="212"/>
      <c r="J53" s="212"/>
      <c r="K53" s="212"/>
      <c r="L53" s="212"/>
      <c r="M53" s="206"/>
      <c r="N53" s="229"/>
      <c r="O53" s="228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</row>
    <row r="54" spans="1:26" ht="23.1" customHeight="1" thickTop="1" thickBot="1">
      <c r="A54" s="43"/>
      <c r="B54" s="43"/>
      <c r="C54" s="43"/>
      <c r="D54" s="224"/>
      <c r="E54" s="227"/>
      <c r="F54" s="212" t="s">
        <v>148</v>
      </c>
      <c r="G54" s="212"/>
      <c r="H54" s="212"/>
      <c r="I54" s="212"/>
      <c r="J54" s="212"/>
      <c r="K54" s="212"/>
      <c r="L54" s="212"/>
      <c r="M54" s="206"/>
      <c r="N54" s="229"/>
      <c r="O54" s="228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</row>
    <row r="55" spans="1:26" ht="23.1" customHeight="1" thickTop="1" thickBot="1">
      <c r="A55" s="43"/>
      <c r="B55" s="43"/>
      <c r="C55" s="43"/>
      <c r="D55" s="224"/>
      <c r="E55" s="227"/>
      <c r="F55" s="212" t="s">
        <v>149</v>
      </c>
      <c r="G55" s="212"/>
      <c r="H55" s="212"/>
      <c r="I55" s="212"/>
      <c r="J55" s="212"/>
      <c r="K55" s="212"/>
      <c r="L55" s="212"/>
      <c r="M55" s="206"/>
      <c r="N55" s="229"/>
      <c r="O55" s="228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</row>
    <row r="56" spans="1:26" ht="23.1" customHeight="1" thickTop="1" thickBot="1">
      <c r="A56" s="43"/>
      <c r="B56" s="43"/>
      <c r="C56" s="43"/>
      <c r="D56" s="224"/>
      <c r="E56" s="227"/>
      <c r="F56" s="212" t="s">
        <v>150</v>
      </c>
      <c r="G56" s="212"/>
      <c r="H56" s="212"/>
      <c r="I56" s="212"/>
      <c r="J56" s="212"/>
      <c r="K56" s="212"/>
      <c r="L56" s="212"/>
      <c r="M56" s="206"/>
      <c r="N56" s="229"/>
      <c r="O56" s="228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</row>
    <row r="57" spans="1:26" ht="23.1" customHeight="1" thickTop="1" thickBot="1">
      <c r="A57" s="43"/>
      <c r="B57" s="43"/>
      <c r="C57" s="43"/>
      <c r="D57" s="224"/>
      <c r="E57" s="227"/>
      <c r="F57" s="212" t="s">
        <v>151</v>
      </c>
      <c r="G57" s="212"/>
      <c r="H57" s="212"/>
      <c r="I57" s="212"/>
      <c r="J57" s="212"/>
      <c r="K57" s="212"/>
      <c r="L57" s="212"/>
      <c r="M57" s="206"/>
      <c r="N57" s="229"/>
      <c r="O57" s="228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</row>
    <row r="58" spans="1:26" ht="23.1" customHeight="1" thickTop="1" thickBot="1">
      <c r="A58" s="43"/>
      <c r="B58" s="43"/>
      <c r="C58" s="43"/>
      <c r="D58" s="224"/>
      <c r="E58" s="227"/>
      <c r="F58" s="212" t="s">
        <v>152</v>
      </c>
      <c r="G58" s="212"/>
      <c r="H58" s="212"/>
      <c r="I58" s="212"/>
      <c r="J58" s="212"/>
      <c r="K58" s="212"/>
      <c r="L58" s="212"/>
      <c r="M58" s="206"/>
      <c r="N58" s="229"/>
      <c r="O58" s="228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</row>
    <row r="59" spans="1:26" ht="23.1" customHeight="1" thickTop="1" thickBot="1">
      <c r="A59" s="43"/>
      <c r="B59" s="43"/>
      <c r="C59" s="43"/>
      <c r="D59" s="224"/>
      <c r="E59" s="227"/>
      <c r="F59" s="212" t="s">
        <v>154</v>
      </c>
      <c r="G59" s="212"/>
      <c r="H59" s="212"/>
      <c r="I59" s="212"/>
      <c r="J59" s="212"/>
      <c r="K59" s="212"/>
      <c r="L59" s="212"/>
      <c r="M59" s="206"/>
      <c r="N59" s="229"/>
      <c r="O59" s="228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</row>
    <row r="60" spans="1:26" ht="23.1" customHeight="1" thickTop="1" thickBot="1">
      <c r="A60" s="43"/>
      <c r="B60" s="43"/>
      <c r="C60" s="43"/>
      <c r="D60" s="224"/>
      <c r="E60" s="227"/>
      <c r="F60" s="212" t="s">
        <v>155</v>
      </c>
      <c r="G60" s="212"/>
      <c r="H60" s="212"/>
      <c r="I60" s="212"/>
      <c r="J60" s="212"/>
      <c r="K60" s="212"/>
      <c r="L60" s="212"/>
      <c r="M60" s="206"/>
      <c r="N60" s="229"/>
      <c r="O60" s="228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</row>
    <row r="61" spans="1:26" ht="23.1" customHeight="1" thickTop="1" thickBot="1">
      <c r="A61" s="43"/>
      <c r="B61" s="43"/>
      <c r="C61" s="43"/>
      <c r="D61" s="224"/>
      <c r="E61" s="227"/>
      <c r="F61" s="212" t="s">
        <v>156</v>
      </c>
      <c r="G61" s="212"/>
      <c r="H61" s="212"/>
      <c r="I61" s="212"/>
      <c r="J61" s="212"/>
      <c r="K61" s="212"/>
      <c r="L61" s="212"/>
      <c r="M61" s="206"/>
      <c r="N61" s="229"/>
      <c r="O61" s="228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</row>
    <row r="62" spans="1:26" ht="23.1" customHeight="1" thickTop="1" thickBot="1">
      <c r="A62" s="43"/>
      <c r="B62" s="43"/>
      <c r="C62" s="43"/>
      <c r="D62" s="224"/>
      <c r="E62" s="227"/>
      <c r="F62" s="212" t="s">
        <v>157</v>
      </c>
      <c r="G62" s="212"/>
      <c r="H62" s="212"/>
      <c r="I62" s="212"/>
      <c r="J62" s="212"/>
      <c r="K62" s="212"/>
      <c r="L62" s="212"/>
      <c r="M62" s="206"/>
      <c r="N62" s="229"/>
      <c r="O62" s="228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</row>
    <row r="63" spans="1:26" ht="23.1" customHeight="1" thickTop="1" thickBot="1">
      <c r="A63" s="43"/>
      <c r="B63" s="43"/>
      <c r="C63" s="43"/>
      <c r="D63" s="224"/>
      <c r="E63" s="227"/>
      <c r="F63" s="222"/>
      <c r="G63" s="222"/>
      <c r="H63" s="222"/>
      <c r="I63" s="222"/>
      <c r="J63" s="222"/>
      <c r="K63" s="222"/>
      <c r="L63" s="222"/>
      <c r="M63" s="207"/>
      <c r="N63" s="230"/>
      <c r="O63" s="231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</row>
    <row r="64" spans="1:26" ht="23.1" customHeight="1" thickTop="1" thickBot="1">
      <c r="A64" s="43"/>
      <c r="B64" s="43"/>
      <c r="C64" s="43"/>
      <c r="D64" s="224" t="s">
        <v>180</v>
      </c>
      <c r="E64" s="223" t="s">
        <v>158</v>
      </c>
      <c r="F64" s="173"/>
      <c r="G64" s="174"/>
      <c r="H64" s="174"/>
      <c r="I64" s="174"/>
      <c r="J64" s="174"/>
      <c r="K64" s="174"/>
      <c r="L64" s="174"/>
      <c r="M64" s="214" t="s">
        <v>159</v>
      </c>
      <c r="N64" s="215" t="s">
        <v>175</v>
      </c>
      <c r="O64" s="216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</row>
    <row r="65" spans="1:26" ht="23.1" customHeight="1" thickTop="1" thickBot="1">
      <c r="A65" s="43"/>
      <c r="B65" s="43"/>
      <c r="C65" s="43"/>
      <c r="D65" s="224"/>
      <c r="E65" s="223"/>
      <c r="F65" s="221" t="s">
        <v>160</v>
      </c>
      <c r="G65" s="212"/>
      <c r="H65" s="212"/>
      <c r="I65" s="212"/>
      <c r="J65" s="212"/>
      <c r="K65" s="212"/>
      <c r="L65" s="212"/>
      <c r="M65" s="206"/>
      <c r="N65" s="217"/>
      <c r="O65" s="218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</row>
    <row r="66" spans="1:26" ht="23.1" customHeight="1" thickTop="1" thickBot="1">
      <c r="A66" s="43"/>
      <c r="B66" s="43"/>
      <c r="C66" s="43"/>
      <c r="D66" s="224"/>
      <c r="E66" s="223"/>
      <c r="F66" s="221" t="s">
        <v>161</v>
      </c>
      <c r="G66" s="212"/>
      <c r="H66" s="212"/>
      <c r="I66" s="212"/>
      <c r="J66" s="212"/>
      <c r="K66" s="212"/>
      <c r="L66" s="212"/>
      <c r="M66" s="206"/>
      <c r="N66" s="217"/>
      <c r="O66" s="218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</row>
    <row r="67" spans="1:26" ht="23.1" customHeight="1" thickTop="1" thickBot="1">
      <c r="A67" s="43"/>
      <c r="B67" s="43"/>
      <c r="C67" s="43"/>
      <c r="D67" s="224"/>
      <c r="E67" s="223"/>
      <c r="F67" s="221" t="s">
        <v>162</v>
      </c>
      <c r="G67" s="212"/>
      <c r="H67" s="212"/>
      <c r="I67" s="212"/>
      <c r="J67" s="212"/>
      <c r="K67" s="212"/>
      <c r="L67" s="212"/>
      <c r="M67" s="206"/>
      <c r="N67" s="217"/>
      <c r="O67" s="218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</row>
    <row r="68" spans="1:26" ht="23.1" customHeight="1" thickTop="1" thickBot="1">
      <c r="A68" s="43"/>
      <c r="B68" s="43"/>
      <c r="C68" s="43"/>
      <c r="D68" s="224"/>
      <c r="E68" s="223"/>
      <c r="F68" s="221" t="s">
        <v>163</v>
      </c>
      <c r="G68" s="212"/>
      <c r="H68" s="212"/>
      <c r="I68" s="212"/>
      <c r="J68" s="212"/>
      <c r="K68" s="212"/>
      <c r="L68" s="212"/>
      <c r="M68" s="206"/>
      <c r="N68" s="217"/>
      <c r="O68" s="218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</row>
    <row r="69" spans="1:26" ht="23.1" customHeight="1" thickTop="1" thickBot="1">
      <c r="A69" s="43"/>
      <c r="B69" s="43"/>
      <c r="C69" s="43"/>
      <c r="D69" s="224"/>
      <c r="E69" s="223"/>
      <c r="F69" s="175"/>
      <c r="G69" s="176"/>
      <c r="H69" s="176"/>
      <c r="I69" s="176"/>
      <c r="J69" s="176"/>
      <c r="K69" s="176"/>
      <c r="L69" s="176"/>
      <c r="M69" s="207"/>
      <c r="N69" s="219"/>
      <c r="O69" s="220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</row>
    <row r="70" spans="1:26" ht="23.1" customHeight="1" thickTop="1" thickBot="1">
      <c r="A70" s="43"/>
      <c r="B70" s="43"/>
      <c r="C70" s="43"/>
      <c r="D70" s="224"/>
      <c r="E70" s="223" t="s">
        <v>164</v>
      </c>
      <c r="F70" s="169"/>
      <c r="G70" s="169"/>
      <c r="H70" s="169"/>
      <c r="I70" s="169"/>
      <c r="J70" s="169"/>
      <c r="K70" s="169"/>
      <c r="L70" s="169"/>
      <c r="M70" s="206" t="s">
        <v>165</v>
      </c>
      <c r="N70" s="208" t="s">
        <v>166</v>
      </c>
      <c r="O70" s="209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</row>
    <row r="71" spans="1:26" ht="23.1" customHeight="1" thickTop="1" thickBot="1">
      <c r="A71" s="43"/>
      <c r="B71" s="43"/>
      <c r="C71" s="43"/>
      <c r="D71" s="224"/>
      <c r="E71" s="223"/>
      <c r="F71" s="212" t="s">
        <v>167</v>
      </c>
      <c r="G71" s="212"/>
      <c r="H71" s="212"/>
      <c r="I71" s="212"/>
      <c r="J71" s="212"/>
      <c r="K71" s="212"/>
      <c r="L71" s="212"/>
      <c r="M71" s="206"/>
      <c r="N71" s="208"/>
      <c r="O71" s="209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</row>
    <row r="72" spans="1:26" ht="23.1" customHeight="1" thickTop="1" thickBot="1">
      <c r="A72" s="43"/>
      <c r="B72" s="43"/>
      <c r="C72" s="43"/>
      <c r="D72" s="224"/>
      <c r="E72" s="223"/>
      <c r="F72" s="213" t="s">
        <v>168</v>
      </c>
      <c r="G72" s="212"/>
      <c r="H72" s="212"/>
      <c r="I72" s="212"/>
      <c r="J72" s="212"/>
      <c r="K72" s="212"/>
      <c r="L72" s="212"/>
      <c r="M72" s="206"/>
      <c r="N72" s="208"/>
      <c r="O72" s="209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</row>
    <row r="73" spans="1:26" ht="23.1" customHeight="1" thickTop="1" thickBot="1">
      <c r="A73" s="43"/>
      <c r="B73" s="43"/>
      <c r="C73" s="43"/>
      <c r="D73" s="224"/>
      <c r="E73" s="223"/>
      <c r="F73" s="169"/>
      <c r="G73" s="169"/>
      <c r="H73" s="169"/>
      <c r="I73" s="169"/>
      <c r="J73" s="169"/>
      <c r="K73" s="169"/>
      <c r="L73" s="169"/>
      <c r="M73" s="206"/>
      <c r="N73" s="208"/>
      <c r="O73" s="209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</row>
    <row r="74" spans="1:26" ht="23.1" customHeight="1" thickTop="1" thickBot="1">
      <c r="A74" s="43"/>
      <c r="B74" s="43"/>
      <c r="C74" s="43"/>
      <c r="D74" s="224"/>
      <c r="E74" s="223"/>
      <c r="F74" s="212" t="s">
        <v>169</v>
      </c>
      <c r="G74" s="212"/>
      <c r="H74" s="212"/>
      <c r="I74" s="212"/>
      <c r="J74" s="212"/>
      <c r="K74" s="212"/>
      <c r="L74" s="212"/>
      <c r="M74" s="206"/>
      <c r="N74" s="208"/>
      <c r="O74" s="209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</row>
    <row r="75" spans="1:26" ht="23.1" customHeight="1" thickTop="1" thickBot="1">
      <c r="A75" s="43"/>
      <c r="B75" s="43"/>
      <c r="C75" s="43"/>
      <c r="D75" s="224"/>
      <c r="E75" s="223"/>
      <c r="F75" s="212" t="s">
        <v>170</v>
      </c>
      <c r="G75" s="212"/>
      <c r="H75" s="212"/>
      <c r="I75" s="212"/>
      <c r="J75" s="212"/>
      <c r="K75" s="212"/>
      <c r="L75" s="212"/>
      <c r="M75" s="206"/>
      <c r="N75" s="208"/>
      <c r="O75" s="209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</row>
    <row r="76" spans="1:26" ht="23.1" customHeight="1" thickTop="1" thickBot="1">
      <c r="A76" s="43"/>
      <c r="B76" s="43"/>
      <c r="C76" s="43"/>
      <c r="D76" s="224"/>
      <c r="E76" s="223"/>
      <c r="F76" s="212" t="s">
        <v>171</v>
      </c>
      <c r="G76" s="212"/>
      <c r="H76" s="212"/>
      <c r="I76" s="212"/>
      <c r="J76" s="212"/>
      <c r="K76" s="212"/>
      <c r="L76" s="212"/>
      <c r="M76" s="206"/>
      <c r="N76" s="208"/>
      <c r="O76" s="209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</row>
    <row r="77" spans="1:26" ht="23.1" customHeight="1" thickTop="1" thickBot="1">
      <c r="A77" s="43"/>
      <c r="B77" s="43"/>
      <c r="C77" s="43"/>
      <c r="D77" s="224"/>
      <c r="E77" s="223"/>
      <c r="F77" s="171"/>
      <c r="G77" s="171"/>
      <c r="H77" s="171"/>
      <c r="I77" s="171"/>
      <c r="J77" s="171"/>
      <c r="K77" s="171"/>
      <c r="L77" s="171"/>
      <c r="M77" s="207"/>
      <c r="N77" s="210"/>
      <c r="O77" s="211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</row>
    <row r="78" spans="1:26" ht="23.1" customHeight="1" thickTop="1">
      <c r="A78" s="43"/>
      <c r="B78" s="43"/>
      <c r="C78" s="43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</row>
    <row r="79" spans="1:26" ht="23.1" customHeight="1">
      <c r="A79" s="43"/>
      <c r="B79" s="43"/>
      <c r="C79" s="43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</row>
    <row r="80" spans="1:26" ht="23.1" customHeight="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</row>
    <row r="81" spans="1:26" ht="23.1" customHeight="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</row>
    <row r="82" spans="1:26" ht="23.1" customHeight="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</row>
    <row r="83" spans="1:26" ht="23.1" customHeight="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</row>
    <row r="84" spans="1:26" ht="23.1" customHeight="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</row>
    <row r="85" spans="1:26" ht="23.1" customHeight="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</row>
    <row r="86" spans="1:26" ht="23.1" customHeight="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</row>
    <row r="87" spans="1:26" ht="23.1" customHeight="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</row>
    <row r="88" spans="1:26" ht="23.1" customHeight="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</row>
    <row r="89" spans="1:26" ht="23.1" customHeight="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</row>
    <row r="90" spans="1:26" ht="23.1" customHeight="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</row>
    <row r="91" spans="1:26" ht="23.1" customHeight="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</row>
    <row r="92" spans="1:26" ht="23.1" customHeight="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</row>
    <row r="93" spans="1:26" ht="23.1" customHeight="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</row>
    <row r="94" spans="1:26" ht="23.1" customHeight="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</row>
    <row r="95" spans="1:26" ht="23.1" customHeight="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</row>
  </sheetData>
  <mergeCells count="106">
    <mergeCell ref="D8:E10"/>
    <mergeCell ref="F8:O8"/>
    <mergeCell ref="F9:O9"/>
    <mergeCell ref="F10:O10"/>
    <mergeCell ref="D11:E11"/>
    <mergeCell ref="F11:L11"/>
    <mergeCell ref="N11:O11"/>
    <mergeCell ref="D6:E6"/>
    <mergeCell ref="F6:I6"/>
    <mergeCell ref="J6:K6"/>
    <mergeCell ref="L6:O6"/>
    <mergeCell ref="D7:E7"/>
    <mergeCell ref="F7:I7"/>
    <mergeCell ref="J7:K7"/>
    <mergeCell ref="L7:O7"/>
    <mergeCell ref="N17:O17"/>
    <mergeCell ref="F18:I18"/>
    <mergeCell ref="J18:L18"/>
    <mergeCell ref="N18:O18"/>
    <mergeCell ref="F19:L19"/>
    <mergeCell ref="F20:L20"/>
    <mergeCell ref="M12:M22"/>
    <mergeCell ref="D12:E22"/>
    <mergeCell ref="F12:L12"/>
    <mergeCell ref="F13:L13"/>
    <mergeCell ref="F14:L14"/>
    <mergeCell ref="N14:O14"/>
    <mergeCell ref="F15:L15"/>
    <mergeCell ref="N15:O15"/>
    <mergeCell ref="F16:L16"/>
    <mergeCell ref="N16:O16"/>
    <mergeCell ref="F17:L17"/>
    <mergeCell ref="F21:L21"/>
    <mergeCell ref="F22:L22"/>
    <mergeCell ref="E23:E31"/>
    <mergeCell ref="N23:O31"/>
    <mergeCell ref="F47:L47"/>
    <mergeCell ref="F48:L48"/>
    <mergeCell ref="F49:L49"/>
    <mergeCell ref="F50:L50"/>
    <mergeCell ref="F39:L39"/>
    <mergeCell ref="F40:L40"/>
    <mergeCell ref="F41:L41"/>
    <mergeCell ref="F42:L42"/>
    <mergeCell ref="F43:L43"/>
    <mergeCell ref="F44:L44"/>
    <mergeCell ref="J26:L26"/>
    <mergeCell ref="F27:L27"/>
    <mergeCell ref="F28:L28"/>
    <mergeCell ref="F29:I29"/>
    <mergeCell ref="J29:L29"/>
    <mergeCell ref="F30:I30"/>
    <mergeCell ref="J30:L30"/>
    <mergeCell ref="F23:L23"/>
    <mergeCell ref="F24:L24"/>
    <mergeCell ref="F25:I25"/>
    <mergeCell ref="J25:L25"/>
    <mergeCell ref="F26:I26"/>
    <mergeCell ref="E64:E69"/>
    <mergeCell ref="D64:D77"/>
    <mergeCell ref="E70:E77"/>
    <mergeCell ref="F51:L51"/>
    <mergeCell ref="E52:E63"/>
    <mergeCell ref="F52:L52"/>
    <mergeCell ref="N52:O63"/>
    <mergeCell ref="F53:L53"/>
    <mergeCell ref="F54:L54"/>
    <mergeCell ref="F55:L55"/>
    <mergeCell ref="F56:L56"/>
    <mergeCell ref="F57:L57"/>
    <mergeCell ref="F58:L58"/>
    <mergeCell ref="D23:D63"/>
    <mergeCell ref="M23:M31"/>
    <mergeCell ref="M32:M51"/>
    <mergeCell ref="M52:M63"/>
    <mergeCell ref="F31:L31"/>
    <mergeCell ref="E32:E51"/>
    <mergeCell ref="F32:L32"/>
    <mergeCell ref="N32:O51"/>
    <mergeCell ref="F33:L33"/>
    <mergeCell ref="F34:L34"/>
    <mergeCell ref="F35:L35"/>
    <mergeCell ref="H2:L4"/>
    <mergeCell ref="M70:M77"/>
    <mergeCell ref="N70:O77"/>
    <mergeCell ref="F71:L71"/>
    <mergeCell ref="F72:L72"/>
    <mergeCell ref="F74:L74"/>
    <mergeCell ref="F75:L75"/>
    <mergeCell ref="F76:L76"/>
    <mergeCell ref="M64:M69"/>
    <mergeCell ref="N64:O69"/>
    <mergeCell ref="F65:L65"/>
    <mergeCell ref="F66:L66"/>
    <mergeCell ref="F67:L67"/>
    <mergeCell ref="F68:L68"/>
    <mergeCell ref="F59:L59"/>
    <mergeCell ref="F60:L60"/>
    <mergeCell ref="F61:L61"/>
    <mergeCell ref="F62:L62"/>
    <mergeCell ref="F63:L63"/>
    <mergeCell ref="F45:L45"/>
    <mergeCell ref="F46:L46"/>
    <mergeCell ref="F36:L36"/>
    <mergeCell ref="F37:L37"/>
    <mergeCell ref="F38:L38"/>
  </mergeCells>
  <phoneticPr fontId="1" type="noConversion"/>
  <hyperlinks>
    <hyperlink ref="J18:K18" location="Main!A1" display="과학사 보기"/>
    <hyperlink ref="J26:K26" location="'(파동성) 영의 회절간섭실험'!A1" display="과학사 보기"/>
    <hyperlink ref="J26:L26" location="'(파동)편광'!A1" display="빛의 편광 실험"/>
    <hyperlink ref="J25:K25" location="'(파동성) 영의 회절간섭실험'!A1" display="과학사 보기"/>
    <hyperlink ref="J25:L25" location="'(파동)회절간섭'!A1" display="영의 회절간섭실험"/>
    <hyperlink ref="J29:L29" location="'(입자)콤프턴'!A1" display="콤프턴 산란"/>
    <hyperlink ref="J30:L30" location="'(입자)쌍생성'!A1" display="쌍생성"/>
    <hyperlink ref="J18:L18" location="과학사!A1" display="과학사 보기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9"/>
  <dimension ref="A1:AA100"/>
  <sheetViews>
    <sheetView zoomScale="85" zoomScaleNormal="85" workbookViewId="0"/>
  </sheetViews>
  <sheetFormatPr defaultRowHeight="16.5"/>
  <cols>
    <col min="1" max="1" width="9.625" customWidth="1"/>
  </cols>
  <sheetData>
    <row r="1" spans="1:27">
      <c r="A1" s="137"/>
      <c r="B1" s="137"/>
      <c r="C1" s="137"/>
      <c r="D1" s="137"/>
      <c r="E1" s="137"/>
      <c r="F1" s="137"/>
      <c r="G1" s="137"/>
      <c r="H1" s="137"/>
      <c r="I1" s="137"/>
      <c r="J1" s="137"/>
      <c r="K1" s="137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  <c r="AA1" s="136"/>
    </row>
    <row r="2" spans="1:27">
      <c r="A2" s="137"/>
      <c r="B2" s="137"/>
      <c r="C2" s="137"/>
      <c r="D2" s="137"/>
      <c r="E2" s="137"/>
      <c r="F2" s="137"/>
      <c r="G2" s="137"/>
      <c r="H2" s="137"/>
      <c r="I2" s="137"/>
      <c r="J2" s="137"/>
      <c r="K2" s="137"/>
      <c r="L2" s="138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  <c r="AA2" s="136"/>
    </row>
    <row r="3" spans="1:27" ht="20.25">
      <c r="A3" s="137"/>
      <c r="B3" s="139" t="s">
        <v>18</v>
      </c>
      <c r="C3" s="137"/>
      <c r="D3" s="137"/>
      <c r="E3" s="137"/>
      <c r="F3" s="137"/>
      <c r="G3" s="137"/>
      <c r="H3" s="137"/>
      <c r="I3" s="137"/>
      <c r="J3" s="137"/>
      <c r="K3" s="137"/>
      <c r="L3" s="138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  <c r="AA3" s="136"/>
    </row>
    <row r="4" spans="1:27">
      <c r="A4" s="137"/>
      <c r="B4" s="137"/>
      <c r="C4" s="137"/>
      <c r="D4" s="137"/>
      <c r="E4" s="137"/>
      <c r="F4" s="137"/>
      <c r="G4" s="137"/>
      <c r="H4" s="137"/>
      <c r="I4" s="137"/>
      <c r="J4" s="137"/>
      <c r="K4" s="137"/>
      <c r="L4" s="13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  <c r="AA4" s="136"/>
    </row>
    <row r="5" spans="1:27">
      <c r="A5" s="137"/>
      <c r="B5" s="137"/>
      <c r="C5" s="137"/>
      <c r="D5" s="137"/>
      <c r="E5" s="137"/>
      <c r="F5" s="137"/>
      <c r="G5" s="137"/>
      <c r="H5" s="137"/>
      <c r="I5" s="137"/>
      <c r="J5" s="137"/>
      <c r="K5" s="137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  <c r="AA5" s="136"/>
    </row>
    <row r="6" spans="1:27">
      <c r="A6" s="137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  <c r="AA6" s="136"/>
    </row>
    <row r="7" spans="1:27">
      <c r="A7" s="137"/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  <c r="AA7" s="136"/>
    </row>
    <row r="8" spans="1:27">
      <c r="A8" s="137"/>
      <c r="B8" s="137"/>
      <c r="C8" s="137"/>
      <c r="D8" s="137"/>
      <c r="E8" s="137"/>
      <c r="F8" s="137"/>
      <c r="G8" s="137"/>
      <c r="H8" s="137"/>
      <c r="I8" s="137"/>
      <c r="J8" s="137"/>
      <c r="K8" s="137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  <c r="AA8" s="136"/>
    </row>
    <row r="9" spans="1:27">
      <c r="A9" s="137"/>
      <c r="B9" s="137"/>
      <c r="C9" s="137"/>
      <c r="D9" s="137"/>
      <c r="E9" s="137"/>
      <c r="F9" s="137"/>
      <c r="G9" s="137"/>
      <c r="H9" s="137"/>
      <c r="I9" s="137"/>
      <c r="J9" s="137"/>
      <c r="K9" s="137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  <c r="AA9" s="136"/>
    </row>
    <row r="10" spans="1:27">
      <c r="A10" s="137"/>
      <c r="B10" s="137"/>
      <c r="C10" s="137"/>
      <c r="D10" s="137"/>
      <c r="E10" s="137"/>
      <c r="F10" s="137"/>
      <c r="G10" s="137"/>
      <c r="H10" s="137"/>
      <c r="I10" s="137"/>
      <c r="J10" s="137"/>
      <c r="K10" s="137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  <c r="AA10" s="136"/>
    </row>
    <row r="11" spans="1:27">
      <c r="A11" s="137"/>
      <c r="B11" s="137"/>
      <c r="C11" s="137"/>
      <c r="D11" s="137"/>
      <c r="E11" s="137"/>
      <c r="F11" s="137"/>
      <c r="G11" s="137"/>
      <c r="H11" s="137"/>
      <c r="I11" s="137"/>
      <c r="J11" s="137"/>
      <c r="K11" s="137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  <c r="AA11" s="136"/>
    </row>
    <row r="12" spans="1:27">
      <c r="A12" s="137"/>
      <c r="B12" s="137"/>
      <c r="C12" s="137"/>
      <c r="D12" s="137"/>
      <c r="E12" s="137"/>
      <c r="F12" s="137"/>
      <c r="G12" s="137"/>
      <c r="H12" s="137"/>
      <c r="I12" s="137"/>
      <c r="J12" s="137"/>
      <c r="K12" s="137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  <c r="AA12" s="136"/>
    </row>
    <row r="13" spans="1:27">
      <c r="A13" s="137"/>
      <c r="B13" s="137"/>
      <c r="C13" s="137"/>
      <c r="D13" s="137"/>
      <c r="E13" s="137"/>
      <c r="F13" s="137"/>
      <c r="G13" s="137"/>
      <c r="H13" s="137"/>
      <c r="I13" s="137"/>
      <c r="J13" s="137"/>
      <c r="K13" s="137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  <c r="AA13" s="136"/>
    </row>
    <row r="14" spans="1:27">
      <c r="A14" s="137"/>
      <c r="B14" s="137"/>
      <c r="C14" s="137"/>
      <c r="D14" s="137"/>
      <c r="E14" s="137"/>
      <c r="F14" s="137"/>
      <c r="G14" s="137"/>
      <c r="H14" s="137"/>
      <c r="I14" s="137"/>
      <c r="J14" s="137"/>
      <c r="K14" s="137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  <c r="AA14" s="136"/>
    </row>
    <row r="15" spans="1:27">
      <c r="A15" s="137"/>
      <c r="B15" s="137"/>
      <c r="C15" s="137"/>
      <c r="D15" s="137"/>
      <c r="E15" s="137"/>
      <c r="F15" s="137"/>
      <c r="G15" s="137"/>
      <c r="H15" s="137"/>
      <c r="I15" s="137"/>
      <c r="J15" s="137"/>
      <c r="K15" s="137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  <c r="AA15" s="136"/>
    </row>
    <row r="16" spans="1:27">
      <c r="A16" s="137"/>
      <c r="B16" s="137"/>
      <c r="C16" s="137"/>
      <c r="D16" s="137"/>
      <c r="E16" s="137"/>
      <c r="F16" s="137"/>
      <c r="G16" s="137"/>
      <c r="H16" s="137"/>
      <c r="I16" s="137"/>
      <c r="J16" s="137"/>
      <c r="K16" s="137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  <c r="AA16" s="136"/>
    </row>
    <row r="17" spans="1:27">
      <c r="A17" s="137"/>
      <c r="B17" s="137"/>
      <c r="C17" s="137"/>
      <c r="D17" s="137"/>
      <c r="E17" s="137"/>
      <c r="F17" s="137"/>
      <c r="G17" s="137"/>
      <c r="H17" s="137"/>
      <c r="I17" s="137"/>
      <c r="J17" s="137"/>
      <c r="K17" s="137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  <c r="AA17" s="136"/>
    </row>
    <row r="18" spans="1:27">
      <c r="A18" s="137"/>
      <c r="B18" s="137"/>
      <c r="C18" s="137"/>
      <c r="D18" s="137"/>
      <c r="E18" s="137"/>
      <c r="F18" s="137"/>
      <c r="G18" s="137"/>
      <c r="H18" s="137"/>
      <c r="I18" s="137"/>
      <c r="J18" s="137"/>
      <c r="K18" s="137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  <c r="AA18" s="136"/>
    </row>
    <row r="19" spans="1:27">
      <c r="A19" s="137"/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  <c r="AA19" s="136"/>
    </row>
    <row r="20" spans="1:27">
      <c r="A20" s="137"/>
      <c r="B20" s="137"/>
      <c r="C20" s="137"/>
      <c r="D20" s="137"/>
      <c r="E20" s="137"/>
      <c r="F20" s="137"/>
      <c r="G20" s="137"/>
      <c r="H20" s="137"/>
      <c r="I20" s="137"/>
      <c r="J20" s="137"/>
      <c r="K20" s="137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  <c r="AA20" s="136"/>
    </row>
    <row r="21" spans="1:27">
      <c r="A21" s="137"/>
      <c r="B21" s="137"/>
      <c r="C21" s="137"/>
      <c r="D21" s="137"/>
      <c r="E21" s="137"/>
      <c r="F21" s="137"/>
      <c r="G21" s="137"/>
      <c r="H21" s="137"/>
      <c r="I21" s="137"/>
      <c r="J21" s="137"/>
      <c r="K21" s="137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  <c r="AA21" s="136"/>
    </row>
    <row r="22" spans="1:27">
      <c r="A22" s="137"/>
      <c r="B22" s="137"/>
      <c r="C22" s="137"/>
      <c r="D22" s="137"/>
      <c r="E22" s="137"/>
      <c r="F22" s="137"/>
      <c r="G22" s="137"/>
      <c r="H22" s="137"/>
      <c r="I22" s="137"/>
      <c r="J22" s="137"/>
      <c r="K22" s="137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  <c r="AA22" s="136"/>
    </row>
    <row r="23" spans="1:27">
      <c r="A23" s="137"/>
      <c r="B23" s="137"/>
      <c r="C23" s="137"/>
      <c r="D23" s="137"/>
      <c r="E23" s="137"/>
      <c r="F23" s="137"/>
      <c r="G23" s="137"/>
      <c r="H23" s="137"/>
      <c r="I23" s="137"/>
      <c r="J23" s="137"/>
      <c r="K23" s="137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  <c r="AA23" s="136"/>
    </row>
    <row r="24" spans="1:27">
      <c r="A24" s="137"/>
      <c r="B24" s="137"/>
      <c r="C24" s="137"/>
      <c r="D24" s="137"/>
      <c r="E24" s="137"/>
      <c r="F24" s="137"/>
      <c r="G24" s="137"/>
      <c r="H24" s="137"/>
      <c r="I24" s="137"/>
      <c r="J24" s="137"/>
      <c r="K24" s="137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  <c r="AA24" s="136"/>
    </row>
    <row r="25" spans="1:27">
      <c r="A25" s="137"/>
      <c r="B25" s="137"/>
      <c r="C25" s="137"/>
      <c r="D25" s="137"/>
      <c r="E25" s="137"/>
      <c r="F25" s="137"/>
      <c r="G25" s="137"/>
      <c r="H25" s="137"/>
      <c r="I25" s="137"/>
      <c r="J25" s="137"/>
      <c r="K25" s="137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  <c r="AA25" s="136"/>
    </row>
    <row r="26" spans="1:27">
      <c r="A26" s="137"/>
      <c r="B26" s="137"/>
      <c r="C26" s="137"/>
      <c r="D26" s="137"/>
      <c r="E26" s="137"/>
      <c r="F26" s="137"/>
      <c r="G26" s="137"/>
      <c r="H26" s="137"/>
      <c r="I26" s="137"/>
      <c r="J26" s="137"/>
      <c r="K26" s="137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  <c r="AA26" s="136"/>
    </row>
    <row r="27" spans="1:27">
      <c r="A27" s="137"/>
      <c r="B27" s="137"/>
      <c r="C27" s="137"/>
      <c r="D27" s="137"/>
      <c r="E27" s="137"/>
      <c r="F27" s="137"/>
      <c r="G27" s="137"/>
      <c r="H27" s="137"/>
      <c r="I27" s="137"/>
      <c r="J27" s="137"/>
      <c r="K27" s="137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  <c r="AA27" s="136"/>
    </row>
    <row r="28" spans="1:27">
      <c r="A28" s="137"/>
      <c r="B28" s="137"/>
      <c r="C28" s="137"/>
      <c r="D28" s="137"/>
      <c r="E28" s="137"/>
      <c r="F28" s="137"/>
      <c r="G28" s="137"/>
      <c r="H28" s="137"/>
      <c r="I28" s="137"/>
      <c r="J28" s="137"/>
      <c r="K28" s="137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  <c r="AA28" s="136"/>
    </row>
    <row r="29" spans="1:27">
      <c r="A29" s="137"/>
      <c r="B29" s="137"/>
      <c r="C29" s="137"/>
      <c r="D29" s="137"/>
      <c r="E29" s="137"/>
      <c r="F29" s="137"/>
      <c r="G29" s="137"/>
      <c r="H29" s="137"/>
      <c r="I29" s="137"/>
      <c r="J29" s="137"/>
      <c r="K29" s="137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  <c r="AA29" s="136"/>
    </row>
    <row r="30" spans="1:27">
      <c r="A30" s="137"/>
      <c r="B30" s="137"/>
      <c r="C30" s="137"/>
      <c r="D30" s="137"/>
      <c r="E30" s="137"/>
      <c r="F30" s="137"/>
      <c r="G30" s="137"/>
      <c r="H30" s="137"/>
      <c r="I30" s="137"/>
      <c r="J30" s="137"/>
      <c r="K30" s="137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  <c r="AA30" s="136"/>
    </row>
    <row r="31" spans="1:27">
      <c r="A31" s="137"/>
      <c r="B31" s="137"/>
      <c r="C31" s="137"/>
      <c r="D31" s="137"/>
      <c r="E31" s="137"/>
      <c r="F31" s="137"/>
      <c r="G31" s="137"/>
      <c r="H31" s="137"/>
      <c r="I31" s="137"/>
      <c r="J31" s="137"/>
      <c r="K31" s="137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  <c r="AA31" s="136"/>
    </row>
    <row r="32" spans="1:27">
      <c r="A32" s="137"/>
      <c r="B32" s="137"/>
      <c r="C32" s="137"/>
      <c r="D32" s="137"/>
      <c r="E32" s="137"/>
      <c r="F32" s="137"/>
      <c r="G32" s="137"/>
      <c r="H32" s="137"/>
      <c r="I32" s="137"/>
      <c r="J32" s="137"/>
      <c r="K32" s="137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6"/>
    </row>
    <row r="33" spans="1:27">
      <c r="A33" s="137"/>
      <c r="B33" s="137"/>
      <c r="C33" s="137"/>
      <c r="D33" s="137"/>
      <c r="E33" s="137"/>
      <c r="F33" s="137"/>
      <c r="G33" s="137"/>
      <c r="H33" s="137"/>
      <c r="I33" s="137"/>
      <c r="J33" s="137"/>
      <c r="K33" s="137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  <c r="AA33" s="136"/>
    </row>
    <row r="34" spans="1:27">
      <c r="A34" s="137"/>
      <c r="B34" s="137"/>
      <c r="C34" s="137"/>
      <c r="D34" s="137"/>
      <c r="E34" s="137"/>
      <c r="F34" s="137"/>
      <c r="G34" s="137"/>
      <c r="H34" s="137"/>
      <c r="I34" s="137"/>
      <c r="J34" s="137"/>
      <c r="K34" s="137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  <c r="AA34" s="136"/>
    </row>
    <row r="35" spans="1:27">
      <c r="A35" s="137"/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  <c r="AA35" s="136"/>
    </row>
    <row r="36" spans="1:27">
      <c r="A36" s="137"/>
      <c r="B36" s="137"/>
      <c r="C36" s="137"/>
      <c r="D36" s="137"/>
      <c r="E36" s="137"/>
      <c r="F36" s="137"/>
      <c r="G36" s="137"/>
      <c r="H36" s="137"/>
      <c r="I36" s="137"/>
      <c r="J36" s="137"/>
      <c r="K36" s="137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6"/>
    </row>
    <row r="37" spans="1:27">
      <c r="A37" s="137"/>
      <c r="B37" s="137"/>
      <c r="C37" s="137"/>
      <c r="D37" s="137"/>
      <c r="E37" s="137"/>
      <c r="F37" s="137"/>
      <c r="G37" s="137"/>
      <c r="H37" s="137"/>
      <c r="I37" s="137"/>
      <c r="J37" s="137"/>
      <c r="K37" s="137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  <c r="AA37" s="136"/>
    </row>
    <row r="38" spans="1:27">
      <c r="A38" s="137"/>
      <c r="B38" s="137"/>
      <c r="C38" s="137"/>
      <c r="D38" s="137"/>
      <c r="E38" s="137"/>
      <c r="F38" s="137"/>
      <c r="G38" s="137"/>
      <c r="H38" s="137"/>
      <c r="I38" s="137"/>
      <c r="J38" s="137"/>
      <c r="K38" s="137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  <c r="AA38" s="136"/>
    </row>
    <row r="39" spans="1:27">
      <c r="A39" s="137"/>
      <c r="B39" s="137"/>
      <c r="C39" s="137"/>
      <c r="D39" s="137"/>
      <c r="E39" s="137"/>
      <c r="F39" s="137"/>
      <c r="G39" s="137"/>
      <c r="H39" s="137"/>
      <c r="I39" s="137"/>
      <c r="J39" s="137"/>
      <c r="K39" s="137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  <c r="AA39" s="136"/>
    </row>
    <row r="40" spans="1:27">
      <c r="A40" s="137"/>
      <c r="B40" s="137"/>
      <c r="C40" s="137"/>
      <c r="D40" s="137"/>
      <c r="E40" s="137"/>
      <c r="F40" s="137"/>
      <c r="G40" s="137"/>
      <c r="H40" s="137"/>
      <c r="I40" s="137"/>
      <c r="J40" s="137"/>
      <c r="K40" s="137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  <c r="AA40" s="136"/>
    </row>
    <row r="41" spans="1:27">
      <c r="A41" s="137"/>
      <c r="B41" s="137"/>
      <c r="C41" s="137"/>
      <c r="D41" s="137"/>
      <c r="E41" s="137"/>
      <c r="F41" s="137"/>
      <c r="G41" s="137"/>
      <c r="H41" s="137"/>
      <c r="I41" s="137"/>
      <c r="J41" s="137"/>
      <c r="K41" s="137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  <c r="AA41" s="136"/>
    </row>
    <row r="42" spans="1:27">
      <c r="A42" s="137"/>
      <c r="B42" s="137"/>
      <c r="C42" s="137"/>
      <c r="D42" s="137"/>
      <c r="E42" s="137"/>
      <c r="F42" s="137"/>
      <c r="G42" s="137"/>
      <c r="H42" s="137"/>
      <c r="I42" s="137"/>
      <c r="J42" s="137"/>
      <c r="K42" s="137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  <c r="AA42" s="136"/>
    </row>
    <row r="43" spans="1:27">
      <c r="A43" s="137"/>
      <c r="B43" s="137"/>
      <c r="C43" s="137"/>
      <c r="D43" s="137"/>
      <c r="E43" s="137"/>
      <c r="F43" s="137"/>
      <c r="G43" s="137"/>
      <c r="H43" s="137"/>
      <c r="I43" s="137"/>
      <c r="J43" s="137"/>
      <c r="K43" s="137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  <c r="AA43" s="136"/>
    </row>
    <row r="44" spans="1:27">
      <c r="A44" s="137"/>
      <c r="B44" s="137"/>
      <c r="C44" s="137"/>
      <c r="D44" s="137"/>
      <c r="E44" s="137"/>
      <c r="F44" s="137"/>
      <c r="G44" s="137"/>
      <c r="H44" s="137"/>
      <c r="I44" s="137"/>
      <c r="J44" s="137"/>
      <c r="K44" s="137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  <c r="AA44" s="136"/>
    </row>
    <row r="45" spans="1:27">
      <c r="A45" s="137"/>
      <c r="B45" s="137"/>
      <c r="C45" s="137"/>
      <c r="D45" s="137"/>
      <c r="E45" s="137"/>
      <c r="F45" s="137"/>
      <c r="G45" s="137"/>
      <c r="H45" s="137"/>
      <c r="I45" s="137"/>
      <c r="J45" s="137"/>
      <c r="K45" s="137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  <c r="AA45" s="136"/>
    </row>
    <row r="46" spans="1:27">
      <c r="A46" s="137"/>
      <c r="B46" s="137"/>
      <c r="C46" s="137"/>
      <c r="D46" s="137"/>
      <c r="E46" s="137"/>
      <c r="F46" s="137"/>
      <c r="G46" s="137"/>
      <c r="H46" s="137"/>
      <c r="I46" s="137"/>
      <c r="J46" s="137"/>
      <c r="K46" s="137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  <c r="AA46" s="136"/>
    </row>
    <row r="47" spans="1:27">
      <c r="A47" s="137"/>
      <c r="B47" s="137"/>
      <c r="C47" s="137"/>
      <c r="D47" s="137"/>
      <c r="E47" s="137"/>
      <c r="F47" s="137"/>
      <c r="G47" s="137"/>
      <c r="H47" s="137"/>
      <c r="I47" s="137"/>
      <c r="J47" s="137"/>
      <c r="K47" s="137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  <c r="AA47" s="136"/>
    </row>
    <row r="48" spans="1:27">
      <c r="A48" s="137"/>
      <c r="B48" s="137"/>
      <c r="C48" s="137"/>
      <c r="D48" s="137"/>
      <c r="E48" s="137"/>
      <c r="F48" s="137"/>
      <c r="G48" s="137"/>
      <c r="H48" s="137"/>
      <c r="I48" s="137"/>
      <c r="J48" s="137"/>
      <c r="K48" s="137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  <c r="AA48" s="136"/>
    </row>
    <row r="49" spans="1:27">
      <c r="A49" s="137"/>
      <c r="B49" s="137"/>
      <c r="C49" s="137"/>
      <c r="D49" s="137"/>
      <c r="E49" s="137"/>
      <c r="F49" s="137"/>
      <c r="G49" s="137"/>
      <c r="H49" s="137"/>
      <c r="I49" s="137"/>
      <c r="J49" s="137"/>
      <c r="K49" s="137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  <c r="AA49" s="136"/>
    </row>
    <row r="50" spans="1:27">
      <c r="A50" s="137"/>
      <c r="B50" s="137"/>
      <c r="C50" s="137"/>
      <c r="D50" s="137"/>
      <c r="E50" s="137"/>
      <c r="F50" s="137"/>
      <c r="G50" s="137"/>
      <c r="H50" s="137"/>
      <c r="I50" s="137"/>
      <c r="J50" s="137"/>
      <c r="K50" s="137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  <c r="AA50" s="136"/>
    </row>
    <row r="51" spans="1:27">
      <c r="A51" s="137"/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  <c r="AA51" s="136"/>
    </row>
    <row r="52" spans="1:27">
      <c r="A52" s="137"/>
      <c r="B52" s="137"/>
      <c r="C52" s="137"/>
      <c r="D52" s="137"/>
      <c r="E52" s="137"/>
      <c r="F52" s="137"/>
      <c r="G52" s="137"/>
      <c r="H52" s="137"/>
      <c r="I52" s="137"/>
      <c r="J52" s="137"/>
      <c r="K52" s="137"/>
      <c r="L52" s="138"/>
      <c r="M52" s="138"/>
      <c r="N52" s="138"/>
      <c r="O52" s="138"/>
      <c r="P52" s="138"/>
      <c r="Q52" s="138"/>
      <c r="R52" s="138"/>
      <c r="S52" s="138"/>
      <c r="T52" s="138"/>
      <c r="U52" s="138"/>
      <c r="V52" s="138"/>
      <c r="W52" s="138"/>
      <c r="X52" s="138"/>
      <c r="Y52" s="138"/>
      <c r="Z52" s="138"/>
      <c r="AA52" s="136"/>
    </row>
    <row r="53" spans="1:27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137"/>
      <c r="L53" s="138"/>
      <c r="M53" s="138"/>
      <c r="N53" s="138"/>
      <c r="O53" s="138"/>
      <c r="P53" s="138"/>
      <c r="Q53" s="138"/>
      <c r="R53" s="138"/>
      <c r="S53" s="138"/>
      <c r="T53" s="138"/>
      <c r="U53" s="138"/>
      <c r="V53" s="138"/>
      <c r="W53" s="138"/>
      <c r="X53" s="138"/>
      <c r="Y53" s="138"/>
      <c r="Z53" s="138"/>
      <c r="AA53" s="136"/>
    </row>
    <row r="54" spans="1:27">
      <c r="A54" s="137"/>
      <c r="B54" s="137"/>
      <c r="C54" s="137"/>
      <c r="D54" s="137"/>
      <c r="E54" s="137"/>
      <c r="F54" s="137"/>
      <c r="G54" s="137"/>
      <c r="H54" s="137"/>
      <c r="I54" s="137"/>
      <c r="J54" s="137"/>
      <c r="K54" s="137"/>
      <c r="L54" s="138"/>
      <c r="M54" s="138"/>
      <c r="N54" s="138"/>
      <c r="O54" s="138"/>
      <c r="P54" s="138"/>
      <c r="Q54" s="138"/>
      <c r="R54" s="138"/>
      <c r="S54" s="138"/>
      <c r="T54" s="138"/>
      <c r="U54" s="138"/>
      <c r="V54" s="138"/>
      <c r="W54" s="138"/>
      <c r="X54" s="138"/>
      <c r="Y54" s="138"/>
      <c r="Z54" s="138"/>
      <c r="AA54" s="136"/>
    </row>
    <row r="55" spans="1:27">
      <c r="A55" s="137"/>
      <c r="B55" s="137"/>
      <c r="C55" s="137"/>
      <c r="D55" s="137"/>
      <c r="E55" s="137"/>
      <c r="F55" s="137"/>
      <c r="G55" s="137"/>
      <c r="H55" s="137"/>
      <c r="I55" s="137"/>
      <c r="J55" s="137"/>
      <c r="K55" s="137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6"/>
    </row>
    <row r="56" spans="1:27">
      <c r="A56" s="137"/>
      <c r="B56" s="137"/>
      <c r="C56" s="137"/>
      <c r="D56" s="137"/>
      <c r="E56" s="137"/>
      <c r="F56" s="137"/>
      <c r="G56" s="137"/>
      <c r="H56" s="137"/>
      <c r="I56" s="137"/>
      <c r="J56" s="137"/>
      <c r="K56" s="137"/>
      <c r="L56" s="138"/>
      <c r="M56" s="138"/>
      <c r="N56" s="138"/>
      <c r="O56" s="138"/>
      <c r="P56" s="138"/>
      <c r="Q56" s="138"/>
      <c r="R56" s="138"/>
      <c r="S56" s="138"/>
      <c r="T56" s="138"/>
      <c r="U56" s="138"/>
      <c r="V56" s="138"/>
      <c r="W56" s="138"/>
      <c r="X56" s="138"/>
      <c r="Y56" s="138"/>
      <c r="Z56" s="138"/>
      <c r="AA56" s="136"/>
    </row>
    <row r="57" spans="1:27">
      <c r="A57" s="137"/>
      <c r="B57" s="137"/>
      <c r="C57" s="137"/>
      <c r="D57" s="137"/>
      <c r="E57" s="137"/>
      <c r="F57" s="137"/>
      <c r="G57" s="137"/>
      <c r="H57" s="137"/>
      <c r="I57" s="137"/>
      <c r="J57" s="137"/>
      <c r="K57" s="137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6"/>
    </row>
    <row r="58" spans="1:27">
      <c r="A58" s="137"/>
      <c r="B58" s="137"/>
      <c r="C58" s="137"/>
      <c r="D58" s="137"/>
      <c r="E58" s="137"/>
      <c r="F58" s="137"/>
      <c r="G58" s="137"/>
      <c r="H58" s="137"/>
      <c r="I58" s="137"/>
      <c r="J58" s="137"/>
      <c r="K58" s="137"/>
      <c r="L58" s="138"/>
      <c r="M58" s="138"/>
      <c r="N58" s="138"/>
      <c r="O58" s="138"/>
      <c r="P58" s="138"/>
      <c r="Q58" s="138"/>
      <c r="R58" s="138"/>
      <c r="S58" s="138"/>
      <c r="T58" s="138"/>
      <c r="U58" s="138"/>
      <c r="V58" s="138"/>
      <c r="W58" s="138"/>
      <c r="X58" s="138"/>
      <c r="Y58" s="138"/>
      <c r="Z58" s="138"/>
      <c r="AA58" s="136"/>
    </row>
    <row r="59" spans="1:27">
      <c r="A59" s="137"/>
      <c r="B59" s="137"/>
      <c r="C59" s="137"/>
      <c r="D59" s="137"/>
      <c r="E59" s="137"/>
      <c r="F59" s="137"/>
      <c r="G59" s="137"/>
      <c r="H59" s="137"/>
      <c r="I59" s="137"/>
      <c r="J59" s="137"/>
      <c r="K59" s="137"/>
      <c r="L59" s="138"/>
      <c r="M59" s="138"/>
      <c r="N59" s="138"/>
      <c r="O59" s="138"/>
      <c r="P59" s="138"/>
      <c r="Q59" s="138"/>
      <c r="R59" s="138"/>
      <c r="S59" s="138"/>
      <c r="T59" s="138"/>
      <c r="U59" s="138"/>
      <c r="V59" s="138"/>
      <c r="W59" s="138"/>
      <c r="X59" s="138"/>
      <c r="Y59" s="138"/>
      <c r="Z59" s="138"/>
      <c r="AA59" s="136"/>
    </row>
    <row r="60" spans="1:27">
      <c r="A60" s="137"/>
      <c r="B60" s="137"/>
      <c r="C60" s="137"/>
      <c r="D60" s="137"/>
      <c r="E60" s="137"/>
      <c r="F60" s="137"/>
      <c r="G60" s="137"/>
      <c r="H60" s="137"/>
      <c r="I60" s="137"/>
      <c r="J60" s="137"/>
      <c r="K60" s="137"/>
      <c r="L60" s="138"/>
      <c r="M60" s="138"/>
      <c r="N60" s="138"/>
      <c r="O60" s="138"/>
      <c r="P60" s="138"/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6"/>
    </row>
    <row r="61" spans="1:27">
      <c r="A61" s="137"/>
      <c r="B61" s="137"/>
      <c r="C61" s="137"/>
      <c r="D61" s="137"/>
      <c r="E61" s="137"/>
      <c r="F61" s="137"/>
      <c r="G61" s="137"/>
      <c r="H61" s="137"/>
      <c r="I61" s="137"/>
      <c r="J61" s="137"/>
      <c r="K61" s="137"/>
      <c r="L61" s="138"/>
      <c r="M61" s="138"/>
      <c r="N61" s="138"/>
      <c r="O61" s="138"/>
      <c r="P61" s="138"/>
      <c r="Q61" s="138"/>
      <c r="R61" s="138"/>
      <c r="S61" s="138"/>
      <c r="T61" s="138"/>
      <c r="U61" s="138"/>
      <c r="V61" s="138"/>
      <c r="W61" s="138"/>
      <c r="X61" s="138"/>
      <c r="Y61" s="138"/>
      <c r="Z61" s="138"/>
      <c r="AA61" s="136"/>
    </row>
    <row r="62" spans="1:27">
      <c r="A62" s="137"/>
      <c r="B62" s="137"/>
      <c r="C62" s="137"/>
      <c r="D62" s="137"/>
      <c r="E62" s="137"/>
      <c r="F62" s="137"/>
      <c r="G62" s="137"/>
      <c r="H62" s="137"/>
      <c r="I62" s="137"/>
      <c r="J62" s="137"/>
      <c r="K62" s="137"/>
      <c r="L62" s="138"/>
      <c r="M62" s="138"/>
      <c r="N62" s="138"/>
      <c r="O62" s="138"/>
      <c r="P62" s="138"/>
      <c r="Q62" s="138"/>
      <c r="R62" s="138"/>
      <c r="S62" s="138"/>
      <c r="T62" s="138"/>
      <c r="U62" s="138"/>
      <c r="V62" s="138"/>
      <c r="W62" s="138"/>
      <c r="X62" s="138"/>
      <c r="Y62" s="138"/>
      <c r="Z62" s="138"/>
      <c r="AA62" s="136"/>
    </row>
    <row r="63" spans="1:27">
      <c r="A63" s="137"/>
      <c r="B63" s="137"/>
      <c r="C63" s="137"/>
      <c r="D63" s="137"/>
      <c r="E63" s="137"/>
      <c r="F63" s="137"/>
      <c r="G63" s="137"/>
      <c r="H63" s="137"/>
      <c r="I63" s="137"/>
      <c r="J63" s="137"/>
      <c r="K63" s="137"/>
      <c r="L63" s="138"/>
      <c r="M63" s="138"/>
      <c r="N63" s="138"/>
      <c r="O63" s="138"/>
      <c r="P63" s="138"/>
      <c r="Q63" s="138"/>
      <c r="R63" s="138"/>
      <c r="S63" s="138"/>
      <c r="T63" s="138"/>
      <c r="U63" s="138"/>
      <c r="V63" s="138"/>
      <c r="W63" s="138"/>
      <c r="X63" s="138"/>
      <c r="Y63" s="138"/>
      <c r="Z63" s="138"/>
      <c r="AA63" s="136"/>
    </row>
    <row r="64" spans="1:27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6"/>
    </row>
    <row r="65" spans="1:27">
      <c r="A65" s="137"/>
      <c r="B65" s="137"/>
      <c r="C65" s="137"/>
      <c r="D65" s="137"/>
      <c r="E65" s="137"/>
      <c r="F65" s="137"/>
      <c r="G65" s="137"/>
      <c r="H65" s="137"/>
      <c r="I65" s="137"/>
      <c r="J65" s="137"/>
      <c r="K65" s="137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6"/>
    </row>
    <row r="66" spans="1:27">
      <c r="A66" s="137"/>
      <c r="B66" s="137"/>
      <c r="C66" s="137"/>
      <c r="D66" s="137"/>
      <c r="E66" s="137"/>
      <c r="F66" s="137"/>
      <c r="G66" s="137"/>
      <c r="H66" s="137"/>
      <c r="I66" s="137"/>
      <c r="J66" s="137"/>
      <c r="K66" s="137"/>
      <c r="L66" s="138"/>
      <c r="M66" s="138"/>
      <c r="N66" s="138"/>
      <c r="O66" s="138"/>
      <c r="P66" s="138"/>
      <c r="Q66" s="138"/>
      <c r="R66" s="138"/>
      <c r="S66" s="138"/>
      <c r="T66" s="138"/>
      <c r="U66" s="138"/>
      <c r="V66" s="138"/>
      <c r="W66" s="138"/>
      <c r="X66" s="138"/>
      <c r="Y66" s="138"/>
      <c r="Z66" s="138"/>
      <c r="AA66" s="136"/>
    </row>
    <row r="67" spans="1:27">
      <c r="A67" s="137"/>
      <c r="B67" s="137"/>
      <c r="C67" s="137"/>
      <c r="D67" s="137"/>
      <c r="E67" s="137"/>
      <c r="F67" s="137"/>
      <c r="G67" s="137"/>
      <c r="H67" s="137"/>
      <c r="I67" s="137"/>
      <c r="J67" s="137"/>
      <c r="K67" s="137"/>
      <c r="L67" s="138"/>
      <c r="M67" s="138"/>
      <c r="N67" s="138"/>
      <c r="O67" s="138"/>
      <c r="P67" s="138"/>
      <c r="Q67" s="138"/>
      <c r="R67" s="138"/>
      <c r="S67" s="138"/>
      <c r="T67" s="138"/>
      <c r="U67" s="138"/>
      <c r="V67" s="138"/>
      <c r="W67" s="138"/>
      <c r="X67" s="138"/>
      <c r="Y67" s="138"/>
      <c r="Z67" s="138"/>
      <c r="AA67" s="136"/>
    </row>
    <row r="68" spans="1:27">
      <c r="A68" s="137"/>
      <c r="B68" s="137"/>
      <c r="C68" s="137"/>
      <c r="D68" s="137"/>
      <c r="E68" s="137"/>
      <c r="F68" s="137"/>
      <c r="G68" s="137"/>
      <c r="H68" s="137"/>
      <c r="I68" s="137"/>
      <c r="J68" s="137"/>
      <c r="K68" s="137"/>
      <c r="L68" s="138"/>
      <c r="M68" s="138"/>
      <c r="N68" s="138"/>
      <c r="O68" s="138"/>
      <c r="P68" s="138"/>
      <c r="Q68" s="138"/>
      <c r="R68" s="138"/>
      <c r="S68" s="138"/>
      <c r="T68" s="138"/>
      <c r="U68" s="138"/>
      <c r="V68" s="138"/>
      <c r="W68" s="138"/>
      <c r="X68" s="138"/>
      <c r="Y68" s="138"/>
      <c r="Z68" s="138"/>
      <c r="AA68" s="136"/>
    </row>
    <row r="69" spans="1:27">
      <c r="A69" s="137"/>
      <c r="B69" s="137"/>
      <c r="C69" s="137"/>
      <c r="D69" s="137"/>
      <c r="E69" s="137"/>
      <c r="F69" s="137"/>
      <c r="G69" s="137"/>
      <c r="H69" s="137"/>
      <c r="I69" s="137"/>
      <c r="J69" s="137"/>
      <c r="K69" s="137"/>
      <c r="L69" s="138"/>
      <c r="M69" s="138"/>
      <c r="N69" s="138"/>
      <c r="O69" s="138"/>
      <c r="P69" s="138"/>
      <c r="Q69" s="138"/>
      <c r="R69" s="138"/>
      <c r="S69" s="138"/>
      <c r="T69" s="138"/>
      <c r="U69" s="138"/>
      <c r="V69" s="138"/>
      <c r="W69" s="138"/>
      <c r="X69" s="138"/>
      <c r="Y69" s="138"/>
      <c r="Z69" s="138"/>
      <c r="AA69" s="136"/>
    </row>
    <row r="70" spans="1:27">
      <c r="A70" s="137"/>
      <c r="B70" s="137"/>
      <c r="C70" s="137"/>
      <c r="D70" s="137"/>
      <c r="E70" s="137"/>
      <c r="F70" s="137"/>
      <c r="G70" s="137"/>
      <c r="H70" s="137"/>
      <c r="I70" s="137"/>
      <c r="J70" s="137"/>
      <c r="K70" s="137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6"/>
    </row>
    <row r="71" spans="1:27">
      <c r="A71" s="137"/>
      <c r="B71" s="137"/>
      <c r="C71" s="137"/>
      <c r="D71" s="137"/>
      <c r="E71" s="137"/>
      <c r="F71" s="137"/>
      <c r="G71" s="137"/>
      <c r="H71" s="137"/>
      <c r="I71" s="137"/>
      <c r="J71" s="137"/>
      <c r="K71" s="137"/>
      <c r="L71" s="138"/>
      <c r="M71" s="138"/>
      <c r="N71" s="138"/>
      <c r="O71" s="138"/>
      <c r="P71" s="138"/>
      <c r="Q71" s="138"/>
      <c r="R71" s="138"/>
      <c r="S71" s="138"/>
      <c r="T71" s="138"/>
      <c r="U71" s="138"/>
      <c r="V71" s="138"/>
      <c r="W71" s="138"/>
      <c r="X71" s="138"/>
      <c r="Y71" s="138"/>
      <c r="Z71" s="138"/>
      <c r="AA71" s="136"/>
    </row>
    <row r="72" spans="1:27">
      <c r="A72" s="137"/>
      <c r="B72" s="137"/>
      <c r="C72" s="137"/>
      <c r="D72" s="137"/>
      <c r="E72" s="137"/>
      <c r="F72" s="137"/>
      <c r="G72" s="137"/>
      <c r="H72" s="137"/>
      <c r="I72" s="137"/>
      <c r="J72" s="137"/>
      <c r="K72" s="137"/>
      <c r="L72" s="138"/>
      <c r="M72" s="138"/>
      <c r="N72" s="138"/>
      <c r="O72" s="138"/>
      <c r="P72" s="138"/>
      <c r="Q72" s="138"/>
      <c r="R72" s="138"/>
      <c r="S72" s="138"/>
      <c r="T72" s="138"/>
      <c r="U72" s="138"/>
      <c r="V72" s="138"/>
      <c r="W72" s="138"/>
      <c r="X72" s="138"/>
      <c r="Y72" s="138"/>
      <c r="Z72" s="138"/>
      <c r="AA72" s="136"/>
    </row>
    <row r="73" spans="1:27">
      <c r="A73" s="137"/>
      <c r="B73" s="137"/>
      <c r="C73" s="137"/>
      <c r="D73" s="137"/>
      <c r="E73" s="137"/>
      <c r="F73" s="137"/>
      <c r="G73" s="137"/>
      <c r="H73" s="137"/>
      <c r="I73" s="137"/>
      <c r="J73" s="137"/>
      <c r="K73" s="137"/>
      <c r="L73" s="138"/>
      <c r="M73" s="138"/>
      <c r="N73" s="138"/>
      <c r="O73" s="138"/>
      <c r="P73" s="138"/>
      <c r="Q73" s="138"/>
      <c r="R73" s="138"/>
      <c r="S73" s="138"/>
      <c r="T73" s="138"/>
      <c r="U73" s="138"/>
      <c r="V73" s="138"/>
      <c r="W73" s="138"/>
      <c r="X73" s="138"/>
      <c r="Y73" s="138"/>
      <c r="Z73" s="138"/>
      <c r="AA73" s="136"/>
    </row>
    <row r="74" spans="1:27">
      <c r="A74" s="137"/>
      <c r="B74" s="137"/>
      <c r="C74" s="137"/>
      <c r="D74" s="137"/>
      <c r="E74" s="137"/>
      <c r="F74" s="137"/>
      <c r="G74" s="137"/>
      <c r="H74" s="137"/>
      <c r="I74" s="137"/>
      <c r="J74" s="137"/>
      <c r="K74" s="137"/>
      <c r="L74" s="138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6"/>
    </row>
    <row r="75" spans="1:27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8"/>
      <c r="M75" s="138"/>
      <c r="N75" s="138"/>
      <c r="O75" s="138"/>
      <c r="P75" s="138"/>
      <c r="Q75" s="138"/>
      <c r="R75" s="138"/>
      <c r="S75" s="138"/>
      <c r="T75" s="138"/>
      <c r="U75" s="138"/>
      <c r="V75" s="138"/>
      <c r="W75" s="138"/>
      <c r="X75" s="138"/>
      <c r="Y75" s="138"/>
      <c r="Z75" s="138"/>
      <c r="AA75" s="136"/>
    </row>
    <row r="76" spans="1:27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8"/>
      <c r="AA76" s="136"/>
    </row>
    <row r="77" spans="1:27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8"/>
      <c r="M77" s="138"/>
      <c r="N77" s="138"/>
      <c r="O77" s="138"/>
      <c r="P77" s="138"/>
      <c r="Q77" s="138"/>
      <c r="R77" s="138"/>
      <c r="S77" s="138"/>
      <c r="T77" s="138"/>
      <c r="U77" s="138"/>
      <c r="V77" s="138"/>
      <c r="W77" s="138"/>
      <c r="X77" s="138"/>
      <c r="Y77" s="138"/>
      <c r="Z77" s="138"/>
      <c r="AA77" s="136"/>
    </row>
    <row r="78" spans="1:27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6"/>
    </row>
    <row r="79" spans="1:27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8"/>
      <c r="M79" s="138"/>
      <c r="N79" s="138"/>
      <c r="O79" s="138"/>
      <c r="P79" s="138"/>
      <c r="Q79" s="138"/>
      <c r="R79" s="138"/>
      <c r="S79" s="138"/>
      <c r="T79" s="138"/>
      <c r="U79" s="138"/>
      <c r="V79" s="138"/>
      <c r="W79" s="138"/>
      <c r="X79" s="138"/>
      <c r="Y79" s="138"/>
      <c r="Z79" s="138"/>
      <c r="AA79" s="136"/>
    </row>
    <row r="80" spans="1:27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138"/>
      <c r="Z80" s="138"/>
      <c r="AA80" s="136"/>
    </row>
    <row r="81" spans="1:27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8"/>
      <c r="M81" s="138"/>
      <c r="N81" s="138"/>
      <c r="O81" s="138"/>
      <c r="P81" s="138"/>
      <c r="Q81" s="138"/>
      <c r="R81" s="138"/>
      <c r="S81" s="138"/>
      <c r="T81" s="138"/>
      <c r="U81" s="138"/>
      <c r="V81" s="138"/>
      <c r="W81" s="138"/>
      <c r="X81" s="138"/>
      <c r="Y81" s="138"/>
      <c r="Z81" s="138"/>
      <c r="AA81" s="136"/>
    </row>
    <row r="82" spans="1:27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8"/>
      <c r="M82" s="138"/>
      <c r="N82" s="138"/>
      <c r="O82" s="138"/>
      <c r="P82" s="138"/>
      <c r="Q82" s="138"/>
      <c r="R82" s="138"/>
      <c r="S82" s="138"/>
      <c r="T82" s="138"/>
      <c r="U82" s="138"/>
      <c r="V82" s="138"/>
      <c r="W82" s="138"/>
      <c r="X82" s="138"/>
      <c r="Y82" s="138"/>
      <c r="Z82" s="138"/>
      <c r="AA82" s="136"/>
    </row>
    <row r="83" spans="1:27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8"/>
      <c r="M83" s="138"/>
      <c r="N83" s="138"/>
      <c r="O83" s="138"/>
      <c r="P83" s="138"/>
      <c r="Q83" s="138"/>
      <c r="R83" s="138"/>
      <c r="S83" s="138"/>
      <c r="T83" s="138"/>
      <c r="U83" s="138"/>
      <c r="V83" s="138"/>
      <c r="W83" s="138"/>
      <c r="X83" s="138"/>
      <c r="Y83" s="138"/>
      <c r="Z83" s="138"/>
      <c r="AA83" s="136"/>
    </row>
    <row r="84" spans="1:27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8"/>
      <c r="M84" s="138"/>
      <c r="N84" s="138"/>
      <c r="O84" s="138"/>
      <c r="P84" s="138"/>
      <c r="Q84" s="138"/>
      <c r="R84" s="138"/>
      <c r="S84" s="138"/>
      <c r="T84" s="138"/>
      <c r="U84" s="138"/>
      <c r="V84" s="138"/>
      <c r="W84" s="138"/>
      <c r="X84" s="138"/>
      <c r="Y84" s="138"/>
      <c r="Z84" s="138"/>
      <c r="AA84" s="136"/>
    </row>
    <row r="85" spans="1:27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8"/>
      <c r="M85" s="138"/>
      <c r="N85" s="138"/>
      <c r="O85" s="138"/>
      <c r="P85" s="138"/>
      <c r="Q85" s="138"/>
      <c r="R85" s="138"/>
      <c r="S85" s="138"/>
      <c r="T85" s="138"/>
      <c r="U85" s="138"/>
      <c r="V85" s="138"/>
      <c r="W85" s="138"/>
      <c r="X85" s="138"/>
      <c r="Y85" s="138"/>
      <c r="Z85" s="138"/>
      <c r="AA85" s="136"/>
    </row>
    <row r="86" spans="1:27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8"/>
      <c r="M86" s="138"/>
      <c r="N86" s="138"/>
      <c r="O86" s="138"/>
      <c r="P86" s="138"/>
      <c r="Q86" s="138"/>
      <c r="R86" s="138"/>
      <c r="S86" s="138"/>
      <c r="T86" s="138"/>
      <c r="U86" s="138"/>
      <c r="V86" s="138"/>
      <c r="W86" s="138"/>
      <c r="X86" s="138"/>
      <c r="Y86" s="138"/>
      <c r="Z86" s="138"/>
      <c r="AA86" s="136"/>
    </row>
    <row r="87" spans="1:27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8"/>
      <c r="M87" s="138"/>
      <c r="N87" s="138"/>
      <c r="O87" s="138"/>
      <c r="P87" s="138"/>
      <c r="Q87" s="138"/>
      <c r="R87" s="138"/>
      <c r="S87" s="138"/>
      <c r="T87" s="138"/>
      <c r="U87" s="138"/>
      <c r="V87" s="138"/>
      <c r="W87" s="138"/>
      <c r="X87" s="138"/>
      <c r="Y87" s="138"/>
      <c r="Z87" s="138"/>
      <c r="AA87" s="136"/>
    </row>
    <row r="88" spans="1:27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8"/>
      <c r="M88" s="138"/>
      <c r="N88" s="138"/>
      <c r="O88" s="138"/>
      <c r="P88" s="138"/>
      <c r="Q88" s="138"/>
      <c r="R88" s="138"/>
      <c r="S88" s="138"/>
      <c r="T88" s="138"/>
      <c r="U88" s="138"/>
      <c r="V88" s="138"/>
      <c r="W88" s="138"/>
      <c r="X88" s="138"/>
      <c r="Y88" s="138"/>
      <c r="Z88" s="138"/>
      <c r="AA88" s="136"/>
    </row>
    <row r="89" spans="1:27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8"/>
      <c r="M89" s="138"/>
      <c r="N89" s="138"/>
      <c r="O89" s="138"/>
      <c r="P89" s="138"/>
      <c r="Q89" s="138"/>
      <c r="R89" s="138"/>
      <c r="S89" s="138"/>
      <c r="T89" s="138"/>
      <c r="U89" s="138"/>
      <c r="V89" s="138"/>
      <c r="W89" s="138"/>
      <c r="X89" s="138"/>
      <c r="Y89" s="138"/>
      <c r="Z89" s="138"/>
      <c r="AA89" s="136"/>
    </row>
    <row r="90" spans="1:27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6"/>
    </row>
    <row r="91" spans="1:27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8"/>
      <c r="M91" s="138"/>
      <c r="N91" s="138"/>
      <c r="O91" s="138"/>
      <c r="P91" s="138"/>
      <c r="Q91" s="138"/>
      <c r="R91" s="138"/>
      <c r="S91" s="138"/>
      <c r="T91" s="138"/>
      <c r="U91" s="138"/>
      <c r="V91" s="138"/>
      <c r="W91" s="138"/>
      <c r="X91" s="138"/>
      <c r="Y91" s="138"/>
      <c r="Z91" s="138"/>
      <c r="AA91" s="136"/>
    </row>
    <row r="92" spans="1:27">
      <c r="A92" s="137"/>
      <c r="B92" s="137"/>
      <c r="C92" s="137"/>
      <c r="D92" s="137"/>
      <c r="E92" s="137"/>
      <c r="F92" s="137"/>
      <c r="G92" s="137"/>
      <c r="H92" s="137"/>
      <c r="I92" s="137"/>
      <c r="J92" s="137"/>
      <c r="K92" s="137"/>
      <c r="L92" s="138"/>
      <c r="M92" s="138"/>
      <c r="N92" s="138"/>
      <c r="O92" s="138"/>
      <c r="P92" s="138"/>
      <c r="Q92" s="138"/>
      <c r="R92" s="138"/>
      <c r="S92" s="138"/>
      <c r="T92" s="138"/>
      <c r="U92" s="138"/>
      <c r="V92" s="138"/>
      <c r="W92" s="138"/>
      <c r="X92" s="138"/>
      <c r="Y92" s="138"/>
      <c r="Z92" s="138"/>
      <c r="AA92" s="136"/>
    </row>
    <row r="93" spans="1:27">
      <c r="A93" s="137"/>
      <c r="B93" s="137"/>
      <c r="C93" s="137"/>
      <c r="D93" s="137"/>
      <c r="E93" s="137"/>
      <c r="F93" s="137"/>
      <c r="G93" s="137"/>
      <c r="H93" s="137"/>
      <c r="I93" s="137"/>
      <c r="J93" s="137"/>
      <c r="K93" s="137"/>
      <c r="L93" s="138"/>
      <c r="M93" s="138"/>
      <c r="N93" s="138"/>
      <c r="O93" s="138"/>
      <c r="P93" s="138"/>
      <c r="Q93" s="138"/>
      <c r="R93" s="138"/>
      <c r="S93" s="138"/>
      <c r="T93" s="138"/>
      <c r="U93" s="138"/>
      <c r="V93" s="138"/>
      <c r="W93" s="138"/>
      <c r="X93" s="138"/>
      <c r="Y93" s="138"/>
      <c r="Z93" s="138"/>
      <c r="AA93" s="136"/>
    </row>
    <row r="94" spans="1:27">
      <c r="A94" s="137"/>
      <c r="B94" s="137"/>
      <c r="C94" s="137"/>
      <c r="D94" s="137"/>
      <c r="E94" s="137"/>
      <c r="F94" s="137"/>
      <c r="G94" s="137"/>
      <c r="H94" s="137"/>
      <c r="I94" s="137"/>
      <c r="J94" s="137"/>
      <c r="K94" s="137"/>
      <c r="L94" s="138"/>
      <c r="M94" s="138"/>
      <c r="N94" s="138"/>
      <c r="O94" s="138"/>
      <c r="P94" s="138"/>
      <c r="Q94" s="138"/>
      <c r="R94" s="138"/>
      <c r="S94" s="138"/>
      <c r="T94" s="138"/>
      <c r="U94" s="138"/>
      <c r="V94" s="138"/>
      <c r="W94" s="138"/>
      <c r="X94" s="138"/>
      <c r="Y94" s="138"/>
      <c r="Z94" s="138"/>
      <c r="AA94" s="136"/>
    </row>
    <row r="95" spans="1:27">
      <c r="A95" s="137"/>
      <c r="B95" s="137"/>
      <c r="C95" s="137"/>
      <c r="D95" s="137"/>
      <c r="E95" s="137"/>
      <c r="F95" s="137"/>
      <c r="G95" s="137"/>
      <c r="H95" s="137"/>
      <c r="I95" s="137"/>
      <c r="J95" s="137"/>
      <c r="K95" s="137"/>
      <c r="L95" s="138"/>
      <c r="M95" s="138"/>
      <c r="N95" s="138"/>
      <c r="O95" s="138"/>
      <c r="P95" s="138"/>
      <c r="Q95" s="138"/>
      <c r="R95" s="138"/>
      <c r="S95" s="138"/>
      <c r="T95" s="138"/>
      <c r="U95" s="138"/>
      <c r="V95" s="138"/>
      <c r="W95" s="138"/>
      <c r="X95" s="138"/>
      <c r="Y95" s="138"/>
      <c r="Z95" s="138"/>
      <c r="AA95" s="136"/>
    </row>
    <row r="96" spans="1:27">
      <c r="A96" s="137"/>
      <c r="B96" s="137"/>
      <c r="C96" s="137"/>
      <c r="D96" s="137"/>
      <c r="E96" s="137"/>
      <c r="F96" s="137"/>
      <c r="G96" s="137"/>
      <c r="H96" s="137"/>
      <c r="I96" s="137"/>
      <c r="J96" s="137"/>
      <c r="K96" s="137"/>
      <c r="L96" s="138"/>
      <c r="M96" s="138"/>
      <c r="N96" s="138"/>
      <c r="O96" s="138"/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6"/>
    </row>
    <row r="97" spans="1:27">
      <c r="A97" s="137"/>
      <c r="B97" s="137"/>
      <c r="C97" s="137"/>
      <c r="D97" s="137"/>
      <c r="E97" s="137"/>
      <c r="F97" s="137"/>
      <c r="G97" s="137"/>
      <c r="H97" s="137"/>
      <c r="I97" s="137"/>
      <c r="J97" s="137"/>
      <c r="K97" s="137"/>
      <c r="L97" s="138"/>
      <c r="M97" s="138"/>
      <c r="N97" s="138"/>
      <c r="O97" s="138"/>
      <c r="P97" s="138"/>
      <c r="Q97" s="138"/>
      <c r="R97" s="138"/>
      <c r="S97" s="138"/>
      <c r="T97" s="138"/>
      <c r="U97" s="138"/>
      <c r="V97" s="138"/>
      <c r="W97" s="138"/>
      <c r="X97" s="138"/>
      <c r="Y97" s="138"/>
      <c r="Z97" s="138"/>
      <c r="AA97" s="136"/>
    </row>
    <row r="98" spans="1:27">
      <c r="A98" s="137"/>
      <c r="B98" s="137"/>
      <c r="C98" s="137"/>
      <c r="D98" s="137"/>
      <c r="E98" s="137"/>
      <c r="F98" s="137"/>
      <c r="G98" s="137"/>
      <c r="H98" s="137"/>
      <c r="I98" s="137"/>
      <c r="J98" s="137"/>
      <c r="K98" s="137"/>
      <c r="L98" s="138"/>
      <c r="M98" s="138"/>
      <c r="N98" s="138"/>
      <c r="O98" s="138"/>
      <c r="P98" s="138"/>
      <c r="Q98" s="138"/>
      <c r="R98" s="138"/>
      <c r="S98" s="138"/>
      <c r="T98" s="138"/>
      <c r="U98" s="138"/>
      <c r="V98" s="138"/>
      <c r="W98" s="138"/>
      <c r="X98" s="138"/>
      <c r="Y98" s="138"/>
      <c r="Z98" s="138"/>
      <c r="AA98" s="136"/>
    </row>
    <row r="99" spans="1:27">
      <c r="A99" s="137"/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8"/>
      <c r="M99" s="138"/>
      <c r="N99" s="138"/>
      <c r="O99" s="138"/>
      <c r="P99" s="138"/>
      <c r="Q99" s="138"/>
      <c r="R99" s="138"/>
      <c r="S99" s="138"/>
      <c r="T99" s="138"/>
      <c r="U99" s="138"/>
      <c r="V99" s="138"/>
      <c r="W99" s="138"/>
      <c r="X99" s="138"/>
      <c r="Y99" s="138"/>
      <c r="Z99" s="138"/>
      <c r="AA99" s="136"/>
    </row>
    <row r="100" spans="1:27">
      <c r="A100" s="137"/>
      <c r="B100" s="137"/>
      <c r="C100" s="137"/>
      <c r="D100" s="137"/>
      <c r="E100" s="137"/>
      <c r="F100" s="137"/>
      <c r="G100" s="137"/>
      <c r="H100" s="137"/>
      <c r="I100" s="137"/>
      <c r="J100" s="137"/>
      <c r="K100" s="137"/>
      <c r="L100" s="138"/>
      <c r="M100" s="138"/>
      <c r="N100" s="138"/>
      <c r="O100" s="138"/>
      <c r="P100" s="138"/>
      <c r="Q100" s="138"/>
      <c r="R100" s="138"/>
      <c r="S100" s="138"/>
      <c r="T100" s="138"/>
      <c r="U100" s="138"/>
      <c r="V100" s="138"/>
      <c r="W100" s="138"/>
      <c r="X100" s="138"/>
      <c r="Y100" s="138"/>
      <c r="Z100" s="138"/>
      <c r="AA100" s="136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21505" r:id="rId4" name="CommandButton1"/>
    <control shapeId="21506" r:id="rId5" name="CommandButton2"/>
    <control shapeId="21507" r:id="rId6" name="CommandButton3"/>
    <control shapeId="21508" r:id="rId7" name="CommandButton4"/>
    <control shapeId="21509" r:id="rId8" name="CommandButton5"/>
    <control shapeId="21510" r:id="rId9" name="CommandButton6"/>
    <control shapeId="21511" r:id="rId10" name="CommandButton7"/>
    <control shapeId="21512" r:id="rId11" name="CommandButton8"/>
  </control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AE170"/>
  <sheetViews>
    <sheetView zoomScale="85" zoomScaleNormal="85" workbookViewId="0">
      <selection activeCell="K72" sqref="K72"/>
    </sheetView>
  </sheetViews>
  <sheetFormatPr defaultRowHeight="16.5"/>
  <cols>
    <col min="1" max="1" width="9" customWidth="1"/>
    <col min="12" max="12" width="9" customWidth="1"/>
    <col min="25" max="25" width="13.375" customWidth="1"/>
    <col min="26" max="28" width="20.625" customWidth="1"/>
  </cols>
  <sheetData>
    <row r="1" spans="1:31" ht="17.100000000000001" customHeight="1" thickBot="1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  <c r="X1" s="43"/>
      <c r="Y1" s="43"/>
      <c r="Z1" s="43"/>
      <c r="AA1" s="43"/>
      <c r="AB1" s="43"/>
      <c r="AC1" s="43"/>
      <c r="AD1" s="43"/>
      <c r="AE1" s="43"/>
    </row>
    <row r="2" spans="1:31" ht="17.100000000000001" customHeight="1" thickTop="1" thickBot="1">
      <c r="A2" s="43"/>
      <c r="B2" s="43"/>
      <c r="C2" s="43"/>
      <c r="D2" s="43"/>
      <c r="E2" s="43"/>
      <c r="F2" s="43"/>
      <c r="G2" s="43"/>
      <c r="H2" s="258" t="s">
        <v>19</v>
      </c>
      <c r="I2" s="259"/>
      <c r="J2" s="259"/>
      <c r="K2" s="259"/>
      <c r="L2" s="260"/>
      <c r="M2" s="48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  <c r="AB2" s="43"/>
      <c r="AC2" s="43"/>
      <c r="AD2" s="43"/>
      <c r="AE2" s="43"/>
    </row>
    <row r="3" spans="1:31" ht="17.100000000000001" customHeight="1" thickTop="1">
      <c r="A3" s="43"/>
      <c r="B3" s="44" t="s">
        <v>18</v>
      </c>
      <c r="C3" s="43"/>
      <c r="D3" s="43"/>
      <c r="E3" s="43"/>
      <c r="F3" s="43"/>
      <c r="G3" s="43"/>
      <c r="H3" s="261"/>
      <c r="I3" s="262"/>
      <c r="J3" s="262"/>
      <c r="K3" s="262"/>
      <c r="L3" s="263"/>
      <c r="M3" s="48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249" t="s">
        <v>35</v>
      </c>
      <c r="Z3" s="250"/>
      <c r="AA3" s="250"/>
      <c r="AB3" s="251"/>
      <c r="AC3" s="43"/>
      <c r="AD3" s="43"/>
      <c r="AE3" s="43"/>
    </row>
    <row r="4" spans="1:31" ht="17.100000000000001" customHeight="1" thickBot="1">
      <c r="A4" s="43"/>
      <c r="B4" s="43"/>
      <c r="C4" s="43"/>
      <c r="D4" s="43"/>
      <c r="E4" s="43"/>
      <c r="F4" s="43"/>
      <c r="G4" s="43"/>
      <c r="H4" s="264"/>
      <c r="I4" s="265"/>
      <c r="J4" s="265"/>
      <c r="K4" s="265"/>
      <c r="L4" s="266"/>
      <c r="M4" s="48"/>
      <c r="N4" s="43"/>
      <c r="O4" s="43"/>
      <c r="P4" s="43"/>
      <c r="Q4" s="43"/>
      <c r="R4" s="43"/>
      <c r="S4" s="43"/>
      <c r="T4" s="43"/>
      <c r="U4" s="43"/>
      <c r="V4" s="43"/>
      <c r="W4" s="43"/>
      <c r="X4" s="43"/>
      <c r="Y4" s="252"/>
      <c r="Z4" s="253"/>
      <c r="AA4" s="253"/>
      <c r="AB4" s="254"/>
      <c r="AC4" s="43"/>
      <c r="AD4" s="43"/>
      <c r="AE4" s="43"/>
    </row>
    <row r="5" spans="1:31" ht="17.100000000000001" customHeight="1" thickTop="1" thickBot="1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65" t="s">
        <v>30</v>
      </c>
      <c r="Z5" s="66" t="s">
        <v>27</v>
      </c>
      <c r="AA5" s="66" t="s">
        <v>28</v>
      </c>
      <c r="AB5" s="67" t="s">
        <v>29</v>
      </c>
      <c r="AC5" s="43"/>
      <c r="AD5" s="43"/>
      <c r="AE5" s="43"/>
    </row>
    <row r="6" spans="1:31" ht="17.100000000000001" customHeight="1" thickBot="1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68">
        <v>-9.9999999999999992E-2</v>
      </c>
      <c r="Z6" s="69">
        <v>4.0556677262517764E-3</v>
      </c>
      <c r="AA6" s="69">
        <v>0.94685338967999277</v>
      </c>
      <c r="AB6" s="70">
        <v>3.8401227340172438E-3</v>
      </c>
      <c r="AC6" s="43"/>
      <c r="AD6" s="43"/>
      <c r="AE6" s="43"/>
    </row>
    <row r="7" spans="1:31" ht="17.100000000000001" customHeight="1" thickBot="1">
      <c r="A7" s="43"/>
      <c r="B7" s="43">
        <v>4</v>
      </c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  <c r="X7" s="43"/>
      <c r="Y7" s="68">
        <v>-9.5000000000000001E-2</v>
      </c>
      <c r="Z7" s="71">
        <v>1.3879686436265165E-2</v>
      </c>
      <c r="AA7" s="71">
        <v>0.99592016677142847</v>
      </c>
      <c r="AB7" s="72">
        <v>1.3823059630340338E-2</v>
      </c>
      <c r="AC7" s="43"/>
      <c r="AD7" s="43"/>
      <c r="AE7" s="43"/>
    </row>
    <row r="8" spans="1:31" ht="17.100000000000001" customHeight="1" thickBot="1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68">
        <v>-0.09</v>
      </c>
      <c r="Z8" s="71">
        <v>3.0712264896138156E-2</v>
      </c>
      <c r="AA8" s="71">
        <v>0.98905839774887849</v>
      </c>
      <c r="AB8" s="72">
        <v>3.0376223509413533E-2</v>
      </c>
      <c r="AC8" s="43"/>
      <c r="AD8" s="43"/>
      <c r="AE8" s="43"/>
    </row>
    <row r="9" spans="1:31" ht="17.100000000000001" customHeight="1" thickBot="1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  <c r="X9" s="43"/>
      <c r="Y9" s="68">
        <v>-8.4999999999999992E-2</v>
      </c>
      <c r="Z9" s="71">
        <v>5.5416519716079193E-2</v>
      </c>
      <c r="AA9" s="71">
        <v>0.92704191168659078</v>
      </c>
      <c r="AB9" s="72">
        <v>5.1373436376611702E-2</v>
      </c>
      <c r="AC9" s="43"/>
      <c r="AD9" s="43"/>
      <c r="AE9" s="43"/>
    </row>
    <row r="10" spans="1:31" ht="17.100000000000001" customHeight="1" thickBot="1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68">
        <v>-7.9999999999999988E-2</v>
      </c>
      <c r="Z10" s="71">
        <v>8.8591997293475735E-2</v>
      </c>
      <c r="AA10" s="71">
        <v>0.81686474494961836</v>
      </c>
      <c r="AB10" s="72">
        <v>7.2367679273712335E-2</v>
      </c>
      <c r="AC10" s="43"/>
      <c r="AD10" s="43"/>
      <c r="AE10" s="43"/>
    </row>
    <row r="11" spans="1:31" ht="17.100000000000001" customHeight="1" thickBot="1">
      <c r="A11" s="43"/>
      <c r="B11" s="43"/>
      <c r="C11" s="43"/>
      <c r="D11" s="43"/>
      <c r="E11" s="43"/>
      <c r="F11" s="45"/>
      <c r="G11" s="45"/>
      <c r="H11" s="45"/>
      <c r="I11" s="46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68">
        <v>-7.4999999999999997E-2</v>
      </c>
      <c r="Z11" s="71">
        <v>0.13051823237544433</v>
      </c>
      <c r="AA11" s="71">
        <v>0.67095237707513178</v>
      </c>
      <c r="AB11" s="72">
        <v>8.7571518263948767E-2</v>
      </c>
      <c r="AC11" s="43"/>
      <c r="AD11" s="43"/>
      <c r="AE11" s="43"/>
    </row>
    <row r="12" spans="1:31" ht="17.100000000000001" customHeight="1" thickBot="1">
      <c r="A12" s="43"/>
      <c r="B12" s="43"/>
      <c r="C12" s="43"/>
      <c r="D12" s="43"/>
      <c r="E12" s="43"/>
      <c r="F12" s="45"/>
      <c r="G12" s="45"/>
      <c r="H12" s="45"/>
      <c r="I12" s="46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68">
        <v>-6.9999999999999993E-2</v>
      </c>
      <c r="Z12" s="71">
        <v>0.18111145185449307</v>
      </c>
      <c r="AA12" s="71">
        <v>0.50576042081018513</v>
      </c>
      <c r="AB12" s="72">
        <v>9.1599004103471993E-2</v>
      </c>
      <c r="AC12" s="43"/>
      <c r="AD12" s="43"/>
      <c r="AE12" s="43"/>
    </row>
    <row r="13" spans="1:31" ht="17.100000000000001" customHeight="1" thickBot="1">
      <c r="A13" s="43"/>
      <c r="B13" s="43"/>
      <c r="C13" s="43"/>
      <c r="D13" s="43"/>
      <c r="E13" s="43"/>
      <c r="F13" s="45"/>
      <c r="G13" s="45"/>
      <c r="H13" s="45"/>
      <c r="I13" s="46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68">
        <v>-6.5000000000000002E-2</v>
      </c>
      <c r="Z13" s="71">
        <v>0.23989759648872427</v>
      </c>
      <c r="AA13" s="71">
        <v>0.33991880192390234</v>
      </c>
      <c r="AB13" s="72">
        <v>8.1545703582870901E-2</v>
      </c>
      <c r="AC13" s="43"/>
      <c r="AD13" s="43"/>
      <c r="AE13" s="43"/>
    </row>
    <row r="14" spans="1:31" ht="17.100000000000001" customHeight="1" thickBot="1">
      <c r="A14" s="43"/>
      <c r="B14" s="43"/>
      <c r="C14" s="43"/>
      <c r="D14" s="43"/>
      <c r="E14" s="43"/>
      <c r="F14" s="45"/>
      <c r="G14" s="45"/>
      <c r="H14" s="45"/>
      <c r="I14" s="46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68">
        <v>-0.06</v>
      </c>
      <c r="Z14" s="71">
        <v>0.30600402469341842</v>
      </c>
      <c r="AA14" s="71">
        <v>0.19213072330566458</v>
      </c>
      <c r="AB14" s="72">
        <v>5.8792774598790933E-2</v>
      </c>
      <c r="AC14" s="43"/>
      <c r="AD14" s="43"/>
      <c r="AE14" s="43"/>
    </row>
    <row r="15" spans="1:31" ht="17.100000000000001" customHeight="1" thickBot="1">
      <c r="A15" s="43"/>
      <c r="B15" s="43"/>
      <c r="C15" s="43"/>
      <c r="D15" s="43"/>
      <c r="E15" s="43"/>
      <c r="F15" s="45"/>
      <c r="G15" s="45"/>
      <c r="H15" s="45"/>
      <c r="I15" s="47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68">
        <v>-5.4999999999999993E-2</v>
      </c>
      <c r="Z15" s="71">
        <v>0.37817128229154179</v>
      </c>
      <c r="AA15" s="71">
        <v>7.9063363052713165E-2</v>
      </c>
      <c r="AB15" s="72">
        <v>2.9899493387926246E-2</v>
      </c>
      <c r="AC15" s="43"/>
      <c r="AD15" s="43"/>
      <c r="AE15" s="43"/>
    </row>
    <row r="16" spans="1:31" ht="17.100000000000001" customHeight="1" thickBot="1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68">
        <v>-4.9999999999999996E-2</v>
      </c>
      <c r="Z16" s="71">
        <v>0.45478522553108575</v>
      </c>
      <c r="AA16" s="71">
        <v>1.3468188797608737E-2</v>
      </c>
      <c r="AB16" s="72">
        <v>6.1251332798157327E-3</v>
      </c>
      <c r="AC16" s="43"/>
      <c r="AD16" s="43"/>
      <c r="AE16" s="43"/>
    </row>
    <row r="17" spans="1:31" ht="17.100000000000001" customHeight="1" thickBot="1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68">
        <v>-4.4999999999999998E-2</v>
      </c>
      <c r="Z17" s="71">
        <v>0.53392863592805861</v>
      </c>
      <c r="AA17" s="71">
        <v>2.7428752096680864E-3</v>
      </c>
      <c r="AB17" s="72">
        <v>1.464499619218969E-3</v>
      </c>
      <c r="AC17" s="43"/>
      <c r="AD17" s="43"/>
      <c r="AE17" s="43"/>
    </row>
    <row r="18" spans="1:31" ht="17.100000000000001" customHeight="1" thickBot="1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68">
        <v>-3.9999999999999994E-2</v>
      </c>
      <c r="Z18" s="71">
        <v>0.61345033352496448</v>
      </c>
      <c r="AA18" s="71">
        <v>4.809700880321479E-2</v>
      </c>
      <c r="AB18" s="72">
        <v>2.950512609188527E-2</v>
      </c>
      <c r="AC18" s="43"/>
      <c r="AD18" s="43"/>
      <c r="AE18" s="43"/>
    </row>
    <row r="19" spans="1:31" ht="17.100000000000001" customHeight="1" thickBot="1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  <c r="X19" s="43"/>
      <c r="Y19" s="68">
        <v>-3.4999999999999989E-2</v>
      </c>
      <c r="Z19" s="71">
        <v>0.69104874936856708</v>
      </c>
      <c r="AA19" s="71">
        <v>0.14441567052593954</v>
      </c>
      <c r="AB19" s="72">
        <v>9.9798268506173543E-2</v>
      </c>
      <c r="AC19" s="43"/>
      <c r="AD19" s="43"/>
      <c r="AE19" s="43"/>
    </row>
    <row r="20" spans="1:31" ht="17.100000000000001" customHeight="1" thickBo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68">
        <v>-0.03</v>
      </c>
      <c r="Z20" s="71">
        <v>0.76436602381595531</v>
      </c>
      <c r="AA20" s="71">
        <v>0.2808362815287494</v>
      </c>
      <c r="AB20" s="72">
        <v>0.2146617118553884</v>
      </c>
      <c r="AC20" s="43"/>
      <c r="AD20" s="43"/>
      <c r="AE20" s="43"/>
    </row>
    <row r="21" spans="1:31" ht="17.100000000000001" customHeight="1" thickBot="1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68">
        <v>-2.4999999999999994E-2</v>
      </c>
      <c r="Z21" s="71">
        <v>0.83108801183294012</v>
      </c>
      <c r="AA21" s="71">
        <v>0.44197365722780502</v>
      </c>
      <c r="AB21" s="72">
        <v>0.36731900806798989</v>
      </c>
      <c r="AC21" s="43"/>
      <c r="AD21" s="43"/>
      <c r="AE21" s="43"/>
    </row>
    <row r="22" spans="1:31" ht="17.100000000000001" customHeight="1" thickBot="1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54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68">
        <v>-1.999999999999999E-2</v>
      </c>
      <c r="Z22" s="71">
        <v>0.88904514488569464</v>
      </c>
      <c r="AA22" s="71">
        <v>0.60965511116050497</v>
      </c>
      <c r="AB22" s="72">
        <v>0.5420109166319953</v>
      </c>
      <c r="AC22" s="43"/>
      <c r="AD22" s="43"/>
      <c r="AE22" s="43"/>
    </row>
    <row r="23" spans="1:31" ht="17.100000000000001" customHeight="1" thickBot="1">
      <c r="A23" s="43"/>
      <c r="B23" s="267" t="s">
        <v>20</v>
      </c>
      <c r="C23" s="268"/>
      <c r="D23" s="43"/>
      <c r="E23" s="43"/>
      <c r="F23" s="43"/>
      <c r="G23" s="267" t="s">
        <v>21</v>
      </c>
      <c r="H23" s="268"/>
      <c r="I23" s="57"/>
      <c r="J23" s="57"/>
      <c r="K23" s="54"/>
      <c r="L23" s="54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68">
        <v>-1.4999999999999999E-2</v>
      </c>
      <c r="Z23" s="71">
        <v>0.93630895140965242</v>
      </c>
      <c r="AA23" s="71">
        <v>0.76496992770360206</v>
      </c>
      <c r="AB23" s="72">
        <v>0.71624819086807734</v>
      </c>
      <c r="AC23" s="43"/>
      <c r="AD23" s="43"/>
      <c r="AE23" s="43"/>
    </row>
    <row r="24" spans="1:31" ht="17.100000000000001" customHeight="1" thickBot="1">
      <c r="A24" s="43"/>
      <c r="B24" s="272" t="s">
        <v>25</v>
      </c>
      <c r="C24" s="273"/>
      <c r="D24" s="49"/>
      <c r="E24" s="49"/>
      <c r="F24" s="51">
        <v>650</v>
      </c>
      <c r="G24" s="59"/>
      <c r="H24" s="60"/>
      <c r="I24" s="269" t="s">
        <v>31</v>
      </c>
      <c r="J24" s="270"/>
      <c r="K24" s="270"/>
      <c r="L24" s="271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68">
        <v>-9.999999999999995E-3</v>
      </c>
      <c r="Z24" s="71">
        <v>0.97127918706934846</v>
      </c>
      <c r="AA24" s="71">
        <v>0.89040206874844674</v>
      </c>
      <c r="AB24" s="72">
        <v>0.86482899749885755</v>
      </c>
      <c r="AC24" s="43"/>
      <c r="AD24" s="43"/>
      <c r="AE24" s="43"/>
    </row>
    <row r="25" spans="1:31" ht="17.100000000000001" customHeight="1" thickBot="1">
      <c r="A25" s="43"/>
      <c r="B25" s="272" t="s">
        <v>24</v>
      </c>
      <c r="C25" s="273"/>
      <c r="D25" s="50"/>
      <c r="E25" s="53">
        <v>30</v>
      </c>
      <c r="F25" s="51">
        <f>E25/10</f>
        <v>3</v>
      </c>
      <c r="G25" s="61">
        <v>1</v>
      </c>
      <c r="H25" s="62"/>
      <c r="I25" s="255" t="s">
        <v>32</v>
      </c>
      <c r="J25" s="255"/>
      <c r="K25" s="256"/>
      <c r="L25" s="58">
        <f>3.141592*F26*10^3/F24</f>
        <v>1691.6264615384614</v>
      </c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  <c r="X25" s="43"/>
      <c r="Y25" s="68">
        <v>-4.9999999999999906E-3</v>
      </c>
      <c r="Z25" s="71">
        <v>0.992756966832258</v>
      </c>
      <c r="AA25" s="71">
        <v>0.9718055923645168</v>
      </c>
      <c r="AB25" s="72">
        <v>0.96476677222642337</v>
      </c>
      <c r="AC25" s="43"/>
      <c r="AD25" s="43"/>
      <c r="AE25" s="43"/>
    </row>
    <row r="26" spans="1:31" ht="17.100000000000001" customHeight="1" thickBot="1">
      <c r="A26" s="43"/>
      <c r="B26" s="272" t="s">
        <v>22</v>
      </c>
      <c r="C26" s="273"/>
      <c r="D26" s="50"/>
      <c r="E26" s="53"/>
      <c r="F26" s="51">
        <v>350</v>
      </c>
      <c r="G26" s="61"/>
      <c r="H26" s="62"/>
      <c r="I26" s="255" t="s">
        <v>33</v>
      </c>
      <c r="J26" s="255"/>
      <c r="K26" s="256"/>
      <c r="L26" s="58">
        <f>3.141592*F27*10^6/F24</f>
        <v>1933.2873846153848</v>
      </c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68">
        <v>0</v>
      </c>
      <c r="Z26" s="71">
        <v>1</v>
      </c>
      <c r="AA26" s="71">
        <v>1</v>
      </c>
      <c r="AB26" s="72">
        <v>1</v>
      </c>
      <c r="AC26" s="43"/>
      <c r="AD26" s="43"/>
      <c r="AE26" s="43"/>
    </row>
    <row r="27" spans="1:31" ht="17.100000000000001" customHeight="1" thickBot="1">
      <c r="A27" s="43"/>
      <c r="B27" s="272" t="s">
        <v>23</v>
      </c>
      <c r="C27" s="273"/>
      <c r="D27" s="50"/>
      <c r="E27" s="53">
        <v>400</v>
      </c>
      <c r="F27" s="51">
        <f>E27/1000</f>
        <v>0.4</v>
      </c>
      <c r="G27" s="63"/>
      <c r="H27" s="64"/>
      <c r="I27" s="257" t="s">
        <v>34</v>
      </c>
      <c r="J27" s="255"/>
      <c r="K27" s="256"/>
      <c r="L27" s="56">
        <v>5.5714285714285718E-3</v>
      </c>
      <c r="M27" s="54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68">
        <v>5.0000000000000044E-3</v>
      </c>
      <c r="Z27" s="71">
        <v>0.992756966832258</v>
      </c>
      <c r="AA27" s="71">
        <v>0.97180559236451658</v>
      </c>
      <c r="AB27" s="72">
        <v>0.96476677222642315</v>
      </c>
      <c r="AC27" s="43"/>
      <c r="AD27" s="43"/>
      <c r="AE27" s="43"/>
    </row>
    <row r="28" spans="1:31" ht="17.25" thickBot="1">
      <c r="A28" s="43"/>
      <c r="B28" s="43"/>
      <c r="C28" s="43"/>
      <c r="D28" s="43"/>
      <c r="E28" s="43"/>
      <c r="F28" s="43"/>
      <c r="G28" s="43"/>
      <c r="H28" s="43"/>
      <c r="I28" s="54"/>
      <c r="J28" s="54"/>
      <c r="K28" s="54"/>
      <c r="L28" s="54"/>
      <c r="M28" s="54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68">
        <v>1.0000000000000009E-2</v>
      </c>
      <c r="Z28" s="71">
        <v>0.97127918706934802</v>
      </c>
      <c r="AA28" s="71">
        <v>0.89040206874844652</v>
      </c>
      <c r="AB28" s="72">
        <v>0.86482899749885689</v>
      </c>
      <c r="AC28" s="43"/>
      <c r="AD28" s="43"/>
      <c r="AE28" s="43"/>
    </row>
    <row r="29" spans="1:31" ht="17.25" thickBot="1">
      <c r="A29" s="43"/>
      <c r="B29" s="43"/>
      <c r="C29" s="43"/>
      <c r="D29" s="43"/>
      <c r="E29" s="43"/>
      <c r="F29" s="43"/>
      <c r="G29" s="43"/>
      <c r="H29" s="43"/>
      <c r="I29" s="55"/>
      <c r="J29" s="52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68">
        <v>1.4999999999999999E-2</v>
      </c>
      <c r="Z29" s="71">
        <v>0.93630895140965242</v>
      </c>
      <c r="AA29" s="71">
        <v>0.76496992770360206</v>
      </c>
      <c r="AB29" s="72">
        <v>0.71624819086807734</v>
      </c>
      <c r="AC29" s="43"/>
      <c r="AD29" s="43"/>
      <c r="AE29" s="43"/>
    </row>
    <row r="30" spans="1:31" ht="17.25" thickBot="1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68">
        <v>2.0000000000000004E-2</v>
      </c>
      <c r="Z30" s="71">
        <v>0.88904514488569464</v>
      </c>
      <c r="AA30" s="71">
        <v>0.60965511116050464</v>
      </c>
      <c r="AB30" s="72">
        <v>0.54201091663199497</v>
      </c>
      <c r="AC30" s="43"/>
      <c r="AD30" s="43"/>
      <c r="AE30" s="43"/>
    </row>
    <row r="31" spans="1:31" ht="17.25" thickBot="1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  <c r="X31" s="43"/>
      <c r="Y31" s="68">
        <v>2.5000000000000008E-2</v>
      </c>
      <c r="Z31" s="71">
        <v>0.8310880118329399</v>
      </c>
      <c r="AA31" s="71">
        <v>0.44197365722780474</v>
      </c>
      <c r="AB31" s="72">
        <v>0.36731900806798951</v>
      </c>
      <c r="AC31" s="43"/>
      <c r="AD31" s="43"/>
      <c r="AE31" s="43"/>
    </row>
    <row r="32" spans="1:31" ht="17.25" thickBot="1">
      <c r="A32" s="43"/>
      <c r="B32" s="43"/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68">
        <v>3.0000000000000013E-2</v>
      </c>
      <c r="Z32" s="71">
        <v>0.76436602381595509</v>
      </c>
      <c r="AA32" s="71">
        <v>0.28083628152874901</v>
      </c>
      <c r="AB32" s="72">
        <v>0.21466171185538804</v>
      </c>
      <c r="AC32" s="43"/>
      <c r="AD32" s="43"/>
      <c r="AE32" s="43"/>
    </row>
    <row r="33" spans="1:31" ht="17.25" thickBot="1">
      <c r="A33" s="43"/>
      <c r="B33" s="43"/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 t="s">
        <v>26</v>
      </c>
      <c r="V33" s="43"/>
      <c r="W33" s="43"/>
      <c r="X33" s="43"/>
      <c r="Y33" s="68">
        <v>3.5000000000000017E-2</v>
      </c>
      <c r="Z33" s="71">
        <v>0.69104874936856675</v>
      </c>
      <c r="AA33" s="71">
        <v>0.14441567052593893</v>
      </c>
      <c r="AB33" s="72">
        <v>9.9798268506173057E-2</v>
      </c>
      <c r="AC33" s="43"/>
      <c r="AD33" s="43"/>
      <c r="AE33" s="43"/>
    </row>
    <row r="34" spans="1:31" ht="17.25" thickBot="1">
      <c r="A34" s="43"/>
      <c r="B34" s="43"/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68">
        <v>3.9999999999999994E-2</v>
      </c>
      <c r="Z34" s="71">
        <v>0.61345033352496448</v>
      </c>
      <c r="AA34" s="71">
        <v>4.809700880321479E-2</v>
      </c>
      <c r="AB34" s="72">
        <v>2.950512609188527E-2</v>
      </c>
      <c r="AC34" s="43"/>
      <c r="AD34" s="43"/>
      <c r="AE34" s="43"/>
    </row>
    <row r="35" spans="1:31" ht="17.25" thickBot="1">
      <c r="A35" s="43"/>
      <c r="B35" s="43"/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68">
        <v>4.4999999999999998E-2</v>
      </c>
      <c r="Z35" s="71">
        <v>0.53392863592805861</v>
      </c>
      <c r="AA35" s="71">
        <v>2.7428752096680864E-3</v>
      </c>
      <c r="AB35" s="72">
        <v>1.464499619218969E-3</v>
      </c>
      <c r="AC35" s="43"/>
      <c r="AD35" s="43"/>
      <c r="AE35" s="43"/>
    </row>
    <row r="36" spans="1:31" ht="17.25" thickBot="1">
      <c r="A36" s="43"/>
      <c r="B36" s="43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68">
        <v>0.05</v>
      </c>
      <c r="Z36" s="71">
        <v>0.45478522553108575</v>
      </c>
      <c r="AA36" s="71">
        <v>1.3468188797608891E-2</v>
      </c>
      <c r="AB36" s="72">
        <v>6.1251332798158021E-3</v>
      </c>
      <c r="AC36" s="43"/>
      <c r="AD36" s="43"/>
      <c r="AE36" s="43"/>
    </row>
    <row r="37" spans="1:31" ht="17.25" thickBot="1">
      <c r="A37" s="43"/>
      <c r="B37" s="43"/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  <c r="X37" s="43"/>
      <c r="Y37" s="68">
        <v>5.5000000000000007E-2</v>
      </c>
      <c r="Z37" s="71">
        <v>0.37817128229154134</v>
      </c>
      <c r="AA37" s="71">
        <v>7.9063363052713415E-2</v>
      </c>
      <c r="AB37" s="72">
        <v>2.9899493387926312E-2</v>
      </c>
      <c r="AC37" s="43"/>
      <c r="AD37" s="43"/>
      <c r="AE37" s="43"/>
    </row>
    <row r="38" spans="1:31" ht="17.25" thickBot="1">
      <c r="A38" s="43"/>
      <c r="B38" s="43"/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  <c r="X38" s="43"/>
      <c r="Y38" s="68">
        <v>6.0000000000000012E-2</v>
      </c>
      <c r="Z38" s="71">
        <v>0.3060040246934182</v>
      </c>
      <c r="AA38" s="71">
        <v>0.19213072330566525</v>
      </c>
      <c r="AB38" s="72">
        <v>5.8792774598791092E-2</v>
      </c>
      <c r="AC38" s="43"/>
      <c r="AD38" s="43"/>
      <c r="AE38" s="43"/>
    </row>
    <row r="39" spans="1:31" ht="17.25" thickBot="1">
      <c r="A39" s="43"/>
      <c r="B39" s="43"/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68">
        <v>6.5000000000000016E-2</v>
      </c>
      <c r="Z39" s="71">
        <v>0.23989759648872427</v>
      </c>
      <c r="AA39" s="71">
        <v>0.33991880192390234</v>
      </c>
      <c r="AB39" s="72">
        <v>8.1545703582870901E-2</v>
      </c>
      <c r="AC39" s="43"/>
      <c r="AD39" s="43"/>
      <c r="AE39" s="43"/>
    </row>
    <row r="40" spans="1:31" ht="17.25" thickBot="1">
      <c r="A40" s="43"/>
      <c r="B40" s="43"/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68">
        <v>7.0000000000000021E-2</v>
      </c>
      <c r="Z40" s="71">
        <v>0.18111145185449273</v>
      </c>
      <c r="AA40" s="71">
        <v>0.50576042081018635</v>
      </c>
      <c r="AB40" s="72">
        <v>9.1599004103472062E-2</v>
      </c>
      <c r="AC40" s="43"/>
      <c r="AD40" s="43"/>
      <c r="AE40" s="43"/>
    </row>
    <row r="41" spans="1:31" ht="17.25" thickBot="1">
      <c r="A41" s="43"/>
      <c r="B41" s="43"/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68">
        <v>7.4999999999999997E-2</v>
      </c>
      <c r="Z41" s="71">
        <v>0.13051823237544433</v>
      </c>
      <c r="AA41" s="71">
        <v>0.67095237707513178</v>
      </c>
      <c r="AB41" s="72">
        <v>8.7571518263948767E-2</v>
      </c>
      <c r="AC41" s="43"/>
      <c r="AD41" s="43"/>
      <c r="AE41" s="43"/>
    </row>
    <row r="42" spans="1:31" ht="17.25" thickBot="1">
      <c r="A42" s="43"/>
      <c r="B42" s="43"/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  <c r="X42" s="43"/>
      <c r="Y42" s="68">
        <v>0.08</v>
      </c>
      <c r="Z42" s="71">
        <v>8.8591997293475735E-2</v>
      </c>
      <c r="AA42" s="71">
        <v>0.81686474494961836</v>
      </c>
      <c r="AB42" s="72">
        <v>7.2367679273712335E-2</v>
      </c>
      <c r="AC42" s="43"/>
      <c r="AD42" s="43"/>
      <c r="AE42" s="43"/>
    </row>
    <row r="43" spans="1:31" ht="17.25" thickBot="1">
      <c r="A43" s="43"/>
      <c r="B43" s="43"/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  <c r="X43" s="43"/>
      <c r="Y43" s="68">
        <v>8.5000000000000006E-2</v>
      </c>
      <c r="Z43" s="71">
        <v>5.5416519716079034E-2</v>
      </c>
      <c r="AA43" s="71">
        <v>0.92704191168659122</v>
      </c>
      <c r="AB43" s="72">
        <v>5.1373436376611577E-2</v>
      </c>
      <c r="AC43" s="43"/>
      <c r="AD43" s="43"/>
      <c r="AE43" s="43"/>
    </row>
    <row r="44" spans="1:31" ht="17.25" thickBot="1">
      <c r="A44" s="43"/>
      <c r="B44" s="43"/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  <c r="X44" s="43"/>
      <c r="Y44" s="68">
        <v>9.0000000000000011E-2</v>
      </c>
      <c r="Z44" s="71">
        <v>3.0712264896138101E-2</v>
      </c>
      <c r="AA44" s="71">
        <v>0.98905839774887871</v>
      </c>
      <c r="AB44" s="72">
        <v>3.0376223509413484E-2</v>
      </c>
      <c r="AC44" s="43"/>
      <c r="AD44" s="43"/>
      <c r="AE44" s="43"/>
    </row>
    <row r="45" spans="1:31" ht="17.25" thickBot="1">
      <c r="A45" s="43"/>
      <c r="B45" s="43"/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68">
        <v>9.5000000000000015E-2</v>
      </c>
      <c r="Z45" s="71">
        <v>1.3879686436265084E-2</v>
      </c>
      <c r="AA45" s="71">
        <v>0.99592016677142825</v>
      </c>
      <c r="AB45" s="72">
        <v>1.3823059630340253E-2</v>
      </c>
      <c r="AC45" s="43"/>
      <c r="AD45" s="43"/>
      <c r="AE45" s="43"/>
    </row>
    <row r="46" spans="1:31" ht="17.25" thickBot="1">
      <c r="A46" s="43"/>
      <c r="B46" s="43"/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73">
        <v>0.10000000000000002</v>
      </c>
      <c r="Z46" s="74">
        <v>4.0556677262517556E-3</v>
      </c>
      <c r="AA46" s="74">
        <v>0.94685338967999211</v>
      </c>
      <c r="AB46" s="75">
        <v>3.8401227340172208E-3</v>
      </c>
      <c r="AC46" s="43"/>
      <c r="AD46" s="43"/>
      <c r="AE46" s="43"/>
    </row>
    <row r="47" spans="1:31" ht="17.25" thickTop="1">
      <c r="A47" s="43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</row>
    <row r="48" spans="1:31">
      <c r="A48" s="43"/>
      <c r="B48" s="43"/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  <c r="X48" s="43"/>
      <c r="Y48" s="43"/>
      <c r="Z48" s="43"/>
      <c r="AA48" s="43"/>
      <c r="AB48" s="43"/>
      <c r="AC48" s="43"/>
      <c r="AD48" s="43"/>
      <c r="AE48" s="43"/>
    </row>
    <row r="49" spans="1:31">
      <c r="A49" s="43"/>
      <c r="B49" s="43"/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  <c r="X49" s="43"/>
      <c r="Y49" s="43"/>
      <c r="Z49" s="43"/>
      <c r="AA49" s="43"/>
      <c r="AB49" s="43"/>
      <c r="AC49" s="43"/>
      <c r="AD49" s="43"/>
      <c r="AE49" s="43"/>
    </row>
    <row r="50" spans="1:31">
      <c r="A50" s="43"/>
      <c r="B50" s="43"/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  <c r="X50" s="43"/>
      <c r="Y50" s="43"/>
      <c r="Z50" s="43"/>
      <c r="AA50" s="43"/>
      <c r="AB50" s="43"/>
      <c r="AC50" s="43"/>
      <c r="AD50" s="43"/>
      <c r="AE50" s="43"/>
    </row>
    <row r="51" spans="1:31">
      <c r="A51" s="43"/>
      <c r="B51" s="43"/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</row>
    <row r="52" spans="1:31">
      <c r="A52" s="43"/>
      <c r="B52" s="43"/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</row>
    <row r="53" spans="1:31">
      <c r="A53" s="43"/>
      <c r="B53" s="43"/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</row>
    <row r="54" spans="1:31">
      <c r="A54" s="43"/>
      <c r="B54" s="43"/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E54" s="43"/>
    </row>
    <row r="55" spans="1:31">
      <c r="A55" s="43"/>
      <c r="B55" s="43"/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  <c r="X55" s="43"/>
      <c r="Y55" s="43"/>
      <c r="Z55" s="43"/>
      <c r="AA55" s="43"/>
      <c r="AB55" s="43"/>
      <c r="AC55" s="43"/>
      <c r="AD55" s="43"/>
      <c r="AE55" s="43"/>
    </row>
    <row r="56" spans="1:31">
      <c r="A56" s="43"/>
      <c r="B56" s="43"/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  <c r="X56" s="43"/>
      <c r="Y56" s="43"/>
      <c r="Z56" s="43"/>
      <c r="AA56" s="43"/>
      <c r="AB56" s="43"/>
      <c r="AC56" s="43"/>
      <c r="AD56" s="43"/>
      <c r="AE56" s="43"/>
    </row>
    <row r="57" spans="1:31">
      <c r="A57" s="43"/>
      <c r="B57" s="43"/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</row>
    <row r="58" spans="1:31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</row>
    <row r="59" spans="1:31">
      <c r="A59" s="43"/>
      <c r="B59" s="43"/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</row>
    <row r="60" spans="1:31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</row>
    <row r="61" spans="1:31">
      <c r="A61" s="43"/>
      <c r="B61" s="43"/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  <c r="X61" s="43"/>
      <c r="Y61" s="43"/>
      <c r="Z61" s="43"/>
      <c r="AA61" s="43"/>
      <c r="AB61" s="43"/>
      <c r="AC61" s="43"/>
      <c r="AD61" s="43"/>
      <c r="AE61" s="43"/>
    </row>
    <row r="62" spans="1:31">
      <c r="A62" s="43"/>
      <c r="B62" s="43"/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  <c r="X62" s="43"/>
      <c r="Y62" s="43"/>
      <c r="Z62" s="43"/>
      <c r="AA62" s="43"/>
      <c r="AB62" s="43"/>
      <c r="AC62" s="43"/>
      <c r="AD62" s="43"/>
      <c r="AE62" s="43"/>
    </row>
    <row r="63" spans="1:31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</row>
    <row r="64" spans="1:31">
      <c r="A64" s="43"/>
      <c r="B64" s="43"/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</row>
    <row r="65" spans="1:31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</row>
    <row r="66" spans="1:31">
      <c r="A66" s="43"/>
      <c r="B66" s="43"/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  <c r="X66" s="43"/>
      <c r="Y66" s="43"/>
      <c r="Z66" s="43"/>
      <c r="AA66" s="43"/>
      <c r="AB66" s="43"/>
      <c r="AC66" s="43"/>
      <c r="AD66" s="43"/>
      <c r="AE66" s="43"/>
    </row>
    <row r="67" spans="1:31">
      <c r="A67" s="43"/>
      <c r="B67" s="43"/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  <c r="X67" s="43"/>
      <c r="Y67" s="43"/>
      <c r="Z67" s="43"/>
      <c r="AA67" s="43"/>
      <c r="AB67" s="43"/>
      <c r="AC67" s="43"/>
      <c r="AD67" s="43"/>
      <c r="AE67" s="43"/>
    </row>
    <row r="68" spans="1:31">
      <c r="A68" s="43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</row>
    <row r="69" spans="1:31">
      <c r="A69" s="43"/>
      <c r="B69" s="43"/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</row>
    <row r="70" spans="1:31">
      <c r="A70" s="43"/>
      <c r="B70" s="43"/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</row>
    <row r="71" spans="1:31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</row>
    <row r="72" spans="1:31">
      <c r="A72" s="43"/>
      <c r="B72" s="43"/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</row>
    <row r="73" spans="1:31">
      <c r="A73" s="43"/>
      <c r="B73" s="43"/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</row>
    <row r="74" spans="1:31">
      <c r="A74" s="43"/>
      <c r="B74" s="43"/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</row>
    <row r="75" spans="1:31">
      <c r="A75" s="43"/>
      <c r="B75" s="43"/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</row>
    <row r="76" spans="1:31">
      <c r="A76" s="43"/>
      <c r="B76" s="43"/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</row>
    <row r="77" spans="1:31">
      <c r="A77" s="43"/>
      <c r="B77" s="43"/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</row>
    <row r="78" spans="1:31">
      <c r="A78" s="43"/>
      <c r="B78" s="43"/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</row>
    <row r="79" spans="1:31">
      <c r="A79" s="43"/>
      <c r="B79" s="43"/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</row>
    <row r="80" spans="1:31">
      <c r="A80" s="43"/>
      <c r="B80" s="43"/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</row>
    <row r="81" spans="1:31">
      <c r="A81" s="43"/>
      <c r="B81" s="43"/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</row>
    <row r="82" spans="1:31">
      <c r="A82" s="43"/>
      <c r="B82" s="43"/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</row>
    <row r="83" spans="1:31">
      <c r="A83" s="43"/>
      <c r="B83" s="43"/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</row>
    <row r="84" spans="1:31">
      <c r="A84" s="43"/>
      <c r="B84" s="43"/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</row>
    <row r="85" spans="1:31">
      <c r="A85" s="43"/>
      <c r="B85" s="43"/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</row>
    <row r="86" spans="1:31">
      <c r="A86" s="43"/>
      <c r="B86" s="43"/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</row>
    <row r="87" spans="1:31">
      <c r="A87" s="43"/>
      <c r="B87" s="43"/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</row>
    <row r="88" spans="1:31">
      <c r="A88" s="43"/>
      <c r="B88" s="43"/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</row>
    <row r="89" spans="1:31">
      <c r="A89" s="43"/>
      <c r="B89" s="43"/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</row>
    <row r="90" spans="1:31">
      <c r="A90" s="43"/>
      <c r="B90" s="43"/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</row>
    <row r="91" spans="1:31">
      <c r="A91" s="43"/>
      <c r="B91" s="43"/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</row>
    <row r="92" spans="1:31">
      <c r="A92" s="43"/>
      <c r="B92" s="43"/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</row>
    <row r="93" spans="1:31">
      <c r="A93" s="43"/>
      <c r="B93" s="43"/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</row>
    <row r="94" spans="1:31">
      <c r="A94" s="43"/>
      <c r="B94" s="43"/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</row>
    <row r="95" spans="1:31">
      <c r="A95" s="43"/>
      <c r="B95" s="43"/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</row>
    <row r="96" spans="1:31">
      <c r="A96" s="43"/>
      <c r="B96" s="43"/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</row>
    <row r="97" spans="1:31">
      <c r="A97" s="43"/>
      <c r="B97" s="43"/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  <c r="X97" s="43"/>
      <c r="Y97" s="43"/>
      <c r="Z97" s="43"/>
      <c r="AA97" s="43"/>
      <c r="AB97" s="43"/>
      <c r="AC97" s="43"/>
      <c r="AD97" s="43"/>
      <c r="AE97" s="43"/>
    </row>
    <row r="98" spans="1:31">
      <c r="A98" s="43"/>
      <c r="B98" s="43"/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  <c r="X98" s="43"/>
      <c r="Y98" s="43"/>
      <c r="Z98" s="43"/>
      <c r="AA98" s="43"/>
      <c r="AB98" s="43"/>
      <c r="AC98" s="43"/>
      <c r="AD98" s="43"/>
      <c r="AE98" s="43"/>
    </row>
    <row r="99" spans="1:31">
      <c r="A99" s="43"/>
      <c r="B99" s="43"/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</row>
    <row r="100" spans="1:31">
      <c r="A100" s="43"/>
      <c r="B100" s="43"/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</row>
    <row r="101" spans="1:31">
      <c r="A101" s="43"/>
      <c r="B101" s="43"/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</row>
    <row r="102" spans="1:31">
      <c r="A102" s="43"/>
      <c r="B102" s="43"/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  <c r="X102" s="43"/>
      <c r="Y102" s="43"/>
      <c r="Z102" s="43"/>
      <c r="AA102" s="43"/>
      <c r="AB102" s="43"/>
      <c r="AC102" s="43"/>
      <c r="AD102" s="43"/>
      <c r="AE102" s="43"/>
    </row>
    <row r="103" spans="1:31">
      <c r="A103" s="43"/>
      <c r="B103" s="43"/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  <c r="X103" s="43"/>
      <c r="Y103" s="43"/>
      <c r="Z103" s="43"/>
      <c r="AA103" s="43"/>
      <c r="AB103" s="43"/>
      <c r="AC103" s="43"/>
      <c r="AD103" s="43"/>
      <c r="AE103" s="43"/>
    </row>
    <row r="104" spans="1:31">
      <c r="A104" s="43"/>
      <c r="B104" s="43"/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  <c r="X104" s="43"/>
      <c r="Y104" s="43"/>
      <c r="Z104" s="43"/>
      <c r="AA104" s="43"/>
      <c r="AB104" s="43"/>
      <c r="AC104" s="43"/>
      <c r="AD104" s="43"/>
      <c r="AE104" s="43"/>
    </row>
    <row r="105" spans="1:31">
      <c r="A105" s="43"/>
      <c r="B105" s="43"/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</row>
    <row r="106" spans="1:31">
      <c r="A106" s="43"/>
      <c r="B106" s="43"/>
      <c r="C106" s="43"/>
      <c r="D106" s="43"/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</row>
    <row r="107" spans="1:31">
      <c r="A107" s="43"/>
      <c r="B107" s="43"/>
      <c r="C107" s="43"/>
      <c r="D107" s="43"/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</row>
    <row r="108" spans="1:31">
      <c r="A108" s="43"/>
      <c r="B108" s="43"/>
      <c r="C108" s="43"/>
      <c r="D108" s="43"/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  <c r="X108" s="43"/>
      <c r="Y108" s="43"/>
      <c r="Z108" s="43"/>
      <c r="AA108" s="43"/>
      <c r="AB108" s="43"/>
      <c r="AC108" s="43"/>
      <c r="AD108" s="43"/>
      <c r="AE108" s="43"/>
    </row>
    <row r="109" spans="1:31">
      <c r="A109" s="43"/>
      <c r="B109" s="43"/>
      <c r="C109" s="43"/>
      <c r="D109" s="43"/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  <c r="X109" s="43"/>
      <c r="Y109" s="43"/>
      <c r="Z109" s="43"/>
      <c r="AA109" s="43"/>
      <c r="AB109" s="43"/>
      <c r="AC109" s="43"/>
      <c r="AD109" s="43"/>
      <c r="AE109" s="43"/>
    </row>
    <row r="110" spans="1:31">
      <c r="A110" s="43"/>
      <c r="B110" s="43"/>
      <c r="C110" s="43"/>
      <c r="D110" s="43"/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  <c r="X110" s="43"/>
      <c r="Y110" s="43"/>
      <c r="Z110" s="43"/>
      <c r="AA110" s="43"/>
      <c r="AB110" s="43"/>
      <c r="AC110" s="43"/>
      <c r="AD110" s="43"/>
      <c r="AE110" s="43"/>
    </row>
    <row r="111" spans="1:31">
      <c r="A111" s="43"/>
      <c r="B111" s="43"/>
      <c r="C111" s="43"/>
      <c r="D111" s="43"/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</row>
    <row r="112" spans="1:31">
      <c r="A112" s="43"/>
      <c r="B112" s="43"/>
      <c r="C112" s="43"/>
      <c r="D112" s="43"/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</row>
    <row r="113" spans="1:31">
      <c r="A113" s="43"/>
      <c r="B113" s="43"/>
      <c r="C113" s="43"/>
      <c r="D113" s="43"/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</row>
    <row r="114" spans="1:31">
      <c r="A114" s="43"/>
      <c r="B114" s="43"/>
      <c r="C114" s="43"/>
      <c r="D114" s="43"/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  <c r="X114" s="43"/>
      <c r="Y114" s="43"/>
      <c r="Z114" s="43"/>
      <c r="AA114" s="43"/>
      <c r="AB114" s="43"/>
      <c r="AC114" s="43"/>
      <c r="AD114" s="43"/>
      <c r="AE114" s="43"/>
    </row>
    <row r="115" spans="1:31">
      <c r="A115" s="43"/>
      <c r="B115" s="43"/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  <c r="X115" s="43"/>
      <c r="Y115" s="43"/>
      <c r="Z115" s="43"/>
      <c r="AA115" s="43"/>
      <c r="AB115" s="43"/>
      <c r="AC115" s="43"/>
      <c r="AD115" s="43"/>
      <c r="AE115" s="43"/>
    </row>
    <row r="116" spans="1:31">
      <c r="A116" s="43"/>
      <c r="B116" s="43"/>
      <c r="C116" s="43"/>
      <c r="D116" s="43"/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  <c r="X116" s="43"/>
      <c r="Y116" s="43"/>
      <c r="Z116" s="43"/>
      <c r="AA116" s="43"/>
      <c r="AB116" s="43"/>
      <c r="AC116" s="43"/>
      <c r="AD116" s="43"/>
      <c r="AE116" s="43"/>
    </row>
    <row r="117" spans="1:31">
      <c r="A117" s="43"/>
      <c r="B117" s="43"/>
      <c r="C117" s="43"/>
      <c r="D117" s="43"/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</row>
    <row r="118" spans="1:31">
      <c r="A118" s="43"/>
      <c r="B118" s="43"/>
      <c r="C118" s="43"/>
      <c r="D118" s="43"/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</row>
    <row r="119" spans="1:31">
      <c r="A119" s="43"/>
      <c r="B119" s="43"/>
      <c r="C119" s="43"/>
      <c r="D119" s="43"/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</row>
    <row r="120" spans="1:31">
      <c r="A120" s="43"/>
      <c r="B120" s="43"/>
      <c r="C120" s="43"/>
      <c r="D120" s="43"/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  <c r="X120" s="43"/>
      <c r="Y120" s="43"/>
      <c r="Z120" s="43"/>
      <c r="AA120" s="43"/>
      <c r="AB120" s="43"/>
      <c r="AC120" s="43"/>
      <c r="AD120" s="43"/>
      <c r="AE120" s="43"/>
    </row>
    <row r="121" spans="1:31">
      <c r="A121" s="43"/>
      <c r="B121" s="43"/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  <c r="X121" s="43"/>
      <c r="Y121" s="43"/>
      <c r="Z121" s="43"/>
      <c r="AA121" s="43"/>
      <c r="AB121" s="43"/>
      <c r="AC121" s="43"/>
      <c r="AD121" s="43"/>
      <c r="AE121" s="43"/>
    </row>
    <row r="122" spans="1:31">
      <c r="A122" s="43"/>
      <c r="B122" s="43"/>
      <c r="C122" s="43"/>
      <c r="D122" s="43"/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  <c r="X122" s="43"/>
      <c r="Y122" s="43"/>
      <c r="Z122" s="43"/>
      <c r="AA122" s="43"/>
      <c r="AB122" s="43"/>
      <c r="AC122" s="43"/>
      <c r="AD122" s="43"/>
      <c r="AE122" s="43"/>
    </row>
    <row r="123" spans="1:31">
      <c r="A123" s="43"/>
      <c r="B123" s="43"/>
      <c r="C123" s="43"/>
      <c r="D123" s="43"/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</row>
    <row r="124" spans="1:31">
      <c r="A124" s="43"/>
      <c r="B124" s="43"/>
      <c r="C124" s="43"/>
      <c r="D124" s="43"/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</row>
    <row r="125" spans="1:31">
      <c r="A125" s="43"/>
      <c r="B125" s="43"/>
      <c r="C125" s="43"/>
      <c r="D125" s="43"/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</row>
    <row r="126" spans="1:31">
      <c r="A126" s="43"/>
      <c r="B126" s="43"/>
      <c r="C126" s="43"/>
      <c r="D126" s="43"/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  <c r="X126" s="43"/>
      <c r="Y126" s="43"/>
      <c r="Z126" s="43"/>
      <c r="AA126" s="43"/>
      <c r="AB126" s="43"/>
      <c r="AC126" s="43"/>
      <c r="AD126" s="43"/>
      <c r="AE126" s="43"/>
    </row>
    <row r="127" spans="1:31">
      <c r="A127" s="43"/>
      <c r="B127" s="43"/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  <c r="X127" s="43"/>
      <c r="Y127" s="43"/>
      <c r="Z127" s="43"/>
      <c r="AA127" s="43"/>
      <c r="AB127" s="43"/>
      <c r="AC127" s="43"/>
      <c r="AD127" s="43"/>
      <c r="AE127" s="43"/>
    </row>
    <row r="128" spans="1:31">
      <c r="A128" s="43"/>
      <c r="B128" s="43"/>
      <c r="C128" s="43"/>
      <c r="D128" s="43"/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  <c r="X128" s="43"/>
      <c r="Y128" s="43"/>
      <c r="Z128" s="43"/>
      <c r="AA128" s="43"/>
      <c r="AB128" s="43"/>
      <c r="AC128" s="43"/>
      <c r="AD128" s="43"/>
      <c r="AE128" s="43"/>
    </row>
    <row r="129" spans="1:31">
      <c r="A129" s="43"/>
      <c r="B129" s="43"/>
      <c r="C129" s="43"/>
      <c r="D129" s="43"/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</row>
    <row r="130" spans="1:31">
      <c r="A130" s="43"/>
      <c r="B130" s="43"/>
      <c r="C130" s="43"/>
      <c r="D130" s="43"/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</row>
    <row r="131" spans="1:31">
      <c r="A131" s="43"/>
      <c r="B131" s="43"/>
      <c r="C131" s="43"/>
      <c r="D131" s="43"/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</row>
    <row r="132" spans="1:31">
      <c r="A132" s="43"/>
      <c r="B132" s="43"/>
      <c r="C132" s="43"/>
      <c r="D132" s="43"/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  <c r="X132" s="43"/>
      <c r="Y132" s="43"/>
      <c r="Z132" s="43"/>
      <c r="AA132" s="43"/>
      <c r="AB132" s="43"/>
      <c r="AC132" s="43"/>
      <c r="AD132" s="43"/>
      <c r="AE132" s="43"/>
    </row>
    <row r="133" spans="1:31">
      <c r="A133" s="43"/>
      <c r="B133" s="43"/>
      <c r="C133" s="43"/>
      <c r="D133" s="43"/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  <c r="X133" s="43"/>
      <c r="Y133" s="43"/>
      <c r="Z133" s="43"/>
      <c r="AA133" s="43"/>
      <c r="AB133" s="43"/>
      <c r="AC133" s="43"/>
      <c r="AD133" s="43"/>
      <c r="AE133" s="43"/>
    </row>
    <row r="134" spans="1:31">
      <c r="A134" s="43"/>
      <c r="B134" s="43"/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  <c r="X134" s="43"/>
      <c r="Y134" s="43"/>
      <c r="Z134" s="43"/>
      <c r="AA134" s="43"/>
      <c r="AB134" s="43"/>
      <c r="AC134" s="43"/>
      <c r="AD134" s="43"/>
      <c r="AE134" s="43"/>
    </row>
    <row r="135" spans="1:31">
      <c r="A135" s="43"/>
      <c r="B135" s="43"/>
      <c r="C135" s="43"/>
      <c r="D135" s="43"/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</row>
    <row r="136" spans="1:31">
      <c r="A136" s="43"/>
      <c r="B136" s="43"/>
      <c r="C136" s="43"/>
      <c r="D136" s="43"/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</row>
    <row r="137" spans="1:31">
      <c r="A137" s="43"/>
      <c r="B137" s="43"/>
      <c r="C137" s="43"/>
      <c r="D137" s="43"/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</row>
    <row r="138" spans="1:31">
      <c r="A138" s="43"/>
      <c r="B138" s="43"/>
      <c r="C138" s="43"/>
      <c r="D138" s="43"/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  <c r="X138" s="43"/>
      <c r="Y138" s="43"/>
      <c r="Z138" s="43"/>
      <c r="AA138" s="43"/>
      <c r="AB138" s="43"/>
      <c r="AC138" s="43"/>
      <c r="AD138" s="43"/>
      <c r="AE138" s="43"/>
    </row>
    <row r="139" spans="1:31">
      <c r="A139" s="43"/>
      <c r="B139" s="43"/>
      <c r="C139" s="43"/>
      <c r="D139" s="43"/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  <c r="X139" s="43"/>
      <c r="Y139" s="43"/>
      <c r="Z139" s="43"/>
      <c r="AA139" s="43"/>
      <c r="AB139" s="43"/>
      <c r="AC139" s="43"/>
      <c r="AD139" s="43"/>
      <c r="AE139" s="43"/>
    </row>
    <row r="140" spans="1:31">
      <c r="A140" s="43"/>
      <c r="B140" s="43"/>
      <c r="C140" s="43"/>
      <c r="D140" s="43"/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  <c r="X140" s="43"/>
      <c r="Y140" s="43"/>
      <c r="Z140" s="43"/>
      <c r="AA140" s="43"/>
      <c r="AB140" s="43"/>
      <c r="AC140" s="43"/>
      <c r="AD140" s="43"/>
      <c r="AE140" s="43"/>
    </row>
    <row r="141" spans="1:31">
      <c r="A141" s="43"/>
      <c r="B141" s="43"/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</row>
    <row r="142" spans="1:31">
      <c r="A142" s="43"/>
      <c r="B142" s="43"/>
      <c r="C142" s="43"/>
      <c r="D142" s="43"/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</row>
    <row r="143" spans="1:31">
      <c r="A143" s="43"/>
      <c r="B143" s="43"/>
      <c r="C143" s="43"/>
      <c r="D143" s="43"/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</row>
    <row r="144" spans="1:31">
      <c r="A144" s="43"/>
      <c r="B144" s="43"/>
      <c r="C144" s="43"/>
      <c r="D144" s="43"/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  <c r="X144" s="43"/>
      <c r="Y144" s="43"/>
      <c r="Z144" s="43"/>
      <c r="AA144" s="43"/>
      <c r="AB144" s="43"/>
      <c r="AC144" s="43"/>
      <c r="AD144" s="43"/>
      <c r="AE144" s="43"/>
    </row>
    <row r="145" spans="1:31">
      <c r="A145" s="43"/>
      <c r="B145" s="43"/>
      <c r="C145" s="43"/>
      <c r="D145" s="43"/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  <c r="X145" s="43"/>
      <c r="Y145" s="43"/>
      <c r="Z145" s="43"/>
      <c r="AA145" s="43"/>
      <c r="AB145" s="43"/>
      <c r="AC145" s="43"/>
      <c r="AD145" s="43"/>
      <c r="AE145" s="43"/>
    </row>
    <row r="146" spans="1:31">
      <c r="A146" s="43"/>
      <c r="B146" s="43"/>
      <c r="C146" s="43"/>
      <c r="D146" s="43"/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  <c r="X146" s="43"/>
      <c r="Y146" s="43"/>
      <c r="Z146" s="43"/>
      <c r="AA146" s="43"/>
      <c r="AB146" s="43"/>
      <c r="AC146" s="43"/>
      <c r="AD146" s="43"/>
      <c r="AE146" s="43"/>
    </row>
    <row r="147" spans="1:31">
      <c r="A147" s="43"/>
      <c r="B147" s="43"/>
      <c r="C147" s="43"/>
      <c r="D147" s="43"/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</row>
    <row r="148" spans="1:31">
      <c r="A148" s="43"/>
      <c r="B148" s="43"/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</row>
    <row r="149" spans="1:31">
      <c r="A149" s="43"/>
      <c r="B149" s="43"/>
      <c r="C149" s="43"/>
      <c r="D149" s="43"/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</row>
    <row r="150" spans="1:31">
      <c r="A150" s="43"/>
      <c r="B150" s="43"/>
      <c r="C150" s="43"/>
      <c r="D150" s="43"/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  <c r="X150" s="43"/>
      <c r="Y150" s="43"/>
      <c r="Z150" s="43"/>
      <c r="AA150" s="43"/>
      <c r="AB150" s="43"/>
      <c r="AC150" s="43"/>
      <c r="AD150" s="43"/>
      <c r="AE150" s="43"/>
    </row>
    <row r="151" spans="1:31">
      <c r="A151" s="43"/>
      <c r="B151" s="43"/>
      <c r="C151" s="43"/>
      <c r="D151" s="43"/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  <c r="X151" s="43"/>
      <c r="Y151" s="43"/>
      <c r="Z151" s="43"/>
      <c r="AA151" s="43"/>
      <c r="AB151" s="43"/>
      <c r="AC151" s="43"/>
      <c r="AD151" s="43"/>
      <c r="AE151" s="43"/>
    </row>
    <row r="152" spans="1:31">
      <c r="A152" s="43"/>
      <c r="B152" s="43"/>
      <c r="C152" s="43"/>
      <c r="D152" s="43"/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  <c r="X152" s="43"/>
      <c r="Y152" s="43"/>
      <c r="Z152" s="43"/>
      <c r="AA152" s="43"/>
      <c r="AB152" s="43"/>
      <c r="AC152" s="43"/>
      <c r="AD152" s="43"/>
      <c r="AE152" s="43"/>
    </row>
    <row r="153" spans="1:31">
      <c r="A153" s="43"/>
      <c r="B153" s="43"/>
      <c r="C153" s="43"/>
      <c r="D153" s="43"/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</row>
    <row r="154" spans="1:31">
      <c r="A154" s="43"/>
      <c r="B154" s="43"/>
      <c r="C154" s="43"/>
      <c r="D154" s="43"/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</row>
    <row r="155" spans="1:31">
      <c r="A155" s="43"/>
      <c r="B155" s="43"/>
      <c r="C155" s="43"/>
      <c r="D155" s="43"/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</row>
    <row r="156" spans="1:31">
      <c r="A156" s="43"/>
      <c r="B156" s="43"/>
      <c r="C156" s="43"/>
      <c r="D156" s="43"/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  <c r="X156" s="43"/>
      <c r="Y156" s="43"/>
      <c r="Z156" s="43"/>
      <c r="AA156" s="43"/>
      <c r="AB156" s="43"/>
      <c r="AC156" s="43"/>
      <c r="AD156" s="43"/>
      <c r="AE156" s="43"/>
    </row>
    <row r="157" spans="1:31">
      <c r="A157" s="43"/>
      <c r="B157" s="43"/>
      <c r="C157" s="43"/>
      <c r="D157" s="43"/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  <c r="X157" s="43"/>
      <c r="Y157" s="43"/>
      <c r="Z157" s="43"/>
      <c r="AA157" s="43"/>
      <c r="AB157" s="43"/>
      <c r="AC157" s="43"/>
      <c r="AD157" s="43"/>
      <c r="AE157" s="43"/>
    </row>
    <row r="158" spans="1:31">
      <c r="A158" s="43"/>
      <c r="B158" s="43"/>
      <c r="C158" s="43"/>
      <c r="D158" s="43"/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  <c r="X158" s="43"/>
      <c r="Y158" s="43"/>
      <c r="Z158" s="43"/>
      <c r="AA158" s="43"/>
      <c r="AB158" s="43"/>
      <c r="AC158" s="43"/>
      <c r="AD158" s="43"/>
      <c r="AE158" s="43"/>
    </row>
    <row r="159" spans="1:31">
      <c r="A159" s="43"/>
      <c r="B159" s="43"/>
      <c r="C159" s="43"/>
      <c r="D159" s="43"/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</row>
    <row r="160" spans="1:31">
      <c r="A160" s="43"/>
      <c r="B160" s="43"/>
      <c r="C160" s="43"/>
      <c r="D160" s="43"/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</row>
    <row r="161" spans="1:31">
      <c r="A161" s="43"/>
      <c r="B161" s="43"/>
      <c r="C161" s="43"/>
      <c r="D161" s="43"/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</row>
    <row r="162" spans="1:31">
      <c r="A162" s="43"/>
      <c r="B162" s="43"/>
      <c r="C162" s="43"/>
      <c r="D162" s="43"/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  <c r="X162" s="43"/>
      <c r="Y162" s="43"/>
      <c r="Z162" s="43"/>
      <c r="AA162" s="43"/>
      <c r="AB162" s="43"/>
      <c r="AC162" s="43"/>
      <c r="AD162" s="43"/>
      <c r="AE162" s="43"/>
    </row>
    <row r="163" spans="1:31">
      <c r="A163" s="43"/>
      <c r="B163" s="43"/>
      <c r="C163" s="43"/>
      <c r="D163" s="43"/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  <c r="X163" s="43"/>
      <c r="Y163" s="43"/>
      <c r="Z163" s="43"/>
      <c r="AA163" s="43"/>
      <c r="AB163" s="43"/>
      <c r="AC163" s="43"/>
      <c r="AD163" s="43"/>
      <c r="AE163" s="43"/>
    </row>
    <row r="164" spans="1:31">
      <c r="A164" s="43"/>
      <c r="B164" s="43"/>
      <c r="C164" s="43"/>
      <c r="D164" s="43"/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  <c r="X164" s="43"/>
      <c r="Y164" s="43"/>
      <c r="Z164" s="43"/>
      <c r="AA164" s="43"/>
      <c r="AB164" s="43"/>
      <c r="AC164" s="43"/>
      <c r="AD164" s="43"/>
      <c r="AE164" s="43"/>
    </row>
    <row r="165" spans="1:31">
      <c r="A165" s="43"/>
      <c r="B165" s="43"/>
      <c r="C165" s="43"/>
      <c r="D165" s="43"/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</row>
    <row r="166" spans="1:31">
      <c r="A166" s="43"/>
      <c r="B166" s="43"/>
      <c r="C166" s="43"/>
      <c r="D166" s="43"/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</row>
    <row r="167" spans="1:31">
      <c r="A167" s="43"/>
      <c r="B167" s="43"/>
      <c r="C167" s="43"/>
      <c r="D167" s="43"/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</row>
    <row r="168" spans="1:31">
      <c r="A168" s="43"/>
      <c r="B168" s="43"/>
      <c r="C168" s="43"/>
      <c r="D168" s="43"/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  <c r="X168" s="43"/>
      <c r="Y168" s="43"/>
      <c r="Z168" s="43"/>
      <c r="AA168" s="43"/>
      <c r="AB168" s="43"/>
      <c r="AC168" s="43"/>
      <c r="AD168" s="43"/>
      <c r="AE168" s="43"/>
    </row>
    <row r="169" spans="1:31">
      <c r="A169" s="43"/>
      <c r="B169" s="43"/>
      <c r="C169" s="43"/>
      <c r="D169" s="43"/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  <c r="X169" s="43"/>
      <c r="Y169" s="43"/>
      <c r="Z169" s="43"/>
      <c r="AA169" s="43"/>
      <c r="AB169" s="43"/>
      <c r="AC169" s="43"/>
      <c r="AD169" s="43"/>
      <c r="AE169" s="43"/>
    </row>
    <row r="170" spans="1:31">
      <c r="A170" s="43"/>
      <c r="B170" s="43"/>
      <c r="C170" s="43"/>
      <c r="D170" s="43"/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  <c r="X170" s="43"/>
      <c r="Y170" s="43"/>
      <c r="Z170" s="43"/>
      <c r="AA170" s="43"/>
      <c r="AB170" s="43"/>
      <c r="AC170" s="43"/>
      <c r="AD170" s="43"/>
      <c r="AE170" s="43"/>
    </row>
  </sheetData>
  <mergeCells count="12">
    <mergeCell ref="B25:C25"/>
    <mergeCell ref="B26:C26"/>
    <mergeCell ref="B27:C27"/>
    <mergeCell ref="B24:C24"/>
    <mergeCell ref="B23:C23"/>
    <mergeCell ref="Y3:AB4"/>
    <mergeCell ref="I25:K25"/>
    <mergeCell ref="I26:K26"/>
    <mergeCell ref="I27:K27"/>
    <mergeCell ref="H2:L4"/>
    <mergeCell ref="G23:H23"/>
    <mergeCell ref="I24:L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6170" r:id="rId4" name="CommandButton2"/>
    <control shapeId="6169" r:id="rId5" name="ScrollBar5"/>
    <control shapeId="6168" r:id="rId6" name="CommandButton1"/>
    <control shapeId="6150" r:id="rId7" name="ScrollBar1"/>
    <control shapeId="6151" r:id="rId8" name="ScrollBar2"/>
    <control shapeId="6152" r:id="rId9" name="ScrollBar3"/>
    <control shapeId="6156" r:id="rId10" name="ScrollBar4"/>
    <control shapeId="6158" r:id="rId11" name="OptionButton2"/>
    <control shapeId="6159" r:id="rId12" name="OptionButton1"/>
    <control shapeId="6162" r:id="rId13" name="OptionButton3"/>
    <control shapeId="6167" r:id="rId14" name="Toggle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M32"/>
  <sheetViews>
    <sheetView showGridLines="0" zoomScale="85" zoomScaleNormal="85" workbookViewId="0"/>
  </sheetViews>
  <sheetFormatPr defaultRowHeight="13.5"/>
  <cols>
    <col min="1" max="1" width="4.125" style="140" customWidth="1"/>
    <col min="2" max="2" width="3.625" style="140" customWidth="1"/>
    <col min="3" max="3" width="21.375" style="140" customWidth="1"/>
    <col min="4" max="4" width="9.875" style="140" customWidth="1"/>
    <col min="5" max="6" width="9" style="140"/>
    <col min="7" max="7" width="6.625" style="140" customWidth="1"/>
    <col min="8" max="8" width="6.375" style="140" customWidth="1"/>
    <col min="9" max="9" width="9.875" style="140" bestFit="1" customWidth="1"/>
    <col min="10" max="11" width="9" style="140"/>
    <col min="12" max="12" width="9" style="140" customWidth="1"/>
    <col min="13" max="13" width="11.125" style="140" bestFit="1" customWidth="1"/>
    <col min="14" max="16384" width="9" style="140"/>
  </cols>
  <sheetData>
    <row r="1" spans="1:13" ht="17.100000000000001" customHeight="1" thickBot="1"/>
    <row r="2" spans="1:13" ht="17.100000000000001" customHeight="1" thickTop="1">
      <c r="E2" s="141"/>
      <c r="H2" s="280" t="s">
        <v>91</v>
      </c>
      <c r="I2" s="281"/>
      <c r="J2" s="281"/>
      <c r="K2" s="281"/>
      <c r="L2" s="282"/>
    </row>
    <row r="3" spans="1:13" ht="17.100000000000001" customHeight="1">
      <c r="C3" s="141"/>
      <c r="D3" s="141"/>
      <c r="E3" s="141"/>
      <c r="F3" s="141"/>
      <c r="G3" s="141"/>
      <c r="H3" s="283"/>
      <c r="I3" s="284"/>
      <c r="J3" s="284"/>
      <c r="K3" s="284"/>
      <c r="L3" s="285"/>
      <c r="M3" s="141"/>
    </row>
    <row r="4" spans="1:13" ht="17.100000000000001" customHeight="1" thickBot="1">
      <c r="C4" s="141"/>
      <c r="D4" s="141"/>
      <c r="E4" s="141"/>
      <c r="F4" s="141"/>
      <c r="G4" s="141"/>
      <c r="H4" s="286"/>
      <c r="I4" s="287"/>
      <c r="J4" s="287"/>
      <c r="K4" s="287"/>
      <c r="L4" s="288"/>
      <c r="M4" s="141"/>
    </row>
    <row r="5" spans="1:13" ht="17.100000000000001" customHeight="1" thickTop="1" thickBot="1">
      <c r="C5" s="141"/>
      <c r="D5" s="150"/>
      <c r="E5" s="150"/>
      <c r="F5" s="150"/>
      <c r="G5" s="150"/>
      <c r="H5" s="150"/>
      <c r="I5" s="142"/>
      <c r="J5" s="142"/>
      <c r="K5" s="142"/>
      <c r="L5" s="142"/>
      <c r="M5" s="141"/>
    </row>
    <row r="6" spans="1:13" ht="21" customHeight="1" thickTop="1" thickBot="1">
      <c r="C6" s="289" t="s">
        <v>88</v>
      </c>
      <c r="D6" s="290"/>
      <c r="E6" s="290"/>
      <c r="F6" s="290"/>
      <c r="G6" s="291"/>
      <c r="H6" s="141"/>
      <c r="I6" s="277" t="s">
        <v>94</v>
      </c>
      <c r="J6" s="278"/>
      <c r="K6" s="278"/>
      <c r="L6" s="278"/>
      <c r="M6" s="279"/>
    </row>
    <row r="7" spans="1:13" ht="17.100000000000001" customHeight="1" thickBot="1">
      <c r="C7" s="151" t="s">
        <v>92</v>
      </c>
      <c r="D7" s="152"/>
      <c r="E7" s="153"/>
      <c r="F7" s="153">
        <v>400</v>
      </c>
      <c r="G7" s="154" t="s">
        <v>82</v>
      </c>
      <c r="H7" s="141"/>
      <c r="I7" s="158"/>
      <c r="J7" s="159"/>
      <c r="K7" s="159"/>
      <c r="L7" s="159"/>
      <c r="M7" s="160"/>
    </row>
    <row r="8" spans="1:13" ht="17.100000000000001" customHeight="1" thickBot="1">
      <c r="C8" s="151" t="s">
        <v>93</v>
      </c>
      <c r="D8" s="152"/>
      <c r="E8" s="153"/>
      <c r="F8" s="153">
        <v>10</v>
      </c>
      <c r="G8" s="154" t="s">
        <v>79</v>
      </c>
      <c r="H8" s="141"/>
      <c r="I8" s="158"/>
      <c r="J8" s="159"/>
      <c r="K8" s="159"/>
      <c r="L8" s="159"/>
      <c r="M8" s="160"/>
    </row>
    <row r="9" spans="1:13" ht="17.100000000000001" customHeight="1" thickBot="1">
      <c r="C9" s="151" t="s">
        <v>95</v>
      </c>
      <c r="D9" s="152"/>
      <c r="E9" s="153"/>
      <c r="F9" s="153">
        <v>20</v>
      </c>
      <c r="G9" s="154" t="s">
        <v>84</v>
      </c>
      <c r="H9" s="141"/>
      <c r="I9" s="158"/>
      <c r="J9" s="159"/>
      <c r="K9" s="159"/>
      <c r="L9" s="159"/>
      <c r="M9" s="160"/>
    </row>
    <row r="10" spans="1:13" ht="17.100000000000001" customHeight="1" thickBot="1">
      <c r="C10" s="151" t="s">
        <v>96</v>
      </c>
      <c r="D10" s="152">
        <v>100</v>
      </c>
      <c r="E10" s="153"/>
      <c r="F10" s="153">
        <f>D10/100</f>
        <v>1</v>
      </c>
      <c r="G10" s="154"/>
      <c r="H10" s="141"/>
      <c r="I10" s="158"/>
      <c r="J10" s="159"/>
      <c r="K10" s="159"/>
      <c r="L10" s="159"/>
      <c r="M10" s="160"/>
    </row>
    <row r="11" spans="1:13" ht="17.100000000000001" customHeight="1" thickBot="1">
      <c r="A11" s="145"/>
      <c r="B11" s="145"/>
      <c r="C11" s="149"/>
      <c r="D11" s="149"/>
      <c r="E11" s="149"/>
      <c r="F11" s="149"/>
      <c r="G11" s="149"/>
      <c r="H11" s="144"/>
      <c r="I11" s="158"/>
      <c r="J11" s="159"/>
      <c r="K11" s="159"/>
      <c r="L11" s="159"/>
      <c r="M11" s="160"/>
    </row>
    <row r="12" spans="1:13" ht="17.100000000000001" customHeight="1" thickBot="1">
      <c r="C12" s="301" t="s">
        <v>89</v>
      </c>
      <c r="D12" s="302"/>
      <c r="E12" s="302"/>
      <c r="F12" s="303" t="s">
        <v>103</v>
      </c>
      <c r="G12" s="304"/>
      <c r="H12" s="141"/>
      <c r="I12" s="158"/>
      <c r="J12" s="159"/>
      <c r="K12" s="159"/>
      <c r="L12" s="159"/>
      <c r="M12" s="160"/>
    </row>
    <row r="13" spans="1:13" ht="17.100000000000001" customHeight="1" thickBot="1">
      <c r="C13" s="161" t="s">
        <v>100</v>
      </c>
      <c r="D13" s="162">
        <v>7500030.0001199991</v>
      </c>
      <c r="E13" s="153" t="s">
        <v>85</v>
      </c>
      <c r="F13" s="163"/>
      <c r="G13" s="164"/>
      <c r="H13" s="141"/>
      <c r="I13" s="158"/>
      <c r="J13" s="159"/>
      <c r="K13" s="159"/>
      <c r="L13" s="159"/>
      <c r="M13" s="160"/>
    </row>
    <row r="14" spans="1:13" ht="17.100000000000001" customHeight="1" thickBot="1">
      <c r="C14" s="161" t="s">
        <v>101</v>
      </c>
      <c r="D14" s="162">
        <f>F14/2</f>
        <v>10</v>
      </c>
      <c r="E14" s="165" t="s">
        <v>83</v>
      </c>
      <c r="F14" s="167">
        <v>20</v>
      </c>
      <c r="G14" s="166" t="s">
        <v>104</v>
      </c>
      <c r="H14" s="141"/>
      <c r="I14" s="158"/>
      <c r="J14" s="159"/>
      <c r="K14" s="159"/>
      <c r="L14" s="159"/>
      <c r="M14" s="160"/>
    </row>
    <row r="15" spans="1:13" ht="17.100000000000001" customHeight="1" thickBot="1">
      <c r="C15" s="161" t="s">
        <v>102</v>
      </c>
      <c r="D15" s="162">
        <v>12.566368000000001</v>
      </c>
      <c r="E15" s="153" t="s">
        <v>106</v>
      </c>
      <c r="F15" s="299" t="s">
        <v>105</v>
      </c>
      <c r="G15" s="300"/>
      <c r="H15" s="141"/>
      <c r="I15" s="158"/>
      <c r="J15" s="159"/>
      <c r="K15" s="159"/>
      <c r="L15" s="159"/>
      <c r="M15" s="160"/>
    </row>
    <row r="16" spans="1:13" ht="17.100000000000001" customHeight="1" thickBot="1">
      <c r="B16" s="145"/>
      <c r="C16" s="298"/>
      <c r="D16" s="298"/>
      <c r="E16" s="149"/>
      <c r="F16" s="149"/>
      <c r="G16" s="149"/>
      <c r="H16" s="144"/>
      <c r="I16" s="158"/>
      <c r="J16" s="159"/>
      <c r="K16" s="159"/>
      <c r="L16" s="159"/>
      <c r="M16" s="160"/>
    </row>
    <row r="17" spans="3:13" ht="17.100000000000001" customHeight="1" thickBot="1">
      <c r="C17" s="292" t="s">
        <v>90</v>
      </c>
      <c r="D17" s="293"/>
      <c r="E17" s="293"/>
      <c r="F17" s="293"/>
      <c r="G17" s="294"/>
      <c r="H17" s="141"/>
      <c r="I17" s="158"/>
      <c r="J17" s="159"/>
      <c r="K17" s="159"/>
      <c r="L17" s="159"/>
      <c r="M17" s="160"/>
    </row>
    <row r="18" spans="3:13" ht="17.100000000000001" customHeight="1" thickBot="1">
      <c r="C18" s="155" t="s">
        <v>86</v>
      </c>
      <c r="D18" s="156"/>
      <c r="E18" s="156"/>
      <c r="F18" s="156"/>
      <c r="G18" s="157"/>
      <c r="H18" s="141"/>
      <c r="I18" s="158"/>
      <c r="J18" s="159"/>
      <c r="K18" s="159"/>
      <c r="L18" s="159"/>
      <c r="M18" s="160"/>
    </row>
    <row r="19" spans="3:13" ht="17.100000000000001" customHeight="1" thickBot="1">
      <c r="C19" s="155" t="s">
        <v>99</v>
      </c>
      <c r="D19" s="156"/>
      <c r="E19" s="156"/>
      <c r="F19" s="156"/>
      <c r="G19" s="157"/>
      <c r="H19" s="141"/>
      <c r="I19" s="158"/>
      <c r="J19" s="159"/>
      <c r="K19" s="159"/>
      <c r="L19" s="159"/>
      <c r="M19" s="160"/>
    </row>
    <row r="20" spans="3:13" ht="17.100000000000001" customHeight="1" thickBot="1">
      <c r="C20" s="295" t="s">
        <v>97</v>
      </c>
      <c r="D20" s="296"/>
      <c r="E20" s="296"/>
      <c r="F20" s="296"/>
      <c r="G20" s="297"/>
      <c r="H20" s="141"/>
      <c r="I20" s="158"/>
      <c r="J20" s="159"/>
      <c r="K20" s="159"/>
      <c r="L20" s="159"/>
      <c r="M20" s="160"/>
    </row>
    <row r="21" spans="3:13" ht="17.100000000000001" customHeight="1" thickBot="1">
      <c r="C21" s="295" t="s">
        <v>98</v>
      </c>
      <c r="D21" s="296"/>
      <c r="E21" s="296"/>
      <c r="F21" s="296"/>
      <c r="G21" s="297"/>
      <c r="H21" s="141"/>
      <c r="I21" s="158"/>
      <c r="J21" s="159"/>
      <c r="K21" s="159"/>
      <c r="L21" s="159"/>
      <c r="M21" s="160"/>
    </row>
    <row r="22" spans="3:13" ht="17.100000000000001" customHeight="1" thickBot="1">
      <c r="C22" s="274" t="s">
        <v>87</v>
      </c>
      <c r="D22" s="275"/>
      <c r="E22" s="275"/>
      <c r="F22" s="275"/>
      <c r="G22" s="276"/>
      <c r="H22" s="141"/>
      <c r="I22" s="158"/>
      <c r="J22" s="159"/>
      <c r="K22" s="159"/>
      <c r="L22" s="159"/>
      <c r="M22" s="160"/>
    </row>
    <row r="23" spans="3:13" ht="17.100000000000001" customHeight="1" thickTop="1">
      <c r="H23" s="141"/>
      <c r="I23" s="158"/>
      <c r="J23" s="159"/>
      <c r="K23" s="159"/>
      <c r="L23" s="159"/>
      <c r="M23" s="160"/>
    </row>
    <row r="24" spans="3:13" ht="17.100000000000001" customHeight="1">
      <c r="H24" s="141"/>
      <c r="I24" s="158"/>
      <c r="J24" s="159"/>
      <c r="K24" s="159"/>
      <c r="L24" s="159"/>
      <c r="M24" s="160"/>
    </row>
    <row r="25" spans="3:13" ht="17.100000000000001" customHeight="1">
      <c r="H25" s="141"/>
      <c r="I25" s="158"/>
      <c r="J25" s="159"/>
      <c r="K25" s="159"/>
      <c r="L25" s="159"/>
      <c r="M25" s="160"/>
    </row>
    <row r="26" spans="3:13" ht="17.100000000000001" customHeight="1">
      <c r="H26" s="141"/>
      <c r="I26" s="143"/>
      <c r="J26" s="142"/>
      <c r="K26" s="142"/>
      <c r="L26" s="142"/>
      <c r="M26" s="144"/>
    </row>
    <row r="27" spans="3:13" ht="17.100000000000001" customHeight="1">
      <c r="C27" s="141"/>
      <c r="D27" s="141"/>
      <c r="E27" s="141"/>
      <c r="F27" s="141"/>
      <c r="G27" s="141"/>
      <c r="H27" s="141"/>
      <c r="I27" s="146"/>
      <c r="J27" s="147"/>
      <c r="K27" s="147"/>
      <c r="L27" s="147"/>
      <c r="M27" s="148"/>
    </row>
    <row r="28" spans="3:13" ht="17.100000000000001" customHeight="1">
      <c r="H28" s="141"/>
      <c r="I28" s="141"/>
      <c r="J28" s="141"/>
      <c r="K28" s="141"/>
      <c r="L28" s="141"/>
      <c r="M28" s="141"/>
    </row>
    <row r="29" spans="3:13" ht="17.100000000000001" customHeight="1"/>
    <row r="30" spans="3:13" ht="17.100000000000001" customHeight="1"/>
    <row r="31" spans="3:13" ht="17.100000000000001" customHeight="1"/>
    <row r="32" spans="3:13" ht="17.100000000000001" customHeight="1"/>
  </sheetData>
  <mergeCells count="11">
    <mergeCell ref="C22:G22"/>
    <mergeCell ref="I6:M6"/>
    <mergeCell ref="H2:L4"/>
    <mergeCell ref="C6:G6"/>
    <mergeCell ref="C17:G17"/>
    <mergeCell ref="C21:G21"/>
    <mergeCell ref="C20:G20"/>
    <mergeCell ref="C16:D16"/>
    <mergeCell ref="F15:G15"/>
    <mergeCell ref="C12:E12"/>
    <mergeCell ref="F12:G12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control shapeId="29704" r:id="rId4" name="ScrollBar5"/>
    <control shapeId="29703" r:id="rId5" name="ToggleButton1"/>
    <control shapeId="29700" r:id="rId6" name="ScrollBar4"/>
    <control shapeId="29699" r:id="rId7" name="ScrollBar3"/>
    <control shapeId="29698" r:id="rId8" name="ScrollBar2"/>
    <control shapeId="29697" r:id="rId9" name="ScrollBar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X87"/>
  <sheetViews>
    <sheetView zoomScale="85" zoomScaleNormal="85" workbookViewId="0">
      <selection activeCell="A2" sqref="A2"/>
    </sheetView>
  </sheetViews>
  <sheetFormatPr defaultRowHeight="16.5"/>
  <sheetData>
    <row r="1" spans="1:24" ht="17.25" thickBot="1">
      <c r="A1" s="92"/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/>
      <c r="X1" s="92"/>
    </row>
    <row r="2" spans="1:24" ht="16.5" customHeight="1" thickTop="1">
      <c r="A2" s="92"/>
      <c r="B2" s="92"/>
      <c r="C2" s="92"/>
      <c r="D2" s="92"/>
      <c r="E2" s="92"/>
      <c r="F2" s="92"/>
      <c r="G2" s="92"/>
      <c r="H2" s="305" t="s">
        <v>75</v>
      </c>
      <c r="I2" s="306"/>
      <c r="J2" s="306"/>
      <c r="K2" s="306"/>
      <c r="L2" s="307"/>
      <c r="M2" s="92"/>
      <c r="N2" s="92"/>
      <c r="O2" s="92"/>
      <c r="P2" s="92"/>
      <c r="Q2" s="92"/>
      <c r="R2" s="92"/>
      <c r="S2" s="92"/>
      <c r="T2" s="92"/>
      <c r="U2" s="92"/>
      <c r="V2" s="92"/>
      <c r="W2" s="92"/>
      <c r="X2" s="92"/>
    </row>
    <row r="3" spans="1:24" ht="16.5" customHeight="1">
      <c r="A3" s="92"/>
      <c r="B3" s="134" t="s">
        <v>64</v>
      </c>
      <c r="C3" s="92"/>
      <c r="D3" s="92"/>
      <c r="E3" s="92"/>
      <c r="F3" s="92"/>
      <c r="G3" s="92"/>
      <c r="H3" s="308"/>
      <c r="I3" s="309"/>
      <c r="J3" s="309"/>
      <c r="K3" s="309"/>
      <c r="L3" s="310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92"/>
    </row>
    <row r="4" spans="1:24" ht="16.5" customHeight="1" thickBot="1">
      <c r="A4" s="92"/>
      <c r="B4" s="92"/>
      <c r="C4" s="92"/>
      <c r="D4" s="92"/>
      <c r="E4" s="92"/>
      <c r="F4" s="92"/>
      <c r="G4" s="92"/>
      <c r="H4" s="311"/>
      <c r="I4" s="312"/>
      <c r="J4" s="312"/>
      <c r="K4" s="312"/>
      <c r="L4" s="313"/>
      <c r="M4" s="92"/>
      <c r="N4" s="92"/>
      <c r="O4" s="92"/>
      <c r="P4" s="92"/>
      <c r="Q4" s="92"/>
      <c r="R4" s="92"/>
      <c r="S4" s="92"/>
      <c r="T4" s="92"/>
      <c r="U4" s="92"/>
      <c r="V4" s="92"/>
      <c r="W4" s="92"/>
      <c r="X4" s="92"/>
    </row>
    <row r="5" spans="1:24" ht="17.25" customHeight="1" thickTop="1">
      <c r="A5" s="92"/>
      <c r="B5" s="92"/>
      <c r="C5" s="92"/>
      <c r="D5" s="92"/>
      <c r="E5" s="92"/>
      <c r="F5" s="92"/>
      <c r="G5" s="92"/>
      <c r="H5" s="92"/>
      <c r="I5" s="92"/>
      <c r="J5" s="92"/>
      <c r="K5" s="92"/>
      <c r="L5" s="92"/>
      <c r="M5" s="92"/>
      <c r="N5" s="92"/>
      <c r="O5" s="92"/>
      <c r="P5" s="92"/>
      <c r="Q5" s="92"/>
      <c r="R5" s="92"/>
      <c r="S5" s="92"/>
      <c r="T5" s="92"/>
      <c r="U5" s="92"/>
      <c r="V5" s="92"/>
      <c r="W5" s="92"/>
      <c r="X5" s="92"/>
    </row>
    <row r="6" spans="1:24">
      <c r="A6" s="92"/>
      <c r="B6" s="92"/>
      <c r="C6" s="92"/>
      <c r="D6" s="92"/>
      <c r="E6" s="92"/>
      <c r="F6" s="92"/>
      <c r="G6" s="92"/>
      <c r="H6" s="92"/>
      <c r="I6" s="92"/>
      <c r="J6" s="92"/>
      <c r="K6" s="92"/>
      <c r="L6" s="92"/>
      <c r="M6" s="92"/>
      <c r="N6" s="92"/>
      <c r="O6" s="92"/>
      <c r="P6" s="92"/>
      <c r="Q6" s="92"/>
      <c r="R6" s="92"/>
      <c r="S6" s="92"/>
      <c r="T6" s="92"/>
      <c r="U6" s="92"/>
      <c r="V6" s="92"/>
      <c r="W6" s="92"/>
      <c r="X6" s="92"/>
    </row>
    <row r="7" spans="1:24" ht="17.25" thickBot="1">
      <c r="A7" s="92"/>
      <c r="B7" s="92"/>
      <c r="C7" s="92"/>
      <c r="D7" s="92"/>
      <c r="E7" s="92"/>
      <c r="F7" s="92"/>
      <c r="G7" s="92"/>
      <c r="H7" s="92"/>
      <c r="I7" s="92"/>
      <c r="J7" s="92"/>
      <c r="K7" s="92"/>
      <c r="L7" s="92"/>
      <c r="M7" s="92"/>
      <c r="N7" s="92"/>
      <c r="O7" s="92"/>
      <c r="P7" s="92"/>
      <c r="Q7" s="92"/>
      <c r="R7" s="92"/>
      <c r="S7" s="92"/>
      <c r="T7" s="92"/>
      <c r="U7" s="92"/>
      <c r="V7" s="92"/>
      <c r="W7" s="92"/>
      <c r="X7" s="92"/>
    </row>
    <row r="8" spans="1:24" ht="21" thickTop="1">
      <c r="A8" s="92"/>
      <c r="B8" s="92"/>
      <c r="C8" s="337" t="s">
        <v>52</v>
      </c>
      <c r="D8" s="338"/>
      <c r="E8" s="338"/>
      <c r="F8" s="338"/>
      <c r="G8" s="338"/>
      <c r="H8" s="338"/>
      <c r="I8" s="93"/>
      <c r="J8" s="93"/>
      <c r="K8" s="93"/>
      <c r="L8" s="93"/>
      <c r="M8" s="93"/>
      <c r="N8" s="93"/>
      <c r="O8" s="93"/>
      <c r="P8" s="93"/>
      <c r="Q8" s="93"/>
      <c r="R8" s="93"/>
      <c r="S8" s="94"/>
      <c r="T8" s="92"/>
      <c r="U8" s="92"/>
      <c r="V8" s="92"/>
      <c r="W8" s="92"/>
      <c r="X8" s="92"/>
    </row>
    <row r="9" spans="1:24">
      <c r="A9" s="92"/>
      <c r="B9" s="92"/>
      <c r="C9" s="339"/>
      <c r="D9" s="325"/>
      <c r="E9" s="325"/>
      <c r="F9" s="95"/>
      <c r="G9" s="95"/>
      <c r="H9" s="95"/>
      <c r="I9" s="95"/>
      <c r="J9" s="95"/>
      <c r="K9" s="95"/>
      <c r="L9" s="95"/>
      <c r="M9" s="95"/>
      <c r="N9" s="95"/>
      <c r="O9" s="95"/>
      <c r="P9" s="95"/>
      <c r="Q9" s="95"/>
      <c r="R9" s="95"/>
      <c r="S9" s="96"/>
      <c r="T9" s="92"/>
      <c r="U9" s="92"/>
      <c r="V9" s="92"/>
      <c r="W9" s="92"/>
      <c r="X9" s="92"/>
    </row>
    <row r="10" spans="1:24">
      <c r="A10" s="92"/>
      <c r="B10" s="92"/>
      <c r="C10" s="339"/>
      <c r="D10" s="325"/>
      <c r="E10" s="325"/>
      <c r="F10" s="95"/>
      <c r="G10" s="95"/>
      <c r="H10" s="95"/>
      <c r="I10" s="95"/>
      <c r="J10" s="95"/>
      <c r="K10" s="95"/>
      <c r="L10" s="95"/>
      <c r="M10" s="95"/>
      <c r="N10" s="95"/>
      <c r="O10" s="95"/>
      <c r="P10" s="95"/>
      <c r="Q10" s="95"/>
      <c r="R10" s="95"/>
      <c r="S10" s="96"/>
      <c r="T10" s="92"/>
      <c r="U10" s="92"/>
      <c r="V10" s="92"/>
      <c r="W10" s="92"/>
      <c r="X10" s="92"/>
    </row>
    <row r="11" spans="1:24">
      <c r="A11" s="92"/>
      <c r="B11" s="92"/>
      <c r="C11" s="97"/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5"/>
      <c r="O11" s="95"/>
      <c r="P11" s="95"/>
      <c r="Q11" s="95"/>
      <c r="R11" s="95"/>
      <c r="S11" s="96"/>
      <c r="T11" s="92"/>
      <c r="U11" s="92"/>
      <c r="V11" s="92"/>
      <c r="W11" s="92"/>
      <c r="X11" s="92"/>
    </row>
    <row r="12" spans="1:24">
      <c r="A12" s="92"/>
      <c r="B12" s="92"/>
      <c r="C12" s="327"/>
      <c r="D12" s="325"/>
      <c r="E12" s="325"/>
      <c r="F12" s="325"/>
      <c r="G12" s="325"/>
      <c r="H12" s="325"/>
      <c r="I12" s="325"/>
      <c r="J12" s="95"/>
      <c r="K12" s="95"/>
      <c r="L12" s="95"/>
      <c r="M12" s="95"/>
      <c r="N12" s="95"/>
      <c r="O12" s="95"/>
      <c r="P12" s="95"/>
      <c r="Q12" s="95"/>
      <c r="R12" s="95"/>
      <c r="S12" s="96"/>
      <c r="T12" s="92"/>
      <c r="U12" s="92"/>
      <c r="V12" s="92"/>
      <c r="W12" s="92"/>
      <c r="X12" s="92"/>
    </row>
    <row r="13" spans="1:24">
      <c r="A13" s="92"/>
      <c r="B13" s="92"/>
      <c r="C13" s="97"/>
      <c r="D13" s="95"/>
      <c r="E13" s="95"/>
      <c r="F13" s="95"/>
      <c r="G13" s="95"/>
      <c r="H13" s="95"/>
      <c r="I13" s="95"/>
      <c r="J13" s="95"/>
      <c r="K13" s="95"/>
      <c r="L13" s="95"/>
      <c r="M13" s="95"/>
      <c r="N13" s="95"/>
      <c r="O13" s="95"/>
      <c r="P13" s="95"/>
      <c r="Q13" s="95"/>
      <c r="R13" s="95"/>
      <c r="S13" s="96"/>
      <c r="T13" s="92"/>
      <c r="U13" s="92"/>
      <c r="V13" s="92"/>
      <c r="W13" s="92"/>
      <c r="X13" s="92"/>
    </row>
    <row r="14" spans="1:24">
      <c r="A14" s="92"/>
      <c r="B14" s="92"/>
      <c r="C14" s="97"/>
      <c r="D14" s="95"/>
      <c r="E14" s="95"/>
      <c r="F14" s="95"/>
      <c r="G14" s="95"/>
      <c r="H14" s="95"/>
      <c r="I14" s="95"/>
      <c r="J14" s="95"/>
      <c r="K14" s="95"/>
      <c r="L14" s="95"/>
      <c r="M14" s="95"/>
      <c r="N14" s="95"/>
      <c r="O14" s="95"/>
      <c r="P14" s="95"/>
      <c r="Q14" s="95"/>
      <c r="R14" s="95"/>
      <c r="S14" s="96"/>
      <c r="T14" s="92"/>
      <c r="U14" s="92"/>
      <c r="V14" s="92"/>
      <c r="W14" s="92"/>
      <c r="X14" s="92"/>
    </row>
    <row r="15" spans="1:24" ht="20.25">
      <c r="A15" s="92"/>
      <c r="B15" s="92"/>
      <c r="C15" s="97"/>
      <c r="D15" s="98"/>
      <c r="E15" s="99"/>
      <c r="F15" s="99"/>
      <c r="G15" s="99"/>
      <c r="H15" s="99"/>
      <c r="I15" s="99"/>
      <c r="J15" s="95"/>
      <c r="K15" s="95"/>
      <c r="L15" s="95"/>
      <c r="M15" s="95"/>
      <c r="N15" s="95"/>
      <c r="O15" s="95"/>
      <c r="P15" s="95"/>
      <c r="Q15" s="95"/>
      <c r="R15" s="95"/>
      <c r="S15" s="96"/>
      <c r="T15" s="92"/>
      <c r="U15" s="92"/>
      <c r="V15" s="92"/>
      <c r="W15" s="92"/>
      <c r="X15" s="92"/>
    </row>
    <row r="16" spans="1:24">
      <c r="A16" s="92"/>
      <c r="B16" s="92"/>
      <c r="C16" s="97"/>
      <c r="D16" s="330"/>
      <c r="E16" s="32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6"/>
      <c r="T16" s="92"/>
      <c r="U16" s="92"/>
      <c r="V16" s="92"/>
      <c r="W16" s="92"/>
      <c r="X16" s="92"/>
    </row>
    <row r="17" spans="1:24" ht="17.25" thickBot="1">
      <c r="A17" s="92"/>
      <c r="B17" s="92"/>
      <c r="C17" s="100"/>
      <c r="D17" s="331"/>
      <c r="E17" s="332"/>
      <c r="F17" s="101"/>
      <c r="G17" s="101"/>
      <c r="H17" s="101"/>
      <c r="I17" s="101"/>
      <c r="J17" s="101"/>
      <c r="K17" s="101"/>
      <c r="L17" s="101"/>
      <c r="M17" s="101"/>
      <c r="N17" s="101"/>
      <c r="O17" s="101"/>
      <c r="P17" s="101"/>
      <c r="Q17" s="101"/>
      <c r="R17" s="101"/>
      <c r="S17" s="102"/>
      <c r="T17" s="92"/>
      <c r="U17" s="92"/>
      <c r="V17" s="92"/>
      <c r="W17" s="92"/>
      <c r="X17" s="92"/>
    </row>
    <row r="18" spans="1:24" ht="18" thickTop="1" thickBot="1">
      <c r="A18" s="92"/>
      <c r="B18" s="92"/>
      <c r="C18" s="103"/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3"/>
      <c r="O18" s="103"/>
      <c r="P18" s="103"/>
      <c r="Q18" s="103"/>
      <c r="R18" s="103"/>
      <c r="S18" s="103"/>
      <c r="T18" s="92"/>
      <c r="U18" s="92"/>
      <c r="V18" s="92"/>
      <c r="W18" s="92"/>
      <c r="X18" s="92"/>
    </row>
    <row r="19" spans="1:24" ht="21.75" thickTop="1" thickBot="1">
      <c r="A19" s="92"/>
      <c r="B19" s="92" t="s">
        <v>4</v>
      </c>
      <c r="C19" s="243" t="s">
        <v>20</v>
      </c>
      <c r="D19" s="333"/>
      <c r="E19" s="333"/>
      <c r="F19" s="333"/>
      <c r="G19" s="333"/>
      <c r="H19" s="334"/>
      <c r="I19" s="103"/>
      <c r="J19" s="335" t="s">
        <v>53</v>
      </c>
      <c r="K19" s="336"/>
      <c r="L19" s="336"/>
      <c r="M19" s="104"/>
      <c r="N19" s="104"/>
      <c r="O19" s="104"/>
      <c r="P19" s="104"/>
      <c r="Q19" s="104"/>
      <c r="R19" s="104"/>
      <c r="S19" s="105"/>
      <c r="T19" s="92"/>
      <c r="U19" s="92"/>
      <c r="V19" s="92"/>
      <c r="W19" s="92"/>
      <c r="X19" s="92"/>
    </row>
    <row r="20" spans="1:24" ht="18" thickTop="1" thickBot="1">
      <c r="A20" s="92"/>
      <c r="B20" s="92"/>
      <c r="C20" s="320" t="s">
        <v>65</v>
      </c>
      <c r="D20" s="321"/>
      <c r="E20" s="106"/>
      <c r="F20" s="106"/>
      <c r="G20" s="106"/>
      <c r="H20" s="135">
        <v>0</v>
      </c>
      <c r="I20" s="103"/>
      <c r="J20" s="107"/>
      <c r="K20" s="108"/>
      <c r="L20" s="323"/>
      <c r="M20" s="323"/>
      <c r="N20" s="323"/>
      <c r="O20" s="109"/>
      <c r="P20" s="109"/>
      <c r="Q20" s="108"/>
      <c r="R20" s="108"/>
      <c r="S20" s="110"/>
      <c r="T20" s="103"/>
      <c r="U20" s="92"/>
      <c r="V20" s="92"/>
      <c r="W20" s="92"/>
      <c r="X20" s="92"/>
    </row>
    <row r="21" spans="1:24" ht="18" thickTop="1" thickBot="1">
      <c r="A21" s="92"/>
      <c r="B21" s="92"/>
      <c r="C21" s="320" t="s">
        <v>66</v>
      </c>
      <c r="D21" s="321"/>
      <c r="E21" s="106"/>
      <c r="F21" s="106"/>
      <c r="G21" s="106"/>
      <c r="H21" s="135">
        <v>0</v>
      </c>
      <c r="I21" s="103"/>
      <c r="J21" s="107"/>
      <c r="K21" s="108"/>
      <c r="L21" s="108"/>
      <c r="M21" s="108"/>
      <c r="N21" s="108"/>
      <c r="O21" s="108"/>
      <c r="P21" s="108"/>
      <c r="Q21" s="108"/>
      <c r="R21" s="108"/>
      <c r="S21" s="110"/>
      <c r="T21" s="103"/>
      <c r="U21" s="92"/>
      <c r="V21" s="92"/>
      <c r="W21" s="92"/>
      <c r="X21" s="92"/>
    </row>
    <row r="22" spans="1:24" ht="18" thickTop="1" thickBot="1">
      <c r="A22" s="92"/>
      <c r="B22" s="92"/>
      <c r="C22" s="111"/>
      <c r="D22" s="111"/>
      <c r="E22" s="111"/>
      <c r="F22" s="111"/>
      <c r="G22" s="111"/>
      <c r="H22" s="111"/>
      <c r="I22" s="103"/>
      <c r="J22" s="107"/>
      <c r="K22" s="108"/>
      <c r="L22" s="108"/>
      <c r="M22" s="108"/>
      <c r="N22" s="108"/>
      <c r="O22" s="108"/>
      <c r="P22" s="108"/>
      <c r="Q22" s="108"/>
      <c r="R22" s="108"/>
      <c r="S22" s="110"/>
      <c r="T22" s="103"/>
      <c r="U22" s="92"/>
      <c r="V22" s="92"/>
      <c r="W22" s="92"/>
      <c r="X22" s="92"/>
    </row>
    <row r="23" spans="1:24" ht="17.25" thickTop="1">
      <c r="A23" s="92"/>
      <c r="B23" s="92"/>
      <c r="C23" s="112" t="s">
        <v>54</v>
      </c>
      <c r="D23" s="104"/>
      <c r="E23" s="104"/>
      <c r="F23" s="104"/>
      <c r="G23" s="104"/>
      <c r="H23" s="105"/>
      <c r="I23" s="103"/>
      <c r="J23" s="107"/>
      <c r="K23" s="108"/>
      <c r="L23" s="108"/>
      <c r="M23" s="108"/>
      <c r="N23" s="108"/>
      <c r="O23" s="108"/>
      <c r="P23" s="108"/>
      <c r="Q23" s="108"/>
      <c r="R23" s="108"/>
      <c r="S23" s="110"/>
      <c r="T23" s="103"/>
      <c r="U23" s="92"/>
      <c r="V23" s="92"/>
      <c r="W23" s="92"/>
      <c r="X23" s="92"/>
    </row>
    <row r="24" spans="1:24">
      <c r="A24" s="92"/>
      <c r="B24" s="92"/>
      <c r="C24" s="107"/>
      <c r="D24" s="108"/>
      <c r="E24" s="108"/>
      <c r="F24" s="108"/>
      <c r="G24" s="108"/>
      <c r="H24" s="110"/>
      <c r="I24" s="103"/>
      <c r="J24" s="107"/>
      <c r="K24" s="108"/>
      <c r="L24" s="108"/>
      <c r="M24" s="108"/>
      <c r="N24" s="108"/>
      <c r="O24" s="108"/>
      <c r="P24" s="108"/>
      <c r="Q24" s="108"/>
      <c r="R24" s="108"/>
      <c r="S24" s="110"/>
      <c r="T24" s="103"/>
      <c r="U24" s="92"/>
      <c r="V24" s="92"/>
      <c r="W24" s="92"/>
      <c r="X24" s="92"/>
    </row>
    <row r="25" spans="1:24">
      <c r="A25" s="92"/>
      <c r="B25" s="92"/>
      <c r="C25" s="322"/>
      <c r="D25" s="323"/>
      <c r="E25" s="323"/>
      <c r="F25" s="109"/>
      <c r="G25" s="109"/>
      <c r="H25" s="110"/>
      <c r="I25" s="103"/>
      <c r="J25" s="107"/>
      <c r="K25" s="108"/>
      <c r="L25" s="108"/>
      <c r="M25" s="108"/>
      <c r="N25" s="108"/>
      <c r="O25" s="108"/>
      <c r="P25" s="108"/>
      <c r="Q25" s="108"/>
      <c r="R25" s="108"/>
      <c r="S25" s="110"/>
      <c r="T25" s="103"/>
      <c r="U25" s="92"/>
      <c r="V25" s="92"/>
      <c r="W25" s="92"/>
      <c r="X25" s="92"/>
    </row>
    <row r="26" spans="1:24">
      <c r="A26" s="92"/>
      <c r="B26" s="92"/>
      <c r="C26" s="107"/>
      <c r="D26" s="108"/>
      <c r="E26" s="108"/>
      <c r="F26" s="108"/>
      <c r="G26" s="108"/>
      <c r="H26" s="110"/>
      <c r="I26" s="103"/>
      <c r="J26" s="107"/>
      <c r="K26" s="108"/>
      <c r="L26" s="108"/>
      <c r="M26" s="108"/>
      <c r="N26" s="108"/>
      <c r="O26" s="108"/>
      <c r="P26" s="108"/>
      <c r="Q26" s="108"/>
      <c r="R26" s="108"/>
      <c r="S26" s="110"/>
      <c r="T26" s="103"/>
      <c r="U26" s="92"/>
      <c r="V26" s="92"/>
      <c r="W26" s="92"/>
      <c r="X26" s="92"/>
    </row>
    <row r="27" spans="1:24">
      <c r="A27" s="92"/>
      <c r="B27" s="92"/>
      <c r="C27" s="107"/>
      <c r="D27" s="108"/>
      <c r="E27" s="108"/>
      <c r="F27" s="108"/>
      <c r="G27" s="108"/>
      <c r="H27" s="110"/>
      <c r="I27" s="103"/>
      <c r="J27" s="107"/>
      <c r="K27" s="108"/>
      <c r="L27" s="108"/>
      <c r="M27" s="108"/>
      <c r="N27" s="108"/>
      <c r="O27" s="108"/>
      <c r="P27" s="108"/>
      <c r="Q27" s="108"/>
      <c r="R27" s="108"/>
      <c r="S27" s="110"/>
      <c r="T27" s="103"/>
      <c r="U27" s="92"/>
      <c r="V27" s="92"/>
      <c r="W27" s="92"/>
      <c r="X27" s="92"/>
    </row>
    <row r="28" spans="1:24">
      <c r="A28" s="92"/>
      <c r="B28" s="92"/>
      <c r="C28" s="107"/>
      <c r="D28" s="108"/>
      <c r="E28" s="108"/>
      <c r="F28" s="108"/>
      <c r="G28" s="108"/>
      <c r="H28" s="110"/>
      <c r="I28" s="103"/>
      <c r="J28" s="107"/>
      <c r="K28" s="108"/>
      <c r="L28" s="108"/>
      <c r="M28" s="108"/>
      <c r="N28" s="108"/>
      <c r="O28" s="108"/>
      <c r="P28" s="108"/>
      <c r="Q28" s="108"/>
      <c r="R28" s="108"/>
      <c r="S28" s="110"/>
      <c r="T28" s="103"/>
      <c r="U28" s="92"/>
      <c r="V28" s="92"/>
      <c r="W28" s="92"/>
      <c r="X28" s="92"/>
    </row>
    <row r="29" spans="1:24">
      <c r="A29" s="92"/>
      <c r="B29" s="92"/>
      <c r="C29" s="107"/>
      <c r="D29" s="108"/>
      <c r="E29" s="108"/>
      <c r="F29" s="108"/>
      <c r="G29" s="108"/>
      <c r="H29" s="110"/>
      <c r="I29" s="103"/>
      <c r="J29" s="107"/>
      <c r="K29" s="108"/>
      <c r="L29" s="108"/>
      <c r="M29" s="108"/>
      <c r="N29" s="108"/>
      <c r="O29" s="108"/>
      <c r="P29" s="108"/>
      <c r="Q29" s="108"/>
      <c r="R29" s="108"/>
      <c r="S29" s="110"/>
      <c r="T29" s="103"/>
      <c r="U29" s="92"/>
      <c r="V29" s="92"/>
      <c r="W29" s="92"/>
      <c r="X29" s="92"/>
    </row>
    <row r="30" spans="1:24">
      <c r="A30" s="92"/>
      <c r="B30" s="92"/>
      <c r="C30" s="107"/>
      <c r="D30" s="108"/>
      <c r="E30" s="108"/>
      <c r="F30" s="108"/>
      <c r="G30" s="108"/>
      <c r="H30" s="110"/>
      <c r="I30" s="103"/>
      <c r="J30" s="107"/>
      <c r="K30" s="108"/>
      <c r="L30" s="108"/>
      <c r="M30" s="108"/>
      <c r="N30" s="108"/>
      <c r="O30" s="108"/>
      <c r="P30" s="108"/>
      <c r="Q30" s="108"/>
      <c r="R30" s="108"/>
      <c r="S30" s="110"/>
      <c r="T30" s="103"/>
      <c r="U30" s="92"/>
      <c r="V30" s="92"/>
      <c r="W30" s="92"/>
      <c r="X30" s="92"/>
    </row>
    <row r="31" spans="1:24">
      <c r="A31" s="92"/>
      <c r="B31" s="92"/>
      <c r="C31" s="107"/>
      <c r="D31" s="108"/>
      <c r="E31" s="108"/>
      <c r="F31" s="108"/>
      <c r="G31" s="108"/>
      <c r="H31" s="110"/>
      <c r="I31" s="103"/>
      <c r="J31" s="107"/>
      <c r="K31" s="108"/>
      <c r="L31" s="108"/>
      <c r="M31" s="108"/>
      <c r="N31" s="108"/>
      <c r="O31" s="108"/>
      <c r="P31" s="108"/>
      <c r="Q31" s="108"/>
      <c r="R31" s="108"/>
      <c r="S31" s="110"/>
      <c r="T31" s="103"/>
      <c r="U31" s="92"/>
      <c r="V31" s="92"/>
      <c r="W31" s="92"/>
      <c r="X31" s="92"/>
    </row>
    <row r="32" spans="1:24">
      <c r="A32" s="92"/>
      <c r="B32" s="92"/>
      <c r="C32" s="107"/>
      <c r="D32" s="108"/>
      <c r="E32" s="108"/>
      <c r="F32" s="108"/>
      <c r="G32" s="108"/>
      <c r="H32" s="110"/>
      <c r="I32" s="103"/>
      <c r="J32" s="107"/>
      <c r="K32" s="108"/>
      <c r="L32" s="108"/>
      <c r="M32" s="108"/>
      <c r="N32" s="108"/>
      <c r="O32" s="108"/>
      <c r="P32" s="108"/>
      <c r="Q32" s="108"/>
      <c r="R32" s="108"/>
      <c r="S32" s="110"/>
      <c r="T32" s="103"/>
      <c r="U32" s="92"/>
      <c r="V32" s="92"/>
      <c r="W32" s="92"/>
      <c r="X32" s="92"/>
    </row>
    <row r="33" spans="1:24">
      <c r="A33" s="92"/>
      <c r="B33" s="92"/>
      <c r="C33" s="107"/>
      <c r="D33" s="108"/>
      <c r="E33" s="108"/>
      <c r="F33" s="108"/>
      <c r="G33" s="108"/>
      <c r="H33" s="110"/>
      <c r="I33" s="103"/>
      <c r="J33" s="107"/>
      <c r="K33" s="108"/>
      <c r="L33" s="108"/>
      <c r="M33" s="108"/>
      <c r="N33" s="108"/>
      <c r="O33" s="108"/>
      <c r="P33" s="108"/>
      <c r="Q33" s="108"/>
      <c r="R33" s="108"/>
      <c r="S33" s="110"/>
      <c r="T33" s="103"/>
      <c r="U33" s="92"/>
      <c r="V33" s="92"/>
      <c r="W33" s="92"/>
      <c r="X33" s="92"/>
    </row>
    <row r="34" spans="1:24">
      <c r="A34" s="92"/>
      <c r="B34" s="92"/>
      <c r="C34" s="107"/>
      <c r="D34" s="108"/>
      <c r="E34" s="108"/>
      <c r="F34" s="108"/>
      <c r="G34" s="108"/>
      <c r="H34" s="110"/>
      <c r="I34" s="103"/>
      <c r="J34" s="107"/>
      <c r="K34" s="108"/>
      <c r="L34" s="108"/>
      <c r="M34" s="108"/>
      <c r="N34" s="108"/>
      <c r="O34" s="108"/>
      <c r="P34" s="108"/>
      <c r="Q34" s="108"/>
      <c r="R34" s="108"/>
      <c r="S34" s="110"/>
      <c r="T34" s="103"/>
      <c r="U34" s="92"/>
      <c r="V34" s="92"/>
      <c r="W34" s="92"/>
      <c r="X34" s="92"/>
    </row>
    <row r="35" spans="1:24" ht="17.25" thickBot="1">
      <c r="A35" s="92"/>
      <c r="B35" s="92"/>
      <c r="C35" s="113"/>
      <c r="D35" s="114"/>
      <c r="E35" s="114"/>
      <c r="F35" s="114"/>
      <c r="G35" s="114"/>
      <c r="H35" s="115"/>
      <c r="I35" s="103"/>
      <c r="J35" s="113"/>
      <c r="K35" s="114"/>
      <c r="L35" s="114"/>
      <c r="M35" s="114"/>
      <c r="N35" s="114"/>
      <c r="O35" s="114"/>
      <c r="P35" s="114"/>
      <c r="Q35" s="114"/>
      <c r="R35" s="114"/>
      <c r="S35" s="115"/>
      <c r="T35" s="103"/>
      <c r="U35" s="92"/>
      <c r="V35" s="92"/>
      <c r="W35" s="92"/>
      <c r="X35" s="92"/>
    </row>
    <row r="36" spans="1:24" ht="18" thickTop="1" thickBot="1">
      <c r="A36" s="92"/>
      <c r="B36" s="92"/>
      <c r="C36" s="103"/>
      <c r="D36" s="103"/>
      <c r="E36" s="103"/>
      <c r="F36" s="103"/>
      <c r="G36" s="103"/>
      <c r="H36" s="103"/>
      <c r="I36" s="103"/>
      <c r="J36" s="103"/>
      <c r="K36" s="103"/>
      <c r="L36" s="92"/>
      <c r="M36" s="92"/>
      <c r="N36" s="92"/>
      <c r="O36" s="92"/>
      <c r="P36" s="92"/>
      <c r="Q36" s="92"/>
      <c r="R36" s="92"/>
      <c r="S36" s="92"/>
      <c r="T36" s="92"/>
      <c r="U36" s="92"/>
      <c r="V36" s="92"/>
      <c r="W36" s="92"/>
      <c r="X36" s="92"/>
    </row>
    <row r="37" spans="1:24" ht="17.25" thickTop="1">
      <c r="A37" s="92"/>
      <c r="B37" s="92"/>
      <c r="C37" s="116"/>
      <c r="D37" s="93"/>
      <c r="E37" s="93"/>
      <c r="F37" s="93"/>
      <c r="G37" s="93"/>
      <c r="H37" s="93"/>
      <c r="I37" s="93"/>
      <c r="J37" s="93"/>
      <c r="K37" s="93"/>
      <c r="L37" s="93"/>
      <c r="M37" s="93"/>
      <c r="N37" s="93"/>
      <c r="O37" s="93"/>
      <c r="P37" s="93"/>
      <c r="Q37" s="93"/>
      <c r="R37" s="93"/>
      <c r="S37" s="94"/>
      <c r="T37" s="92"/>
      <c r="U37" s="92"/>
      <c r="V37" s="92"/>
      <c r="W37" s="92"/>
      <c r="X37" s="92"/>
    </row>
    <row r="38" spans="1:24">
      <c r="A38" s="92"/>
      <c r="B38" s="92"/>
      <c r="C38" s="97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6"/>
      <c r="T38" s="92"/>
      <c r="U38" s="92"/>
      <c r="V38" s="92"/>
      <c r="W38" s="92"/>
      <c r="X38" s="92"/>
    </row>
    <row r="39" spans="1:24" ht="20.25">
      <c r="A39" s="92"/>
      <c r="B39" s="92"/>
      <c r="C39" s="97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324" t="s">
        <v>55</v>
      </c>
      <c r="R39" s="325"/>
      <c r="S39" s="96"/>
      <c r="T39" s="92"/>
      <c r="U39" s="92"/>
      <c r="V39" s="92"/>
      <c r="W39" s="92"/>
      <c r="X39" s="92"/>
    </row>
    <row r="40" spans="1:24" ht="20.25">
      <c r="A40" s="92"/>
      <c r="B40" s="92"/>
      <c r="C40" s="97"/>
      <c r="D40" s="326" t="s">
        <v>56</v>
      </c>
      <c r="E40" s="326"/>
      <c r="F40" s="326"/>
      <c r="G40" s="95"/>
      <c r="H40" s="95"/>
      <c r="I40" s="95"/>
      <c r="J40" s="95"/>
      <c r="K40" s="95"/>
      <c r="L40" s="95"/>
      <c r="M40" s="95"/>
      <c r="N40" s="95"/>
      <c r="O40" s="95"/>
      <c r="P40" s="117"/>
      <c r="Q40" s="95"/>
      <c r="R40" s="95"/>
      <c r="S40" s="96"/>
      <c r="T40" s="92"/>
      <c r="U40" s="92"/>
      <c r="V40" s="92"/>
      <c r="W40" s="92"/>
      <c r="X40" s="92"/>
    </row>
    <row r="41" spans="1:24">
      <c r="A41" s="92"/>
      <c r="B41" s="92"/>
      <c r="C41" s="97"/>
      <c r="D41" s="95"/>
      <c r="E41" s="95"/>
      <c r="F41" s="95"/>
      <c r="G41" s="95"/>
      <c r="H41" s="95"/>
      <c r="I41" s="95"/>
      <c r="J41" s="95"/>
      <c r="K41" s="95"/>
      <c r="L41" s="95"/>
      <c r="M41" s="95"/>
      <c r="N41" s="95"/>
      <c r="O41" s="95"/>
      <c r="P41" s="95"/>
      <c r="Q41" s="95"/>
      <c r="R41" s="95"/>
      <c r="S41" s="96"/>
      <c r="T41" s="92"/>
      <c r="U41" s="92"/>
      <c r="V41" s="92"/>
      <c r="W41" s="92"/>
      <c r="X41" s="92"/>
    </row>
    <row r="42" spans="1:24">
      <c r="A42" s="92"/>
      <c r="B42" s="92"/>
      <c r="C42" s="97"/>
      <c r="D42" s="95"/>
      <c r="E42" s="95"/>
      <c r="F42" s="95"/>
      <c r="G42" s="95"/>
      <c r="H42" s="95"/>
      <c r="I42" s="95"/>
      <c r="J42" s="95"/>
      <c r="K42" s="95"/>
      <c r="L42" s="95"/>
      <c r="M42" s="95"/>
      <c r="N42" s="95"/>
      <c r="O42" s="95"/>
      <c r="P42" s="95"/>
      <c r="Q42" s="95"/>
      <c r="R42" s="95"/>
      <c r="S42" s="96"/>
      <c r="T42" s="92"/>
      <c r="U42" s="92"/>
      <c r="V42" s="92"/>
      <c r="W42" s="92"/>
      <c r="X42" s="92"/>
    </row>
    <row r="43" spans="1:24">
      <c r="A43" s="92"/>
      <c r="B43" s="92"/>
      <c r="C43" s="97"/>
      <c r="D43" s="95"/>
      <c r="E43" s="95"/>
      <c r="F43" s="95"/>
      <c r="G43" s="95"/>
      <c r="H43" s="95"/>
      <c r="I43" s="95"/>
      <c r="J43" s="95"/>
      <c r="K43" s="95"/>
      <c r="L43" s="95"/>
      <c r="M43" s="95"/>
      <c r="N43" s="95"/>
      <c r="O43" s="95"/>
      <c r="P43" s="95"/>
      <c r="Q43" s="95"/>
      <c r="R43" s="95"/>
      <c r="S43" s="96"/>
      <c r="T43" s="92"/>
      <c r="U43" s="92"/>
      <c r="V43" s="92"/>
      <c r="W43" s="92"/>
      <c r="X43" s="92"/>
    </row>
    <row r="44" spans="1:24">
      <c r="A44" s="92"/>
      <c r="B44" s="92"/>
      <c r="C44" s="97"/>
      <c r="D44" s="95"/>
      <c r="E44" s="95"/>
      <c r="F44" s="95"/>
      <c r="G44" s="95"/>
      <c r="H44" s="95"/>
      <c r="I44" s="95"/>
      <c r="J44" s="118"/>
      <c r="K44" s="95"/>
      <c r="L44" s="95"/>
      <c r="M44" s="95"/>
      <c r="N44" s="95"/>
      <c r="O44" s="95"/>
      <c r="P44" s="95"/>
      <c r="Q44" s="95"/>
      <c r="R44" s="95"/>
      <c r="S44" s="96"/>
      <c r="T44" s="92"/>
      <c r="U44" s="92"/>
      <c r="V44" s="92"/>
      <c r="W44" s="92"/>
      <c r="X44" s="92"/>
    </row>
    <row r="45" spans="1:24" ht="20.25">
      <c r="A45" s="92"/>
      <c r="B45" s="92"/>
      <c r="C45" s="97"/>
      <c r="D45" s="95"/>
      <c r="E45" s="95"/>
      <c r="F45" s="95"/>
      <c r="G45" s="95"/>
      <c r="H45" s="95"/>
      <c r="I45" s="95"/>
      <c r="J45" s="95"/>
      <c r="K45" s="95"/>
      <c r="L45" s="95"/>
      <c r="M45" s="95"/>
      <c r="N45" s="95"/>
      <c r="O45" s="119"/>
      <c r="P45" s="95"/>
      <c r="Q45" s="95"/>
      <c r="R45" s="95"/>
      <c r="S45" s="96"/>
      <c r="T45" s="92"/>
      <c r="U45" s="92"/>
      <c r="V45" s="92"/>
      <c r="W45" s="92"/>
      <c r="X45" s="92"/>
    </row>
    <row r="46" spans="1:24" ht="20.25">
      <c r="A46" s="92"/>
      <c r="B46" s="92"/>
      <c r="C46" s="327"/>
      <c r="D46" s="32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119"/>
      <c r="P46" s="95"/>
      <c r="Q46" s="95"/>
      <c r="R46" s="95"/>
      <c r="S46" s="96"/>
      <c r="T46" s="92"/>
      <c r="U46" s="92"/>
      <c r="V46" s="92"/>
      <c r="W46" s="92"/>
      <c r="X46" s="92"/>
    </row>
    <row r="47" spans="1:24" ht="20.25">
      <c r="A47" s="92"/>
      <c r="B47" s="92"/>
      <c r="C47" s="120"/>
      <c r="D47" s="121"/>
      <c r="E47" s="121"/>
      <c r="F47" s="121"/>
      <c r="G47" s="121"/>
      <c r="H47" s="121"/>
      <c r="I47" s="121"/>
      <c r="J47" s="121"/>
      <c r="K47" s="121"/>
      <c r="L47" s="121"/>
      <c r="M47" s="121"/>
      <c r="N47" s="121"/>
      <c r="O47" s="122"/>
      <c r="P47" s="121"/>
      <c r="Q47" s="121"/>
      <c r="R47" s="121"/>
      <c r="S47" s="123"/>
      <c r="T47" s="92"/>
      <c r="U47" s="92"/>
      <c r="V47" s="92"/>
      <c r="W47" s="92"/>
      <c r="X47" s="92"/>
    </row>
    <row r="48" spans="1:24" ht="20.25">
      <c r="A48" s="92"/>
      <c r="B48" s="92"/>
      <c r="C48" s="120"/>
      <c r="D48" s="121"/>
      <c r="E48" s="121"/>
      <c r="F48" s="121"/>
      <c r="G48" s="121"/>
      <c r="H48" s="121"/>
      <c r="I48" s="121"/>
      <c r="J48" s="121"/>
      <c r="K48" s="121"/>
      <c r="L48" s="121"/>
      <c r="M48" s="121"/>
      <c r="N48" s="121"/>
      <c r="O48" s="122"/>
      <c r="P48" s="121"/>
      <c r="Q48" s="121"/>
      <c r="R48" s="121"/>
      <c r="S48" s="123"/>
      <c r="T48" s="92"/>
      <c r="U48" s="92"/>
      <c r="V48" s="92"/>
      <c r="W48" s="92"/>
      <c r="X48" s="92"/>
    </row>
    <row r="49" spans="1:24">
      <c r="A49" s="92"/>
      <c r="B49" s="92"/>
      <c r="C49" s="120"/>
      <c r="D49" s="121"/>
      <c r="E49" s="121"/>
      <c r="F49" s="121"/>
      <c r="G49" s="121"/>
      <c r="H49" s="121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3"/>
      <c r="T49" s="92"/>
      <c r="U49" s="92"/>
      <c r="V49" s="92"/>
      <c r="W49" s="92"/>
      <c r="X49" s="92"/>
    </row>
    <row r="50" spans="1:24">
      <c r="A50" s="92"/>
      <c r="B50" s="92"/>
      <c r="C50" s="120"/>
      <c r="D50" s="121"/>
      <c r="E50" s="121"/>
      <c r="F50" s="121"/>
      <c r="G50" s="121"/>
      <c r="H50" s="121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3"/>
      <c r="T50" s="92"/>
      <c r="U50" s="92"/>
      <c r="V50" s="92"/>
      <c r="W50" s="92"/>
      <c r="X50" s="92"/>
    </row>
    <row r="51" spans="1:24">
      <c r="A51" s="92"/>
      <c r="B51" s="92"/>
      <c r="C51" s="120"/>
      <c r="D51" s="121"/>
      <c r="E51" s="121"/>
      <c r="F51" s="121"/>
      <c r="G51" s="121"/>
      <c r="H51" s="121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3"/>
      <c r="T51" s="92"/>
      <c r="U51" s="92"/>
      <c r="V51" s="92"/>
      <c r="W51" s="92"/>
      <c r="X51" s="92"/>
    </row>
    <row r="52" spans="1:24">
      <c r="A52" s="92"/>
      <c r="B52" s="92"/>
      <c r="C52" s="120"/>
      <c r="D52" s="121"/>
      <c r="E52" s="121"/>
      <c r="F52" s="121"/>
      <c r="G52" s="121"/>
      <c r="H52" s="121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3"/>
      <c r="T52" s="92"/>
      <c r="U52" s="92"/>
      <c r="V52" s="92"/>
      <c r="W52" s="92"/>
      <c r="X52" s="92"/>
    </row>
    <row r="53" spans="1:24">
      <c r="A53" s="92"/>
      <c r="B53" s="92"/>
      <c r="C53" s="120"/>
      <c r="D53" s="121"/>
      <c r="E53" s="121"/>
      <c r="F53" s="121"/>
      <c r="G53" s="121"/>
      <c r="H53" s="121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3"/>
      <c r="T53" s="92"/>
      <c r="U53" s="92"/>
      <c r="V53" s="92"/>
      <c r="W53" s="92"/>
      <c r="X53" s="92"/>
    </row>
    <row r="54" spans="1:24">
      <c r="A54" s="92"/>
      <c r="B54" s="92"/>
      <c r="C54" s="120"/>
      <c r="D54" s="121"/>
      <c r="E54" s="121"/>
      <c r="F54" s="121"/>
      <c r="G54" s="121"/>
      <c r="H54" s="121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3"/>
      <c r="T54" s="92"/>
      <c r="U54" s="92"/>
      <c r="V54" s="92"/>
      <c r="W54" s="92"/>
      <c r="X54" s="92"/>
    </row>
    <row r="55" spans="1:24">
      <c r="A55" s="92"/>
      <c r="B55" s="92"/>
      <c r="C55" s="120"/>
      <c r="D55" s="121"/>
      <c r="E55" s="121"/>
      <c r="F55" s="121"/>
      <c r="G55" s="121"/>
      <c r="H55" s="121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3"/>
      <c r="T55" s="92"/>
      <c r="U55" s="92"/>
      <c r="V55" s="92"/>
      <c r="W55" s="92"/>
      <c r="X55" s="92"/>
    </row>
    <row r="56" spans="1:24" ht="20.25">
      <c r="A56" s="92"/>
      <c r="B56" s="92"/>
      <c r="C56" s="120"/>
      <c r="D56" s="121"/>
      <c r="E56" s="121"/>
      <c r="F56" s="121"/>
      <c r="G56" s="121"/>
      <c r="H56" s="121"/>
      <c r="I56" s="121"/>
      <c r="J56" s="121"/>
      <c r="K56" s="121"/>
      <c r="L56" s="121"/>
      <c r="M56" s="328" t="s">
        <v>57</v>
      </c>
      <c r="N56" s="329"/>
      <c r="O56" s="121"/>
      <c r="P56" s="121"/>
      <c r="Q56" s="121"/>
      <c r="R56" s="121"/>
      <c r="S56" s="123"/>
      <c r="T56" s="92"/>
      <c r="U56" s="92"/>
      <c r="V56" s="92"/>
      <c r="W56" s="92"/>
      <c r="X56" s="92"/>
    </row>
    <row r="57" spans="1:24">
      <c r="A57" s="92"/>
      <c r="B57" s="92"/>
      <c r="C57" s="120"/>
      <c r="D57" s="121"/>
      <c r="E57" s="121"/>
      <c r="F57" s="121"/>
      <c r="G57" s="121"/>
      <c r="H57" s="121"/>
      <c r="I57" s="121"/>
      <c r="J57" s="121"/>
      <c r="K57" s="124"/>
      <c r="L57" s="125"/>
      <c r="M57" s="121"/>
      <c r="N57" s="121"/>
      <c r="O57" s="121"/>
      <c r="P57" s="121"/>
      <c r="Q57" s="121"/>
      <c r="R57" s="121"/>
      <c r="S57" s="123"/>
      <c r="T57" s="92"/>
      <c r="U57" s="92"/>
      <c r="V57" s="92"/>
      <c r="W57" s="92"/>
      <c r="X57" s="92"/>
    </row>
    <row r="58" spans="1:24" ht="17.25" thickBot="1">
      <c r="A58" s="92"/>
      <c r="B58" s="92"/>
      <c r="C58" s="126"/>
      <c r="D58" s="127"/>
      <c r="E58" s="127"/>
      <c r="F58" s="127"/>
      <c r="G58" s="127"/>
      <c r="H58" s="127"/>
      <c r="I58" s="127"/>
      <c r="J58" s="127"/>
      <c r="K58" s="127"/>
      <c r="L58" s="127"/>
      <c r="M58" s="127"/>
      <c r="N58" s="127"/>
      <c r="O58" s="127"/>
      <c r="P58" s="127"/>
      <c r="Q58" s="127"/>
      <c r="R58" s="127"/>
      <c r="S58" s="128"/>
      <c r="T58" s="92"/>
      <c r="U58" s="92"/>
      <c r="V58" s="92"/>
      <c r="W58" s="92"/>
      <c r="X58" s="92"/>
    </row>
    <row r="59" spans="1:24" ht="18" thickTop="1" thickBot="1">
      <c r="A59" s="92"/>
      <c r="B59" s="92"/>
      <c r="C59" s="92"/>
      <c r="D59" s="92"/>
      <c r="E59" s="92"/>
      <c r="F59" s="92"/>
      <c r="G59" s="92"/>
      <c r="H59" s="92"/>
      <c r="I59" s="92"/>
      <c r="J59" s="92"/>
      <c r="K59" s="92"/>
      <c r="L59" s="92"/>
      <c r="M59" s="92"/>
      <c r="N59" s="92"/>
      <c r="O59" s="92"/>
      <c r="P59" s="92"/>
      <c r="Q59" s="92"/>
      <c r="R59" s="92"/>
      <c r="S59" s="92"/>
      <c r="T59" s="92"/>
      <c r="U59" s="92"/>
      <c r="V59" s="92"/>
      <c r="W59" s="92"/>
      <c r="X59" s="92"/>
    </row>
    <row r="60" spans="1:24" ht="33" thickTop="1" thickBot="1">
      <c r="A60" s="92"/>
      <c r="B60" s="92"/>
      <c r="C60" s="103"/>
      <c r="D60" s="103"/>
      <c r="E60" s="103"/>
      <c r="F60" s="103"/>
      <c r="G60" s="103"/>
      <c r="H60" s="129"/>
      <c r="I60" s="314" t="s">
        <v>58</v>
      </c>
      <c r="J60" s="315"/>
      <c r="K60" s="315"/>
      <c r="L60" s="315"/>
      <c r="M60" s="315"/>
      <c r="N60" s="130"/>
      <c r="O60" s="103"/>
      <c r="P60" s="103"/>
      <c r="Q60" s="103"/>
      <c r="R60" s="103"/>
      <c r="S60" s="103"/>
      <c r="T60" s="92"/>
      <c r="U60" s="92"/>
      <c r="V60" s="92"/>
      <c r="W60" s="92"/>
      <c r="X60" s="92"/>
    </row>
    <row r="61" spans="1:24" ht="27" thickTop="1">
      <c r="A61" s="92"/>
      <c r="B61" s="92"/>
      <c r="C61" s="131" t="s">
        <v>59</v>
      </c>
      <c r="D61" s="132"/>
      <c r="E61" s="132"/>
      <c r="F61" s="131" t="s">
        <v>60</v>
      </c>
      <c r="G61" s="131"/>
      <c r="H61" s="131"/>
      <c r="I61" s="131"/>
      <c r="J61" s="131"/>
      <c r="K61" s="131"/>
      <c r="L61" s="131"/>
      <c r="M61" s="131"/>
      <c r="N61" s="131"/>
      <c r="O61" s="131"/>
      <c r="P61" s="131"/>
      <c r="Q61" s="131"/>
      <c r="R61" s="132"/>
      <c r="S61" s="132"/>
      <c r="T61" s="92"/>
      <c r="U61" s="92"/>
      <c r="V61" s="92"/>
      <c r="W61" s="92"/>
      <c r="X61" s="92"/>
    </row>
    <row r="62" spans="1:24" ht="16.5" customHeight="1">
      <c r="A62" s="92"/>
      <c r="B62" s="92"/>
      <c r="C62" s="316" t="s">
        <v>174</v>
      </c>
      <c r="D62" s="316"/>
      <c r="E62" s="316"/>
      <c r="F62" s="316"/>
      <c r="G62" s="316"/>
      <c r="H62" s="316"/>
      <c r="I62" s="316"/>
      <c r="J62" s="316"/>
      <c r="K62" s="316"/>
      <c r="L62" s="316"/>
      <c r="M62" s="316"/>
      <c r="N62" s="316"/>
      <c r="O62" s="316"/>
      <c r="P62" s="316"/>
      <c r="Q62" s="316"/>
      <c r="R62" s="316"/>
      <c r="S62" s="316"/>
      <c r="T62" s="92"/>
      <c r="U62" s="92"/>
      <c r="V62" s="92"/>
      <c r="W62" s="92"/>
      <c r="X62" s="92"/>
    </row>
    <row r="63" spans="1:24" ht="16.5" customHeight="1">
      <c r="A63" s="92"/>
      <c r="B63" s="92"/>
      <c r="C63" s="316"/>
      <c r="D63" s="316"/>
      <c r="E63" s="316"/>
      <c r="F63" s="316"/>
      <c r="G63" s="316"/>
      <c r="H63" s="316"/>
      <c r="I63" s="316"/>
      <c r="J63" s="316"/>
      <c r="K63" s="316"/>
      <c r="L63" s="316"/>
      <c r="M63" s="316"/>
      <c r="N63" s="316"/>
      <c r="O63" s="316"/>
      <c r="P63" s="316"/>
      <c r="Q63" s="316"/>
      <c r="R63" s="316"/>
      <c r="S63" s="316"/>
      <c r="T63" s="92"/>
      <c r="U63" s="92"/>
      <c r="V63" s="92"/>
      <c r="W63" s="92"/>
      <c r="X63" s="92"/>
    </row>
    <row r="64" spans="1:24" ht="26.25" customHeight="1">
      <c r="A64" s="92"/>
      <c r="B64" s="92"/>
      <c r="C64" s="317" t="s">
        <v>61</v>
      </c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317"/>
      <c r="S64" s="317"/>
      <c r="T64" s="92"/>
      <c r="U64" s="92"/>
      <c r="V64" s="92"/>
      <c r="W64" s="92"/>
      <c r="X64" s="92"/>
    </row>
    <row r="65" spans="1:24" ht="26.25">
      <c r="A65" s="92"/>
      <c r="B65" s="92"/>
      <c r="C65" s="131" t="s">
        <v>62</v>
      </c>
      <c r="D65" s="132"/>
      <c r="E65" s="132"/>
      <c r="F65" s="132"/>
      <c r="G65" s="132"/>
      <c r="H65" s="132"/>
      <c r="I65" s="132"/>
      <c r="J65" s="132"/>
      <c r="K65" s="132"/>
      <c r="L65" s="132"/>
      <c r="M65" s="132"/>
      <c r="N65" s="132"/>
      <c r="O65" s="132"/>
      <c r="P65" s="132"/>
      <c r="Q65" s="132"/>
      <c r="R65" s="132"/>
      <c r="S65" s="132"/>
      <c r="T65" s="92"/>
      <c r="U65" s="92"/>
      <c r="V65" s="92"/>
      <c r="W65" s="92"/>
      <c r="X65" s="92"/>
    </row>
    <row r="66" spans="1:24">
      <c r="A66" s="92"/>
      <c r="B66" s="92"/>
      <c r="C66" s="108"/>
      <c r="D66" s="108"/>
      <c r="E66" s="108"/>
      <c r="F66" s="108"/>
      <c r="G66" s="108"/>
      <c r="H66" s="108"/>
      <c r="I66" s="108"/>
      <c r="J66" s="108"/>
      <c r="K66" s="108"/>
      <c r="L66" s="108"/>
      <c r="M66" s="108"/>
      <c r="N66" s="108"/>
      <c r="O66" s="108"/>
      <c r="P66" s="108"/>
      <c r="Q66" s="108"/>
      <c r="R66" s="108"/>
      <c r="S66" s="108"/>
      <c r="T66" s="92"/>
      <c r="U66" s="92"/>
      <c r="V66" s="92"/>
      <c r="W66" s="92"/>
      <c r="X66" s="92"/>
    </row>
    <row r="67" spans="1:24">
      <c r="A67" s="92"/>
      <c r="B67" s="92"/>
      <c r="C67" s="108"/>
      <c r="D67" s="108"/>
      <c r="E67" s="108"/>
      <c r="F67" s="108"/>
      <c r="G67" s="108"/>
      <c r="H67" s="108"/>
      <c r="I67" s="108"/>
      <c r="J67" s="108"/>
      <c r="K67" s="108"/>
      <c r="L67" s="108"/>
      <c r="M67" s="108"/>
      <c r="N67" s="108"/>
      <c r="O67" s="108"/>
      <c r="P67" s="108"/>
      <c r="Q67" s="108"/>
      <c r="R67" s="108"/>
      <c r="S67" s="108"/>
      <c r="T67" s="92"/>
      <c r="U67" s="92"/>
      <c r="V67" s="92"/>
      <c r="W67" s="92"/>
      <c r="X67" s="92"/>
    </row>
    <row r="68" spans="1:24">
      <c r="A68" s="92"/>
      <c r="B68" s="92"/>
      <c r="C68" s="108"/>
      <c r="D68" s="108"/>
      <c r="E68" s="108"/>
      <c r="F68" s="108"/>
      <c r="G68" s="108"/>
      <c r="H68" s="108"/>
      <c r="I68" s="108"/>
      <c r="J68" s="108"/>
      <c r="K68" s="108"/>
      <c r="L68" s="108"/>
      <c r="M68" s="108"/>
      <c r="N68" s="108"/>
      <c r="O68" s="108"/>
      <c r="P68" s="108"/>
      <c r="Q68" s="108"/>
      <c r="R68" s="108"/>
      <c r="S68" s="108"/>
      <c r="T68" s="92"/>
      <c r="U68" s="92"/>
      <c r="V68" s="92"/>
      <c r="W68" s="92"/>
      <c r="X68" s="92"/>
    </row>
    <row r="69" spans="1:24">
      <c r="A69" s="92"/>
      <c r="B69" s="92"/>
      <c r="C69" s="108"/>
      <c r="D69" s="108"/>
      <c r="E69" s="108"/>
      <c r="F69" s="108"/>
      <c r="G69" s="108"/>
      <c r="H69" s="108"/>
      <c r="I69" s="108"/>
      <c r="J69" s="108"/>
      <c r="K69" s="108"/>
      <c r="L69" s="108"/>
      <c r="M69" s="108"/>
      <c r="N69" s="108"/>
      <c r="O69" s="108"/>
      <c r="P69" s="108"/>
      <c r="Q69" s="108"/>
      <c r="R69" s="108"/>
      <c r="S69" s="108"/>
      <c r="T69" s="92"/>
      <c r="U69" s="92"/>
      <c r="V69" s="92"/>
      <c r="W69" s="92"/>
      <c r="X69" s="92"/>
    </row>
    <row r="70" spans="1:24">
      <c r="A70" s="92"/>
      <c r="B70" s="92"/>
      <c r="C70" s="108"/>
      <c r="D70" s="108"/>
      <c r="E70" s="108"/>
      <c r="F70" s="108"/>
      <c r="G70" s="108"/>
      <c r="H70" s="108"/>
      <c r="I70" s="108"/>
      <c r="J70" s="108"/>
      <c r="K70" s="108"/>
      <c r="L70" s="108"/>
      <c r="M70" s="108"/>
      <c r="N70" s="108"/>
      <c r="O70" s="108"/>
      <c r="P70" s="108"/>
      <c r="Q70" s="108"/>
      <c r="R70" s="108"/>
      <c r="S70" s="108"/>
      <c r="T70" s="92"/>
      <c r="U70" s="92"/>
      <c r="V70" s="92"/>
      <c r="W70" s="92"/>
      <c r="X70" s="92"/>
    </row>
    <row r="71" spans="1:24">
      <c r="A71" s="92"/>
      <c r="B71" s="92"/>
      <c r="C71" s="108"/>
      <c r="D71" s="108"/>
      <c r="E71" s="108"/>
      <c r="F71" s="108"/>
      <c r="G71" s="108"/>
      <c r="H71" s="108"/>
      <c r="I71" s="108"/>
      <c r="J71" s="108"/>
      <c r="K71" s="108"/>
      <c r="L71" s="108"/>
      <c r="M71" s="108"/>
      <c r="N71" s="108"/>
      <c r="O71" s="108"/>
      <c r="P71" s="108"/>
      <c r="Q71" s="108"/>
      <c r="R71" s="108"/>
      <c r="S71" s="108"/>
      <c r="T71" s="92"/>
      <c r="U71" s="92"/>
      <c r="V71" s="92"/>
      <c r="W71" s="92"/>
      <c r="X71" s="92"/>
    </row>
    <row r="72" spans="1:24">
      <c r="A72" s="92"/>
      <c r="B72" s="92"/>
      <c r="C72" s="108"/>
      <c r="D72" s="108"/>
      <c r="E72" s="108"/>
      <c r="F72" s="108"/>
      <c r="G72" s="108"/>
      <c r="H72" s="108"/>
      <c r="I72" s="108"/>
      <c r="J72" s="108"/>
      <c r="K72" s="108"/>
      <c r="L72" s="108"/>
      <c r="M72" s="108"/>
      <c r="N72" s="108"/>
      <c r="O72" s="108"/>
      <c r="P72" s="108"/>
      <c r="Q72" s="108"/>
      <c r="R72" s="108"/>
      <c r="S72" s="108"/>
      <c r="T72" s="92"/>
      <c r="U72" s="92"/>
      <c r="V72" s="92"/>
      <c r="W72" s="92"/>
      <c r="X72" s="92"/>
    </row>
    <row r="73" spans="1:24">
      <c r="A73" s="92"/>
      <c r="B73" s="92"/>
      <c r="C73" s="108"/>
      <c r="D73" s="108"/>
      <c r="E73" s="108"/>
      <c r="F73" s="108"/>
      <c r="G73" s="108"/>
      <c r="H73" s="108"/>
      <c r="I73" s="108"/>
      <c r="J73" s="108"/>
      <c r="K73" s="108"/>
      <c r="L73" s="108"/>
      <c r="M73" s="108"/>
      <c r="N73" s="108"/>
      <c r="O73" s="108"/>
      <c r="P73" s="108"/>
      <c r="Q73" s="108"/>
      <c r="R73" s="108"/>
      <c r="S73" s="108"/>
      <c r="T73" s="92"/>
      <c r="U73" s="92"/>
      <c r="V73" s="92"/>
      <c r="W73" s="92"/>
      <c r="X73" s="92"/>
    </row>
    <row r="74" spans="1:24">
      <c r="A74" s="92"/>
      <c r="B74" s="92"/>
      <c r="C74" s="108"/>
      <c r="D74" s="108"/>
      <c r="E74" s="108"/>
      <c r="F74" s="108"/>
      <c r="G74" s="108"/>
      <c r="H74" s="108"/>
      <c r="I74" s="108"/>
      <c r="J74" s="108"/>
      <c r="K74" s="108"/>
      <c r="L74" s="108"/>
      <c r="M74" s="108"/>
      <c r="N74" s="108"/>
      <c r="O74" s="108"/>
      <c r="P74" s="108"/>
      <c r="Q74" s="108"/>
      <c r="R74" s="108"/>
      <c r="S74" s="108"/>
      <c r="T74" s="92"/>
      <c r="U74" s="92"/>
      <c r="V74" s="92"/>
      <c r="W74" s="92"/>
      <c r="X74" s="92"/>
    </row>
    <row r="75" spans="1:24">
      <c r="A75" s="133"/>
      <c r="B75" s="133"/>
      <c r="C75" s="108"/>
      <c r="D75" s="108"/>
      <c r="E75" s="108"/>
      <c r="F75" s="108"/>
      <c r="G75" s="108"/>
      <c r="H75" s="108"/>
      <c r="I75" s="108"/>
      <c r="J75" s="108"/>
      <c r="K75" s="108"/>
      <c r="L75" s="108"/>
      <c r="M75" s="108"/>
      <c r="N75" s="108"/>
      <c r="O75" s="108"/>
      <c r="P75" s="108"/>
      <c r="Q75" s="108"/>
      <c r="R75" s="108"/>
      <c r="S75" s="108"/>
      <c r="T75" s="133"/>
      <c r="U75" s="133"/>
      <c r="V75" s="133"/>
      <c r="W75" s="133"/>
      <c r="X75" s="133"/>
    </row>
    <row r="76" spans="1:24">
      <c r="A76" s="133"/>
      <c r="B76" s="133"/>
      <c r="C76" s="318" t="s">
        <v>63</v>
      </c>
      <c r="D76" s="319"/>
      <c r="E76" s="319"/>
      <c r="F76" s="319"/>
      <c r="G76" s="319"/>
      <c r="H76" s="319"/>
      <c r="I76" s="319"/>
      <c r="J76" s="319"/>
      <c r="K76" s="319"/>
      <c r="L76" s="319"/>
      <c r="M76" s="319"/>
      <c r="N76" s="319"/>
      <c r="O76" s="319"/>
      <c r="P76" s="319"/>
      <c r="Q76" s="319"/>
      <c r="R76" s="319"/>
      <c r="S76" s="319"/>
      <c r="T76" s="133"/>
      <c r="U76" s="133"/>
      <c r="V76" s="133"/>
      <c r="W76" s="133"/>
      <c r="X76" s="133"/>
    </row>
    <row r="77" spans="1:24">
      <c r="A77" s="133"/>
      <c r="B77" s="133"/>
      <c r="C77" s="319"/>
      <c r="D77" s="319"/>
      <c r="E77" s="319"/>
      <c r="F77" s="319"/>
      <c r="G77" s="319"/>
      <c r="H77" s="319"/>
      <c r="I77" s="319"/>
      <c r="J77" s="319"/>
      <c r="K77" s="319"/>
      <c r="L77" s="319"/>
      <c r="M77" s="319"/>
      <c r="N77" s="319"/>
      <c r="O77" s="319"/>
      <c r="P77" s="319"/>
      <c r="Q77" s="319"/>
      <c r="R77" s="319"/>
      <c r="S77" s="319"/>
      <c r="T77" s="133"/>
      <c r="U77" s="133"/>
      <c r="V77" s="133"/>
      <c r="W77" s="133"/>
      <c r="X77" s="133"/>
    </row>
    <row r="78" spans="1:24">
      <c r="A78" s="133"/>
      <c r="B78" s="133"/>
      <c r="C78" s="133"/>
      <c r="D78" s="133"/>
      <c r="E78" s="133"/>
      <c r="F78" s="133"/>
      <c r="G78" s="133"/>
      <c r="H78" s="133"/>
      <c r="I78" s="133"/>
      <c r="J78" s="133"/>
      <c r="K78" s="133"/>
      <c r="L78" s="133"/>
      <c r="M78" s="133"/>
      <c r="N78" s="133"/>
      <c r="O78" s="133"/>
      <c r="P78" s="133"/>
      <c r="Q78" s="133"/>
      <c r="R78" s="133"/>
      <c r="S78" s="133"/>
      <c r="T78" s="133"/>
      <c r="U78" s="133"/>
      <c r="V78" s="133"/>
      <c r="W78" s="133"/>
      <c r="X78" s="133"/>
    </row>
    <row r="79" spans="1:24">
      <c r="A79" s="133"/>
      <c r="B79" s="133"/>
      <c r="C79" s="133"/>
      <c r="D79" s="133"/>
      <c r="E79" s="133"/>
      <c r="F79" s="133"/>
      <c r="G79" s="133"/>
      <c r="H79" s="133"/>
      <c r="I79" s="133"/>
      <c r="J79" s="133"/>
      <c r="K79" s="133"/>
      <c r="L79" s="133"/>
      <c r="M79" s="133"/>
      <c r="N79" s="133"/>
      <c r="O79" s="133"/>
      <c r="P79" s="133"/>
      <c r="Q79" s="133"/>
      <c r="R79" s="133"/>
      <c r="S79" s="133"/>
      <c r="T79" s="133"/>
      <c r="U79" s="133"/>
      <c r="V79" s="133"/>
      <c r="W79" s="133"/>
      <c r="X79" s="133"/>
    </row>
    <row r="80" spans="1:24">
      <c r="A80" s="133"/>
      <c r="B80" s="133"/>
      <c r="C80" s="133"/>
      <c r="D80" s="133"/>
      <c r="E80" s="133"/>
      <c r="F80" s="133"/>
      <c r="G80" s="133"/>
      <c r="H80" s="133"/>
      <c r="I80" s="133"/>
      <c r="J80" s="133"/>
      <c r="K80" s="133"/>
      <c r="L80" s="133"/>
      <c r="M80" s="133"/>
      <c r="N80" s="133"/>
      <c r="O80" s="133"/>
      <c r="P80" s="133"/>
      <c r="Q80" s="133"/>
      <c r="R80" s="133"/>
      <c r="S80" s="133"/>
      <c r="T80" s="133"/>
      <c r="U80" s="133"/>
      <c r="V80" s="133"/>
      <c r="W80" s="133"/>
      <c r="X80" s="133"/>
    </row>
    <row r="81" spans="1:24">
      <c r="A81" s="133"/>
      <c r="B81" s="133"/>
      <c r="C81" s="133"/>
      <c r="D81" s="133"/>
      <c r="E81" s="133"/>
      <c r="F81" s="133"/>
      <c r="G81" s="133"/>
      <c r="H81" s="133"/>
      <c r="I81" s="133"/>
      <c r="J81" s="133"/>
      <c r="K81" s="133"/>
      <c r="L81" s="133"/>
      <c r="M81" s="133"/>
      <c r="N81" s="133"/>
      <c r="O81" s="133"/>
      <c r="P81" s="133"/>
      <c r="Q81" s="133"/>
      <c r="R81" s="133"/>
      <c r="S81" s="133"/>
      <c r="T81" s="133"/>
      <c r="U81" s="133"/>
      <c r="V81" s="133"/>
      <c r="W81" s="133"/>
      <c r="X81" s="133"/>
    </row>
    <row r="82" spans="1:24">
      <c r="A82" s="133"/>
      <c r="B82" s="133"/>
      <c r="C82" s="133"/>
      <c r="D82" s="133"/>
      <c r="E82" s="133"/>
      <c r="F82" s="133"/>
      <c r="G82" s="133"/>
      <c r="H82" s="133"/>
      <c r="I82" s="133"/>
      <c r="J82" s="133"/>
      <c r="K82" s="133"/>
      <c r="L82" s="133"/>
      <c r="M82" s="133"/>
      <c r="N82" s="133"/>
      <c r="O82" s="133"/>
      <c r="P82" s="133"/>
      <c r="Q82" s="133"/>
      <c r="R82" s="133"/>
      <c r="S82" s="133"/>
      <c r="T82" s="133"/>
      <c r="U82" s="133"/>
      <c r="V82" s="133"/>
      <c r="W82" s="133"/>
      <c r="X82" s="133"/>
    </row>
    <row r="83" spans="1:24">
      <c r="A83" s="133"/>
      <c r="B83" s="133"/>
      <c r="C83" s="133"/>
      <c r="D83" s="133"/>
      <c r="E83" s="133"/>
      <c r="F83" s="133"/>
      <c r="G83" s="133"/>
      <c r="H83" s="133"/>
      <c r="I83" s="133"/>
      <c r="J83" s="133"/>
      <c r="K83" s="133"/>
      <c r="L83" s="133"/>
      <c r="M83" s="133"/>
      <c r="N83" s="133"/>
      <c r="O83" s="133"/>
      <c r="P83" s="133"/>
      <c r="Q83" s="133"/>
      <c r="R83" s="133"/>
      <c r="S83" s="133"/>
      <c r="T83" s="133"/>
      <c r="U83" s="133"/>
      <c r="V83" s="133"/>
      <c r="W83" s="133"/>
      <c r="X83" s="133"/>
    </row>
    <row r="84" spans="1:24">
      <c r="A84" s="133"/>
      <c r="B84" s="133"/>
      <c r="C84" s="133"/>
      <c r="D84" s="133"/>
      <c r="E84" s="133"/>
      <c r="F84" s="133"/>
      <c r="G84" s="133"/>
      <c r="H84" s="133"/>
      <c r="I84" s="133"/>
      <c r="J84" s="133"/>
      <c r="K84" s="133"/>
      <c r="L84" s="133"/>
      <c r="M84" s="133"/>
      <c r="N84" s="133"/>
      <c r="O84" s="133"/>
      <c r="P84" s="133"/>
      <c r="Q84" s="133"/>
      <c r="R84" s="133"/>
      <c r="S84" s="133"/>
      <c r="T84" s="133"/>
      <c r="U84" s="133"/>
      <c r="V84" s="133"/>
      <c r="W84" s="133"/>
      <c r="X84" s="133"/>
    </row>
    <row r="85" spans="1:24">
      <c r="A85" s="133"/>
      <c r="B85" s="133"/>
      <c r="C85" s="133"/>
      <c r="D85" s="133"/>
      <c r="E85" s="133"/>
      <c r="F85" s="133"/>
      <c r="G85" s="133"/>
      <c r="H85" s="133"/>
      <c r="I85" s="133"/>
      <c r="J85" s="133"/>
      <c r="K85" s="133"/>
      <c r="L85" s="133"/>
      <c r="M85" s="133"/>
      <c r="N85" s="133"/>
      <c r="O85" s="133"/>
      <c r="P85" s="133"/>
      <c r="Q85" s="133"/>
      <c r="R85" s="133"/>
      <c r="S85" s="133"/>
      <c r="T85" s="133"/>
      <c r="U85" s="133"/>
      <c r="V85" s="133"/>
      <c r="W85" s="133"/>
      <c r="X85" s="133"/>
    </row>
    <row r="86" spans="1:24">
      <c r="A86" s="133"/>
      <c r="B86" s="133"/>
      <c r="C86" s="133"/>
      <c r="D86" s="133"/>
      <c r="E86" s="133"/>
      <c r="F86" s="133"/>
      <c r="G86" s="133"/>
      <c r="H86" s="133"/>
      <c r="I86" s="133"/>
      <c r="J86" s="133"/>
      <c r="K86" s="133"/>
      <c r="L86" s="133"/>
      <c r="M86" s="133"/>
      <c r="N86" s="133"/>
      <c r="O86" s="133"/>
      <c r="P86" s="133"/>
      <c r="Q86" s="133"/>
      <c r="R86" s="133"/>
      <c r="S86" s="133"/>
      <c r="T86" s="133"/>
      <c r="U86" s="133"/>
      <c r="V86" s="133"/>
      <c r="W86" s="133"/>
      <c r="X86" s="133"/>
    </row>
    <row r="87" spans="1:24">
      <c r="A87" s="133"/>
      <c r="B87" s="133"/>
      <c r="C87" s="133"/>
      <c r="D87" s="133"/>
      <c r="E87" s="133"/>
      <c r="F87" s="133"/>
      <c r="G87" s="133"/>
      <c r="H87" s="133"/>
      <c r="I87" s="133"/>
      <c r="J87" s="133"/>
      <c r="K87" s="133"/>
      <c r="L87" s="133"/>
      <c r="M87" s="133"/>
      <c r="N87" s="133"/>
      <c r="O87" s="133"/>
      <c r="P87" s="133"/>
      <c r="Q87" s="133"/>
      <c r="R87" s="133"/>
      <c r="S87" s="133"/>
      <c r="T87" s="133"/>
      <c r="U87" s="133"/>
      <c r="V87" s="133"/>
      <c r="W87" s="133"/>
      <c r="X87" s="133"/>
    </row>
  </sheetData>
  <mergeCells count="21">
    <mergeCell ref="L20:N20"/>
    <mergeCell ref="C12:I12"/>
    <mergeCell ref="C8:H8"/>
    <mergeCell ref="C9:E9"/>
    <mergeCell ref="C10:E10"/>
    <mergeCell ref="H2:L4"/>
    <mergeCell ref="I60:M60"/>
    <mergeCell ref="C62:S63"/>
    <mergeCell ref="C64:S64"/>
    <mergeCell ref="C76:S77"/>
    <mergeCell ref="C21:D21"/>
    <mergeCell ref="C25:E25"/>
    <mergeCell ref="Q39:R39"/>
    <mergeCell ref="D40:F40"/>
    <mergeCell ref="C46:D46"/>
    <mergeCell ref="M56:N56"/>
    <mergeCell ref="D16:E16"/>
    <mergeCell ref="D17:E17"/>
    <mergeCell ref="C19:H19"/>
    <mergeCell ref="J19:L19"/>
    <mergeCell ref="C20:D20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13313" r:id="rId4" name="ScrollBar1"/>
    <control shapeId="13314" r:id="rId5" name="ScrollBar2"/>
    <control shapeId="13315" r:id="rId6" name="시작"/>
  </control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1:AG226"/>
  <sheetViews>
    <sheetView zoomScale="85" zoomScaleNormal="85" workbookViewId="0"/>
  </sheetViews>
  <sheetFormatPr defaultRowHeight="16.5"/>
  <cols>
    <col min="17" max="17" width="12.875" customWidth="1"/>
    <col min="23" max="23" width="11.625" customWidth="1"/>
    <col min="24" max="24" width="16.625" customWidth="1"/>
    <col min="25" max="25" width="15.625" customWidth="1"/>
    <col min="26" max="26" width="16.625" customWidth="1"/>
  </cols>
  <sheetData>
    <row r="1" spans="1:33" ht="16.5" customHeight="1" thickBot="1">
      <c r="A1" s="3"/>
      <c r="B1" s="3"/>
      <c r="C1" s="3"/>
      <c r="D1" s="3"/>
      <c r="E1" s="3"/>
      <c r="F1" s="3"/>
      <c r="G1" s="3"/>
      <c r="H1" s="4"/>
      <c r="I1" s="4"/>
      <c r="J1" s="4"/>
      <c r="K1" s="4"/>
      <c r="L1" s="4"/>
      <c r="M1" s="4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</row>
    <row r="2" spans="1:33" ht="16.5" customHeight="1" thickTop="1" thickBot="1">
      <c r="A2" s="3"/>
      <c r="B2" s="42"/>
      <c r="C2" s="3"/>
      <c r="D2" s="3"/>
      <c r="E2" s="3"/>
      <c r="F2" s="3"/>
      <c r="G2" s="3"/>
      <c r="H2" s="258" t="s">
        <v>10</v>
      </c>
      <c r="I2" s="259"/>
      <c r="J2" s="259"/>
      <c r="K2" s="259"/>
      <c r="L2" s="260"/>
      <c r="M2" s="5"/>
      <c r="N2" s="6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</row>
    <row r="3" spans="1:33" ht="16.5" customHeight="1" thickTop="1" thickBot="1">
      <c r="A3" s="3"/>
      <c r="B3" s="42" t="s">
        <v>18</v>
      </c>
      <c r="C3" s="3"/>
      <c r="D3" s="3"/>
      <c r="E3" s="3"/>
      <c r="F3" s="3"/>
      <c r="G3" s="3"/>
      <c r="H3" s="261"/>
      <c r="I3" s="262"/>
      <c r="J3" s="262"/>
      <c r="K3" s="262"/>
      <c r="L3" s="263"/>
      <c r="M3" s="5"/>
      <c r="N3" s="6"/>
      <c r="O3" s="3"/>
      <c r="P3" s="3"/>
      <c r="Q3" s="3"/>
      <c r="R3" s="3"/>
      <c r="S3" s="3"/>
      <c r="T3" s="3"/>
      <c r="U3" s="3"/>
      <c r="V3" s="3"/>
      <c r="W3" s="353" t="s">
        <v>1</v>
      </c>
      <c r="X3" s="354"/>
      <c r="Y3" s="354"/>
      <c r="Z3" s="355"/>
      <c r="AA3" s="3"/>
      <c r="AB3" s="3"/>
      <c r="AC3" s="3"/>
      <c r="AD3" s="3"/>
      <c r="AE3" s="3"/>
      <c r="AF3" s="3"/>
      <c r="AG3" s="3"/>
    </row>
    <row r="4" spans="1:33" ht="16.5" customHeight="1" thickBot="1">
      <c r="A4" s="3"/>
      <c r="B4" s="3"/>
      <c r="C4" s="3"/>
      <c r="D4" s="3"/>
      <c r="E4" s="3"/>
      <c r="F4" s="3"/>
      <c r="G4" s="3"/>
      <c r="H4" s="264"/>
      <c r="I4" s="265"/>
      <c r="J4" s="265"/>
      <c r="K4" s="265"/>
      <c r="L4" s="266"/>
      <c r="M4" s="7"/>
      <c r="N4" s="3"/>
      <c r="O4" s="3"/>
      <c r="P4" s="3"/>
      <c r="Q4" s="3"/>
      <c r="R4" s="3"/>
      <c r="S4" s="3"/>
      <c r="T4" s="3"/>
      <c r="U4" s="3"/>
      <c r="V4" s="3"/>
      <c r="W4" s="14" t="s">
        <v>2</v>
      </c>
      <c r="X4" s="15" t="s">
        <v>0</v>
      </c>
      <c r="Y4" s="15" t="s">
        <v>3</v>
      </c>
      <c r="Z4" s="16" t="s">
        <v>0</v>
      </c>
      <c r="AA4" s="3" t="s">
        <v>4</v>
      </c>
      <c r="AB4" s="3"/>
      <c r="AC4" s="3"/>
      <c r="AD4" s="3"/>
      <c r="AE4" s="3"/>
      <c r="AF4" s="3"/>
      <c r="AG4" s="3"/>
    </row>
    <row r="5" spans="1:33" ht="18" thickTop="1" thickBot="1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17">
        <v>0</v>
      </c>
      <c r="X5" s="18">
        <v>0.42707274788476735</v>
      </c>
      <c r="Y5" s="18">
        <v>-2.9999999999999996</v>
      </c>
      <c r="Z5" s="19">
        <v>7.8533882135000312E-8</v>
      </c>
      <c r="AA5" s="3"/>
      <c r="AB5" s="3"/>
      <c r="AC5" s="3"/>
      <c r="AD5" s="3"/>
      <c r="AE5" s="3"/>
      <c r="AF5" s="3"/>
      <c r="AG5" s="3"/>
    </row>
    <row r="6" spans="1:33" ht="17.25" thickBot="1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17">
        <v>1</v>
      </c>
      <c r="X6" s="18">
        <v>0.47764838986720654</v>
      </c>
      <c r="Y6" s="18">
        <v>-2.8952440812905924</v>
      </c>
      <c r="Z6" s="19">
        <v>1.7886608932552388E-7</v>
      </c>
      <c r="AA6" s="3"/>
      <c r="AB6" s="3"/>
      <c r="AC6" s="3"/>
      <c r="AD6" s="3"/>
      <c r="AE6" s="3"/>
      <c r="AF6" s="3"/>
      <c r="AG6" s="3"/>
    </row>
    <row r="7" spans="1:33" ht="17.25" thickBot="1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17">
        <v>2</v>
      </c>
      <c r="X7" s="18">
        <v>0.48953521365551006</v>
      </c>
      <c r="Y7" s="18">
        <v>-2.7904881625811853</v>
      </c>
      <c r="Z7" s="19">
        <v>3.9853570328460794E-7</v>
      </c>
      <c r="AA7" s="3"/>
      <c r="AB7" s="3"/>
      <c r="AC7" s="3"/>
      <c r="AD7" s="3"/>
      <c r="AE7" s="3"/>
      <c r="AF7" s="3"/>
      <c r="AG7" s="3"/>
    </row>
    <row r="8" spans="1:33" ht="17.25" thickBot="1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17">
        <v>3</v>
      </c>
      <c r="X8" s="18">
        <v>0.48831793246498706</v>
      </c>
      <c r="Y8" s="18">
        <v>-2.6857322438717781</v>
      </c>
      <c r="Z8" s="19">
        <v>8.6870983517678937E-7</v>
      </c>
      <c r="AA8" s="3"/>
      <c r="AB8" s="3"/>
      <c r="AC8" s="3"/>
      <c r="AD8" s="3"/>
      <c r="AE8" s="3"/>
      <c r="AF8" s="3"/>
      <c r="AG8" s="3"/>
    </row>
    <row r="9" spans="1:33" ht="17.25" thickBot="1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17">
        <v>4</v>
      </c>
      <c r="X9" s="18">
        <v>0.49918984872654859</v>
      </c>
      <c r="Y9" s="18">
        <v>-2.5809763251623714</v>
      </c>
      <c r="Z9" s="19">
        <v>1.852467336336761E-6</v>
      </c>
      <c r="AA9" s="3"/>
      <c r="AB9" s="3"/>
      <c r="AC9" s="3"/>
      <c r="AD9" s="3"/>
      <c r="AE9" s="3"/>
      <c r="AF9" s="3"/>
      <c r="AG9" s="3"/>
    </row>
    <row r="10" spans="1:33" ht="17.25" thickBot="1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17">
        <v>5</v>
      </c>
      <c r="X10" s="18">
        <v>0.52884636256684014</v>
      </c>
      <c r="Y10" s="18">
        <v>-2.4762204064529643</v>
      </c>
      <c r="Z10" s="19">
        <v>3.8645142852608532E-6</v>
      </c>
      <c r="AA10" s="3"/>
      <c r="AB10" s="3"/>
      <c r="AC10" s="3"/>
      <c r="AD10" s="3"/>
      <c r="AE10" s="3"/>
      <c r="AF10" s="3"/>
      <c r="AG10" s="3"/>
    </row>
    <row r="11" spans="1:33" ht="17.25" thickBot="1">
      <c r="A11" s="3"/>
      <c r="B11" s="3"/>
      <c r="C11" s="3"/>
      <c r="D11" s="3"/>
      <c r="E11" s="3"/>
      <c r="F11" s="3"/>
      <c r="G11" s="3"/>
      <c r="H11" s="8"/>
      <c r="I11" s="8"/>
      <c r="J11" s="8"/>
      <c r="K11" s="9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17">
        <v>6</v>
      </c>
      <c r="X11" s="18">
        <v>0.5662027346215075</v>
      </c>
      <c r="Y11" s="18">
        <v>-2.3714644877435571</v>
      </c>
      <c r="Z11" s="19">
        <v>7.8869496249678269E-6</v>
      </c>
      <c r="AA11" s="3"/>
      <c r="AB11" s="3"/>
      <c r="AC11" s="3"/>
      <c r="AD11" s="3"/>
      <c r="AE11" s="3"/>
      <c r="AF11" s="3"/>
      <c r="AG11" s="3"/>
    </row>
    <row r="12" spans="1:33" ht="17.25" thickBot="1">
      <c r="A12" s="3"/>
      <c r="B12" s="3"/>
      <c r="C12" s="3"/>
      <c r="D12" s="3"/>
      <c r="E12" s="3"/>
      <c r="F12" s="3"/>
      <c r="G12" s="3"/>
      <c r="H12" s="8"/>
      <c r="I12" s="8"/>
      <c r="J12" s="8"/>
      <c r="K12" s="9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17">
        <v>7</v>
      </c>
      <c r="X12" s="18">
        <v>0.59429726561085072</v>
      </c>
      <c r="Y12" s="18">
        <v>-2.26670856903415</v>
      </c>
      <c r="Z12" s="19">
        <v>1.5747054372316162E-5</v>
      </c>
      <c r="AA12" s="3"/>
      <c r="AB12" s="3"/>
      <c r="AC12" s="3"/>
      <c r="AD12" s="3"/>
      <c r="AE12" s="3"/>
      <c r="AF12" s="3"/>
      <c r="AG12" s="3"/>
    </row>
    <row r="13" spans="1:33" ht="17.25" thickBot="1">
      <c r="A13" s="3"/>
      <c r="B13" s="3"/>
      <c r="C13" s="3"/>
      <c r="D13" s="3"/>
      <c r="E13" s="3"/>
      <c r="F13" s="3"/>
      <c r="G13" s="3"/>
      <c r="H13" s="8"/>
      <c r="I13" s="8"/>
      <c r="J13" s="8"/>
      <c r="K13" s="9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17">
        <v>8</v>
      </c>
      <c r="X13" s="18">
        <v>0.60027452404655124</v>
      </c>
      <c r="Y13" s="18">
        <v>-2.1619526503247428</v>
      </c>
      <c r="Z13" s="19">
        <v>3.0760535105756204E-5</v>
      </c>
      <c r="AA13" s="3"/>
      <c r="AB13" s="3"/>
      <c r="AC13" s="3"/>
      <c r="AD13" s="3"/>
      <c r="AE13" s="3"/>
      <c r="AF13" s="3"/>
      <c r="AG13" s="3"/>
    </row>
    <row r="14" spans="1:33" ht="17.25" thickBot="1">
      <c r="A14" s="3"/>
      <c r="B14" s="3"/>
      <c r="C14" s="3"/>
      <c r="D14" s="3"/>
      <c r="E14" s="3"/>
      <c r="F14" s="3"/>
      <c r="G14" s="3"/>
      <c r="H14" s="8"/>
      <c r="I14" s="8"/>
      <c r="J14" s="8"/>
      <c r="K14" s="9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17">
        <v>9</v>
      </c>
      <c r="X14" s="18">
        <v>0.57882747297047876</v>
      </c>
      <c r="Y14" s="18">
        <v>-2.0571967316153357</v>
      </c>
      <c r="Z14" s="19">
        <v>5.8803591960133404E-5</v>
      </c>
      <c r="AA14" s="3"/>
      <c r="AB14" s="3"/>
      <c r="AC14" s="3"/>
      <c r="AD14" s="3"/>
      <c r="AE14" s="3"/>
      <c r="AF14" s="3"/>
      <c r="AG14" s="3"/>
    </row>
    <row r="15" spans="1:33" ht="17.25" thickBot="1">
      <c r="A15" s="3"/>
      <c r="B15" s="3"/>
      <c r="C15" s="3"/>
      <c r="D15" s="3"/>
      <c r="E15" s="3"/>
      <c r="F15" s="3"/>
      <c r="G15" s="3"/>
      <c r="H15" s="8"/>
      <c r="I15" s="8"/>
      <c r="J15" s="8"/>
      <c r="K15" s="10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17">
        <v>10</v>
      </c>
      <c r="X15" s="18">
        <v>0.53142431195113904</v>
      </c>
      <c r="Y15" s="18">
        <v>-1.9524408129059287</v>
      </c>
      <c r="Z15" s="19">
        <v>1.101069144992033E-4</v>
      </c>
      <c r="AA15" s="3"/>
      <c r="AB15" s="3"/>
      <c r="AC15" s="3"/>
      <c r="AD15" s="3"/>
      <c r="AE15" s="3"/>
      <c r="AF15" s="3"/>
      <c r="AG15" s="3"/>
    </row>
    <row r="16" spans="1:33" ht="17.25" thickBot="1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17">
        <v>11</v>
      </c>
      <c r="X16" s="18">
        <v>0.46420365380928075</v>
      </c>
      <c r="Y16" s="18">
        <v>-1.8476848941965216</v>
      </c>
      <c r="Z16" s="19">
        <v>2.0248516352798865E-4</v>
      </c>
      <c r="AA16" s="3"/>
      <c r="AB16" s="3"/>
      <c r="AC16" s="3"/>
      <c r="AD16" s="3"/>
      <c r="AE16" s="3"/>
      <c r="AF16" s="3"/>
      <c r="AG16" s="3"/>
    </row>
    <row r="17" spans="1:33" ht="17.25" thickBot="1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17">
        <v>12</v>
      </c>
      <c r="X17" s="18">
        <v>0.38572490259303299</v>
      </c>
      <c r="Y17" s="18">
        <v>-1.7429289754871145</v>
      </c>
      <c r="Z17" s="19">
        <v>3.6827926775628573E-4</v>
      </c>
      <c r="AA17" s="3"/>
      <c r="AB17" s="3"/>
      <c r="AC17" s="3"/>
      <c r="AD17" s="3"/>
      <c r="AE17" s="3"/>
      <c r="AF17" s="3"/>
      <c r="AG17" s="3"/>
    </row>
    <row r="18" spans="1:33" ht="17.25" thickBot="1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17">
        <v>13</v>
      </c>
      <c r="X18" s="18">
        <v>0.30488407027764497</v>
      </c>
      <c r="Y18" s="18">
        <v>-1.6381730567777073</v>
      </c>
      <c r="Z18" s="19">
        <v>6.7254359110585171E-4</v>
      </c>
      <c r="AA18" s="3"/>
      <c r="AB18" s="3"/>
      <c r="AC18" s="3"/>
      <c r="AD18" s="3"/>
      <c r="AE18" s="3"/>
      <c r="AF18" s="3"/>
      <c r="AG18" s="3"/>
    </row>
    <row r="19" spans="1:33" ht="17.25" thickBot="1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17">
        <v>14</v>
      </c>
      <c r="X19" s="18">
        <v>0.22923315183957743</v>
      </c>
      <c r="Y19" s="18">
        <v>-1.5334171380683004</v>
      </c>
      <c r="Z19" s="19">
        <v>1.2642705169527409E-3</v>
      </c>
      <c r="AA19" s="3"/>
      <c r="AB19" s="3"/>
      <c r="AC19" s="3"/>
      <c r="AD19" s="3"/>
      <c r="AE19" s="3"/>
      <c r="AF19" s="3"/>
      <c r="AG19" s="3"/>
    </row>
    <row r="20" spans="1:33" ht="17.25" thickBot="1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17">
        <v>15</v>
      </c>
      <c r="X20" s="18">
        <v>0.16394774044275201</v>
      </c>
      <c r="Y20" s="18">
        <v>-1.4286612193588932</v>
      </c>
      <c r="Z20" s="19">
        <v>2.510637476679145E-3</v>
      </c>
      <c r="AA20" s="3"/>
      <c r="AB20" s="3"/>
      <c r="AC20" s="3"/>
      <c r="AD20" s="3"/>
      <c r="AE20" s="3"/>
      <c r="AF20" s="3"/>
      <c r="AG20" s="3"/>
    </row>
    <row r="21" spans="1:33" ht="17.25" thickBo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17">
        <v>16</v>
      </c>
      <c r="X21" s="18">
        <v>0.11153693995274609</v>
      </c>
      <c r="Y21" s="18">
        <v>-1.3239053006494861</v>
      </c>
      <c r="Z21" s="19">
        <v>5.2939552737755625E-3</v>
      </c>
      <c r="AA21" s="3"/>
      <c r="AB21" s="3"/>
      <c r="AC21" s="3"/>
      <c r="AD21" s="3"/>
      <c r="AE21" s="3"/>
      <c r="AF21" s="3"/>
      <c r="AG21" s="3"/>
    </row>
    <row r="22" spans="1:33" ht="17.25" thickBo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17">
        <v>17</v>
      </c>
      <c r="X22" s="18">
        <v>7.2180068751996979E-2</v>
      </c>
      <c r="Y22" s="18">
        <v>-1.2191493819400792</v>
      </c>
      <c r="Z22" s="19">
        <v>1.1519492702117214E-2</v>
      </c>
      <c r="AA22" s="3"/>
      <c r="AB22" s="3"/>
      <c r="AC22" s="3"/>
      <c r="AD22" s="3"/>
      <c r="AE22" s="3"/>
      <c r="AF22" s="3"/>
      <c r="AG22" s="3"/>
    </row>
    <row r="23" spans="1:33" ht="17.25" thickBo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8"/>
      <c r="O23" s="8"/>
      <c r="P23" s="3"/>
      <c r="Q23" s="3"/>
      <c r="R23" s="3"/>
      <c r="S23" s="3"/>
      <c r="T23" s="3"/>
      <c r="U23" s="3"/>
      <c r="V23" s="3"/>
      <c r="W23" s="17">
        <v>18</v>
      </c>
      <c r="X23" s="18">
        <v>4.443253926918507E-2</v>
      </c>
      <c r="Y23" s="18">
        <v>-1.114393463230672</v>
      </c>
      <c r="Z23" s="19">
        <v>2.467225945812445E-2</v>
      </c>
      <c r="AA23" s="3"/>
      <c r="AB23" s="3"/>
      <c r="AC23" s="3"/>
      <c r="AD23" s="3"/>
      <c r="AE23" s="3"/>
      <c r="AF23" s="3"/>
      <c r="AG23" s="3"/>
    </row>
    <row r="24" spans="1:33" ht="20.25" thickTop="1" thickBot="1">
      <c r="A24" s="3"/>
      <c r="B24" s="350" t="s">
        <v>17</v>
      </c>
      <c r="C24" s="351"/>
      <c r="D24" s="351"/>
      <c r="E24" s="351"/>
      <c r="F24" s="352"/>
      <c r="G24" s="3"/>
      <c r="H24" s="3"/>
      <c r="I24" s="3"/>
      <c r="J24" s="3"/>
      <c r="K24" s="356" t="s">
        <v>12</v>
      </c>
      <c r="L24" s="345"/>
      <c r="M24" s="345"/>
      <c r="N24" s="34">
        <v>0.37636363636363634</v>
      </c>
      <c r="O24" s="39" t="s">
        <v>15</v>
      </c>
      <c r="P24" s="344" t="s">
        <v>13</v>
      </c>
      <c r="Q24" s="345"/>
      <c r="R24" s="346"/>
      <c r="S24" s="3"/>
      <c r="T24" s="3"/>
      <c r="U24" s="3"/>
      <c r="V24" s="3"/>
      <c r="W24" s="17">
        <v>19</v>
      </c>
      <c r="X24" s="18">
        <v>2.6017780851157656E-2</v>
      </c>
      <c r="Y24" s="18">
        <v>-1.0096375445212649</v>
      </c>
      <c r="Z24" s="19">
        <v>4.9829702267101234E-2</v>
      </c>
      <c r="AA24" s="3"/>
      <c r="AB24" s="3"/>
      <c r="AC24" s="3"/>
      <c r="AD24" s="3"/>
      <c r="AE24" s="3"/>
      <c r="AF24" s="3"/>
      <c r="AG24" s="3"/>
    </row>
    <row r="25" spans="1:33" ht="18" thickBot="1">
      <c r="A25" s="3"/>
      <c r="B25" s="340" t="s">
        <v>11</v>
      </c>
      <c r="C25" s="341"/>
      <c r="D25" s="27"/>
      <c r="E25" s="28">
        <v>46</v>
      </c>
      <c r="F25" s="29">
        <f>E25</f>
        <v>46</v>
      </c>
      <c r="G25" s="3"/>
      <c r="H25" s="3"/>
      <c r="I25" s="3">
        <v>0</v>
      </c>
      <c r="J25" s="3"/>
      <c r="K25" s="357" t="s">
        <v>5</v>
      </c>
      <c r="L25" s="358"/>
      <c r="M25" s="358"/>
      <c r="N25" s="35">
        <v>7.7961623145591687</v>
      </c>
      <c r="O25" s="40" t="s">
        <v>15</v>
      </c>
      <c r="P25" s="37" t="s">
        <v>36</v>
      </c>
      <c r="Q25" s="23" t="s">
        <v>6</v>
      </c>
      <c r="R25" s="24" t="s">
        <v>7</v>
      </c>
      <c r="S25" s="3"/>
      <c r="T25" s="3"/>
      <c r="U25" s="3"/>
      <c r="V25" s="3"/>
      <c r="W25" s="17">
        <v>20</v>
      </c>
      <c r="X25" s="18">
        <v>1.4491877193409108E-2</v>
      </c>
      <c r="Y25" s="18">
        <v>-0.90488162581185794</v>
      </c>
      <c r="Z25" s="19">
        <v>9.2198463261602026E-2</v>
      </c>
      <c r="AA25" s="3"/>
      <c r="AB25" s="3"/>
      <c r="AC25" s="3"/>
      <c r="AD25" s="3"/>
      <c r="AE25" s="3"/>
      <c r="AF25" s="3"/>
      <c r="AG25" s="3"/>
    </row>
    <row r="26" spans="1:33" ht="18" thickBot="1">
      <c r="A26" s="3"/>
      <c r="B26" s="342" t="s">
        <v>14</v>
      </c>
      <c r="C26" s="273"/>
      <c r="D26" s="30"/>
      <c r="E26" s="31">
        <v>32</v>
      </c>
      <c r="F26" s="32">
        <f>0.1+0.1*E26</f>
        <v>3.3000000000000003</v>
      </c>
      <c r="G26" s="3"/>
      <c r="H26" s="3"/>
      <c r="I26" s="3"/>
      <c r="J26" s="3"/>
      <c r="K26" s="359" t="s">
        <v>8</v>
      </c>
      <c r="L26" s="360"/>
      <c r="M26" s="360"/>
      <c r="N26" s="36">
        <v>3.6516908489218358</v>
      </c>
      <c r="O26" s="41" t="s">
        <v>16</v>
      </c>
      <c r="P26" s="38">
        <v>2.9451120283593618E-2</v>
      </c>
      <c r="Q26" s="25">
        <f>ATAN(P26)</f>
        <v>2.9442609721027638E-2</v>
      </c>
      <c r="R26" s="26">
        <f>180*Q26/3.141592</f>
        <v>1.6869376258231414</v>
      </c>
      <c r="S26" s="3"/>
      <c r="T26" s="3"/>
      <c r="U26" s="3"/>
      <c r="V26" s="3"/>
      <c r="W26" s="17">
        <v>21</v>
      </c>
      <c r="X26" s="18">
        <v>7.6782865333408518E-3</v>
      </c>
      <c r="Y26" s="18">
        <v>-0.80012570710245079</v>
      </c>
      <c r="Z26" s="19">
        <v>0.15373821789192182</v>
      </c>
      <c r="AA26" s="3"/>
      <c r="AB26" s="3"/>
      <c r="AC26" s="3"/>
      <c r="AD26" s="3"/>
      <c r="AE26" s="3"/>
      <c r="AF26" s="3"/>
      <c r="AG26" s="3"/>
    </row>
    <row r="27" spans="1:33" ht="18" thickBot="1">
      <c r="A27" s="3"/>
      <c r="B27" s="347" t="s">
        <v>9</v>
      </c>
      <c r="C27" s="348"/>
      <c r="D27" s="348"/>
      <c r="E27" s="349"/>
      <c r="F27" s="33">
        <v>0.1593091510781646</v>
      </c>
      <c r="G27" s="3"/>
      <c r="H27" s="3"/>
      <c r="I27" s="3"/>
      <c r="J27" s="3"/>
      <c r="K27" s="8"/>
      <c r="L27" s="8"/>
      <c r="M27" s="8"/>
      <c r="N27" s="11"/>
      <c r="O27" s="343"/>
      <c r="P27" s="343"/>
      <c r="Q27" s="8"/>
      <c r="R27" s="3"/>
      <c r="S27" s="3"/>
      <c r="T27" s="3"/>
      <c r="U27" s="3"/>
      <c r="V27" s="3"/>
      <c r="W27" s="17">
        <v>22</v>
      </c>
      <c r="X27" s="18">
        <v>3.8698065950647726E-3</v>
      </c>
      <c r="Y27" s="18">
        <v>-0.69536978839304364</v>
      </c>
      <c r="Z27" s="19">
        <v>0.22920717189331824</v>
      </c>
      <c r="AA27" s="3"/>
      <c r="AB27" s="3"/>
      <c r="AC27" s="3"/>
      <c r="AD27" s="3"/>
      <c r="AE27" s="3"/>
      <c r="AF27" s="3"/>
      <c r="AG27" s="3"/>
    </row>
    <row r="28" spans="1:33" ht="18" thickTop="1" thickBot="1">
      <c r="A28" s="3"/>
      <c r="B28" s="3"/>
      <c r="C28" s="3"/>
      <c r="D28" s="3"/>
      <c r="E28" s="3"/>
      <c r="F28" s="8"/>
      <c r="G28" s="3"/>
      <c r="H28" s="3"/>
      <c r="I28" s="3"/>
      <c r="J28" s="3"/>
      <c r="K28" s="8"/>
      <c r="L28" s="8"/>
      <c r="M28" s="8"/>
      <c r="N28" s="10"/>
      <c r="O28" s="12"/>
      <c r="P28" s="3"/>
      <c r="Q28" s="3"/>
      <c r="R28" s="3"/>
      <c r="S28" s="3"/>
      <c r="T28" s="3"/>
      <c r="U28" s="3"/>
      <c r="V28" s="3"/>
      <c r="W28" s="17">
        <v>23</v>
      </c>
      <c r="X28" s="18">
        <v>1.8552373624831319E-3</v>
      </c>
      <c r="Y28" s="18">
        <v>-0.59061386968363649</v>
      </c>
      <c r="Z28" s="19">
        <v>0.30491182831300279</v>
      </c>
      <c r="AA28" s="3"/>
      <c r="AB28" s="3"/>
      <c r="AC28" s="3"/>
      <c r="AD28" s="3"/>
      <c r="AE28" s="3"/>
      <c r="AF28" s="3"/>
      <c r="AG28" s="3"/>
    </row>
    <row r="29" spans="1:33" ht="17.25" thickBo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17">
        <v>24</v>
      </c>
      <c r="X29" s="18">
        <v>8.460479536451257E-4</v>
      </c>
      <c r="Y29" s="18">
        <v>-0.48585795097422935</v>
      </c>
      <c r="Z29" s="19">
        <v>0.36303566333859161</v>
      </c>
      <c r="AA29" s="3"/>
      <c r="AB29" s="3"/>
      <c r="AC29" s="3"/>
      <c r="AD29" s="3"/>
      <c r="AE29" s="3"/>
      <c r="AF29" s="3"/>
      <c r="AG29" s="3"/>
    </row>
    <row r="30" spans="1:33" ht="17.25" thickBo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17">
        <v>25</v>
      </c>
      <c r="X30" s="18">
        <v>3.6700818729939382E-4</v>
      </c>
      <c r="Y30" s="18">
        <v>-0.3811020322648222</v>
      </c>
      <c r="Z30" s="19">
        <v>0.39046952321980843</v>
      </c>
      <c r="AA30" s="3"/>
      <c r="AB30" s="3"/>
      <c r="AC30" s="3"/>
      <c r="AD30" s="3"/>
      <c r="AE30" s="3"/>
      <c r="AF30" s="3"/>
      <c r="AG30" s="3"/>
    </row>
    <row r="31" spans="1:33" ht="17.25" thickBo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  <c r="N31" s="3"/>
      <c r="O31" s="3"/>
      <c r="P31" s="3"/>
      <c r="Q31" s="3"/>
      <c r="R31" s="3"/>
      <c r="S31" s="3"/>
      <c r="T31" s="3"/>
      <c r="U31" s="3"/>
      <c r="V31" s="3"/>
      <c r="W31" s="17">
        <v>26</v>
      </c>
      <c r="X31" s="18">
        <v>1.5144041878523156E-4</v>
      </c>
      <c r="Y31" s="18">
        <v>-0.27634611355541505</v>
      </c>
      <c r="Z31" s="19">
        <v>0.38648226868387459</v>
      </c>
      <c r="AA31" s="3"/>
      <c r="AB31" s="3"/>
      <c r="AC31" s="3"/>
      <c r="AD31" s="3"/>
      <c r="AE31" s="3"/>
      <c r="AF31" s="3"/>
      <c r="AG31" s="3"/>
    </row>
    <row r="32" spans="1:33" ht="17.25" thickBo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17">
        <v>27</v>
      </c>
      <c r="X32" s="18">
        <v>5.9441960813492464E-5</v>
      </c>
      <c r="Y32" s="18">
        <v>-0.17159019484600835</v>
      </c>
      <c r="Z32" s="19">
        <v>0.36335611623412856</v>
      </c>
      <c r="AA32" s="3"/>
      <c r="AB32" s="3"/>
      <c r="AC32" s="3"/>
      <c r="AD32" s="3"/>
      <c r="AE32" s="3"/>
      <c r="AF32" s="3"/>
      <c r="AG32" s="3"/>
    </row>
    <row r="33" spans="1:33" ht="17.25" thickBot="1">
      <c r="A33" s="3"/>
      <c r="B33" s="3"/>
      <c r="C33" s="3">
        <v>0</v>
      </c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17">
        <v>28</v>
      </c>
      <c r="X33" s="18">
        <v>2.2193700863048484E-5</v>
      </c>
      <c r="Y33" s="18">
        <v>-6.6834276136601201E-2</v>
      </c>
      <c r="Z33" s="19">
        <v>0.33941143437760912</v>
      </c>
      <c r="AA33" s="3"/>
      <c r="AB33" s="3"/>
      <c r="AC33" s="3"/>
      <c r="AD33" s="3"/>
      <c r="AE33" s="3"/>
      <c r="AF33" s="3"/>
      <c r="AG33" s="3"/>
    </row>
    <row r="34" spans="1:33" ht="17.25" thickBo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17">
        <v>29</v>
      </c>
      <c r="X34" s="18">
        <v>7.8822754071128681E-6</v>
      </c>
      <c r="Y34" s="18">
        <v>3.7921642572805947E-2</v>
      </c>
      <c r="Z34" s="19">
        <v>0.32972085690546205</v>
      </c>
      <c r="AA34" s="3"/>
      <c r="AB34" s="3"/>
      <c r="AC34" s="3"/>
      <c r="AD34" s="3"/>
      <c r="AE34" s="3"/>
      <c r="AF34" s="3"/>
      <c r="AG34" s="3"/>
    </row>
    <row r="35" spans="1:33" ht="17.25" thickBo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17">
        <v>30</v>
      </c>
      <c r="X35" s="18">
        <v>2.6629239147335387E-6</v>
      </c>
      <c r="Y35" s="18">
        <v>0.14267756128221309</v>
      </c>
      <c r="Z35" s="19">
        <v>0.34065850777905959</v>
      </c>
      <c r="AA35" s="3"/>
      <c r="AB35" s="3"/>
      <c r="AC35" s="3"/>
      <c r="AD35" s="3"/>
      <c r="AE35" s="3"/>
      <c r="AF35" s="3"/>
      <c r="AG35" s="3"/>
    </row>
    <row r="36" spans="1:33" ht="17.25" thickBo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17">
        <v>31</v>
      </c>
      <c r="X36" s="18">
        <v>8.5575843128676566E-7</v>
      </c>
      <c r="Y36" s="18">
        <v>0.24743347999162024</v>
      </c>
      <c r="Z36" s="19">
        <v>0.37027053604451238</v>
      </c>
      <c r="AA36" s="3"/>
      <c r="AB36" s="3"/>
      <c r="AC36" s="3"/>
      <c r="AD36" s="3"/>
      <c r="AE36" s="3"/>
      <c r="AF36" s="3"/>
      <c r="AG36" s="3"/>
    </row>
    <row r="37" spans="1:33" ht="17.25" thickBo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17">
        <v>32</v>
      </c>
      <c r="X37" s="18">
        <v>2.6159467022066442E-7</v>
      </c>
      <c r="Y37" s="18">
        <v>0.35218939870102739</v>
      </c>
      <c r="Z37" s="19">
        <v>0.41205727483661786</v>
      </c>
      <c r="AA37" s="3"/>
      <c r="AB37" s="3"/>
      <c r="AC37" s="3"/>
      <c r="AD37" s="3"/>
      <c r="AE37" s="3"/>
      <c r="AF37" s="3"/>
      <c r="AG37" s="3"/>
    </row>
    <row r="38" spans="1:33" ht="17.25" thickBo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17">
        <v>33</v>
      </c>
      <c r="X38" s="18">
        <v>7.6066226437384005E-8</v>
      </c>
      <c r="Y38" s="18">
        <v>0.45694531741043454</v>
      </c>
      <c r="Z38" s="19">
        <v>0.45871588363246524</v>
      </c>
      <c r="AA38" s="3"/>
      <c r="AB38" s="3"/>
      <c r="AC38" s="3"/>
      <c r="AD38" s="3"/>
      <c r="AE38" s="3"/>
      <c r="AF38" s="3"/>
      <c r="AG38" s="3"/>
    </row>
    <row r="39" spans="1:33" ht="17.25" thickBo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17">
        <v>34</v>
      </c>
      <c r="X39" s="18">
        <v>2.1039728358262383E-8</v>
      </c>
      <c r="Y39" s="18">
        <v>0.56170123611984124</v>
      </c>
      <c r="Z39" s="19">
        <v>0.50411422074207468</v>
      </c>
      <c r="AA39" s="3"/>
      <c r="AB39" s="3"/>
      <c r="AC39" s="3"/>
      <c r="AD39" s="3"/>
      <c r="AE39" s="3"/>
      <c r="AF39" s="3"/>
      <c r="AG39" s="3"/>
    </row>
    <row r="40" spans="1:33" ht="17.25" thickBo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17">
        <v>35</v>
      </c>
      <c r="X40" s="18">
        <v>5.5357142084418561E-9</v>
      </c>
      <c r="Y40" s="18">
        <v>0.66645715482924839</v>
      </c>
      <c r="Z40" s="19">
        <v>0.54369406764180861</v>
      </c>
      <c r="AA40" s="3"/>
      <c r="AB40" s="3"/>
      <c r="AC40" s="3"/>
      <c r="AD40" s="3"/>
      <c r="AE40" s="3"/>
      <c r="AF40" s="3"/>
      <c r="AG40" s="3"/>
    </row>
    <row r="41" spans="1:33" ht="17.25" thickBo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17">
        <v>36</v>
      </c>
      <c r="X41" s="18">
        <v>1.3854551426589838E-9</v>
      </c>
      <c r="Y41" s="18">
        <v>0.77121307353865554</v>
      </c>
      <c r="Z41" s="19">
        <v>0.57420622534262544</v>
      </c>
      <c r="AA41" s="3"/>
      <c r="AB41" s="3"/>
      <c r="AC41" s="3"/>
      <c r="AD41" s="3"/>
      <c r="AE41" s="3"/>
      <c r="AF41" s="3"/>
      <c r="AG41" s="3"/>
    </row>
    <row r="42" spans="1:33" ht="17.25" thickBo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17">
        <v>37</v>
      </c>
      <c r="X42" s="18">
        <v>3.2983485942579187E-10</v>
      </c>
      <c r="Y42" s="18">
        <v>0.87596899224806268</v>
      </c>
      <c r="Z42" s="19">
        <v>0.59342064202922751</v>
      </c>
      <c r="AA42" s="3"/>
      <c r="AB42" s="3"/>
      <c r="AC42" s="3"/>
      <c r="AD42" s="3"/>
      <c r="AE42" s="3"/>
      <c r="AF42" s="3"/>
      <c r="AG42" s="3"/>
    </row>
    <row r="43" spans="1:33" ht="17.25" thickBo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17">
        <v>38</v>
      </c>
      <c r="X43" s="18">
        <v>7.4694033711161951E-11</v>
      </c>
      <c r="Y43" s="18">
        <v>0.98072491095746983</v>
      </c>
      <c r="Z43" s="19">
        <v>0.60000207885553669</v>
      </c>
      <c r="AA43" s="3"/>
      <c r="AB43" s="3"/>
      <c r="AC43" s="3"/>
      <c r="AD43" s="3"/>
      <c r="AE43" s="3"/>
      <c r="AF43" s="3"/>
      <c r="AG43" s="3"/>
    </row>
    <row r="44" spans="1:33" ht="17.25" thickBo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17">
        <v>39</v>
      </c>
      <c r="X44" s="18">
        <v>1.6090166913293735E-11</v>
      </c>
      <c r="Y44" s="18">
        <v>1.0854808296668765</v>
      </c>
      <c r="Z44" s="19">
        <v>0.59349476677695889</v>
      </c>
      <c r="AA44" s="3"/>
      <c r="AB44" s="3"/>
      <c r="AC44" s="3"/>
      <c r="AD44" s="3"/>
      <c r="AE44" s="3"/>
      <c r="AF44" s="3"/>
      <c r="AG44" s="3"/>
    </row>
    <row r="45" spans="1:33" ht="17.25" thickBo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17">
        <v>40</v>
      </c>
      <c r="X45" s="18">
        <v>3.2970114944087926E-12</v>
      </c>
      <c r="Y45" s="18">
        <v>1.1902367483762837</v>
      </c>
      <c r="Z45" s="19">
        <v>0.57431531541023018</v>
      </c>
      <c r="AA45" s="3"/>
      <c r="AB45" s="3"/>
      <c r="AC45" s="3"/>
      <c r="AD45" s="3"/>
      <c r="AE45" s="3"/>
      <c r="AF45" s="3"/>
      <c r="AG45" s="3"/>
    </row>
    <row r="46" spans="1:33" ht="17.25" thickBo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17">
        <v>41</v>
      </c>
      <c r="X46" s="18">
        <v>6.4263688529316805E-13</v>
      </c>
      <c r="Y46" s="18">
        <v>1.2949926670856908</v>
      </c>
      <c r="Z46" s="19">
        <v>0.54369127256322181</v>
      </c>
      <c r="AA46" s="3"/>
      <c r="AB46" s="3"/>
      <c r="AC46" s="3"/>
      <c r="AD46" s="3"/>
      <c r="AE46" s="3"/>
      <c r="AF46" s="3"/>
      <c r="AG46" s="3"/>
    </row>
    <row r="47" spans="1:33" ht="17.25" thickBo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17">
        <v>42</v>
      </c>
      <c r="X47" s="18">
        <v>1.1915056683368907E-13</v>
      </c>
      <c r="Y47" s="18">
        <v>1.399748585795098</v>
      </c>
      <c r="Z47" s="19">
        <v>0.50352684483417065</v>
      </c>
      <c r="AA47" s="3"/>
      <c r="AB47" s="3"/>
      <c r="AC47" s="3"/>
      <c r="AD47" s="3"/>
      <c r="AE47" s="3"/>
      <c r="AF47" s="3"/>
      <c r="AG47" s="3"/>
    </row>
    <row r="48" spans="1:33" ht="17.25" thickBo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17">
        <v>43</v>
      </c>
      <c r="X48" s="18">
        <v>2.1014151181700842E-14</v>
      </c>
      <c r="Y48" s="18">
        <v>1.5045045045045051</v>
      </c>
      <c r="Z48" s="19">
        <v>0.45620619338852553</v>
      </c>
      <c r="AA48" s="3"/>
      <c r="AB48" s="3"/>
      <c r="AC48" s="3"/>
      <c r="AD48" s="3"/>
      <c r="AE48" s="3"/>
      <c r="AF48" s="3"/>
      <c r="AG48" s="3"/>
    </row>
    <row r="49" spans="1:33" ht="17.25" thickBo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17">
        <v>44</v>
      </c>
      <c r="X49" s="18">
        <v>3.5254362670245506E-15</v>
      </c>
      <c r="Y49" s="18">
        <v>1.6092604232139123</v>
      </c>
      <c r="Z49" s="19">
        <v>0.40435982617595395</v>
      </c>
      <c r="AA49" s="3"/>
      <c r="AB49" s="3"/>
      <c r="AC49" s="3"/>
      <c r="AD49" s="3"/>
      <c r="AE49" s="3"/>
      <c r="AF49" s="3"/>
      <c r="AG49" s="3"/>
    </row>
    <row r="50" spans="1:33" ht="17.25" thickBo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17">
        <v>45</v>
      </c>
      <c r="X50" s="18">
        <v>5.6259926353198512E-16</v>
      </c>
      <c r="Y50" s="18">
        <v>1.7140163419233194</v>
      </c>
      <c r="Z50" s="19">
        <v>0.35062518016838862</v>
      </c>
      <c r="AA50" s="3"/>
      <c r="AB50" s="3"/>
      <c r="AC50" s="3"/>
      <c r="AD50" s="3"/>
      <c r="AE50" s="3"/>
      <c r="AF50" s="3"/>
      <c r="AG50" s="3"/>
    </row>
    <row r="51" spans="1:33" ht="17.25" thickBo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17">
        <v>46</v>
      </c>
      <c r="X51" s="18">
        <v>8.5402528043484186E-17</v>
      </c>
      <c r="Y51" s="18">
        <v>1.8187722606327266</v>
      </c>
      <c r="Z51" s="19">
        <v>0.29743116939590769</v>
      </c>
      <c r="AA51" s="3"/>
      <c r="AB51" s="3"/>
      <c r="AC51" s="3"/>
      <c r="AD51" s="3"/>
      <c r="AE51" s="3"/>
      <c r="AF51" s="3"/>
      <c r="AG51" s="3"/>
    </row>
    <row r="52" spans="1:33" ht="17.25" thickBo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17">
        <v>47</v>
      </c>
      <c r="X52" s="18">
        <v>1.2331831156876921E-17</v>
      </c>
      <c r="Y52" s="18">
        <v>1.9235281793421337</v>
      </c>
      <c r="Z52" s="19">
        <v>0.24683010712172218</v>
      </c>
      <c r="AA52" s="3"/>
      <c r="AB52" s="3"/>
      <c r="AC52" s="3"/>
      <c r="AD52" s="3"/>
      <c r="AE52" s="3"/>
      <c r="AF52" s="3"/>
      <c r="AG52" s="3"/>
    </row>
    <row r="53" spans="1:33" ht="17.25" thickBo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17">
        <v>48</v>
      </c>
      <c r="X53" s="18">
        <v>1.6938294870952148E-18</v>
      </c>
      <c r="Y53" s="18">
        <v>2.0282840980515409</v>
      </c>
      <c r="Z53" s="19">
        <v>0.20039093010865611</v>
      </c>
      <c r="AA53" s="3"/>
      <c r="AB53" s="3"/>
      <c r="AC53" s="3"/>
      <c r="AD53" s="3"/>
      <c r="AE53" s="3"/>
      <c r="AF53" s="3"/>
      <c r="AG53" s="3"/>
    </row>
    <row r="54" spans="1:33" ht="17.25" thickBo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17">
        <v>49</v>
      </c>
      <c r="X54" s="18">
        <v>2.2130798505704402E-19</v>
      </c>
      <c r="Y54" s="18">
        <v>2.133040016760948</v>
      </c>
      <c r="Z54" s="19">
        <v>0.15915719138840106</v>
      </c>
      <c r="AA54" s="3"/>
      <c r="AB54" s="3"/>
      <c r="AC54" s="3"/>
      <c r="AD54" s="3"/>
      <c r="AE54" s="3"/>
      <c r="AF54" s="3"/>
      <c r="AG54" s="3"/>
    </row>
    <row r="55" spans="1:33" ht="17.25" thickBo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17">
        <v>50</v>
      </c>
      <c r="X55" s="18">
        <v>2.7504880031858781E-20</v>
      </c>
      <c r="Y55" s="18">
        <v>2.2377959354703552</v>
      </c>
      <c r="Z55" s="19">
        <v>0.1236638458222143</v>
      </c>
      <c r="AA55" s="3"/>
      <c r="AB55" s="3"/>
      <c r="AC55" s="3"/>
      <c r="AD55" s="3"/>
      <c r="AE55" s="3"/>
      <c r="AF55" s="3"/>
      <c r="AG55" s="3"/>
    </row>
    <row r="56" spans="1:33" ht="17.25" thickBo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17">
        <v>51</v>
      </c>
      <c r="X56" s="18">
        <v>3.2516792667500603E-21</v>
      </c>
      <c r="Y56" s="18">
        <v>2.3425518541797623</v>
      </c>
      <c r="Z56" s="19">
        <v>9.3999924895584494E-2</v>
      </c>
      <c r="AA56" s="3"/>
      <c r="AB56" s="3"/>
      <c r="AC56" s="3"/>
      <c r="AD56" s="3"/>
      <c r="AE56" s="3"/>
      <c r="AF56" s="3"/>
      <c r="AG56" s="3"/>
    </row>
    <row r="57" spans="1:33" ht="17.25" thickBo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17">
        <v>52</v>
      </c>
      <c r="X57" s="18">
        <v>3.6567134118321661E-22</v>
      </c>
      <c r="Y57" s="18">
        <v>2.4473077728891695</v>
      </c>
      <c r="Z57" s="19">
        <v>6.9900541636773617E-2</v>
      </c>
      <c r="AA57" s="3"/>
      <c r="AB57" s="3"/>
      <c r="AC57" s="3"/>
      <c r="AD57" s="3"/>
      <c r="AE57" s="3"/>
      <c r="AF57" s="3"/>
      <c r="AG57" s="3"/>
    </row>
    <row r="58" spans="1:33" ht="17.25" thickBo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17">
        <v>53</v>
      </c>
      <c r="X58" s="18">
        <v>3.9116449067911464E-23</v>
      </c>
      <c r="Y58" s="18">
        <v>2.5520636915985757</v>
      </c>
      <c r="Z58" s="19">
        <v>5.0851275593573927E-2</v>
      </c>
      <c r="AA58" s="3"/>
      <c r="AB58" s="3"/>
      <c r="AC58" s="3"/>
      <c r="AD58" s="3"/>
      <c r="AE58" s="3"/>
      <c r="AF58" s="3"/>
      <c r="AG58" s="3"/>
    </row>
    <row r="59" spans="1:33" ht="17.25" thickBo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  <c r="N59" s="3"/>
      <c r="O59" s="3"/>
      <c r="P59" s="3"/>
      <c r="Q59" s="3"/>
      <c r="R59" s="3"/>
      <c r="S59" s="3"/>
      <c r="T59" s="3"/>
      <c r="U59" s="3"/>
      <c r="V59" s="3"/>
      <c r="W59" s="17">
        <v>54</v>
      </c>
      <c r="X59" s="18">
        <v>3.9802760911539225E-24</v>
      </c>
      <c r="Y59" s="18">
        <v>2.6568196103079829</v>
      </c>
      <c r="Z59" s="19">
        <v>3.6190237937946478E-2</v>
      </c>
      <c r="AA59" s="3"/>
      <c r="AB59" s="3"/>
      <c r="AC59" s="3"/>
      <c r="AD59" s="3"/>
      <c r="AE59" s="3"/>
      <c r="AF59" s="3"/>
      <c r="AG59" s="3"/>
    </row>
    <row r="60" spans="1:33" ht="17.25" thickBo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17">
        <v>55</v>
      </c>
      <c r="X60" s="18">
        <v>3.8525851683011324E-25</v>
      </c>
      <c r="Y60" s="18">
        <v>2.76157552901739</v>
      </c>
      <c r="Z60" s="19">
        <v>2.5197027012791206E-2</v>
      </c>
      <c r="AA60" s="3"/>
      <c r="AB60" s="3"/>
      <c r="AC60" s="3"/>
      <c r="AD60" s="3"/>
      <c r="AE60" s="3"/>
      <c r="AF60" s="3"/>
      <c r="AG60" s="3"/>
    </row>
    <row r="61" spans="1:33" ht="17.25" thickBo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17">
        <v>56</v>
      </c>
      <c r="X61" s="18">
        <v>3.5471256659789663E-26</v>
      </c>
      <c r="Y61" s="18">
        <v>2.8663314477267972</v>
      </c>
      <c r="Z61" s="19">
        <v>1.7162298091317908E-2</v>
      </c>
      <c r="AA61" s="3"/>
      <c r="AB61" s="3"/>
      <c r="AC61" s="3"/>
      <c r="AD61" s="3"/>
      <c r="AE61" s="3"/>
      <c r="AF61" s="3"/>
      <c r="AG61" s="3"/>
    </row>
    <row r="62" spans="1:33" ht="17.25" thickBo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17">
        <v>57</v>
      </c>
      <c r="X62" s="18">
        <v>3.1066060023341096E-27</v>
      </c>
      <c r="Y62" s="18">
        <v>2.9710873664362043</v>
      </c>
      <c r="Z62" s="19">
        <v>1.143588703178232E-2</v>
      </c>
      <c r="AA62" s="3"/>
      <c r="AB62" s="3"/>
      <c r="AC62" s="3"/>
      <c r="AD62" s="3"/>
      <c r="AE62" s="3"/>
      <c r="AF62" s="3"/>
      <c r="AG62" s="3"/>
    </row>
    <row r="63" spans="1:33" ht="17.25" thickBo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17">
        <v>58</v>
      </c>
      <c r="X63" s="18">
        <v>2.588100014613841E-28</v>
      </c>
      <c r="Y63" s="18">
        <v>3.0758432851456114</v>
      </c>
      <c r="Z63" s="19">
        <v>7.4547408128052359E-3</v>
      </c>
      <c r="AA63" s="3"/>
      <c r="AB63" s="3"/>
      <c r="AC63" s="3"/>
      <c r="AD63" s="3"/>
      <c r="AE63" s="3"/>
      <c r="AF63" s="3"/>
      <c r="AG63" s="3"/>
    </row>
    <row r="64" spans="1:33" ht="17.25" thickBo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17">
        <v>59</v>
      </c>
      <c r="X64" s="18">
        <v>2.0509789795047655E-29</v>
      </c>
      <c r="Y64" s="18">
        <v>3.1805992038550186</v>
      </c>
      <c r="Z64" s="19">
        <v>4.7540474992398083E-3</v>
      </c>
      <c r="AA64" s="3"/>
      <c r="AB64" s="3"/>
      <c r="AC64" s="3"/>
      <c r="AD64" s="3"/>
      <c r="AE64" s="3"/>
      <c r="AF64" s="3"/>
      <c r="AG64" s="3"/>
    </row>
    <row r="65" spans="1:33" ht="17.25" thickBo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17">
        <v>60</v>
      </c>
      <c r="X65" s="18">
        <v>1.5460610507260732E-30</v>
      </c>
      <c r="Y65" s="18">
        <v>3.2853551225644257</v>
      </c>
      <c r="Z65" s="19">
        <v>2.9659427306078135E-3</v>
      </c>
      <c r="AA65" s="3"/>
      <c r="AB65" s="3"/>
      <c r="AC65" s="3"/>
      <c r="AD65" s="3"/>
      <c r="AE65" s="3"/>
      <c r="AF65" s="3"/>
      <c r="AG65" s="3"/>
    </row>
    <row r="66" spans="1:33" ht="17.25" thickBo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  <c r="N66" s="3"/>
      <c r="O66" s="3"/>
      <c r="P66" s="3"/>
      <c r="Q66" s="3"/>
      <c r="R66" s="3"/>
      <c r="S66" s="3"/>
      <c r="T66" s="3"/>
      <c r="U66" s="3"/>
      <c r="V66" s="3"/>
      <c r="W66" s="17">
        <v>61</v>
      </c>
      <c r="X66" s="18">
        <v>1.1086063074835765E-31</v>
      </c>
      <c r="Y66" s="18">
        <v>3.3901110412738329</v>
      </c>
      <c r="Z66" s="19">
        <v>1.8102155099816214E-3</v>
      </c>
      <c r="AA66" s="3"/>
      <c r="AB66" s="3"/>
      <c r="AC66" s="3"/>
      <c r="AD66" s="3"/>
      <c r="AE66" s="3"/>
      <c r="AF66" s="3"/>
      <c r="AG66" s="3"/>
    </row>
    <row r="67" spans="1:33" ht="17.25" thickBo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17">
        <v>62</v>
      </c>
      <c r="X67" s="18">
        <v>7.5615935067561342E-33</v>
      </c>
      <c r="Y67" s="18">
        <v>3.49486695998324</v>
      </c>
      <c r="Z67" s="19">
        <v>1.0808516217346643E-3</v>
      </c>
      <c r="AA67" s="3"/>
      <c r="AB67" s="3"/>
      <c r="AC67" s="3"/>
      <c r="AD67" s="3"/>
      <c r="AE67" s="3"/>
      <c r="AF67" s="3"/>
      <c r="AG67" s="3"/>
    </row>
    <row r="68" spans="1:33" ht="17.25" thickBo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17">
        <v>63</v>
      </c>
      <c r="X68" s="18">
        <v>4.9060795376137365E-34</v>
      </c>
      <c r="Y68" s="18">
        <v>3.5996228786926472</v>
      </c>
      <c r="Z68" s="19">
        <v>6.3134995182939071E-4</v>
      </c>
      <c r="AA68" s="3"/>
      <c r="AB68" s="3"/>
      <c r="AC68" s="3"/>
      <c r="AD68" s="3"/>
      <c r="AE68" s="3"/>
      <c r="AF68" s="3"/>
      <c r="AG68" s="3"/>
    </row>
    <row r="69" spans="1:33" ht="17.25" thickBo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17">
        <v>64</v>
      </c>
      <c r="X69" s="18">
        <v>3.0278971441173804E-35</v>
      </c>
      <c r="Y69" s="18">
        <v>3.7043787974020543</v>
      </c>
      <c r="Z69" s="19">
        <v>3.6078003891255726E-4</v>
      </c>
      <c r="AA69" s="3"/>
      <c r="AB69" s="3"/>
      <c r="AC69" s="3"/>
      <c r="AD69" s="3"/>
      <c r="AE69" s="3"/>
      <c r="AF69" s="3"/>
      <c r="AG69" s="3"/>
    </row>
    <row r="70" spans="1:33" ht="17.25" thickBo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17">
        <v>65</v>
      </c>
      <c r="X70" s="18">
        <v>1.7775954414571412E-36</v>
      </c>
      <c r="Y70" s="18">
        <v>3.8091347161114615</v>
      </c>
      <c r="Z70" s="19">
        <v>2.0168942448391046E-4</v>
      </c>
      <c r="AA70" s="3"/>
      <c r="AB70" s="3"/>
      <c r="AC70" s="3"/>
      <c r="AD70" s="3"/>
      <c r="AE70" s="3"/>
      <c r="AF70" s="3"/>
      <c r="AG70" s="3"/>
    </row>
    <row r="71" spans="1:33" ht="17.25" thickBo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17">
        <v>66</v>
      </c>
      <c r="X71" s="18">
        <v>9.9268169435550842E-38</v>
      </c>
      <c r="Y71" s="18">
        <v>3.9138906348208686</v>
      </c>
      <c r="Z71" s="19">
        <v>1.1030419478298977E-4</v>
      </c>
      <c r="AA71" s="3"/>
      <c r="AB71" s="3"/>
      <c r="AC71" s="3"/>
      <c r="AD71" s="3"/>
      <c r="AE71" s="3"/>
      <c r="AF71" s="3"/>
      <c r="AG71" s="3"/>
    </row>
    <row r="72" spans="1:33" ht="17.25" thickBo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17">
        <v>67</v>
      </c>
      <c r="X72" s="18">
        <v>5.2731773094666223E-39</v>
      </c>
      <c r="Y72" s="18">
        <v>4.0186465535302762</v>
      </c>
      <c r="Z72" s="19">
        <v>5.901592340593218E-5</v>
      </c>
      <c r="AA72" s="3"/>
      <c r="AB72" s="3"/>
      <c r="AC72" s="3"/>
      <c r="AD72" s="3"/>
      <c r="AE72" s="3"/>
      <c r="AF72" s="3"/>
      <c r="AG72" s="3"/>
    </row>
    <row r="73" spans="1:33" ht="17.25" thickBo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17">
        <v>68</v>
      </c>
      <c r="X73" s="18">
        <v>2.6645263037234635E-40</v>
      </c>
      <c r="Y73" s="18">
        <v>4.1234024722396825</v>
      </c>
      <c r="Z73" s="19">
        <v>3.0889769045917208E-5</v>
      </c>
      <c r="AA73" s="3"/>
      <c r="AB73" s="3"/>
      <c r="AC73" s="3"/>
      <c r="AD73" s="3"/>
      <c r="AE73" s="3"/>
      <c r="AF73" s="3"/>
      <c r="AG73" s="3"/>
    </row>
    <row r="74" spans="1:33" ht="17.25" thickBo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17">
        <v>69</v>
      </c>
      <c r="X74" s="18">
        <v>1.280716264859203E-41</v>
      </c>
      <c r="Y74" s="18">
        <v>4.2281583909490887</v>
      </c>
      <c r="Z74" s="19">
        <v>1.5817155778639748E-5</v>
      </c>
      <c r="AA74" s="3"/>
      <c r="AB74" s="3"/>
      <c r="AC74" s="3"/>
      <c r="AD74" s="3"/>
      <c r="AE74" s="3"/>
      <c r="AF74" s="3"/>
      <c r="AG74" s="3"/>
    </row>
    <row r="75" spans="1:33" ht="17.25" thickBo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20">
        <v>70</v>
      </c>
      <c r="X75" s="21">
        <v>5.8555961162519534E-43</v>
      </c>
      <c r="Y75" s="21">
        <v>4.3329143096584968</v>
      </c>
      <c r="Z75" s="22">
        <v>7.9233784293760994E-6</v>
      </c>
      <c r="AA75" s="3"/>
      <c r="AB75" s="3"/>
      <c r="AC75" s="3"/>
      <c r="AD75" s="3"/>
      <c r="AE75" s="3"/>
      <c r="AF75" s="3"/>
      <c r="AG75" s="3"/>
    </row>
    <row r="76" spans="1:33" ht="17.25" thickTop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6"/>
      <c r="W76" s="13"/>
      <c r="X76" s="13"/>
      <c r="Y76" s="13"/>
      <c r="Z76" s="13"/>
      <c r="AA76" s="6"/>
      <c r="AB76" s="3"/>
      <c r="AC76" s="3"/>
      <c r="AD76" s="3"/>
      <c r="AE76" s="3"/>
      <c r="AF76" s="3"/>
      <c r="AG76" s="3"/>
    </row>
    <row r="77" spans="1:33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6"/>
      <c r="W77" s="13"/>
      <c r="X77" s="13"/>
      <c r="Y77" s="13"/>
      <c r="Z77" s="13"/>
      <c r="AA77" s="6"/>
      <c r="AB77" s="3"/>
      <c r="AC77" s="3"/>
      <c r="AD77" s="3"/>
      <c r="AE77" s="3"/>
      <c r="AF77" s="3"/>
      <c r="AG77" s="3"/>
    </row>
    <row r="78" spans="1:33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6"/>
      <c r="W78" s="13"/>
      <c r="X78" s="13"/>
      <c r="Y78" s="13"/>
      <c r="Z78" s="13"/>
      <c r="AA78" s="6"/>
      <c r="AB78" s="3"/>
      <c r="AC78" s="3"/>
      <c r="AD78" s="3"/>
      <c r="AE78" s="3"/>
      <c r="AF78" s="3"/>
      <c r="AG78" s="3"/>
    </row>
    <row r="79" spans="1:33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6"/>
      <c r="W79" s="13"/>
      <c r="X79" s="13"/>
      <c r="Y79" s="13"/>
      <c r="Z79" s="13"/>
      <c r="AA79" s="6"/>
      <c r="AB79" s="3"/>
      <c r="AC79" s="3"/>
      <c r="AD79" s="3"/>
      <c r="AE79" s="3"/>
      <c r="AF79" s="3"/>
      <c r="AG79" s="3"/>
    </row>
    <row r="80" spans="1:33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  <c r="N80" s="3"/>
      <c r="O80" s="3"/>
      <c r="P80" s="3"/>
      <c r="Q80" s="3"/>
      <c r="R80" s="3"/>
      <c r="S80" s="3"/>
      <c r="T80" s="3"/>
      <c r="U80" s="3"/>
      <c r="V80" s="6"/>
      <c r="W80" s="13"/>
      <c r="X80" s="13"/>
      <c r="Y80" s="13"/>
      <c r="Z80" s="13"/>
      <c r="AA80" s="6"/>
      <c r="AB80" s="3"/>
      <c r="AC80" s="3"/>
      <c r="AD80" s="3"/>
      <c r="AE80" s="3"/>
      <c r="AF80" s="3"/>
      <c r="AG80" s="3"/>
    </row>
    <row r="81" spans="1:33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6"/>
      <c r="W81" s="13"/>
      <c r="X81" s="13"/>
      <c r="Y81" s="13"/>
      <c r="Z81" s="13"/>
      <c r="AA81" s="6"/>
      <c r="AB81" s="3"/>
      <c r="AC81" s="3"/>
      <c r="AD81" s="3"/>
      <c r="AE81" s="3"/>
      <c r="AF81" s="3"/>
      <c r="AG81" s="3"/>
    </row>
    <row r="82" spans="1:33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6"/>
      <c r="W82" s="13"/>
      <c r="X82" s="13"/>
      <c r="Y82" s="13"/>
      <c r="Z82" s="13"/>
      <c r="AA82" s="6"/>
      <c r="AB82" s="3"/>
      <c r="AC82" s="3"/>
      <c r="AD82" s="3"/>
      <c r="AE82" s="3"/>
      <c r="AF82" s="3"/>
      <c r="AG82" s="3"/>
    </row>
    <row r="83" spans="1:33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6"/>
      <c r="W83" s="13"/>
      <c r="X83" s="13"/>
      <c r="Y83" s="13"/>
      <c r="Z83" s="13"/>
      <c r="AA83" s="6"/>
      <c r="AB83" s="3"/>
      <c r="AC83" s="3"/>
      <c r="AD83" s="3"/>
      <c r="AE83" s="3"/>
      <c r="AF83" s="3"/>
      <c r="AG83" s="3"/>
    </row>
    <row r="84" spans="1:33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6"/>
      <c r="W84" s="13"/>
      <c r="X84" s="13"/>
      <c r="Y84" s="13"/>
      <c r="Z84" s="13"/>
      <c r="AA84" s="6"/>
      <c r="AB84" s="3"/>
      <c r="AC84" s="3"/>
      <c r="AD84" s="3"/>
      <c r="AE84" s="3"/>
      <c r="AF84" s="3"/>
      <c r="AG84" s="3"/>
    </row>
    <row r="85" spans="1:33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6"/>
      <c r="W85" s="13"/>
      <c r="X85" s="13"/>
      <c r="Y85" s="13"/>
      <c r="Z85" s="13"/>
      <c r="AA85" s="6"/>
      <c r="AB85" s="3"/>
      <c r="AC85" s="3"/>
      <c r="AD85" s="3"/>
      <c r="AE85" s="3"/>
      <c r="AF85" s="3"/>
      <c r="AG85" s="3"/>
    </row>
    <row r="86" spans="1:33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6"/>
      <c r="W86" s="13"/>
      <c r="X86" s="13"/>
      <c r="Y86" s="13"/>
      <c r="Z86" s="13"/>
      <c r="AA86" s="6"/>
      <c r="AB86" s="3"/>
      <c r="AC86" s="3"/>
      <c r="AD86" s="3"/>
      <c r="AE86" s="3"/>
      <c r="AF86" s="3"/>
      <c r="AG86" s="3"/>
    </row>
    <row r="87" spans="1:33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6"/>
      <c r="W87" s="13"/>
      <c r="X87" s="13"/>
      <c r="Y87" s="13"/>
      <c r="Z87" s="13"/>
      <c r="AA87" s="6"/>
      <c r="AB87" s="3"/>
      <c r="AC87" s="3"/>
      <c r="AD87" s="3"/>
      <c r="AE87" s="3"/>
      <c r="AF87" s="3"/>
      <c r="AG87" s="3"/>
    </row>
    <row r="88" spans="1:33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6"/>
      <c r="W88" s="13"/>
      <c r="X88" s="13"/>
      <c r="Y88" s="13"/>
      <c r="Z88" s="13"/>
      <c r="AA88" s="6"/>
      <c r="AB88" s="3"/>
      <c r="AC88" s="3"/>
      <c r="AD88" s="3"/>
      <c r="AE88" s="3"/>
      <c r="AF88" s="3"/>
      <c r="AG88" s="3"/>
    </row>
    <row r="89" spans="1:33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6"/>
      <c r="W89" s="13"/>
      <c r="X89" s="13"/>
      <c r="Y89" s="13"/>
      <c r="Z89" s="13"/>
      <c r="AA89" s="6"/>
      <c r="AB89" s="3"/>
      <c r="AC89" s="3"/>
      <c r="AD89" s="3"/>
      <c r="AE89" s="3"/>
      <c r="AF89" s="3"/>
      <c r="AG89" s="3"/>
    </row>
    <row r="90" spans="1:33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6"/>
      <c r="W90" s="13"/>
      <c r="X90" s="13"/>
      <c r="Y90" s="13"/>
      <c r="Z90" s="13"/>
      <c r="AA90" s="6"/>
      <c r="AB90" s="3"/>
      <c r="AC90" s="3"/>
      <c r="AD90" s="3"/>
      <c r="AE90" s="3"/>
      <c r="AF90" s="3"/>
      <c r="AG90" s="3"/>
    </row>
    <row r="91" spans="1:33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6"/>
      <c r="W91" s="13"/>
      <c r="X91" s="13"/>
      <c r="Y91" s="13"/>
      <c r="Z91" s="13"/>
      <c r="AA91" s="6"/>
      <c r="AB91" s="3"/>
      <c r="AC91" s="3"/>
      <c r="AD91" s="3"/>
      <c r="AE91" s="3"/>
      <c r="AF91" s="3"/>
      <c r="AG91" s="3"/>
    </row>
    <row r="92" spans="1:33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6"/>
      <c r="W92" s="13"/>
      <c r="X92" s="13"/>
      <c r="Y92" s="13"/>
      <c r="Z92" s="13"/>
      <c r="AA92" s="6"/>
      <c r="AB92" s="3"/>
      <c r="AC92" s="3"/>
      <c r="AD92" s="3"/>
      <c r="AE92" s="3"/>
      <c r="AF92" s="3"/>
      <c r="AG92" s="3"/>
    </row>
    <row r="93" spans="1:33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6"/>
      <c r="W93" s="13"/>
      <c r="X93" s="13"/>
      <c r="Y93" s="13"/>
      <c r="Z93" s="13"/>
      <c r="AA93" s="6"/>
      <c r="AB93" s="3"/>
      <c r="AC93" s="3"/>
      <c r="AD93" s="3"/>
      <c r="AE93" s="3"/>
      <c r="AF93" s="3"/>
      <c r="AG93" s="3"/>
    </row>
    <row r="94" spans="1:33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6"/>
      <c r="W94" s="13"/>
      <c r="X94" s="13"/>
      <c r="Y94" s="13"/>
      <c r="Z94" s="13"/>
      <c r="AA94" s="6"/>
      <c r="AB94" s="3"/>
      <c r="AC94" s="3"/>
      <c r="AD94" s="3"/>
      <c r="AE94" s="3"/>
      <c r="AF94" s="3"/>
      <c r="AG94" s="3"/>
    </row>
    <row r="95" spans="1:33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6"/>
      <c r="W95" s="13"/>
      <c r="X95" s="13"/>
      <c r="Y95" s="13"/>
      <c r="Z95" s="13"/>
      <c r="AA95" s="6"/>
      <c r="AB95" s="3"/>
      <c r="AC95" s="3"/>
      <c r="AD95" s="3"/>
      <c r="AE95" s="3"/>
      <c r="AF95" s="3"/>
      <c r="AG95" s="3"/>
    </row>
    <row r="96" spans="1:33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6"/>
      <c r="W96" s="13"/>
      <c r="X96" s="13"/>
      <c r="Y96" s="13"/>
      <c r="Z96" s="13"/>
      <c r="AA96" s="6"/>
      <c r="AB96" s="3"/>
      <c r="AC96" s="3"/>
      <c r="AD96" s="3"/>
      <c r="AE96" s="3"/>
      <c r="AF96" s="3"/>
      <c r="AG96" s="3"/>
    </row>
    <row r="97" spans="1:33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6"/>
      <c r="W97" s="13"/>
      <c r="X97" s="13"/>
      <c r="Y97" s="13"/>
      <c r="Z97" s="13"/>
      <c r="AA97" s="6"/>
      <c r="AB97" s="3"/>
      <c r="AC97" s="3"/>
      <c r="AD97" s="3"/>
      <c r="AE97" s="3"/>
      <c r="AF97" s="3"/>
      <c r="AG97" s="3"/>
    </row>
    <row r="98" spans="1:33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6"/>
      <c r="W98" s="13"/>
      <c r="X98" s="13"/>
      <c r="Y98" s="13"/>
      <c r="Z98" s="13"/>
      <c r="AA98" s="6"/>
      <c r="AB98" s="3"/>
      <c r="AC98" s="3"/>
      <c r="AD98" s="3"/>
      <c r="AE98" s="3"/>
      <c r="AF98" s="3"/>
      <c r="AG98" s="3"/>
    </row>
    <row r="99" spans="1:33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6"/>
      <c r="W99" s="13"/>
      <c r="X99" s="13"/>
      <c r="Y99" s="13"/>
      <c r="Z99" s="13"/>
      <c r="AA99" s="6"/>
      <c r="AB99" s="3"/>
      <c r="AC99" s="3"/>
      <c r="AD99" s="3"/>
      <c r="AE99" s="3"/>
      <c r="AF99" s="3"/>
      <c r="AG99" s="3"/>
    </row>
    <row r="100" spans="1:33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6"/>
      <c r="W100" s="13"/>
      <c r="X100" s="13"/>
      <c r="Y100" s="13"/>
      <c r="Z100" s="13"/>
      <c r="AA100" s="6"/>
      <c r="AB100" s="3"/>
      <c r="AC100" s="3"/>
      <c r="AD100" s="3"/>
      <c r="AE100" s="3"/>
      <c r="AF100" s="3"/>
      <c r="AG100" s="3"/>
    </row>
    <row r="101" spans="1:33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6"/>
      <c r="W101" s="13"/>
      <c r="X101" s="13"/>
      <c r="Y101" s="13"/>
      <c r="Z101" s="13"/>
      <c r="AA101" s="6"/>
      <c r="AB101" s="3"/>
      <c r="AC101" s="3"/>
      <c r="AD101" s="3"/>
      <c r="AE101" s="3"/>
      <c r="AF101" s="3"/>
      <c r="AG101" s="3"/>
    </row>
    <row r="102" spans="1:33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6"/>
      <c r="W102" s="13"/>
      <c r="X102" s="13"/>
      <c r="Y102" s="13"/>
      <c r="Z102" s="13"/>
      <c r="AA102" s="6"/>
      <c r="AB102" s="3"/>
      <c r="AC102" s="3"/>
      <c r="AD102" s="3"/>
      <c r="AE102" s="3"/>
      <c r="AF102" s="3"/>
      <c r="AG102" s="3"/>
    </row>
    <row r="103" spans="1:33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6"/>
      <c r="W103" s="13"/>
      <c r="X103" s="13"/>
      <c r="Y103" s="13"/>
      <c r="Z103" s="13"/>
      <c r="AA103" s="6"/>
      <c r="AB103" s="3"/>
      <c r="AC103" s="3"/>
      <c r="AD103" s="3"/>
      <c r="AE103" s="3"/>
      <c r="AF103" s="3"/>
      <c r="AG103" s="3"/>
    </row>
    <row r="104" spans="1:33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6"/>
      <c r="W104" s="13"/>
      <c r="X104" s="13"/>
      <c r="Y104" s="13"/>
      <c r="Z104" s="13"/>
      <c r="AA104" s="6"/>
      <c r="AB104" s="3"/>
      <c r="AC104" s="3"/>
      <c r="AD104" s="3"/>
      <c r="AE104" s="3"/>
      <c r="AF104" s="3"/>
      <c r="AG104" s="3"/>
    </row>
    <row r="105" spans="1:33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6"/>
      <c r="W105" s="13"/>
      <c r="X105" s="13"/>
      <c r="Y105" s="13"/>
      <c r="Z105" s="13"/>
      <c r="AA105" s="6"/>
      <c r="AB105" s="3"/>
      <c r="AC105" s="3"/>
      <c r="AD105" s="3"/>
      <c r="AE105" s="3"/>
      <c r="AF105" s="3"/>
      <c r="AG105" s="3"/>
    </row>
    <row r="106" spans="1:33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6"/>
      <c r="W106" s="13"/>
      <c r="X106" s="13"/>
      <c r="Y106" s="13"/>
      <c r="Z106" s="13"/>
      <c r="AA106" s="6"/>
      <c r="AB106" s="3"/>
      <c r="AC106" s="3"/>
      <c r="AD106" s="3"/>
      <c r="AE106" s="3"/>
      <c r="AF106" s="3"/>
      <c r="AG106" s="3"/>
    </row>
    <row r="107" spans="1:33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6"/>
      <c r="W107" s="13"/>
      <c r="X107" s="13"/>
      <c r="Y107" s="13"/>
      <c r="Z107" s="13"/>
      <c r="AA107" s="6"/>
      <c r="AB107" s="3"/>
      <c r="AC107" s="3"/>
      <c r="AD107" s="3"/>
      <c r="AE107" s="3"/>
      <c r="AF107" s="3"/>
      <c r="AG107" s="3"/>
    </row>
    <row r="108" spans="1:33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6"/>
      <c r="W108" s="13"/>
      <c r="X108" s="13"/>
      <c r="Y108" s="13"/>
      <c r="Z108" s="13"/>
      <c r="AA108" s="6"/>
      <c r="AB108" s="3"/>
      <c r="AC108" s="3"/>
      <c r="AD108" s="3"/>
      <c r="AE108" s="3"/>
      <c r="AF108" s="3"/>
      <c r="AG108" s="3"/>
    </row>
    <row r="109" spans="1:33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6"/>
      <c r="W109" s="13"/>
      <c r="X109" s="13"/>
      <c r="Y109" s="13"/>
      <c r="Z109" s="13"/>
      <c r="AA109" s="6"/>
      <c r="AB109" s="3"/>
      <c r="AC109" s="3"/>
      <c r="AD109" s="3"/>
      <c r="AE109" s="3"/>
      <c r="AF109" s="3"/>
      <c r="AG109" s="3"/>
    </row>
    <row r="110" spans="1:33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6"/>
      <c r="W110" s="13"/>
      <c r="X110" s="13"/>
      <c r="Y110" s="13"/>
      <c r="Z110" s="13"/>
      <c r="AA110" s="6"/>
      <c r="AB110" s="3"/>
      <c r="AC110" s="3"/>
      <c r="AD110" s="3"/>
      <c r="AE110" s="3"/>
      <c r="AF110" s="3"/>
      <c r="AG110" s="3"/>
    </row>
    <row r="111" spans="1:33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6"/>
      <c r="W111" s="13"/>
      <c r="X111" s="13"/>
      <c r="Y111" s="13"/>
      <c r="Z111" s="13"/>
      <c r="AA111" s="6"/>
      <c r="AB111" s="3"/>
      <c r="AC111" s="3"/>
      <c r="AD111" s="3"/>
      <c r="AE111" s="3"/>
      <c r="AF111" s="3"/>
      <c r="AG111" s="3"/>
    </row>
    <row r="112" spans="1:33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6"/>
      <c r="W112" s="13"/>
      <c r="X112" s="13"/>
      <c r="Y112" s="13"/>
      <c r="Z112" s="13"/>
      <c r="AA112" s="6"/>
      <c r="AB112" s="3"/>
      <c r="AC112" s="3"/>
      <c r="AD112" s="3"/>
      <c r="AE112" s="3"/>
      <c r="AF112" s="3"/>
      <c r="AG112" s="3"/>
    </row>
    <row r="113" spans="1:33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6"/>
      <c r="W113" s="13"/>
      <c r="X113" s="13"/>
      <c r="Y113" s="13"/>
      <c r="Z113" s="13"/>
      <c r="AA113" s="6"/>
      <c r="AB113" s="3"/>
      <c r="AC113" s="3"/>
      <c r="AD113" s="3"/>
      <c r="AE113" s="3"/>
      <c r="AF113" s="3"/>
      <c r="AG113" s="3"/>
    </row>
    <row r="114" spans="1:33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6"/>
      <c r="W114" s="13"/>
      <c r="X114" s="13"/>
      <c r="Y114" s="13"/>
      <c r="Z114" s="13"/>
      <c r="AA114" s="6"/>
      <c r="AB114" s="3"/>
      <c r="AC114" s="3"/>
      <c r="AD114" s="3"/>
      <c r="AE114" s="3"/>
      <c r="AF114" s="3"/>
      <c r="AG114" s="3"/>
    </row>
    <row r="115" spans="1:33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6"/>
      <c r="W115" s="13"/>
      <c r="X115" s="13"/>
      <c r="Y115" s="13"/>
      <c r="Z115" s="13"/>
      <c r="AA115" s="6"/>
      <c r="AB115" s="3"/>
      <c r="AC115" s="3"/>
      <c r="AD115" s="3"/>
      <c r="AE115" s="3"/>
      <c r="AF115" s="3"/>
      <c r="AG115" s="3"/>
    </row>
    <row r="116" spans="1:33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6"/>
      <c r="W116" s="13"/>
      <c r="X116" s="13"/>
      <c r="Y116" s="13"/>
      <c r="Z116" s="13"/>
      <c r="AA116" s="6"/>
      <c r="AB116" s="3"/>
      <c r="AC116" s="3"/>
      <c r="AD116" s="3"/>
      <c r="AE116" s="3"/>
      <c r="AF116" s="3"/>
      <c r="AG116" s="3"/>
    </row>
    <row r="117" spans="1:33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6"/>
      <c r="W117" s="13"/>
      <c r="X117" s="13"/>
      <c r="Y117" s="13"/>
      <c r="Z117" s="13"/>
      <c r="AA117" s="6"/>
      <c r="AB117" s="3"/>
      <c r="AC117" s="3"/>
      <c r="AD117" s="3"/>
      <c r="AE117" s="3"/>
      <c r="AF117" s="3"/>
      <c r="AG117" s="3"/>
    </row>
    <row r="118" spans="1:33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6"/>
      <c r="W118" s="13"/>
      <c r="X118" s="13"/>
      <c r="Y118" s="13"/>
      <c r="Z118" s="13"/>
      <c r="AA118" s="6"/>
      <c r="AB118" s="3"/>
      <c r="AC118" s="3"/>
      <c r="AD118" s="3"/>
      <c r="AE118" s="3"/>
      <c r="AF118" s="3"/>
      <c r="AG118" s="3"/>
    </row>
    <row r="119" spans="1:33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6"/>
      <c r="W119" s="13"/>
      <c r="X119" s="13"/>
      <c r="Y119" s="13"/>
      <c r="Z119" s="13"/>
      <c r="AA119" s="6"/>
      <c r="AB119" s="3"/>
      <c r="AC119" s="3"/>
      <c r="AD119" s="3"/>
      <c r="AE119" s="3"/>
      <c r="AF119" s="3"/>
      <c r="AG119" s="3"/>
    </row>
    <row r="120" spans="1:33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6"/>
      <c r="W120" s="13"/>
      <c r="X120" s="13"/>
      <c r="Y120" s="13"/>
      <c r="Z120" s="13"/>
      <c r="AA120" s="6"/>
      <c r="AB120" s="3"/>
      <c r="AC120" s="3"/>
      <c r="AD120" s="3"/>
      <c r="AE120" s="3"/>
      <c r="AF120" s="3"/>
      <c r="AG120" s="3"/>
    </row>
    <row r="121" spans="1:33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6"/>
      <c r="W121" s="13"/>
      <c r="X121" s="13"/>
      <c r="Y121" s="13"/>
      <c r="Z121" s="13"/>
      <c r="AA121" s="6"/>
      <c r="AB121" s="3"/>
      <c r="AC121" s="3"/>
      <c r="AD121" s="3"/>
      <c r="AE121" s="3"/>
      <c r="AF121" s="3"/>
      <c r="AG121" s="3"/>
    </row>
    <row r="122" spans="1:33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6"/>
      <c r="W122" s="13"/>
      <c r="X122" s="13"/>
      <c r="Y122" s="13"/>
      <c r="Z122" s="13"/>
      <c r="AA122" s="6"/>
      <c r="AB122" s="3"/>
      <c r="AC122" s="3"/>
      <c r="AD122" s="3"/>
      <c r="AE122" s="3"/>
      <c r="AF122" s="3"/>
      <c r="AG122" s="3"/>
    </row>
    <row r="123" spans="1:33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6"/>
      <c r="W123" s="13"/>
      <c r="X123" s="13"/>
      <c r="Y123" s="13"/>
      <c r="Z123" s="13"/>
      <c r="AA123" s="6"/>
      <c r="AB123" s="3"/>
      <c r="AC123" s="3"/>
      <c r="AD123" s="3"/>
      <c r="AE123" s="3"/>
      <c r="AF123" s="3"/>
      <c r="AG123" s="3"/>
    </row>
    <row r="124" spans="1:33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6"/>
      <c r="W124" s="13"/>
      <c r="X124" s="13"/>
      <c r="Y124" s="13"/>
      <c r="Z124" s="13"/>
      <c r="AA124" s="6"/>
      <c r="AB124" s="3"/>
      <c r="AC124" s="3"/>
      <c r="AD124" s="3"/>
      <c r="AE124" s="3"/>
      <c r="AF124" s="3"/>
      <c r="AG124" s="3"/>
    </row>
    <row r="125" spans="1:33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6"/>
      <c r="W125" s="13"/>
      <c r="X125" s="13"/>
      <c r="Y125" s="13"/>
      <c r="Z125" s="13"/>
      <c r="AA125" s="6"/>
      <c r="AB125" s="3"/>
      <c r="AC125" s="3"/>
      <c r="AD125" s="3"/>
      <c r="AE125" s="3"/>
      <c r="AF125" s="3"/>
      <c r="AG125" s="3"/>
    </row>
    <row r="126" spans="1:33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6"/>
      <c r="W126" s="13"/>
      <c r="X126" s="13"/>
      <c r="Y126" s="13"/>
      <c r="Z126" s="13"/>
      <c r="AA126" s="6"/>
      <c r="AB126" s="3"/>
      <c r="AC126" s="3"/>
      <c r="AD126" s="3"/>
      <c r="AE126" s="3"/>
      <c r="AF126" s="3"/>
      <c r="AG126" s="3"/>
    </row>
    <row r="127" spans="1:33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6"/>
      <c r="W127" s="13"/>
      <c r="X127" s="13"/>
      <c r="Y127" s="13"/>
      <c r="Z127" s="13"/>
      <c r="AA127" s="6"/>
      <c r="AB127" s="3"/>
      <c r="AC127" s="3"/>
      <c r="AD127" s="3"/>
      <c r="AE127" s="3"/>
      <c r="AF127" s="3"/>
      <c r="AG127" s="3"/>
    </row>
    <row r="128" spans="1:33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6"/>
      <c r="W128" s="13"/>
      <c r="X128" s="13"/>
      <c r="Y128" s="13"/>
      <c r="Z128" s="13"/>
      <c r="AA128" s="6"/>
      <c r="AB128" s="3"/>
      <c r="AC128" s="3"/>
      <c r="AD128" s="3"/>
      <c r="AE128" s="3"/>
      <c r="AF128" s="3"/>
      <c r="AG128" s="3"/>
    </row>
    <row r="129" spans="1:33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6"/>
      <c r="W129" s="13"/>
      <c r="X129" s="13"/>
      <c r="Y129" s="13"/>
      <c r="Z129" s="13"/>
      <c r="AA129" s="6"/>
      <c r="AB129" s="3"/>
      <c r="AC129" s="3"/>
      <c r="AD129" s="3"/>
      <c r="AE129" s="3"/>
      <c r="AF129" s="3"/>
      <c r="AG129" s="3"/>
    </row>
    <row r="130" spans="1:33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6"/>
      <c r="W130" s="13"/>
      <c r="X130" s="13"/>
      <c r="Y130" s="13"/>
      <c r="Z130" s="13"/>
      <c r="AA130" s="6"/>
      <c r="AB130" s="3"/>
      <c r="AC130" s="3"/>
      <c r="AD130" s="3"/>
      <c r="AE130" s="3"/>
      <c r="AF130" s="3"/>
      <c r="AG130" s="3"/>
    </row>
    <row r="131" spans="1:33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6"/>
      <c r="W131" s="13"/>
      <c r="X131" s="13"/>
      <c r="Y131" s="13"/>
      <c r="Z131" s="13"/>
      <c r="AA131" s="6"/>
      <c r="AB131" s="3"/>
      <c r="AC131" s="3"/>
      <c r="AD131" s="3"/>
      <c r="AE131" s="3"/>
      <c r="AF131" s="3"/>
      <c r="AG131" s="3"/>
    </row>
    <row r="132" spans="1:33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6"/>
      <c r="W132" s="13"/>
      <c r="X132" s="13"/>
      <c r="Y132" s="13"/>
      <c r="Z132" s="13"/>
      <c r="AA132" s="6"/>
      <c r="AB132" s="3"/>
      <c r="AC132" s="3"/>
      <c r="AD132" s="3"/>
      <c r="AE132" s="3"/>
      <c r="AF132" s="3"/>
      <c r="AG132" s="3"/>
    </row>
    <row r="133" spans="1:33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6"/>
      <c r="W133" s="13"/>
      <c r="X133" s="13"/>
      <c r="Y133" s="13"/>
      <c r="Z133" s="13"/>
      <c r="AA133" s="6"/>
      <c r="AB133" s="3"/>
      <c r="AC133" s="3"/>
      <c r="AD133" s="3"/>
      <c r="AE133" s="3"/>
      <c r="AF133" s="3"/>
      <c r="AG133" s="3"/>
    </row>
    <row r="134" spans="1:33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6"/>
      <c r="W134" s="13"/>
      <c r="X134" s="13"/>
      <c r="Y134" s="13"/>
      <c r="Z134" s="13"/>
      <c r="AA134" s="6"/>
      <c r="AB134" s="3"/>
      <c r="AC134" s="3"/>
      <c r="AD134" s="3"/>
      <c r="AE134" s="3"/>
      <c r="AF134" s="3"/>
      <c r="AG134" s="3"/>
    </row>
    <row r="135" spans="1:33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6"/>
      <c r="W135" s="13"/>
      <c r="X135" s="13"/>
      <c r="Y135" s="13"/>
      <c r="Z135" s="13"/>
      <c r="AA135" s="6"/>
      <c r="AB135" s="3"/>
      <c r="AC135" s="3"/>
      <c r="AD135" s="3"/>
      <c r="AE135" s="3"/>
      <c r="AF135" s="3"/>
      <c r="AG135" s="3"/>
    </row>
    <row r="136" spans="1:33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6"/>
      <c r="W136" s="13"/>
      <c r="X136" s="13"/>
      <c r="Y136" s="13"/>
      <c r="Z136" s="13"/>
      <c r="AA136" s="6"/>
      <c r="AB136" s="3"/>
      <c r="AC136" s="3"/>
      <c r="AD136" s="3"/>
      <c r="AE136" s="3"/>
      <c r="AF136" s="3"/>
      <c r="AG136" s="3"/>
    </row>
    <row r="137" spans="1:33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6"/>
      <c r="W137" s="13"/>
      <c r="X137" s="13"/>
      <c r="Y137" s="13"/>
      <c r="Z137" s="13"/>
      <c r="AA137" s="6"/>
      <c r="AB137" s="3"/>
      <c r="AC137" s="3"/>
      <c r="AD137" s="3"/>
      <c r="AE137" s="3"/>
      <c r="AF137" s="3"/>
      <c r="AG137" s="3"/>
    </row>
    <row r="138" spans="1:33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6"/>
      <c r="W138" s="13"/>
      <c r="X138" s="13"/>
      <c r="Y138" s="13"/>
      <c r="Z138" s="13"/>
      <c r="AA138" s="6"/>
      <c r="AB138" s="3"/>
      <c r="AC138" s="3"/>
      <c r="AD138" s="3"/>
      <c r="AE138" s="3"/>
      <c r="AF138" s="3"/>
      <c r="AG138" s="3"/>
    </row>
    <row r="139" spans="1:33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6"/>
      <c r="W139" s="13"/>
      <c r="X139" s="13"/>
      <c r="Y139" s="13"/>
      <c r="Z139" s="13"/>
      <c r="AA139" s="6"/>
      <c r="AB139" s="3"/>
      <c r="AC139" s="3"/>
      <c r="AD139" s="3"/>
      <c r="AE139" s="3"/>
      <c r="AF139" s="3"/>
      <c r="AG139" s="3"/>
    </row>
    <row r="140" spans="1:33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6"/>
      <c r="W140" s="13"/>
      <c r="X140" s="13"/>
      <c r="Y140" s="13"/>
      <c r="Z140" s="13"/>
      <c r="AA140" s="6"/>
      <c r="AB140" s="3"/>
      <c r="AC140" s="3"/>
      <c r="AD140" s="3"/>
      <c r="AE140" s="3"/>
      <c r="AF140" s="3"/>
      <c r="AG140" s="3"/>
    </row>
    <row r="141" spans="1:33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6"/>
      <c r="W141" s="13"/>
      <c r="X141" s="13"/>
      <c r="Y141" s="13"/>
      <c r="Z141" s="13"/>
      <c r="AA141" s="6"/>
      <c r="AB141" s="3"/>
      <c r="AC141" s="3"/>
      <c r="AD141" s="3"/>
      <c r="AE141" s="3"/>
      <c r="AF141" s="3"/>
      <c r="AG141" s="3"/>
    </row>
    <row r="142" spans="1:33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6"/>
      <c r="W142" s="13"/>
      <c r="X142" s="13"/>
      <c r="Y142" s="13"/>
      <c r="Z142" s="13"/>
      <c r="AA142" s="6"/>
      <c r="AB142" s="3"/>
      <c r="AC142" s="3"/>
      <c r="AD142" s="3"/>
      <c r="AE142" s="3"/>
      <c r="AF142" s="3"/>
      <c r="AG142" s="3"/>
    </row>
    <row r="143" spans="1:33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6"/>
      <c r="W143" s="13"/>
      <c r="X143" s="13"/>
      <c r="Y143" s="13"/>
      <c r="Z143" s="13"/>
      <c r="AA143" s="6"/>
      <c r="AB143" s="3"/>
      <c r="AC143" s="3"/>
      <c r="AD143" s="3"/>
      <c r="AE143" s="3"/>
      <c r="AF143" s="3"/>
      <c r="AG143" s="3"/>
    </row>
    <row r="144" spans="1:33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6"/>
      <c r="W144" s="13"/>
      <c r="X144" s="13"/>
      <c r="Y144" s="13"/>
      <c r="Z144" s="13"/>
      <c r="AA144" s="6"/>
      <c r="AB144" s="3"/>
      <c r="AC144" s="3"/>
      <c r="AD144" s="3"/>
      <c r="AE144" s="3"/>
      <c r="AF144" s="3"/>
      <c r="AG144" s="3"/>
    </row>
    <row r="145" spans="1:33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6"/>
      <c r="W145" s="13"/>
      <c r="X145" s="13"/>
      <c r="Y145" s="13"/>
      <c r="Z145" s="13"/>
      <c r="AA145" s="6"/>
      <c r="AB145" s="3"/>
      <c r="AC145" s="3"/>
      <c r="AD145" s="3"/>
      <c r="AE145" s="3"/>
      <c r="AF145" s="3"/>
      <c r="AG145" s="3"/>
    </row>
    <row r="146" spans="1:33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6"/>
      <c r="W146" s="13"/>
      <c r="X146" s="13"/>
      <c r="Y146" s="13"/>
      <c r="Z146" s="13"/>
      <c r="AA146" s="6"/>
      <c r="AB146" s="3"/>
      <c r="AC146" s="3"/>
      <c r="AD146" s="3"/>
      <c r="AE146" s="3"/>
      <c r="AF146" s="3"/>
      <c r="AG146" s="3"/>
    </row>
    <row r="147" spans="1:33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6"/>
      <c r="W147" s="13"/>
      <c r="X147" s="13"/>
      <c r="Y147" s="13"/>
      <c r="Z147" s="13"/>
      <c r="AA147" s="6"/>
      <c r="AB147" s="3"/>
      <c r="AC147" s="3"/>
      <c r="AD147" s="3"/>
      <c r="AE147" s="3"/>
      <c r="AF147" s="3"/>
      <c r="AG147" s="3"/>
    </row>
    <row r="148" spans="1:33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6"/>
      <c r="W148" s="13"/>
      <c r="X148" s="13"/>
      <c r="Y148" s="13"/>
      <c r="Z148" s="13"/>
      <c r="AA148" s="6"/>
      <c r="AB148" s="3"/>
      <c r="AC148" s="3"/>
      <c r="AD148" s="3"/>
      <c r="AE148" s="3"/>
      <c r="AF148" s="3"/>
      <c r="AG148" s="3"/>
    </row>
    <row r="149" spans="1:33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6"/>
      <c r="W149" s="13"/>
      <c r="X149" s="13"/>
      <c r="Y149" s="13"/>
      <c r="Z149" s="13"/>
      <c r="AA149" s="6"/>
      <c r="AB149" s="3"/>
      <c r="AC149" s="3"/>
      <c r="AD149" s="3"/>
      <c r="AE149" s="3"/>
      <c r="AF149" s="3"/>
      <c r="AG149" s="3"/>
    </row>
    <row r="150" spans="1:33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6"/>
      <c r="W150" s="13"/>
      <c r="X150" s="13"/>
      <c r="Y150" s="13"/>
      <c r="Z150" s="13"/>
      <c r="AA150" s="6"/>
      <c r="AB150" s="3"/>
      <c r="AC150" s="3"/>
      <c r="AD150" s="3"/>
      <c r="AE150" s="3"/>
      <c r="AF150" s="3"/>
      <c r="AG150" s="3"/>
    </row>
    <row r="151" spans="1:33">
      <c r="V151" s="1"/>
      <c r="W151" s="2"/>
      <c r="X151" s="2"/>
      <c r="Y151" s="2"/>
      <c r="Z151" s="2"/>
      <c r="AA151" s="1"/>
    </row>
    <row r="152" spans="1:33">
      <c r="V152" s="1"/>
      <c r="W152" s="2"/>
      <c r="X152" s="2"/>
      <c r="Y152" s="2"/>
      <c r="Z152" s="2"/>
      <c r="AA152" s="1"/>
    </row>
    <row r="153" spans="1:33">
      <c r="V153" s="1"/>
      <c r="W153" s="2"/>
      <c r="X153" s="2"/>
      <c r="Y153" s="2"/>
      <c r="Z153" s="2"/>
      <c r="AA153" s="1"/>
    </row>
    <row r="154" spans="1:33">
      <c r="V154" s="1"/>
      <c r="W154" s="2"/>
      <c r="X154" s="2"/>
      <c r="Y154" s="2"/>
      <c r="Z154" s="2"/>
      <c r="AA154" s="1"/>
    </row>
    <row r="155" spans="1:33">
      <c r="V155" s="1"/>
      <c r="W155" s="2"/>
      <c r="X155" s="2"/>
      <c r="Y155" s="2"/>
      <c r="Z155" s="2"/>
      <c r="AA155" s="1"/>
    </row>
    <row r="156" spans="1:33">
      <c r="V156" s="1"/>
      <c r="W156" s="2"/>
      <c r="X156" s="2"/>
      <c r="Y156" s="2"/>
      <c r="Z156" s="2"/>
      <c r="AA156" s="1"/>
    </row>
    <row r="157" spans="1:33">
      <c r="V157" s="1"/>
      <c r="W157" s="2"/>
      <c r="X157" s="2"/>
      <c r="Y157" s="2"/>
      <c r="Z157" s="2"/>
      <c r="AA157" s="1"/>
    </row>
    <row r="158" spans="1:33">
      <c r="V158" s="1"/>
      <c r="W158" s="2"/>
      <c r="X158" s="2"/>
      <c r="Y158" s="2"/>
      <c r="Z158" s="2"/>
      <c r="AA158" s="1"/>
    </row>
    <row r="159" spans="1:33">
      <c r="V159" s="1"/>
      <c r="W159" s="2"/>
      <c r="X159" s="2"/>
      <c r="Y159" s="2"/>
      <c r="Z159" s="2"/>
      <c r="AA159" s="1"/>
    </row>
    <row r="160" spans="1:33">
      <c r="V160" s="1"/>
      <c r="W160" s="2"/>
      <c r="X160" s="2"/>
      <c r="Y160" s="2"/>
      <c r="Z160" s="2"/>
      <c r="AA160" s="1"/>
    </row>
    <row r="161" spans="22:27">
      <c r="V161" s="1"/>
      <c r="W161" s="2"/>
      <c r="X161" s="2"/>
      <c r="Y161" s="2"/>
      <c r="Z161" s="2"/>
      <c r="AA161" s="1"/>
    </row>
    <row r="162" spans="22:27">
      <c r="V162" s="1"/>
      <c r="W162" s="2"/>
      <c r="X162" s="2"/>
      <c r="Y162" s="2"/>
      <c r="Z162" s="2"/>
      <c r="AA162" s="1"/>
    </row>
    <row r="163" spans="22:27">
      <c r="V163" s="1"/>
      <c r="W163" s="2"/>
      <c r="X163" s="2"/>
      <c r="Y163" s="2"/>
      <c r="Z163" s="2"/>
      <c r="AA163" s="1"/>
    </row>
    <row r="164" spans="22:27">
      <c r="V164" s="1"/>
      <c r="W164" s="2"/>
      <c r="X164" s="2"/>
      <c r="Y164" s="2"/>
      <c r="Z164" s="2"/>
      <c r="AA164" s="1"/>
    </row>
    <row r="165" spans="22:27">
      <c r="V165" s="1"/>
      <c r="W165" s="2"/>
      <c r="X165" s="2"/>
      <c r="Y165" s="2"/>
      <c r="Z165" s="2"/>
      <c r="AA165" s="1"/>
    </row>
    <row r="166" spans="22:27">
      <c r="V166" s="1"/>
      <c r="W166" s="2"/>
      <c r="X166" s="2"/>
      <c r="Y166" s="2"/>
      <c r="Z166" s="2"/>
      <c r="AA166" s="1"/>
    </row>
    <row r="167" spans="22:27">
      <c r="V167" s="1"/>
      <c r="W167" s="2"/>
      <c r="X167" s="2"/>
      <c r="Y167" s="2"/>
      <c r="Z167" s="2"/>
      <c r="AA167" s="1"/>
    </row>
    <row r="168" spans="22:27">
      <c r="V168" s="1"/>
      <c r="W168" s="2"/>
      <c r="X168" s="2"/>
      <c r="Y168" s="2"/>
      <c r="Z168" s="2"/>
      <c r="AA168" s="1"/>
    </row>
    <row r="169" spans="22:27">
      <c r="V169" s="1"/>
      <c r="W169" s="2"/>
      <c r="X169" s="2"/>
      <c r="Y169" s="2"/>
      <c r="Z169" s="2"/>
      <c r="AA169" s="1"/>
    </row>
    <row r="170" spans="22:27">
      <c r="V170" s="1"/>
      <c r="W170" s="2"/>
      <c r="X170" s="2"/>
      <c r="Y170" s="2"/>
      <c r="Z170" s="2"/>
      <c r="AA170" s="1"/>
    </row>
    <row r="171" spans="22:27">
      <c r="V171" s="1"/>
      <c r="W171" s="2"/>
      <c r="X171" s="2"/>
      <c r="Y171" s="2"/>
      <c r="Z171" s="2"/>
      <c r="AA171" s="1"/>
    </row>
    <row r="172" spans="22:27">
      <c r="V172" s="1"/>
      <c r="W172" s="2"/>
      <c r="X172" s="2"/>
      <c r="Y172" s="2"/>
      <c r="Z172" s="2"/>
      <c r="AA172" s="1"/>
    </row>
    <row r="173" spans="22:27">
      <c r="V173" s="1"/>
      <c r="W173" s="2"/>
      <c r="X173" s="2"/>
      <c r="Y173" s="2"/>
      <c r="Z173" s="2"/>
      <c r="AA173" s="1"/>
    </row>
    <row r="174" spans="22:27">
      <c r="V174" s="1"/>
      <c r="W174" s="2"/>
      <c r="X174" s="2"/>
      <c r="Y174" s="2"/>
      <c r="Z174" s="2"/>
      <c r="AA174" s="1"/>
    </row>
    <row r="175" spans="22:27">
      <c r="V175" s="1"/>
      <c r="W175" s="2"/>
      <c r="X175" s="2"/>
      <c r="Y175" s="2"/>
      <c r="Z175" s="2"/>
      <c r="AA175" s="1"/>
    </row>
    <row r="176" spans="22:27">
      <c r="V176" s="1"/>
      <c r="W176" s="2"/>
      <c r="X176" s="2"/>
      <c r="Y176" s="2"/>
      <c r="Z176" s="2"/>
      <c r="AA176" s="1"/>
    </row>
    <row r="177" spans="22:27">
      <c r="V177" s="1"/>
      <c r="W177" s="2"/>
      <c r="X177" s="2"/>
      <c r="Y177" s="2"/>
      <c r="Z177" s="2"/>
      <c r="AA177" s="1"/>
    </row>
    <row r="178" spans="22:27">
      <c r="V178" s="1"/>
      <c r="W178" s="2"/>
      <c r="X178" s="2"/>
      <c r="Y178" s="2"/>
      <c r="Z178" s="2"/>
      <c r="AA178" s="1"/>
    </row>
    <row r="179" spans="22:27">
      <c r="V179" s="1"/>
      <c r="W179" s="2"/>
      <c r="X179" s="2"/>
      <c r="Y179" s="2"/>
      <c r="Z179" s="2"/>
      <c r="AA179" s="1"/>
    </row>
    <row r="180" spans="22:27">
      <c r="V180" s="1"/>
      <c r="W180" s="2"/>
      <c r="X180" s="2"/>
      <c r="Y180" s="2"/>
      <c r="Z180" s="2"/>
      <c r="AA180" s="1"/>
    </row>
    <row r="181" spans="22:27">
      <c r="V181" s="1"/>
      <c r="W181" s="2"/>
      <c r="X181" s="2"/>
      <c r="Y181" s="2"/>
      <c r="Z181" s="2"/>
      <c r="AA181" s="1"/>
    </row>
    <row r="182" spans="22:27">
      <c r="V182" s="1"/>
      <c r="W182" s="2"/>
      <c r="X182" s="2"/>
      <c r="Y182" s="2"/>
      <c r="Z182" s="2"/>
      <c r="AA182" s="1"/>
    </row>
    <row r="183" spans="22:27">
      <c r="V183" s="1"/>
      <c r="W183" s="2"/>
      <c r="X183" s="2"/>
      <c r="Y183" s="2"/>
      <c r="Z183" s="2"/>
      <c r="AA183" s="1"/>
    </row>
    <row r="184" spans="22:27">
      <c r="V184" s="1"/>
      <c r="W184" s="2"/>
      <c r="X184" s="2"/>
      <c r="Y184" s="2"/>
      <c r="Z184" s="2"/>
      <c r="AA184" s="1"/>
    </row>
    <row r="185" spans="22:27">
      <c r="V185" s="1"/>
      <c r="W185" s="2"/>
      <c r="X185" s="2"/>
      <c r="Y185" s="2"/>
      <c r="Z185" s="2"/>
      <c r="AA185" s="1"/>
    </row>
    <row r="186" spans="22:27">
      <c r="V186" s="1"/>
      <c r="W186" s="2"/>
      <c r="X186" s="2"/>
      <c r="Y186" s="2"/>
      <c r="Z186" s="2"/>
      <c r="AA186" s="1"/>
    </row>
    <row r="187" spans="22:27">
      <c r="V187" s="1"/>
      <c r="W187" s="2"/>
      <c r="X187" s="2"/>
      <c r="Y187" s="2"/>
      <c r="Z187" s="2"/>
      <c r="AA187" s="1"/>
    </row>
    <row r="188" spans="22:27">
      <c r="V188" s="1"/>
      <c r="W188" s="2"/>
      <c r="X188" s="2"/>
      <c r="Y188" s="2"/>
      <c r="Z188" s="2"/>
      <c r="AA188" s="1"/>
    </row>
    <row r="189" spans="22:27">
      <c r="V189" s="1"/>
      <c r="W189" s="2"/>
      <c r="X189" s="2"/>
      <c r="Y189" s="2"/>
      <c r="Z189" s="2"/>
      <c r="AA189" s="1"/>
    </row>
    <row r="190" spans="22:27">
      <c r="V190" s="1"/>
      <c r="W190" s="2"/>
      <c r="X190" s="2"/>
      <c r="Y190" s="2"/>
      <c r="Z190" s="2"/>
      <c r="AA190" s="1"/>
    </row>
    <row r="191" spans="22:27">
      <c r="V191" s="1"/>
      <c r="W191" s="2"/>
      <c r="X191" s="2"/>
      <c r="Y191" s="2"/>
      <c r="Z191" s="2"/>
      <c r="AA191" s="1"/>
    </row>
    <row r="192" spans="22:27">
      <c r="V192" s="1"/>
      <c r="W192" s="2"/>
      <c r="X192" s="2"/>
      <c r="Y192" s="2"/>
      <c r="Z192" s="2"/>
      <c r="AA192" s="1"/>
    </row>
    <row r="193" spans="22:27">
      <c r="V193" s="1"/>
      <c r="W193" s="2"/>
      <c r="X193" s="2"/>
      <c r="Y193" s="2"/>
      <c r="Z193" s="2"/>
      <c r="AA193" s="1"/>
    </row>
    <row r="194" spans="22:27">
      <c r="V194" s="1"/>
      <c r="W194" s="2"/>
      <c r="X194" s="2"/>
      <c r="Y194" s="2"/>
      <c r="Z194" s="2"/>
      <c r="AA194" s="1"/>
    </row>
    <row r="195" spans="22:27">
      <c r="V195" s="1"/>
      <c r="W195" s="2"/>
      <c r="X195" s="2"/>
      <c r="Y195" s="2"/>
      <c r="Z195" s="2"/>
      <c r="AA195" s="1"/>
    </row>
    <row r="196" spans="22:27">
      <c r="V196" s="1"/>
      <c r="W196" s="2"/>
      <c r="X196" s="2"/>
      <c r="Y196" s="2"/>
      <c r="Z196" s="2"/>
      <c r="AA196" s="1"/>
    </row>
    <row r="197" spans="22:27">
      <c r="V197" s="1"/>
      <c r="W197" s="2"/>
      <c r="X197" s="2"/>
      <c r="Y197" s="2"/>
      <c r="Z197" s="2"/>
      <c r="AA197" s="1"/>
    </row>
    <row r="198" spans="22:27">
      <c r="V198" s="1"/>
      <c r="W198" s="2"/>
      <c r="X198" s="2"/>
      <c r="Y198" s="2"/>
      <c r="Z198" s="2"/>
      <c r="AA198" s="1"/>
    </row>
    <row r="199" spans="22:27">
      <c r="V199" s="1"/>
      <c r="W199" s="2"/>
      <c r="X199" s="2"/>
      <c r="Y199" s="2"/>
      <c r="Z199" s="2"/>
      <c r="AA199" s="1"/>
    </row>
    <row r="200" spans="22:27">
      <c r="V200" s="1"/>
      <c r="W200" s="2"/>
      <c r="X200" s="2"/>
      <c r="Y200" s="2"/>
      <c r="Z200" s="2"/>
      <c r="AA200" s="1"/>
    </row>
    <row r="201" spans="22:27">
      <c r="V201" s="1"/>
      <c r="W201" s="2"/>
      <c r="X201" s="2"/>
      <c r="Y201" s="2"/>
      <c r="Z201" s="2"/>
      <c r="AA201" s="1"/>
    </row>
    <row r="202" spans="22:27">
      <c r="V202" s="1"/>
      <c r="W202" s="2"/>
      <c r="X202" s="2"/>
      <c r="Y202" s="2"/>
      <c r="Z202" s="2"/>
      <c r="AA202" s="1"/>
    </row>
    <row r="203" spans="22:27">
      <c r="V203" s="1"/>
      <c r="W203" s="2"/>
      <c r="X203" s="2"/>
      <c r="Y203" s="2"/>
      <c r="Z203" s="2"/>
      <c r="AA203" s="1"/>
    </row>
    <row r="204" spans="22:27">
      <c r="V204" s="1"/>
      <c r="W204" s="2"/>
      <c r="X204" s="2"/>
      <c r="Y204" s="2"/>
      <c r="Z204" s="2"/>
      <c r="AA204" s="1"/>
    </row>
    <row r="205" spans="22:27">
      <c r="V205" s="1"/>
      <c r="W205" s="2"/>
      <c r="X205" s="2"/>
      <c r="Y205" s="2"/>
      <c r="Z205" s="2"/>
      <c r="AA205" s="1"/>
    </row>
    <row r="206" spans="22:27">
      <c r="V206" s="1"/>
      <c r="W206" s="2"/>
      <c r="X206" s="2"/>
      <c r="Y206" s="2"/>
      <c r="Z206" s="2"/>
      <c r="AA206" s="1"/>
    </row>
    <row r="207" spans="22:27">
      <c r="V207" s="1"/>
      <c r="W207" s="2"/>
      <c r="X207" s="2"/>
      <c r="Y207" s="2"/>
      <c r="Z207" s="2"/>
      <c r="AA207" s="1"/>
    </row>
    <row r="208" spans="22:27">
      <c r="V208" s="1"/>
      <c r="W208" s="2"/>
      <c r="X208" s="2"/>
      <c r="Y208" s="2"/>
      <c r="Z208" s="2"/>
      <c r="AA208" s="1"/>
    </row>
    <row r="209" spans="22:27">
      <c r="V209" s="1"/>
      <c r="W209" s="2"/>
      <c r="X209" s="2"/>
      <c r="Y209" s="2"/>
      <c r="Z209" s="2"/>
      <c r="AA209" s="1"/>
    </row>
    <row r="210" spans="22:27">
      <c r="V210" s="1"/>
      <c r="W210" s="2"/>
      <c r="X210" s="2"/>
      <c r="Y210" s="2"/>
      <c r="Z210" s="2"/>
      <c r="AA210" s="1"/>
    </row>
    <row r="211" spans="22:27">
      <c r="V211" s="1"/>
      <c r="W211" s="2"/>
      <c r="X211" s="2"/>
      <c r="Y211" s="2"/>
      <c r="Z211" s="2"/>
      <c r="AA211" s="1"/>
    </row>
    <row r="212" spans="22:27">
      <c r="V212" s="1"/>
      <c r="W212" s="2"/>
      <c r="X212" s="2"/>
      <c r="Y212" s="2"/>
      <c r="Z212" s="2"/>
      <c r="AA212" s="1"/>
    </row>
    <row r="213" spans="22:27">
      <c r="V213" s="1"/>
      <c r="W213" s="2"/>
      <c r="X213" s="2"/>
      <c r="Y213" s="2"/>
      <c r="Z213" s="2"/>
      <c r="AA213" s="1"/>
    </row>
    <row r="214" spans="22:27">
      <c r="V214" s="1"/>
      <c r="W214" s="2"/>
      <c r="X214" s="2"/>
      <c r="Y214" s="2"/>
      <c r="Z214" s="2"/>
      <c r="AA214" s="1"/>
    </row>
    <row r="215" spans="22:27">
      <c r="V215" s="1"/>
      <c r="W215" s="2"/>
      <c r="X215" s="2"/>
      <c r="Y215" s="2"/>
      <c r="Z215" s="2"/>
      <c r="AA215" s="1"/>
    </row>
    <row r="216" spans="22:27">
      <c r="V216" s="1"/>
      <c r="W216" s="2"/>
      <c r="X216" s="2"/>
      <c r="Y216" s="2"/>
      <c r="Z216" s="2"/>
      <c r="AA216" s="1"/>
    </row>
    <row r="217" spans="22:27">
      <c r="V217" s="1"/>
      <c r="W217" s="2"/>
      <c r="X217" s="2"/>
      <c r="Y217" s="2"/>
      <c r="Z217" s="2"/>
      <c r="AA217" s="1"/>
    </row>
    <row r="218" spans="22:27">
      <c r="V218" s="1"/>
      <c r="W218" s="2"/>
      <c r="X218" s="2"/>
      <c r="Y218" s="2"/>
      <c r="Z218" s="2"/>
      <c r="AA218" s="1"/>
    </row>
    <row r="219" spans="22:27">
      <c r="V219" s="1"/>
      <c r="W219" s="2"/>
      <c r="X219" s="2"/>
      <c r="Y219" s="2"/>
      <c r="Z219" s="2"/>
      <c r="AA219" s="1"/>
    </row>
    <row r="220" spans="22:27">
      <c r="V220" s="1"/>
      <c r="W220" s="2"/>
      <c r="X220" s="2"/>
      <c r="Y220" s="2"/>
      <c r="Z220" s="2"/>
      <c r="AA220" s="1"/>
    </row>
    <row r="221" spans="22:27">
      <c r="V221" s="1"/>
      <c r="W221" s="2"/>
      <c r="X221" s="2"/>
      <c r="Y221" s="2"/>
      <c r="Z221" s="2"/>
      <c r="AA221" s="1"/>
    </row>
    <row r="222" spans="22:27">
      <c r="V222" s="1"/>
      <c r="W222" s="2"/>
      <c r="X222" s="2"/>
      <c r="Y222" s="2"/>
      <c r="Z222" s="2"/>
      <c r="AA222" s="1"/>
    </row>
    <row r="223" spans="22:27">
      <c r="V223" s="1"/>
      <c r="W223" s="2"/>
      <c r="X223" s="2"/>
      <c r="Y223" s="2"/>
      <c r="Z223" s="2"/>
      <c r="AA223" s="1"/>
    </row>
    <row r="224" spans="22:27">
      <c r="V224" s="1"/>
      <c r="W224" s="2"/>
      <c r="X224" s="2"/>
      <c r="Y224" s="2"/>
      <c r="Z224" s="2"/>
      <c r="AA224" s="1"/>
    </row>
    <row r="225" spans="22:27">
      <c r="V225" s="1"/>
      <c r="W225" s="2"/>
      <c r="X225" s="2"/>
      <c r="Y225" s="2"/>
      <c r="Z225" s="2"/>
      <c r="AA225" s="1"/>
    </row>
    <row r="226" spans="22:27">
      <c r="V226" s="1"/>
      <c r="W226" s="1"/>
      <c r="X226" s="1"/>
      <c r="Y226" s="1"/>
      <c r="Z226" s="1"/>
      <c r="AA226" s="1"/>
    </row>
  </sheetData>
  <mergeCells count="11">
    <mergeCell ref="W3:Z3"/>
    <mergeCell ref="K24:M24"/>
    <mergeCell ref="K25:M25"/>
    <mergeCell ref="K26:M26"/>
    <mergeCell ref="H2:L4"/>
    <mergeCell ref="B25:C25"/>
    <mergeCell ref="B26:C26"/>
    <mergeCell ref="O27:P27"/>
    <mergeCell ref="P24:R24"/>
    <mergeCell ref="B27:E27"/>
    <mergeCell ref="B24:F2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1053" r:id="rId4" name="ToggleButton1"/>
    <control shapeId="1042" r:id="rId5" name="ScrollBar3"/>
    <control shapeId="1039" r:id="rId6" name="OptionButton3"/>
    <control shapeId="1038" r:id="rId7" name="OptionButton2"/>
    <control shapeId="1037" r:id="rId8" name="OptionButton1"/>
    <control shapeId="1028" r:id="rId9" name="CommandButton2"/>
    <control shapeId="1027" r:id="rId10" name="CommandButton1"/>
    <control shapeId="1026" r:id="rId11" name="ScrollBar2"/>
    <control shapeId="1025" r:id="rId12" name="ScrollBar1"/>
  </control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/>
  <dimension ref="A1:W200"/>
  <sheetViews>
    <sheetView zoomScale="85" zoomScaleNormal="85" workbookViewId="0">
      <selection activeCell="B3" sqref="B3"/>
    </sheetView>
  </sheetViews>
  <sheetFormatPr defaultRowHeight="16.5"/>
  <cols>
    <col min="1" max="1" width="9.25" customWidth="1"/>
    <col min="2" max="2" width="14.375" customWidth="1"/>
    <col min="3" max="3" width="9.125" customWidth="1"/>
    <col min="6" max="6" width="13.875" customWidth="1"/>
    <col min="7" max="7" width="9.625" customWidth="1"/>
    <col min="16" max="16" width="10.375" customWidth="1"/>
  </cols>
  <sheetData>
    <row r="1" spans="1:23" ht="17.25" thickBot="1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  <c r="V1" s="43"/>
      <c r="W1" s="43"/>
    </row>
    <row r="2" spans="1:23" ht="16.5" customHeight="1" thickTop="1" thickBot="1">
      <c r="A2" s="43"/>
      <c r="B2" s="43"/>
      <c r="C2" s="43"/>
      <c r="D2" s="43"/>
      <c r="E2" s="43"/>
      <c r="F2" s="43"/>
      <c r="G2" s="364" t="s">
        <v>37</v>
      </c>
      <c r="H2" s="365"/>
      <c r="I2" s="365"/>
      <c r="J2" s="365"/>
      <c r="K2" s="366"/>
      <c r="L2" s="76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</row>
    <row r="3" spans="1:23" ht="16.5" customHeight="1" thickTop="1" thickBot="1">
      <c r="A3" s="43"/>
      <c r="B3" s="44" t="s">
        <v>64</v>
      </c>
      <c r="C3" s="43"/>
      <c r="D3" s="43"/>
      <c r="E3" s="43"/>
      <c r="F3" s="43"/>
      <c r="G3" s="367"/>
      <c r="H3" s="368"/>
      <c r="I3" s="368"/>
      <c r="J3" s="368"/>
      <c r="K3" s="369"/>
      <c r="L3" s="76"/>
      <c r="M3" s="43"/>
      <c r="N3" s="43"/>
      <c r="O3" s="373" t="s">
        <v>40</v>
      </c>
      <c r="P3" s="374"/>
      <c r="Q3" s="374"/>
      <c r="R3" s="374"/>
      <c r="S3" s="375"/>
      <c r="T3" s="43"/>
      <c r="U3" s="43"/>
      <c r="V3" s="43"/>
      <c r="W3" s="43"/>
    </row>
    <row r="4" spans="1:23" ht="16.5" customHeight="1" thickBot="1">
      <c r="A4" s="43"/>
      <c r="B4" s="43"/>
      <c r="C4" s="43"/>
      <c r="D4" s="43"/>
      <c r="E4" s="43"/>
      <c r="F4" s="43"/>
      <c r="G4" s="370"/>
      <c r="H4" s="371"/>
      <c r="I4" s="371"/>
      <c r="J4" s="371"/>
      <c r="K4" s="372"/>
      <c r="L4" s="76"/>
      <c r="M4" s="43"/>
      <c r="N4" s="43"/>
      <c r="O4" s="376" t="s">
        <v>38</v>
      </c>
      <c r="P4" s="256"/>
      <c r="Q4" s="83">
        <v>32</v>
      </c>
      <c r="R4" s="91"/>
      <c r="S4" s="88">
        <f>Q4/10</f>
        <v>3.2</v>
      </c>
      <c r="T4" s="43"/>
      <c r="U4" s="43"/>
      <c r="V4" s="43"/>
      <c r="W4" s="43"/>
    </row>
    <row r="5" spans="1:23" ht="18.75" thickTop="1" thickBot="1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376" t="s">
        <v>39</v>
      </c>
      <c r="P5" s="255"/>
      <c r="Q5" s="255"/>
      <c r="R5" s="256"/>
      <c r="S5" s="89">
        <f>F128</f>
        <v>10.141578818914969</v>
      </c>
      <c r="T5" s="43"/>
      <c r="U5" s="43"/>
      <c r="V5" s="43"/>
      <c r="W5" s="43"/>
    </row>
    <row r="6" spans="1:23" ht="18" thickBot="1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377" t="s">
        <v>47</v>
      </c>
      <c r="P6" s="378"/>
      <c r="Q6" s="378"/>
      <c r="R6" s="379"/>
      <c r="S6" s="90">
        <v>120</v>
      </c>
      <c r="T6" s="43"/>
      <c r="U6" s="43"/>
      <c r="V6" s="43"/>
      <c r="W6" s="43"/>
    </row>
    <row r="7" spans="1:23" ht="21.75" thickTop="1" thickBot="1">
      <c r="A7" s="43"/>
      <c r="B7" s="361" t="s">
        <v>46</v>
      </c>
      <c r="C7" s="362"/>
      <c r="D7" s="362"/>
      <c r="E7" s="362"/>
      <c r="F7" s="36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  <c r="W7" s="43"/>
    </row>
    <row r="8" spans="1:23" ht="17.25" thickBot="1">
      <c r="A8" s="43"/>
      <c r="B8" s="84" t="s">
        <v>41</v>
      </c>
      <c r="C8" s="85" t="s">
        <v>42</v>
      </c>
      <c r="D8" s="85" t="s">
        <v>43</v>
      </c>
      <c r="E8" s="86" t="s">
        <v>44</v>
      </c>
      <c r="F8" s="87" t="s">
        <v>45</v>
      </c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</row>
    <row r="9" spans="1:23" ht="17.25" thickBot="1">
      <c r="A9" s="43"/>
      <c r="B9" s="81">
        <v>1</v>
      </c>
      <c r="C9" s="77">
        <v>1.7452402806782133E-2</v>
      </c>
      <c r="D9" s="77">
        <v>0.99984769521976191</v>
      </c>
      <c r="E9" s="77">
        <v>3.6601485183832487E-7</v>
      </c>
      <c r="F9" s="78">
        <f>ATAN(E9)*180/3.141592</f>
        <v>2.0971110612356896E-5</v>
      </c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  <c r="V9" s="43"/>
      <c r="W9" s="43"/>
    </row>
    <row r="10" spans="1:23" ht="17.25" thickBot="1">
      <c r="A10" s="43"/>
      <c r="B10" s="81">
        <v>2</v>
      </c>
      <c r="C10" s="77">
        <v>3.4899489444816044E-2</v>
      </c>
      <c r="D10" s="77">
        <v>0.99939082727253969</v>
      </c>
      <c r="E10" s="77">
        <v>2.9274498989297068E-6</v>
      </c>
      <c r="F10" s="78">
        <f>ATAN(E10)*180/3.141592</f>
        <v>1.6773055883954438E-4</v>
      </c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</row>
    <row r="11" spans="1:23" ht="17.25" thickBot="1">
      <c r="A11" s="43"/>
      <c r="B11" s="81">
        <v>3</v>
      </c>
      <c r="C11" s="77">
        <v>5.2335945364709313E-2</v>
      </c>
      <c r="D11" s="77">
        <v>0.99862953532467791</v>
      </c>
      <c r="E11" s="77">
        <v>9.876381674495196E-6</v>
      </c>
      <c r="F11" s="78">
        <f t="shared" ref="F11:F74" si="0">ATAN(E11)*180/3.141592</f>
        <v>5.6587510451749717E-4</v>
      </c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</row>
    <row r="12" spans="1:23" ht="17.25" thickBot="1">
      <c r="A12" s="43"/>
      <c r="B12" s="81">
        <v>4</v>
      </c>
      <c r="C12" s="77">
        <v>6.9756459255287936E-2</v>
      </c>
      <c r="D12" s="77">
        <v>0.99756405127298231</v>
      </c>
      <c r="E12" s="77">
        <v>2.3398203665172718E-5</v>
      </c>
      <c r="F12" s="78">
        <f t="shared" si="0"/>
        <v>1.3406185968650583E-3</v>
      </c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</row>
    <row r="13" spans="1:23" ht="17.25" thickBot="1">
      <c r="A13" s="43"/>
      <c r="B13" s="81">
        <v>5</v>
      </c>
      <c r="C13" s="77">
        <v>8.7155724661472408E-2</v>
      </c>
      <c r="D13" s="77">
        <v>0.99619469967408159</v>
      </c>
      <c r="E13" s="77">
        <v>4.5668295476162164E-5</v>
      </c>
      <c r="F13" s="78">
        <f t="shared" si="0"/>
        <v>2.6166011308898355E-3</v>
      </c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</row>
    <row r="14" spans="1:23" ht="17.25" thickBot="1">
      <c r="A14" s="43"/>
      <c r="B14" s="81">
        <v>6</v>
      </c>
      <c r="C14" s="77">
        <v>0.10452844160067479</v>
      </c>
      <c r="D14" s="77">
        <v>0.99452189764556431</v>
      </c>
      <c r="E14" s="77">
        <v>7.8848704807732293E-5</v>
      </c>
      <c r="F14" s="78">
        <f t="shared" si="0"/>
        <v>4.5176989360741649E-3</v>
      </c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</row>
    <row r="15" spans="1:23" ht="17.25" thickBot="1">
      <c r="A15" s="43"/>
      <c r="B15" s="81">
        <v>7</v>
      </c>
      <c r="C15" s="77">
        <v>0.12186931817722391</v>
      </c>
      <c r="D15" s="77">
        <v>0.99254615473892127</v>
      </c>
      <c r="E15" s="77">
        <v>1.2508484648895884E-4</v>
      </c>
      <c r="F15" s="78">
        <f t="shared" si="0"/>
        <v>7.1668352384989193E-3</v>
      </c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</row>
    <row r="16" spans="1:23" ht="17.25" thickBot="1">
      <c r="A16" s="43"/>
      <c r="B16" s="81">
        <v>8</v>
      </c>
      <c r="C16" s="77">
        <v>0.13917307219432751</v>
      </c>
      <c r="D16" s="77">
        <v>0.99026807278433071</v>
      </c>
      <c r="E16" s="77">
        <v>1.865022227935544E-4</v>
      </c>
      <c r="F16" s="78">
        <f t="shared" si="0"/>
        <v>1.0685792335100325E-2</v>
      </c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</row>
    <row r="17" spans="1:23" ht="17.25" thickBot="1">
      <c r="A17" s="43"/>
      <c r="B17" s="81">
        <v>9</v>
      </c>
      <c r="C17" s="77">
        <v>0.15643443276307989</v>
      </c>
      <c r="D17" s="77">
        <v>0.98768834570733566</v>
      </c>
      <c r="E17" s="77">
        <v>2.6520316923637051E-4</v>
      </c>
      <c r="F17" s="78">
        <f t="shared" si="0"/>
        <v>1.5195025115737214E-2</v>
      </c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</row>
    <row r="18" spans="1:23" ht="17.25" thickBot="1">
      <c r="A18" s="43"/>
      <c r="B18" s="81">
        <v>10</v>
      </c>
      <c r="C18" s="77">
        <v>0.17364814190802491</v>
      </c>
      <c r="D18" s="77">
        <v>0.98480775931746722</v>
      </c>
      <c r="E18" s="77">
        <v>3.6326363001778892E-4</v>
      </c>
      <c r="F18" s="78">
        <f t="shared" si="0"/>
        <v>2.0813476265223486E-2</v>
      </c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</row>
    <row r="19" spans="1:23" ht="17.25" thickBot="1">
      <c r="A19" s="43"/>
      <c r="B19" s="81">
        <v>11</v>
      </c>
      <c r="C19" s="77">
        <v>0.19080895616878588</v>
      </c>
      <c r="D19" s="77">
        <v>0.98162719106887941</v>
      </c>
      <c r="E19" s="77">
        <v>4.8272996724662496E-4</v>
      </c>
      <c r="F19" s="78">
        <f t="shared" si="0"/>
        <v>2.7658393373490606E-2</v>
      </c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  <c r="V19" s="43"/>
      <c r="W19" s="43"/>
    </row>
    <row r="20" spans="1:23" ht="17.25" thickBot="1">
      <c r="A20" s="43"/>
      <c r="B20" s="81">
        <v>12</v>
      </c>
      <c r="C20" s="77">
        <v>0.20791164819727329</v>
      </c>
      <c r="D20" s="77">
        <v>0.9781476097930687</v>
      </c>
      <c r="E20" s="77">
        <v>6.2561580803051039E-4</v>
      </c>
      <c r="F20" s="78">
        <f t="shared" si="0"/>
        <v>3.5845148177648826E-2</v>
      </c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</row>
    <row r="21" spans="1:23" ht="17.25" thickBot="1">
      <c r="A21" s="43"/>
      <c r="B21" s="81">
        <v>13</v>
      </c>
      <c r="C21" s="77">
        <v>0.22495100834998544</v>
      </c>
      <c r="D21" s="77">
        <v>0.97437007540375786</v>
      </c>
      <c r="E21" s="77">
        <v>7.9389893347610535E-4</v>
      </c>
      <c r="F21" s="78">
        <f t="shared" si="0"/>
        <v>4.5487058154975786E-2</v>
      </c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</row>
    <row r="22" spans="1:23" ht="17.25" thickBot="1">
      <c r="A22" s="43"/>
      <c r="B22" s="81">
        <v>14</v>
      </c>
      <c r="C22" s="77">
        <v>0.24192184627491542</v>
      </c>
      <c r="D22" s="77">
        <v>0.97029573857403717</v>
      </c>
      <c r="E22" s="77">
        <v>9.8951821358966808E-4</v>
      </c>
      <c r="F22" s="78">
        <f t="shared" si="0"/>
        <v>5.6695210680823234E-2</v>
      </c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</row>
    <row r="23" spans="1:23" ht="17.25" thickBot="1">
      <c r="A23" s="43"/>
      <c r="B23" s="81">
        <v>15</v>
      </c>
      <c r="C23" s="77">
        <v>0.25881899249258195</v>
      </c>
      <c r="D23" s="77">
        <v>0.96592584038585738</v>
      </c>
      <c r="E23" s="77">
        <v>1.2143705920121021E-3</v>
      </c>
      <c r="F23" s="78">
        <f t="shared" si="0"/>
        <v>6.9578289960195633E-2</v>
      </c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</row>
    <row r="24" spans="1:23" ht="17.25" thickBot="1">
      <c r="A24" s="43"/>
      <c r="B24" s="81">
        <v>16</v>
      </c>
      <c r="C24" s="77">
        <v>0.27563729997070247</v>
      </c>
      <c r="D24" s="77">
        <v>0.96126171195198495</v>
      </c>
      <c r="E24" s="77">
        <v>1.4703081244609442E-3</v>
      </c>
      <c r="F24" s="78">
        <f t="shared" si="0"/>
        <v>8.4242406936344202E-2</v>
      </c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</row>
    <row r="25" spans="1:23" ht="17.25" thickBot="1">
      <c r="A25" s="43"/>
      <c r="B25" s="81">
        <v>17</v>
      </c>
      <c r="C25" s="77">
        <v>0.29237164569202806</v>
      </c>
      <c r="D25" s="77">
        <v>0.95630477401053227</v>
      </c>
      <c r="E25" s="77">
        <v>1.7591350746856806E-3</v>
      </c>
      <c r="F25" s="78">
        <f t="shared" si="0"/>
        <v>0.10079093237425059</v>
      </c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  <c r="V25" s="43"/>
      <c r="W25" s="43"/>
    </row>
    <row r="26" spans="1:23" ht="17.25" thickBot="1">
      <c r="A26" s="43"/>
      <c r="B26" s="81">
        <v>18</v>
      </c>
      <c r="C26" s="77">
        <v>0.30901693221486359</v>
      </c>
      <c r="D26" s="77">
        <v>0.95105653649218691</v>
      </c>
      <c r="E26" s="77">
        <v>2.0826050716717765E-3</v>
      </c>
      <c r="F26" s="78">
        <f t="shared" si="0"/>
        <v>0.11932433331137954</v>
      </c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</row>
    <row r="27" spans="1:23" ht="17.25" thickBot="1">
      <c r="A27" s="43"/>
      <c r="B27" s="81">
        <v>19</v>
      </c>
      <c r="C27" s="77">
        <v>0.3255680892257975</v>
      </c>
      <c r="D27" s="77">
        <v>0.9455185980602725</v>
      </c>
      <c r="E27" s="77">
        <v>2.4424183317532542E-3</v>
      </c>
      <c r="F27" s="78">
        <f t="shared" si="0"/>
        <v>0.13994001306264622</v>
      </c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</row>
    <row r="28" spans="1:23" ht="17.25" thickBot="1">
      <c r="A28" s="43"/>
      <c r="B28" s="81">
        <v>20</v>
      </c>
      <c r="C28" s="77">
        <v>0.34202007508416715</v>
      </c>
      <c r="D28" s="77">
        <v>0.93969264562378085</v>
      </c>
      <c r="E28" s="77">
        <v>2.8402189492136016E-3</v>
      </c>
      <c r="F28" s="78">
        <f t="shared" si="0"/>
        <v>0.1627321549612315</v>
      </c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</row>
    <row r="29" spans="1:23" ht="17.25" thickBot="1">
      <c r="A29" s="43"/>
      <c r="B29" s="81">
        <v>21</v>
      </c>
      <c r="C29" s="77">
        <v>0.35836787835779149</v>
      </c>
      <c r="D29" s="77">
        <v>0.93358045382352306</v>
      </c>
      <c r="E29" s="77">
        <v>3.2775922588703763E-3</v>
      </c>
      <c r="F29" s="78">
        <f t="shared" si="0"/>
        <v>0.18779157001175273</v>
      </c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</row>
    <row r="30" spans="1:23" ht="17.25" thickBot="1">
      <c r="A30" s="43"/>
      <c r="B30" s="81">
        <v>22</v>
      </c>
      <c r="C30" s="77">
        <v>0.3746065193495004</v>
      </c>
      <c r="D30" s="77">
        <v>0.92718388449155675</v>
      </c>
      <c r="E30" s="77">
        <v>3.7560622740499621E-3</v>
      </c>
      <c r="F30" s="78">
        <f t="shared" si="0"/>
        <v>0.21520554862740116</v>
      </c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</row>
    <row r="31" spans="1:23" ht="17.25" thickBot="1">
      <c r="A31" s="43"/>
      <c r="B31" s="81">
        <v>23</v>
      </c>
      <c r="C31" s="77">
        <v>0.39073105161399874</v>
      </c>
      <c r="D31" s="77">
        <v>0.92050488608405479</v>
      </c>
      <c r="E31" s="77">
        <v>4.2770892032659713E-3</v>
      </c>
      <c r="F31" s="78">
        <f t="shared" si="0"/>
        <v>0.245057716618059</v>
      </c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  <c r="V31" s="43"/>
      <c r="W31" s="43"/>
    </row>
    <row r="32" spans="1:23" ht="17.25" thickBot="1">
      <c r="A32" s="43"/>
      <c r="B32" s="81">
        <v>24</v>
      </c>
      <c r="C32" s="77">
        <v>0.40673656346460046</v>
      </c>
      <c r="D32" s="77">
        <v>0.91354549308778654</v>
      </c>
      <c r="E32" s="77">
        <v>4.8420670488177383E-3</v>
      </c>
      <c r="F32" s="78">
        <f t="shared" si="0"/>
        <v>0.2774278955921437</v>
      </c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</row>
    <row r="33" spans="1:23" ht="17.25" thickBot="1">
      <c r="A33" s="43"/>
      <c r="B33" s="81">
        <v>25</v>
      </c>
      <c r="C33" s="77">
        <v>0.42261817946937558</v>
      </c>
      <c r="D33" s="77">
        <v>0.90630782540039379</v>
      </c>
      <c r="E33" s="77">
        <v>5.4523212904241877E-3</v>
      </c>
      <c r="F33" s="78">
        <f t="shared" si="0"/>
        <v>0.31239196793102486</v>
      </c>
      <c r="G33" s="43"/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</row>
    <row r="34" spans="1:23" ht="17.25" thickBot="1">
      <c r="A34" s="43"/>
      <c r="B34" s="81">
        <v>26</v>
      </c>
      <c r="C34" s="77">
        <v>0.43837106193625336</v>
      </c>
      <c r="D34" s="77">
        <v>0.89879408768464952</v>
      </c>
      <c r="E34" s="77">
        <v>6.1091066569034617E-3</v>
      </c>
      <c r="F34" s="78">
        <f t="shared" si="0"/>
        <v>0.35002174649135709</v>
      </c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</row>
    <row r="35" spans="1:23" ht="17.25" thickBot="1">
      <c r="A35" s="43"/>
      <c r="B35" s="81">
        <v>27</v>
      </c>
      <c r="C35" s="77">
        <v>0.45399041238662913</v>
      </c>
      <c r="D35" s="77">
        <v>0.89100656869689709</v>
      </c>
      <c r="E35" s="77">
        <v>6.8136049887999811E-3</v>
      </c>
      <c r="F35" s="78">
        <f t="shared" si="0"/>
        <v>0.39038484918757788</v>
      </c>
      <c r="G35" s="43"/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</row>
    <row r="36" spans="1:23" ht="17.25" thickBot="1">
      <c r="A36" s="43"/>
      <c r="B36" s="81">
        <v>28</v>
      </c>
      <c r="C36" s="77">
        <v>0.46947147301702746</v>
      </c>
      <c r="D36" s="77">
        <v>0.88294764058987241</v>
      </c>
      <c r="E36" s="77">
        <v>7.5669231947485477E-3</v>
      </c>
      <c r="F36" s="78">
        <f t="shared" si="0"/>
        <v>0.43354457860416168</v>
      </c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</row>
    <row r="37" spans="1:23" ht="17.25" thickBot="1">
      <c r="A37" s="43"/>
      <c r="B37" s="81">
        <v>29</v>
      </c>
      <c r="C37" s="77">
        <v>0.48480952814837386</v>
      </c>
      <c r="D37" s="77">
        <v>0.87461975819012405</v>
      </c>
      <c r="E37" s="77">
        <v>8.3700913042490457E-3</v>
      </c>
      <c r="F37" s="78">
        <f t="shared" si="0"/>
        <v>0.47955980678494947</v>
      </c>
      <c r="G37" s="43"/>
      <c r="H37" s="43"/>
      <c r="I37" s="43"/>
      <c r="J37" s="43"/>
      <c r="K37" s="43"/>
      <c r="L37" s="43"/>
      <c r="M37" s="43"/>
      <c r="N37" s="43"/>
      <c r="O37" s="43"/>
      <c r="P37" s="43"/>
      <c r="Q37" s="43"/>
      <c r="R37" s="43"/>
      <c r="S37" s="43"/>
      <c r="T37" s="43"/>
      <c r="U37" s="43"/>
      <c r="V37" s="43"/>
      <c r="W37" s="43"/>
    </row>
    <row r="38" spans="1:23" ht="17.25" thickBot="1">
      <c r="A38" s="43"/>
      <c r="B38" s="81">
        <v>30</v>
      </c>
      <c r="C38" s="77">
        <v>0.49999990566243624</v>
      </c>
      <c r="D38" s="77">
        <v>0.86602545825024957</v>
      </c>
      <c r="E38" s="77">
        <v>9.2240606194066675E-3</v>
      </c>
      <c r="F38" s="78">
        <f t="shared" si="0"/>
        <v>0.52848486534504535</v>
      </c>
      <c r="G38" s="43"/>
      <c r="H38" s="43"/>
      <c r="I38" s="43"/>
      <c r="J38" s="43"/>
      <c r="K38" s="43"/>
      <c r="L38" s="43"/>
      <c r="M38" s="43"/>
      <c r="N38" s="43"/>
      <c r="O38" s="43"/>
      <c r="P38" s="43"/>
      <c r="Q38" s="43"/>
      <c r="R38" s="43"/>
      <c r="S38" s="43"/>
      <c r="T38" s="43"/>
      <c r="U38" s="43"/>
      <c r="V38" s="43"/>
      <c r="W38" s="43"/>
    </row>
    <row r="39" spans="1:23" ht="17.25" thickBot="1">
      <c r="A39" s="43"/>
      <c r="B39" s="81">
        <v>31</v>
      </c>
      <c r="C39" s="77">
        <v>0.51503797842499666</v>
      </c>
      <c r="D39" s="77">
        <v>0.85716735867617633</v>
      </c>
      <c r="E39" s="77">
        <v>1.0129701968070106E-2</v>
      </c>
      <c r="F39" s="78">
        <f t="shared" si="0"/>
        <v>0.580369441049288</v>
      </c>
      <c r="G39" s="43"/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</row>
    <row r="40" spans="1:23" ht="17.25" thickBot="1">
      <c r="A40" s="43"/>
      <c r="B40" s="81">
        <v>32</v>
      </c>
      <c r="C40" s="77">
        <v>0.5299191656953206</v>
      </c>
      <c r="D40" s="77">
        <v>0.84804815772972197</v>
      </c>
      <c r="E40" s="77">
        <v>1.1087804060675128E-2</v>
      </c>
      <c r="F40" s="78">
        <f t="shared" si="0"/>
        <v>0.63525847700018889</v>
      </c>
      <c r="G40" s="43"/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</row>
    <row r="41" spans="1:23" ht="17.25" thickBot="1">
      <c r="A41" s="43"/>
      <c r="B41" s="81">
        <v>33</v>
      </c>
      <c r="C41" s="77">
        <v>0.54463893452149392</v>
      </c>
      <c r="D41" s="77">
        <v>0.83867063320667889</v>
      </c>
      <c r="E41" s="77">
        <v>1.2099071952972674E-2</v>
      </c>
      <c r="F41" s="78">
        <f t="shared" si="0"/>
        <v>0.69319207957738871</v>
      </c>
      <c r="G41" s="43"/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</row>
    <row r="42" spans="1:23" ht="17.25" thickBot="1">
      <c r="A42" s="43"/>
      <c r="B42" s="81">
        <v>34</v>
      </c>
      <c r="C42" s="77">
        <v>0.55919280112120462</v>
      </c>
      <c r="D42" s="77">
        <v>0.82903764159067039</v>
      </c>
      <c r="E42" s="77">
        <v>1.3164125616690213E-2</v>
      </c>
      <c r="F42" s="78">
        <f t="shared" si="0"/>
        <v>0.75420543127011774</v>
      </c>
      <c r="G42" s="43"/>
      <c r="H42" s="43"/>
      <c r="I42" s="43"/>
      <c r="J42" s="43"/>
      <c r="K42" s="43"/>
      <c r="L42" s="43"/>
      <c r="M42" s="43"/>
      <c r="N42" s="43"/>
      <c r="O42" s="43"/>
      <c r="P42" s="43"/>
      <c r="Q42" s="43"/>
      <c r="R42" s="43"/>
      <c r="S42" s="43"/>
      <c r="T42" s="43"/>
      <c r="U42" s="43"/>
      <c r="V42" s="43"/>
      <c r="W42" s="43"/>
    </row>
    <row r="43" spans="1:23" ht="17.25" thickBot="1">
      <c r="A43" s="43"/>
      <c r="B43" s="81">
        <v>35</v>
      </c>
      <c r="C43" s="77">
        <v>0.57357633224754401</v>
      </c>
      <c r="D43" s="77">
        <v>0.81915211718303882</v>
      </c>
      <c r="E43" s="77">
        <v>1.4283498620041191E-2</v>
      </c>
      <c r="F43" s="78">
        <f t="shared" si="0"/>
        <v>0.81832870954369996</v>
      </c>
      <c r="G43" s="43"/>
      <c r="H43" s="43"/>
      <c r="I43" s="43"/>
      <c r="J43" s="43"/>
      <c r="K43" s="43"/>
      <c r="L43" s="43"/>
      <c r="M43" s="43"/>
      <c r="N43" s="43"/>
      <c r="O43" s="43"/>
      <c r="P43" s="43"/>
      <c r="Q43" s="43"/>
      <c r="R43" s="43"/>
      <c r="S43" s="43"/>
      <c r="T43" s="43"/>
      <c r="U43" s="43"/>
      <c r="V43" s="43"/>
      <c r="W43" s="43"/>
    </row>
    <row r="44" spans="1:23" ht="17.25" thickBot="1">
      <c r="A44" s="43"/>
      <c r="B44" s="81">
        <v>36</v>
      </c>
      <c r="C44" s="77">
        <v>0.58778514653941816</v>
      </c>
      <c r="D44" s="77">
        <v>0.80901707120902877</v>
      </c>
      <c r="E44" s="77">
        <v>1.5457636919862395E-2</v>
      </c>
      <c r="F44" s="78">
        <f t="shared" si="0"/>
        <v>0.88558701188085875</v>
      </c>
      <c r="G44" s="43"/>
      <c r="H44" s="43"/>
      <c r="I44" s="43"/>
      <c r="J44" s="43"/>
      <c r="K44" s="43"/>
      <c r="L44" s="43"/>
      <c r="M44" s="43"/>
      <c r="N44" s="43"/>
      <c r="O44" s="43"/>
      <c r="P44" s="43"/>
      <c r="Q44" s="43"/>
      <c r="R44" s="43"/>
      <c r="S44" s="43"/>
      <c r="T44" s="43"/>
      <c r="U44" s="43"/>
      <c r="V44" s="43"/>
      <c r="W44" s="43"/>
    </row>
    <row r="45" spans="1:23" ht="17.25" thickBot="1">
      <c r="A45" s="43"/>
      <c r="B45" s="81">
        <v>37</v>
      </c>
      <c r="C45" s="77">
        <v>0.60181491585615032</v>
      </c>
      <c r="D45" s="77">
        <v>0.79863559090054004</v>
      </c>
      <c r="E45" s="77">
        <v>1.6686897767020269E-2</v>
      </c>
      <c r="F45" s="78">
        <f t="shared" si="0"/>
        <v>0.95600028713823071</v>
      </c>
      <c r="G45" s="43"/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</row>
    <row r="46" spans="1:23" ht="17.25" thickBot="1">
      <c r="A46" s="43"/>
      <c r="B46" s="81">
        <v>38</v>
      </c>
      <c r="C46" s="77">
        <v>0.61566136659587545</v>
      </c>
      <c r="D46" s="77">
        <v>0.7880108385557264</v>
      </c>
      <c r="E46" s="77">
        <v>1.7971548726588203E-2</v>
      </c>
      <c r="F46" s="78">
        <f t="shared" si="0"/>
        <v>1.0295832733581565</v>
      </c>
      <c r="G46" s="43"/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</row>
    <row r="47" spans="1:23" ht="17.25" thickBot="1">
      <c r="A47" s="43"/>
      <c r="B47" s="81">
        <v>39</v>
      </c>
      <c r="C47" s="77">
        <v>0.62932028099731974</v>
      </c>
      <c r="D47" s="77">
        <v>0.77714605057572961</v>
      </c>
      <c r="E47" s="77">
        <v>1.931176681415404E-2</v>
      </c>
      <c r="F47" s="78">
        <f t="shared" si="0"/>
        <v>1.1063454421751981</v>
      </c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</row>
    <row r="48" spans="1:23" ht="17.25" thickBot="1">
      <c r="A48" s="43"/>
      <c r="B48" s="81">
        <v>40</v>
      </c>
      <c r="C48" s="77">
        <v>0.6427874984245705</v>
      </c>
      <c r="D48" s="77">
        <v>0.7660445364788413</v>
      </c>
      <c r="E48" s="77">
        <v>2.0707637749474001E-2</v>
      </c>
      <c r="F48" s="78">
        <f t="shared" si="0"/>
        <v>1.1862909499559979</v>
      </c>
      <c r="G48" s="43"/>
      <c r="H48" s="43"/>
      <c r="I48" s="43"/>
      <c r="J48" s="43"/>
      <c r="K48" s="43"/>
      <c r="L48" s="43"/>
      <c r="M48" s="43"/>
      <c r="N48" s="43"/>
      <c r="O48" s="43"/>
      <c r="P48" s="43"/>
      <c r="Q48" s="43"/>
      <c r="R48" s="43"/>
      <c r="S48" s="43"/>
      <c r="T48" s="43"/>
      <c r="U48" s="43"/>
      <c r="V48" s="43"/>
      <c r="W48" s="43"/>
    </row>
    <row r="49" spans="1:23" ht="17.25" thickBot="1">
      <c r="A49" s="43"/>
      <c r="B49" s="81">
        <v>41</v>
      </c>
      <c r="C49" s="77">
        <v>0.6560589166344466</v>
      </c>
      <c r="D49" s="77">
        <v>0.75470967789239074</v>
      </c>
      <c r="E49" s="77">
        <v>2.2159155328544178E-2</v>
      </c>
      <c r="F49" s="78">
        <f t="shared" si="0"/>
        <v>1.2694185958098507</v>
      </c>
      <c r="G49" s="43"/>
      <c r="H49" s="43"/>
      <c r="I49" s="43"/>
      <c r="J49" s="43"/>
      <c r="K49" s="43"/>
      <c r="L49" s="43"/>
      <c r="M49" s="43"/>
      <c r="N49" s="43"/>
      <c r="O49" s="43"/>
      <c r="P49" s="43"/>
      <c r="Q49" s="43"/>
      <c r="R49" s="43"/>
      <c r="S49" s="43"/>
      <c r="T49" s="43"/>
      <c r="U49" s="43"/>
      <c r="V49" s="43"/>
      <c r="W49" s="43"/>
    </row>
    <row r="50" spans="1:23" ht="17.25" thickBot="1">
      <c r="A50" s="43"/>
      <c r="B50" s="81">
        <v>42</v>
      </c>
      <c r="C50" s="77">
        <v>0.66913049302608008</v>
      </c>
      <c r="D50" s="77">
        <v>0.74314492752267036</v>
      </c>
      <c r="E50" s="77">
        <v>2.3666220915013636E-2</v>
      </c>
      <c r="F50" s="78">
        <f t="shared" si="0"/>
        <v>1.3557217866055491</v>
      </c>
      <c r="G50" s="43"/>
      <c r="H50" s="43"/>
      <c r="I50" s="43"/>
      <c r="J50" s="43"/>
      <c r="K50" s="43"/>
      <c r="L50" s="43"/>
      <c r="M50" s="43"/>
      <c r="N50" s="43"/>
      <c r="O50" s="43"/>
      <c r="P50" s="43"/>
      <c r="Q50" s="43"/>
      <c r="R50" s="43"/>
      <c r="S50" s="43"/>
      <c r="T50" s="43"/>
      <c r="U50" s="43"/>
      <c r="V50" s="43"/>
      <c r="W50" s="43"/>
    </row>
    <row r="51" spans="1:23" ht="17.25" thickBot="1">
      <c r="A51" s="43"/>
      <c r="B51" s="81">
        <v>43</v>
      </c>
      <c r="C51" s="77">
        <v>0.68199824587233171</v>
      </c>
      <c r="D51" s="77">
        <v>0.73135380810320694</v>
      </c>
      <c r="E51" s="77">
        <v>2.5228643051716567E-2</v>
      </c>
      <c r="F51" s="78">
        <f t="shared" si="0"/>
        <v>1.4451885091277354</v>
      </c>
      <c r="G51" s="43"/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</row>
    <row r="52" spans="1:23" ht="17.25" thickBot="1">
      <c r="A52" s="43"/>
      <c r="B52" s="81">
        <v>44</v>
      </c>
      <c r="C52" s="77">
        <v>0.69465825553266258</v>
      </c>
      <c r="D52" s="77">
        <v>0.71933991132170472</v>
      </c>
      <c r="E52" s="77">
        <v>2.6846137192951081E-2</v>
      </c>
      <c r="F52" s="78">
        <f t="shared" si="0"/>
        <v>1.5378013095028049</v>
      </c>
      <c r="G52" s="43"/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</row>
    <row r="53" spans="1:23" ht="17.25" thickBot="1">
      <c r="A53" s="43"/>
      <c r="B53" s="81">
        <v>45</v>
      </c>
      <c r="C53" s="77">
        <v>0.70710666564709435</v>
      </c>
      <c r="D53" s="77">
        <v>0.70710689672598181</v>
      </c>
      <c r="E53" s="77">
        <v>2.8518325557984062E-2</v>
      </c>
      <c r="F53" s="78">
        <f t="shared" si="0"/>
        <v>1.6335372800204926</v>
      </c>
      <c r="G53" s="43"/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</row>
    <row r="54" spans="1:23" ht="17.25" thickBot="1">
      <c r="A54" s="43"/>
      <c r="B54" s="81">
        <v>46</v>
      </c>
      <c r="C54" s="77">
        <v>0.71933968431089368</v>
      </c>
      <c r="D54" s="77">
        <v>0.69465849060923734</v>
      </c>
      <c r="E54" s="77">
        <v>3.0244737106110288E-2</v>
      </c>
      <c r="F54" s="78">
        <f t="shared" si="0"/>
        <v>1.7323680534722992</v>
      </c>
      <c r="G54" s="43"/>
      <c r="H54" s="43"/>
      <c r="I54" s="43"/>
      <c r="J54" s="43"/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</row>
    <row r="55" spans="1:23" ht="17.25" thickBot="1">
      <c r="A55" s="43"/>
      <c r="B55" s="81">
        <v>47</v>
      </c>
      <c r="C55" s="77">
        <v>0.73135358522962179</v>
      </c>
      <c r="D55" s="77">
        <v>0.68199848487498727</v>
      </c>
      <c r="E55" s="77">
        <v>3.2024807633444181E-2</v>
      </c>
      <c r="F55" s="78">
        <f t="shared" si="0"/>
        <v>1.8342598051219561</v>
      </c>
      <c r="G55" s="43"/>
      <c r="H55" s="43"/>
      <c r="I55" s="43"/>
      <c r="J55" s="43"/>
      <c r="K55" s="43"/>
      <c r="L55" s="43"/>
      <c r="M55" s="43"/>
      <c r="N55" s="43"/>
      <c r="O55" s="43"/>
      <c r="P55" s="43"/>
      <c r="Q55" s="43"/>
      <c r="R55" s="43"/>
      <c r="S55" s="43"/>
      <c r="T55" s="43"/>
      <c r="U55" s="43"/>
      <c r="V55" s="43"/>
      <c r="W55" s="43"/>
    </row>
    <row r="56" spans="1:23" ht="17.25" thickBot="1">
      <c r="A56" s="43"/>
      <c r="B56" s="81">
        <v>48</v>
      </c>
      <c r="C56" s="77">
        <v>0.74314470885420048</v>
      </c>
      <c r="D56" s="77">
        <v>0.6691307358820141</v>
      </c>
      <c r="E56" s="77">
        <v>3.3857879991471704E-2</v>
      </c>
      <c r="F56" s="78">
        <f t="shared" si="0"/>
        <v>1.9391732624159994</v>
      </c>
      <c r="G56" s="43"/>
      <c r="H56" s="43"/>
      <c r="I56" s="43"/>
      <c r="J56" s="43"/>
      <c r="K56" s="43"/>
      <c r="L56" s="43"/>
      <c r="M56" s="43"/>
      <c r="N56" s="43"/>
      <c r="O56" s="43"/>
      <c r="P56" s="43"/>
      <c r="Q56" s="43"/>
      <c r="R56" s="43"/>
      <c r="S56" s="43"/>
      <c r="T56" s="43"/>
      <c r="U56" s="43"/>
      <c r="V56" s="43"/>
      <c r="W56" s="43"/>
    </row>
    <row r="57" spans="1:23" ht="17.25" thickBot="1">
      <c r="A57" s="43"/>
      <c r="B57" s="81">
        <v>49</v>
      </c>
      <c r="C57" s="77">
        <v>0.75470946349564461</v>
      </c>
      <c r="D57" s="77">
        <v>0.65605916326968272</v>
      </c>
      <c r="E57" s="77">
        <v>3.5743204427238807E-2</v>
      </c>
      <c r="F57" s="78">
        <f t="shared" si="0"/>
        <v>2.0470637225341468</v>
      </c>
      <c r="G57" s="43"/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</row>
    <row r="58" spans="1:23" ht="17.25" thickBot="1">
      <c r="A58" s="43"/>
      <c r="B58" s="81">
        <v>50</v>
      </c>
      <c r="C58" s="77">
        <v>0.76604432641912623</v>
      </c>
      <c r="D58" s="77">
        <v>0.64278774876398126</v>
      </c>
      <c r="E58" s="77">
        <v>3.7679939044902216E-2</v>
      </c>
      <c r="F58" s="78">
        <f t="shared" si="0"/>
        <v>2.1578810778695035</v>
      </c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</row>
    <row r="59" spans="1:23" ht="17.25" thickBot="1">
      <c r="A59" s="43"/>
      <c r="B59" s="81">
        <v>51</v>
      </c>
      <c r="C59" s="77">
        <v>0.77714584491703198</v>
      </c>
      <c r="D59" s="77">
        <v>0.62932053496464935</v>
      </c>
      <c r="E59" s="77">
        <v>3.9667150388217914E-2</v>
      </c>
      <c r="F59" s="78">
        <f t="shared" si="0"/>
        <v>2.2715698495175918</v>
      </c>
      <c r="G59" s="43"/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</row>
    <row r="60" spans="1:23" ht="17.25" thickBot="1">
      <c r="A60" s="43"/>
      <c r="B60" s="81">
        <v>52</v>
      </c>
      <c r="C60" s="77">
        <v>0.78801063736069166</v>
      </c>
      <c r="D60" s="77">
        <v>0.61566162411376302</v>
      </c>
      <c r="E60" s="77">
        <v>4.1703814143392748E-2</v>
      </c>
      <c r="F60" s="78">
        <f t="shared" si="0"/>
        <v>2.3880692288407559</v>
      </c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</row>
    <row r="61" spans="1:23" ht="17.25" thickBot="1">
      <c r="A61" s="43"/>
      <c r="B61" s="81">
        <v>53</v>
      </c>
      <c r="C61" s="77">
        <v>0.79863539423045427</v>
      </c>
      <c r="D61" s="77">
        <v>0.60181517684615349</v>
      </c>
      <c r="E61" s="77">
        <v>4.3788815961574933E-2</v>
      </c>
      <c r="F61" s="78">
        <f t="shared" si="0"/>
        <v>2.5073131271605846</v>
      </c>
      <c r="G61" s="43"/>
      <c r="H61" s="43"/>
      <c r="I61" s="43"/>
      <c r="J61" s="43"/>
      <c r="K61" s="43"/>
      <c r="L61" s="43"/>
      <c r="M61" s="43"/>
      <c r="N61" s="43"/>
      <c r="O61" s="43"/>
      <c r="P61" s="43"/>
      <c r="Q61" s="43"/>
      <c r="R61" s="43"/>
      <c r="S61" s="43"/>
      <c r="T61" s="43"/>
      <c r="U61" s="43"/>
      <c r="V61" s="43"/>
      <c r="W61" s="43"/>
    </row>
    <row r="62" spans="1:23" ht="17.25" thickBot="1">
      <c r="A62" s="43"/>
      <c r="B62" s="81">
        <v>54</v>
      </c>
      <c r="C62" s="77">
        <v>0.80901687912379938</v>
      </c>
      <c r="D62" s="77">
        <v>0.58778541092203684</v>
      </c>
      <c r="E62" s="77">
        <v>4.5920952400111355E-2</v>
      </c>
      <c r="F62" s="78">
        <f t="shared" si="0"/>
        <v>2.6292302336156905</v>
      </c>
      <c r="G62" s="43"/>
      <c r="H62" s="43"/>
      <c r="I62" s="43"/>
      <c r="J62" s="43"/>
      <c r="K62" s="43"/>
      <c r="L62" s="43"/>
      <c r="M62" s="43"/>
      <c r="N62" s="43"/>
      <c r="O62" s="43"/>
      <c r="P62" s="43"/>
      <c r="Q62" s="43"/>
      <c r="R62" s="43"/>
      <c r="S62" s="43"/>
      <c r="T62" s="43"/>
      <c r="U62" s="43"/>
      <c r="V62" s="43"/>
      <c r="W62" s="43"/>
    </row>
    <row r="63" spans="1:23" ht="17.25" thickBot="1">
      <c r="A63" s="43"/>
      <c r="B63" s="81">
        <v>55</v>
      </c>
      <c r="C63" s="77">
        <v>0.8191519297411769</v>
      </c>
      <c r="D63" s="77">
        <v>0.57357659994224475</v>
      </c>
      <c r="E63" s="77">
        <v>4.8098931981551379E-2</v>
      </c>
      <c r="F63" s="78">
        <f t="shared" si="0"/>
        <v>2.753744081205344</v>
      </c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</row>
    <row r="64" spans="1:23" ht="17.25" thickBot="1">
      <c r="A64" s="43"/>
      <c r="B64" s="81">
        <v>56</v>
      </c>
      <c r="C64" s="77">
        <v>0.8290374588492726</v>
      </c>
      <c r="D64" s="77">
        <v>0.55919307204644497</v>
      </c>
      <c r="E64" s="77">
        <v>5.0321376369231008E-2</v>
      </c>
      <c r="F64" s="78">
        <f t="shared" si="0"/>
        <v>2.880773121021305</v>
      </c>
      <c r="G64" s="43"/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</row>
    <row r="65" spans="1:23" ht="17.25" thickBot="1">
      <c r="A65" s="43"/>
      <c r="B65" s="81">
        <v>57</v>
      </c>
      <c r="C65" s="77">
        <v>0.83867045522140993</v>
      </c>
      <c r="D65" s="77">
        <v>0.54463920859474768</v>
      </c>
      <c r="E65" s="77">
        <v>5.2586821658126726E-2</v>
      </c>
      <c r="F65" s="78">
        <f t="shared" si="0"/>
        <v>3.0102308046505954</v>
      </c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</row>
    <row r="66" spans="1:23" ht="17.25" thickBot="1">
      <c r="A66" s="43"/>
      <c r="B66" s="81">
        <v>58</v>
      </c>
      <c r="C66" s="77">
        <v>0.8480479845547978</v>
      </c>
      <c r="D66" s="77">
        <v>0.52991944283310222</v>
      </c>
      <c r="E66" s="77">
        <v>5.4893719779524022E-2</v>
      </c>
      <c r="F66" s="78">
        <f t="shared" si="0"/>
        <v>3.1420256747110376</v>
      </c>
      <c r="G66" s="43"/>
      <c r="H66" s="43"/>
      <c r="I66" s="43"/>
      <c r="J66" s="43"/>
      <c r="K66" s="43"/>
      <c r="L66" s="43"/>
      <c r="M66" s="43"/>
      <c r="N66" s="43"/>
      <c r="O66" s="43"/>
      <c r="P66" s="43"/>
      <c r="Q66" s="43"/>
      <c r="R66" s="43"/>
      <c r="S66" s="43"/>
      <c r="T66" s="43"/>
      <c r="U66" s="43"/>
      <c r="V66" s="43"/>
      <c r="W66" s="43"/>
    </row>
    <row r="67" spans="1:23" ht="17.25" thickBot="1">
      <c r="A67" s="43"/>
      <c r="B67" s="81">
        <v>59</v>
      </c>
      <c r="C67" s="77">
        <v>0.85716719036434752</v>
      </c>
      <c r="D67" s="77">
        <v>0.51503825854288765</v>
      </c>
      <c r="E67" s="77">
        <v>5.7240440017905139E-2</v>
      </c>
      <c r="F67" s="78">
        <f t="shared" si="0"/>
        <v>3.2760614634593281</v>
      </c>
      <c r="G67" s="43"/>
      <c r="H67" s="43"/>
      <c r="I67" s="43"/>
      <c r="J67" s="43"/>
      <c r="K67" s="43"/>
      <c r="L67" s="43"/>
      <c r="M67" s="43"/>
      <c r="N67" s="43"/>
      <c r="O67" s="43"/>
      <c r="P67" s="43"/>
      <c r="Q67" s="43"/>
      <c r="R67" s="43"/>
      <c r="S67" s="43"/>
      <c r="T67" s="43"/>
      <c r="U67" s="43"/>
      <c r="V67" s="43"/>
      <c r="W67" s="43"/>
    </row>
    <row r="68" spans="1:23" ht="17.25" thickBot="1">
      <c r="A68" s="43"/>
      <c r="B68" s="81">
        <v>60</v>
      </c>
      <c r="C68" s="77">
        <v>0.8660252948527859</v>
      </c>
      <c r="D68" s="77">
        <v>0.50000018867510965</v>
      </c>
      <c r="E68" s="77">
        <v>5.9625270638320252E-2</v>
      </c>
      <c r="F68" s="78">
        <f t="shared" si="0"/>
        <v>3.4122371993881622</v>
      </c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</row>
    <row r="69" spans="1:23" ht="17.25" thickBot="1">
      <c r="A69" s="43"/>
      <c r="B69" s="81">
        <v>61</v>
      </c>
      <c r="C69" s="77">
        <v>0.87461959975679782</v>
      </c>
      <c r="D69" s="77">
        <v>0.48480981396962136</v>
      </c>
      <c r="E69" s="77">
        <v>6.2046420622368557E-2</v>
      </c>
      <c r="F69" s="78">
        <f t="shared" si="0"/>
        <v>3.550447321704707</v>
      </c>
      <c r="G69" s="43"/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</row>
    <row r="70" spans="1:23" ht="17.25" thickBot="1">
      <c r="A70" s="43"/>
      <c r="B70" s="81">
        <v>62</v>
      </c>
      <c r="C70" s="77">
        <v>0.88294748716894378</v>
      </c>
      <c r="D70" s="77">
        <v>0.46947176155978532</v>
      </c>
      <c r="E70" s="77">
        <v>6.4502021510781299E-2</v>
      </c>
      <c r="F70" s="78">
        <f t="shared" si="0"/>
        <v>3.6905818025577521</v>
      </c>
      <c r="G70" s="43"/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</row>
    <row r="71" spans="1:23" ht="17.25" thickBot="1">
      <c r="A71" s="43"/>
      <c r="B71" s="81">
        <v>63</v>
      </c>
      <c r="C71" s="77">
        <v>0.89100642033509969</v>
      </c>
      <c r="D71" s="77">
        <v>0.45399070356300436</v>
      </c>
      <c r="E71" s="77">
        <v>6.6990129350464833E-2</v>
      </c>
      <c r="F71" s="78">
        <f t="shared" si="0"/>
        <v>3.8325262768550861</v>
      </c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</row>
    <row r="72" spans="1:23" ht="17.25" thickBot="1">
      <c r="A72" s="43"/>
      <c r="B72" s="81">
        <v>64</v>
      </c>
      <c r="C72" s="77">
        <v>0.89879394442717575</v>
      </c>
      <c r="D72" s="77">
        <v>0.43837135565755081</v>
      </c>
      <c r="E72" s="77">
        <v>6.9508726743731847E-2</v>
      </c>
      <c r="F72" s="78">
        <f t="shared" si="0"/>
        <v>3.9761621794864985</v>
      </c>
      <c r="G72" s="43"/>
      <c r="H72" s="43"/>
      <c r="I72" s="43"/>
      <c r="J72" s="43"/>
      <c r="K72" s="43"/>
      <c r="L72" s="43"/>
      <c r="M72" s="43"/>
      <c r="N72" s="43"/>
      <c r="O72" s="43"/>
      <c r="P72" s="43"/>
      <c r="Q72" s="43"/>
      <c r="R72" s="43"/>
      <c r="S72" s="43"/>
      <c r="T72" s="43"/>
      <c r="U72" s="43"/>
      <c r="V72" s="43"/>
      <c r="W72" s="43"/>
    </row>
    <row r="73" spans="1:23" ht="17.25" thickBot="1">
      <c r="A73" s="43"/>
      <c r="B73" s="81">
        <v>65</v>
      </c>
      <c r="C73" s="77">
        <v>0.90630768729088118</v>
      </c>
      <c r="D73" s="77">
        <v>0.42261847564612498</v>
      </c>
      <c r="E73" s="77">
        <v>7.2055724997321505E-2</v>
      </c>
      <c r="F73" s="78">
        <f t="shared" si="0"/>
        <v>4.1213668897413385</v>
      </c>
      <c r="G73" s="43"/>
      <c r="H73" s="43"/>
      <c r="I73" s="43"/>
      <c r="J73" s="43"/>
      <c r="K73" s="43"/>
      <c r="L73" s="43"/>
      <c r="M73" s="43"/>
      <c r="N73" s="43"/>
      <c r="O73" s="43"/>
      <c r="P73" s="43"/>
      <c r="Q73" s="43"/>
      <c r="R73" s="43"/>
      <c r="S73" s="43"/>
      <c r="T73" s="43"/>
      <c r="U73" s="43"/>
      <c r="V73" s="43"/>
      <c r="W73" s="43"/>
    </row>
    <row r="74" spans="1:23" ht="17.25" thickBot="1">
      <c r="A74" s="43"/>
      <c r="B74" s="81">
        <v>66</v>
      </c>
      <c r="C74" s="77">
        <v>0.91354536016830457</v>
      </c>
      <c r="D74" s="77">
        <v>0.40673686200658365</v>
      </c>
      <c r="E74" s="77">
        <v>7.4628966368684338E-2</v>
      </c>
      <c r="F74" s="78">
        <f t="shared" si="0"/>
        <v>4.2680138826830269</v>
      </c>
      <c r="G74" s="43"/>
      <c r="H74" s="43"/>
      <c r="I74" s="43"/>
      <c r="J74" s="43"/>
      <c r="K74" s="43"/>
      <c r="L74" s="43"/>
      <c r="M74" s="43"/>
      <c r="N74" s="43"/>
      <c r="O74" s="43"/>
      <c r="P74" s="43"/>
      <c r="Q74" s="43"/>
      <c r="R74" s="43"/>
      <c r="S74" s="43"/>
      <c r="T74" s="43"/>
      <c r="U74" s="43"/>
      <c r="V74" s="43"/>
      <c r="W74" s="43"/>
    </row>
    <row r="75" spans="1:23" ht="17.25" thickBot="1">
      <c r="A75" s="43"/>
      <c r="B75" s="81">
        <v>67</v>
      </c>
      <c r="C75" s="77">
        <v>0.92050475839509205</v>
      </c>
      <c r="D75" s="77">
        <v>0.39073135243027679</v>
      </c>
      <c r="E75" s="77">
        <v>7.7226226406885978E-2</v>
      </c>
      <c r="F75" s="78">
        <f t="shared" ref="F75:F138" si="1">ATAN(E75)*180/3.141592</f>
        <v>4.4159728872164914</v>
      </c>
      <c r="G75" s="43"/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</row>
    <row r="76" spans="1:23" ht="17.25" thickBot="1">
      <c r="A76" s="43"/>
      <c r="B76" s="81">
        <v>68</v>
      </c>
      <c r="C76" s="77">
        <v>0.92718376207200848</v>
      </c>
      <c r="D76" s="77">
        <v>0.37460682234844184</v>
      </c>
      <c r="E76" s="77">
        <v>7.9845216385365222E-2</v>
      </c>
      <c r="F76" s="78">
        <f t="shared" si="1"/>
        <v>4.5651100505585411</v>
      </c>
      <c r="G76" s="43"/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</row>
    <row r="77" spans="1:23" ht="17.25" thickBot="1">
      <c r="A77" s="43"/>
      <c r="B77" s="81">
        <v>69</v>
      </c>
      <c r="C77" s="77">
        <v>0.93358033671067941</v>
      </c>
      <c r="D77" s="77">
        <v>0.35836818344710014</v>
      </c>
      <c r="E77" s="77">
        <v>8.2483585823667382E-2</v>
      </c>
      <c r="F77" s="78">
        <f t="shared" si="1"/>
        <v>4.7152881087957903</v>
      </c>
      <c r="G77" s="43"/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</row>
    <row r="78" spans="1:23" ht="17.25" thickBot="1">
      <c r="A78" s="43"/>
      <c r="B78" s="81">
        <v>70</v>
      </c>
      <c r="C78" s="77">
        <v>0.93969253385331564</v>
      </c>
      <c r="D78" s="77">
        <v>0.34202038217090996</v>
      </c>
      <c r="E78" s="77">
        <v>8.5138925095161688E-2</v>
      </c>
      <c r="F78" s="78">
        <f t="shared" si="1"/>
        <v>4.8663665631902662</v>
      </c>
      <c r="G78" s="43"/>
      <c r="H78" s="43"/>
      <c r="I78" s="43"/>
      <c r="J78" s="43"/>
      <c r="K78" s="43"/>
      <c r="L78" s="43"/>
      <c r="M78" s="43"/>
      <c r="N78" s="43"/>
      <c r="O78" s="43"/>
      <c r="P78" s="43"/>
      <c r="Q78" s="43"/>
      <c r="R78" s="43"/>
      <c r="S78" s="43"/>
      <c r="T78" s="43"/>
      <c r="U78" s="43"/>
      <c r="V78" s="43"/>
      <c r="W78" s="43"/>
    </row>
    <row r="79" spans="1:23" ht="17.25" thickBot="1">
      <c r="A79" s="43"/>
      <c r="B79" s="81">
        <v>71</v>
      </c>
      <c r="C79" s="77">
        <v>0.94551849166623203</v>
      </c>
      <c r="D79" s="77">
        <v>0.32556839821643258</v>
      </c>
      <c r="E79" s="77">
        <v>8.7808768117643377E-2</v>
      </c>
      <c r="F79" s="78">
        <f t="shared" si="1"/>
        <v>5.0182018618693842</v>
      </c>
      <c r="G79" s="43"/>
      <c r="H79" s="43"/>
      <c r="I79" s="43"/>
      <c r="J79" s="43"/>
      <c r="K79" s="43"/>
      <c r="L79" s="43"/>
      <c r="M79" s="43"/>
      <c r="N79" s="43"/>
      <c r="O79" s="43"/>
      <c r="P79" s="43"/>
      <c r="Q79" s="43"/>
      <c r="R79" s="43"/>
      <c r="S79" s="43"/>
      <c r="T79" s="43"/>
      <c r="U79" s="43"/>
      <c r="V79" s="43"/>
      <c r="W79" s="43"/>
    </row>
    <row r="80" spans="1:23" ht="17.25" thickBot="1">
      <c r="A80" s="43"/>
      <c r="B80" s="81">
        <v>72</v>
      </c>
      <c r="C80" s="77">
        <v>0.95105643550697971</v>
      </c>
      <c r="D80" s="77">
        <v>0.3090172430152695</v>
      </c>
      <c r="E80" s="77">
        <v>9.0490595123617137E-2</v>
      </c>
      <c r="F80" s="78">
        <f t="shared" si="1"/>
        <v>5.1706475865149821</v>
      </c>
      <c r="G80" s="43"/>
      <c r="H80" s="43"/>
      <c r="I80" s="43"/>
      <c r="J80" s="43"/>
      <c r="K80" s="43"/>
      <c r="L80" s="43"/>
      <c r="M80" s="43"/>
      <c r="N80" s="43"/>
      <c r="O80" s="43"/>
      <c r="P80" s="43"/>
      <c r="Q80" s="43"/>
      <c r="R80" s="43"/>
      <c r="S80" s="43"/>
      <c r="T80" s="43"/>
      <c r="U80" s="43"/>
      <c r="V80" s="43"/>
      <c r="W80" s="43"/>
    </row>
    <row r="81" spans="1:23" ht="17.25" thickBot="1">
      <c r="A81" s="43"/>
      <c r="B81" s="81">
        <v>73</v>
      </c>
      <c r="C81" s="77">
        <v>0.95630467846491951</v>
      </c>
      <c r="D81" s="77">
        <v>0.29237195820753215</v>
      </c>
      <c r="E81" s="77">
        <v>9.3181835506958618E-2</v>
      </c>
      <c r="F81" s="78">
        <f t="shared" si="1"/>
        <v>5.3235546436456218</v>
      </c>
      <c r="G81" s="43"/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</row>
    <row r="82" spans="1:23" ht="17.25" thickBot="1">
      <c r="A82" s="43"/>
      <c r="B82" s="81">
        <v>74</v>
      </c>
      <c r="C82" s="77">
        <v>0.96126162187507069</v>
      </c>
      <c r="D82" s="77">
        <v>0.27563761410610943</v>
      </c>
      <c r="E82" s="77">
        <v>9.587987074255315E-2</v>
      </c>
      <c r="F82" s="78">
        <f t="shared" si="1"/>
        <v>5.476771460067698</v>
      </c>
      <c r="G82" s="43"/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</row>
    <row r="83" spans="1:23" ht="17.25" thickBot="1">
      <c r="A83" s="43"/>
      <c r="B83" s="81">
        <v>75</v>
      </c>
      <c r="C83" s="77">
        <v>0.96592575580507989</v>
      </c>
      <c r="D83" s="77">
        <v>0.25881930815220316</v>
      </c>
      <c r="E83" s="77">
        <v>9.8582037375419262E-2</v>
      </c>
      <c r="F83" s="78">
        <f t="shared" si="1"/>
        <v>5.6301441820542406</v>
      </c>
      <c r="G83" s="43"/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</row>
    <row r="84" spans="1:23" ht="17.25" thickBot="1">
      <c r="A84" s="43"/>
      <c r="B84" s="81">
        <v>76</v>
      </c>
      <c r="C84" s="77">
        <v>0.97029565951516061</v>
      </c>
      <c r="D84" s="77">
        <v>0.24192216336259806</v>
      </c>
      <c r="E84" s="77">
        <v>0.101285630075737</v>
      </c>
      <c r="F84" s="78">
        <f t="shared" si="1"/>
        <v>5.7835168777959201</v>
      </c>
      <c r="G84" s="43"/>
      <c r="H84" s="43"/>
      <c r="I84" s="43"/>
      <c r="J84" s="43"/>
      <c r="K84" s="43"/>
      <c r="L84" s="43"/>
      <c r="M84" s="43"/>
      <c r="N84" s="43"/>
      <c r="O84" s="43"/>
      <c r="P84" s="43"/>
      <c r="Q84" s="43"/>
      <c r="R84" s="43"/>
      <c r="S84" s="43"/>
      <c r="T84" s="43"/>
      <c r="U84" s="43"/>
      <c r="V84" s="43"/>
      <c r="W84" s="43"/>
    </row>
    <row r="85" spans="1:23" ht="17.25" thickBot="1">
      <c r="A85" s="43"/>
      <c r="B85" s="81">
        <v>77</v>
      </c>
      <c r="C85" s="77">
        <v>0.97437000189086431</v>
      </c>
      <c r="D85" s="77">
        <v>0.22495132676914137</v>
      </c>
      <c r="E85" s="77">
        <v>0.10398790475611637</v>
      </c>
      <c r="F85" s="78">
        <f t="shared" si="1"/>
        <v>5.9367317426566757</v>
      </c>
      <c r="G85" s="43"/>
      <c r="H85" s="43"/>
      <c r="I85" s="43"/>
      <c r="J85" s="43"/>
      <c r="K85" s="43"/>
      <c r="L85" s="43"/>
      <c r="M85" s="43"/>
      <c r="N85" s="43"/>
      <c r="O85" s="43"/>
      <c r="P85" s="43"/>
      <c r="Q85" s="43"/>
      <c r="R85" s="43"/>
      <c r="S85" s="43"/>
      <c r="T85" s="43"/>
      <c r="U85" s="43"/>
      <c r="V85" s="43"/>
      <c r="W85" s="43"/>
    </row>
    <row r="86" spans="1:23" ht="17.25" thickBot="1">
      <c r="A86" s="43"/>
      <c r="B86" s="81">
        <v>78</v>
      </c>
      <c r="C86" s="77">
        <v>0.97814754184855091</v>
      </c>
      <c r="D86" s="77">
        <v>0.20791196785090901</v>
      </c>
      <c r="E86" s="77">
        <v>0.10668608174736238</v>
      </c>
      <c r="F86" s="78">
        <f t="shared" si="1"/>
        <v>6.0896293067569021</v>
      </c>
      <c r="G86" s="43"/>
      <c r="H86" s="43"/>
      <c r="I86" s="43"/>
      <c r="J86" s="43"/>
      <c r="K86" s="43"/>
      <c r="L86" s="43"/>
      <c r="M86" s="43"/>
      <c r="N86" s="43"/>
      <c r="O86" s="43"/>
      <c r="P86" s="43"/>
      <c r="Q86" s="43"/>
      <c r="R86" s="43"/>
      <c r="S86" s="43"/>
      <c r="T86" s="43"/>
      <c r="U86" s="43"/>
      <c r="V86" s="43"/>
      <c r="W86" s="43"/>
    </row>
    <row r="87" spans="1:23" ht="17.25" thickBot="1">
      <c r="A87" s="43"/>
      <c r="B87" s="81">
        <v>79</v>
      </c>
      <c r="C87" s="77">
        <v>0.98162712871343394</v>
      </c>
      <c r="D87" s="77">
        <v>0.19080927695953204</v>
      </c>
      <c r="E87" s="77">
        <v>0.109377349028919</v>
      </c>
      <c r="F87" s="78">
        <f t="shared" si="1"/>
        <v>6.2420486444003558</v>
      </c>
      <c r="G87" s="43"/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</row>
    <row r="88" spans="1:23" ht="17.25" thickBot="1">
      <c r="A88" s="43"/>
      <c r="B88" s="81">
        <v>80</v>
      </c>
      <c r="C88" s="77">
        <v>0.98480770257008798</v>
      </c>
      <c r="D88" s="77">
        <v>0.17364846373816564</v>
      </c>
      <c r="E88" s="77">
        <v>0.11205886551010345</v>
      </c>
      <c r="F88" s="78">
        <f t="shared" si="1"/>
        <v>6.3938275848568669</v>
      </c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</row>
    <row r="89" spans="1:23" ht="17.25" thickBot="1">
      <c r="A89" s="43"/>
      <c r="B89" s="81">
        <v>81</v>
      </c>
      <c r="C89" s="77">
        <v>0.9876882945853086</v>
      </c>
      <c r="D89" s="77">
        <v>0.15643475553458236</v>
      </c>
      <c r="E89" s="77">
        <v>0.1147277643581773</v>
      </c>
      <c r="F89" s="78">
        <f t="shared" si="1"/>
        <v>6.5448029240118224</v>
      </c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</row>
    <row r="90" spans="1:23" ht="17.25" thickBot="1">
      <c r="A90" s="43"/>
      <c r="B90" s="81">
        <v>82</v>
      </c>
      <c r="C90" s="77">
        <v>0.99026802730322805</v>
      </c>
      <c r="D90" s="77">
        <v>0.13917339580887247</v>
      </c>
      <c r="E90" s="77">
        <v>0.11738115636923999</v>
      </c>
      <c r="F90" s="78">
        <f t="shared" si="1"/>
        <v>6.6948106363950801</v>
      </c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</row>
    <row r="91" spans="1:23" ht="17.25" thickBot="1">
      <c r="A91" s="43"/>
      <c r="B91" s="81">
        <v>83</v>
      </c>
      <c r="C91" s="77">
        <v>0.99254611491259703</v>
      </c>
      <c r="D91" s="77">
        <v>0.12186964253623549</v>
      </c>
      <c r="E91" s="77">
        <v>0.12001613337787576</v>
      </c>
      <c r="F91" s="78">
        <f t="shared" si="1"/>
        <v>6.8436860871068106</v>
      </c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</row>
    <row r="92" spans="1:23" ht="17.25" thickBot="1">
      <c r="A92" s="43"/>
      <c r="B92" s="81">
        <v>84</v>
      </c>
      <c r="C92" s="77">
        <v>0.9945218634861499</v>
      </c>
      <c r="D92" s="77">
        <v>0.1045287666053499</v>
      </c>
      <c r="E92" s="77">
        <v>0.12262977170143276</v>
      </c>
      <c r="F92" s="78">
        <f t="shared" si="1"/>
        <v>6.9912642431652037</v>
      </c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</row>
    <row r="93" spans="1:23" ht="17.25" thickBot="1">
      <c r="A93" s="43"/>
      <c r="B93" s="81">
        <v>85</v>
      </c>
      <c r="C93" s="77">
        <v>0.99619467119198235</v>
      </c>
      <c r="D93" s="77">
        <v>8.7156050212811559E-2</v>
      </c>
      <c r="E93" s="77">
        <v>0.12521913561476838</v>
      </c>
      <c r="F93" s="78">
        <f t="shared" si="1"/>
        <v>7.1373798838116818</v>
      </c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</row>
    <row r="94" spans="1:23" ht="17.25" thickBot="1">
      <c r="A94" s="43"/>
      <c r="B94" s="81">
        <v>86</v>
      </c>
      <c r="C94" s="77">
        <v>0.9975640284768742</v>
      </c>
      <c r="D94" s="77">
        <v>6.9756785254125028E-2</v>
      </c>
      <c r="E94" s="77">
        <v>0.12778128085125395</v>
      </c>
      <c r="F94" s="78">
        <f t="shared" si="1"/>
        <v>7.2818678093224669</v>
      </c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</row>
    <row r="95" spans="1:23" ht="17.25" thickBot="1">
      <c r="A95" s="43"/>
      <c r="B95" s="81">
        <v>87</v>
      </c>
      <c r="C95" s="77">
        <v>0.9986295182215047</v>
      </c>
      <c r="D95" s="77">
        <v>5.2336271711742224E-2</v>
      </c>
      <c r="E95" s="77">
        <v>0.13031325812579636</v>
      </c>
      <c r="F95" s="78">
        <f t="shared" si="1"/>
        <v>7.4245630478915734</v>
      </c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</row>
    <row r="96" spans="1:23" ht="17.25" thickBot="1">
      <c r="A96" s="43"/>
      <c r="B96" s="81">
        <v>88</v>
      </c>
      <c r="C96" s="77">
        <v>0.99939081586751122</v>
      </c>
      <c r="D96" s="77">
        <v>3.489981604063612E-2</v>
      </c>
      <c r="E96" s="77">
        <v>0.1328121166756045</v>
      </c>
      <c r="F96" s="78">
        <f t="shared" si="1"/>
        <v>7.5653010601688653</v>
      </c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</row>
    <row r="97" spans="1:23" ht="17.25" thickBot="1">
      <c r="A97" s="43"/>
      <c r="B97" s="81">
        <v>89</v>
      </c>
      <c r="C97" s="77">
        <v>0.99984768951635228</v>
      </c>
      <c r="D97" s="77">
        <v>1.7452729551905178E-2</v>
      </c>
      <c r="E97" s="77">
        <v>0.1352749078144011</v>
      </c>
      <c r="F97" s="78">
        <f t="shared" si="1"/>
        <v>7.7039179410579601</v>
      </c>
      <c r="G97" s="43"/>
      <c r="H97" s="43"/>
      <c r="I97" s="43"/>
      <c r="J97" s="43"/>
      <c r="K97" s="43"/>
      <c r="L97" s="43"/>
      <c r="M97" s="43"/>
      <c r="N97" s="43"/>
      <c r="O97" s="43"/>
      <c r="P97" s="43"/>
      <c r="Q97" s="43"/>
      <c r="R97" s="43"/>
      <c r="S97" s="43"/>
      <c r="T97" s="43"/>
      <c r="U97" s="43"/>
      <c r="V97" s="43"/>
      <c r="W97" s="43"/>
    </row>
    <row r="98" spans="1:23" ht="17.25" thickBot="1">
      <c r="A98" s="43"/>
      <c r="B98" s="81">
        <v>90</v>
      </c>
      <c r="C98" s="77">
        <v>0.9999999999999466</v>
      </c>
      <c r="D98" s="77">
        <v>3.2679489653813634E-7</v>
      </c>
      <c r="E98" s="77">
        <v>0.13769868849576411</v>
      </c>
      <c r="F98" s="78">
        <f t="shared" si="1"/>
        <v>7.8402506184023286</v>
      </c>
      <c r="G98" s="43"/>
      <c r="H98" s="43"/>
      <c r="I98" s="43"/>
      <c r="J98" s="43"/>
      <c r="K98" s="43"/>
      <c r="L98" s="43"/>
      <c r="M98" s="43"/>
      <c r="N98" s="43"/>
      <c r="O98" s="43"/>
      <c r="P98" s="43"/>
      <c r="Q98" s="43"/>
      <c r="R98" s="43"/>
      <c r="S98" s="43"/>
      <c r="T98" s="43"/>
      <c r="U98" s="43"/>
      <c r="V98" s="43"/>
      <c r="W98" s="43"/>
    </row>
    <row r="99" spans="1:23" ht="17.25" thickBot="1">
      <c r="A99" s="43"/>
      <c r="B99" s="81">
        <v>91</v>
      </c>
      <c r="C99" s="77">
        <v>0.99984770092306463</v>
      </c>
      <c r="D99" s="77">
        <v>-1.7452076061657173E-2</v>
      </c>
      <c r="E99" s="77">
        <v>0.14008052488126368</v>
      </c>
      <c r="F99" s="78">
        <f t="shared" si="1"/>
        <v>7.9741370482131932</v>
      </c>
      <c r="G99" s="43"/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</row>
    <row r="100" spans="1:23" ht="17.25" thickBot="1">
      <c r="A100" s="43"/>
      <c r="B100" s="81">
        <v>92</v>
      </c>
      <c r="C100" s="77">
        <v>0.99939083867746137</v>
      </c>
      <c r="D100" s="77">
        <v>-3.4899162848992346E-2</v>
      </c>
      <c r="E100" s="77">
        <v>0.14241749590905345</v>
      </c>
      <c r="F100" s="78">
        <f t="shared" si="1"/>
        <v>8.1054164061203711</v>
      </c>
      <c r="G100" s="43"/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</row>
    <row r="101" spans="1:23" ht="17.25" thickBot="1">
      <c r="A101" s="43"/>
      <c r="B101" s="81">
        <v>93</v>
      </c>
      <c r="C101" s="77">
        <v>0.99862955242774443</v>
      </c>
      <c r="D101" s="77">
        <v>-5.2335619017670872E-2</v>
      </c>
      <c r="E101" s="77">
        <v>0.14470669685856974</v>
      </c>
      <c r="F101" s="78">
        <f t="shared" si="1"/>
        <v>8.2339292747560435</v>
      </c>
      <c r="G101" s="43"/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</row>
    <row r="102" spans="1:23" ht="17.25" thickBot="1">
      <c r="A102" s="43"/>
      <c r="B102" s="81">
        <v>94</v>
      </c>
      <c r="C102" s="77">
        <v>0.99756407406898395</v>
      </c>
      <c r="D102" s="77">
        <v>-6.9756133256443392E-2</v>
      </c>
      <c r="E102" s="77">
        <v>0.14694524290699479</v>
      </c>
      <c r="F102" s="78">
        <f t="shared" si="1"/>
        <v>8.3595178268119135</v>
      </c>
      <c r="G102" s="43"/>
      <c r="H102" s="43"/>
      <c r="I102" s="43"/>
      <c r="J102" s="43"/>
      <c r="K102" s="43"/>
      <c r="L102" s="43"/>
      <c r="M102" s="43"/>
      <c r="N102" s="43"/>
      <c r="O102" s="43"/>
      <c r="P102" s="43"/>
      <c r="Q102" s="43"/>
      <c r="R102" s="43"/>
      <c r="S102" s="43"/>
      <c r="T102" s="43"/>
      <c r="U102" s="43"/>
      <c r="V102" s="43"/>
      <c r="W102" s="43"/>
    </row>
    <row r="103" spans="1:23" ht="17.25" thickBot="1">
      <c r="A103" s="43"/>
      <c r="B103" s="81">
        <v>95</v>
      </c>
      <c r="C103" s="77">
        <v>0.99619472815607435</v>
      </c>
      <c r="D103" s="77">
        <v>-8.7155399110124154E-2</v>
      </c>
      <c r="E103" s="77">
        <v>0.14913027267314427</v>
      </c>
      <c r="F103" s="78">
        <f t="shared" si="1"/>
        <v>8.4820260035414421</v>
      </c>
      <c r="G103" s="43"/>
      <c r="H103" s="43"/>
      <c r="I103" s="43"/>
      <c r="J103" s="43"/>
      <c r="K103" s="43"/>
      <c r="L103" s="43"/>
      <c r="M103" s="43"/>
      <c r="N103" s="43"/>
      <c r="O103" s="43"/>
      <c r="P103" s="43"/>
      <c r="Q103" s="43"/>
      <c r="R103" s="43"/>
      <c r="S103" s="43"/>
      <c r="T103" s="43"/>
      <c r="U103" s="43"/>
      <c r="V103" s="43"/>
      <c r="W103" s="43"/>
    </row>
    <row r="104" spans="1:23" ht="17.25" thickBot="1">
      <c r="A104" s="43"/>
      <c r="B104" s="81">
        <v>96</v>
      </c>
      <c r="C104" s="77">
        <v>0.99452193180487247</v>
      </c>
      <c r="D104" s="77">
        <v>-0.10452811659598862</v>
      </c>
      <c r="E104" s="77">
        <v>0.15125895174445383</v>
      </c>
      <c r="F104" s="78">
        <f t="shared" si="1"/>
        <v>8.6012996885113573</v>
      </c>
      <c r="G104" s="43"/>
      <c r="H104" s="43"/>
      <c r="I104" s="43"/>
      <c r="J104" s="43"/>
      <c r="K104" s="43"/>
      <c r="L104" s="43"/>
      <c r="M104" s="43"/>
      <c r="N104" s="43"/>
      <c r="O104" s="43"/>
      <c r="P104" s="43"/>
      <c r="Q104" s="43"/>
      <c r="R104" s="43"/>
      <c r="S104" s="43"/>
      <c r="T104" s="43"/>
      <c r="U104" s="43"/>
      <c r="V104" s="43"/>
      <c r="W104" s="43"/>
    </row>
    <row r="105" spans="1:23" ht="17.25" thickBot="1">
      <c r="A105" s="43"/>
      <c r="B105" s="81">
        <v>97</v>
      </c>
      <c r="C105" s="77">
        <v>0.99254619456513948</v>
      </c>
      <c r="D105" s="77">
        <v>-0.12186899381819936</v>
      </c>
      <c r="E105" s="77">
        <v>0.15332847618275439</v>
      </c>
      <c r="F105" s="78">
        <f t="shared" si="1"/>
        <v>8.7171868764392997</v>
      </c>
      <c r="G105" s="43"/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</row>
    <row r="106" spans="1:23" ht="17.25" thickBot="1">
      <c r="A106" s="43"/>
      <c r="B106" s="81">
        <v>98</v>
      </c>
      <c r="C106" s="77">
        <v>0.99026811826532757</v>
      </c>
      <c r="D106" s="77">
        <v>-0.13917274857976747</v>
      </c>
      <c r="E106" s="77">
        <v>0.15533607600454896</v>
      </c>
      <c r="F106" s="78">
        <f t="shared" si="1"/>
        <v>8.8295378369875959</v>
      </c>
      <c r="G106" s="43"/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</row>
    <row r="107" spans="1:23" ht="17.25" thickBot="1">
      <c r="A107" s="43"/>
      <c r="B107" s="81">
        <v>99</v>
      </c>
      <c r="C107" s="77">
        <v>0.98768839682925724</v>
      </c>
      <c r="D107" s="77">
        <v>-0.15643410999156065</v>
      </c>
      <c r="E107" s="77">
        <v>0.15727901863153201</v>
      </c>
      <c r="F107" s="78">
        <f t="shared" si="1"/>
        <v>8.9382052734163349</v>
      </c>
      <c r="G107" s="43"/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</row>
    <row r="108" spans="1:23" ht="17.25" thickBot="1">
      <c r="A108" s="43"/>
      <c r="B108" s="81">
        <v>100</v>
      </c>
      <c r="C108" s="77">
        <v>0.98480781606474121</v>
      </c>
      <c r="D108" s="77">
        <v>-0.17364782007786578</v>
      </c>
      <c r="E108" s="77">
        <v>0.15915461230712311</v>
      </c>
      <c r="F108" s="78">
        <f t="shared" si="1"/>
        <v>9.043044476031584</v>
      </c>
      <c r="G108" s="43"/>
      <c r="H108" s="43"/>
      <c r="I108" s="43"/>
      <c r="J108" s="43"/>
      <c r="K108" s="43"/>
      <c r="L108" s="43"/>
      <c r="M108" s="43"/>
      <c r="N108" s="43"/>
      <c r="O108" s="43"/>
      <c r="P108" s="43"/>
      <c r="Q108" s="43"/>
      <c r="R108" s="43"/>
      <c r="S108" s="43"/>
      <c r="T108" s="43"/>
      <c r="U108" s="43"/>
      <c r="V108" s="43"/>
      <c r="W108" s="43"/>
    </row>
    <row r="109" spans="1:23" ht="17.25" thickBot="1">
      <c r="A109" s="43"/>
      <c r="B109" s="81">
        <v>101</v>
      </c>
      <c r="C109" s="77">
        <v>0.98162725342422019</v>
      </c>
      <c r="D109" s="77">
        <v>-0.19080863537801915</v>
      </c>
      <c r="E109" s="77">
        <v>0.16096020947482725</v>
      </c>
      <c r="F109" s="78">
        <f t="shared" si="1"/>
        <v>9.1439134703969724</v>
      </c>
      <c r="G109" s="43"/>
      <c r="H109" s="43"/>
      <c r="I109" s="43"/>
      <c r="J109" s="43"/>
      <c r="K109" s="43"/>
      <c r="L109" s="43"/>
      <c r="M109" s="43"/>
      <c r="N109" s="43"/>
      <c r="O109" s="43"/>
      <c r="P109" s="43"/>
      <c r="Q109" s="43"/>
      <c r="R109" s="43"/>
      <c r="S109" s="43"/>
      <c r="T109" s="43"/>
      <c r="U109" s="43"/>
      <c r="V109" s="43"/>
      <c r="W109" s="43"/>
    </row>
    <row r="110" spans="1:23" ht="17.25" thickBot="1">
      <c r="A110" s="43"/>
      <c r="B110" s="81">
        <v>102</v>
      </c>
      <c r="C110" s="77">
        <v>0.97814767773748201</v>
      </c>
      <c r="D110" s="77">
        <v>-0.20791132854361513</v>
      </c>
      <c r="E110" s="77">
        <v>0.16269321011427432</v>
      </c>
      <c r="F110" s="78">
        <f t="shared" si="1"/>
        <v>9.240673160308182</v>
      </c>
      <c r="G110" s="43"/>
      <c r="H110" s="43"/>
      <c r="I110" s="43"/>
      <c r="J110" s="43"/>
      <c r="K110" s="43"/>
      <c r="L110" s="43"/>
      <c r="M110" s="43"/>
      <c r="N110" s="43"/>
      <c r="O110" s="43"/>
      <c r="P110" s="43"/>
      <c r="Q110" s="43"/>
      <c r="R110" s="43"/>
      <c r="S110" s="43"/>
      <c r="T110" s="43"/>
      <c r="U110" s="43"/>
      <c r="V110" s="43"/>
      <c r="W110" s="43"/>
    </row>
    <row r="111" spans="1:23" ht="17.25" thickBot="1">
      <c r="A111" s="43"/>
      <c r="B111" s="81">
        <v>103</v>
      </c>
      <c r="C111" s="77">
        <v>0.97437014891654739</v>
      </c>
      <c r="D111" s="77">
        <v>-0.22495068993080541</v>
      </c>
      <c r="E111" s="77">
        <v>0.1643510650308406</v>
      </c>
      <c r="F111" s="78">
        <f t="shared" si="1"/>
        <v>9.3331874655603269</v>
      </c>
      <c r="G111" s="43"/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</row>
    <row r="112" spans="1:23" ht="17.25" thickBot="1">
      <c r="A112" s="43"/>
      <c r="B112" s="81">
        <v>104</v>
      </c>
      <c r="C112" s="77">
        <v>0.97029581763281003</v>
      </c>
      <c r="D112" s="77">
        <v>-0.24192152918720705</v>
      </c>
      <c r="E112" s="77">
        <v>0.16593127909480698</v>
      </c>
      <c r="F112" s="78">
        <f t="shared" si="1"/>
        <v>9.4213234545671938</v>
      </c>
      <c r="G112" s="43"/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</row>
    <row r="113" spans="1:23" ht="17.25" thickBot="1">
      <c r="A113" s="43"/>
      <c r="B113" s="81">
        <v>105</v>
      </c>
      <c r="C113" s="77">
        <v>0.96592592496653173</v>
      </c>
      <c r="D113" s="77">
        <v>-0.25881867683293303</v>
      </c>
      <c r="E113" s="77">
        <v>0.1674314144260666</v>
      </c>
      <c r="F113" s="78">
        <f t="shared" si="1"/>
        <v>9.5049514719188064</v>
      </c>
      <c r="G113" s="43"/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</row>
    <row r="114" spans="1:23" ht="17.25" thickBot="1">
      <c r="A114" s="43"/>
      <c r="B114" s="81">
        <v>106</v>
      </c>
      <c r="C114" s="77">
        <v>0.96126180202879663</v>
      </c>
      <c r="D114" s="77">
        <v>-0.27563698583526602</v>
      </c>
      <c r="E114" s="77">
        <v>0.16884909352045799</v>
      </c>
      <c r="F114" s="78">
        <f t="shared" si="1"/>
        <v>9.5839452609895286</v>
      </c>
      <c r="G114" s="43"/>
      <c r="H114" s="43"/>
      <c r="I114" s="43"/>
      <c r="J114" s="43"/>
      <c r="K114" s="43"/>
      <c r="L114" s="43"/>
      <c r="M114" s="43"/>
      <c r="N114" s="43"/>
      <c r="O114" s="43"/>
      <c r="P114" s="43"/>
      <c r="Q114" s="43"/>
      <c r="R114" s="43"/>
      <c r="S114" s="43"/>
      <c r="T114" s="43"/>
      <c r="U114" s="43"/>
      <c r="V114" s="43"/>
      <c r="W114" s="43"/>
    </row>
    <row r="115" spans="1:23" ht="17.25" thickBot="1">
      <c r="A115" s="43"/>
      <c r="B115" s="81">
        <v>107</v>
      </c>
      <c r="C115" s="77">
        <v>0.95630486955604288</v>
      </c>
      <c r="D115" s="77">
        <v>-0.29237133317649283</v>
      </c>
      <c r="E115" s="77">
        <v>0.17018200231386743</v>
      </c>
      <c r="F115" s="78">
        <f t="shared" si="1"/>
        <v>9.6581820817327291</v>
      </c>
      <c r="G115" s="43"/>
      <c r="H115" s="43"/>
      <c r="I115" s="43"/>
      <c r="J115" s="43"/>
      <c r="K115" s="43"/>
      <c r="L115" s="43"/>
      <c r="M115" s="43"/>
      <c r="N115" s="43"/>
      <c r="O115" s="43"/>
      <c r="P115" s="43"/>
      <c r="Q115" s="43"/>
      <c r="R115" s="43"/>
      <c r="S115" s="43"/>
      <c r="T115" s="43"/>
      <c r="U115" s="43"/>
      <c r="V115" s="43"/>
      <c r="W115" s="43"/>
    </row>
    <row r="116" spans="1:23" ht="17.25" thickBot="1">
      <c r="A116" s="43"/>
      <c r="B116" s="81">
        <v>108</v>
      </c>
      <c r="C116" s="77">
        <v>0.95105663747729252</v>
      </c>
      <c r="D116" s="77">
        <v>-0.3090166214144246</v>
      </c>
      <c r="E116" s="77">
        <v>0.17142789318031568</v>
      </c>
      <c r="F116" s="78">
        <f t="shared" si="1"/>
        <v>9.7275428238196469</v>
      </c>
      <c r="G116" s="43"/>
      <c r="H116" s="43"/>
      <c r="I116" s="43"/>
      <c r="J116" s="43"/>
      <c r="K116" s="43"/>
      <c r="L116" s="43"/>
      <c r="M116" s="43"/>
      <c r="N116" s="43"/>
      <c r="O116" s="43"/>
      <c r="P116" s="43"/>
      <c r="Q116" s="43"/>
      <c r="R116" s="43"/>
      <c r="S116" s="43"/>
      <c r="T116" s="43"/>
      <c r="U116" s="43"/>
      <c r="V116" s="43"/>
      <c r="W116" s="43"/>
    </row>
    <row r="117" spans="1:23" ht="17.25" thickBot="1">
      <c r="A117" s="43"/>
      <c r="B117" s="81">
        <v>109</v>
      </c>
      <c r="C117" s="77">
        <v>0.94551870445421204</v>
      </c>
      <c r="D117" s="77">
        <v>-0.32556778023512772</v>
      </c>
      <c r="E117" s="77">
        <v>0.17258458786032271</v>
      </c>
      <c r="F117" s="78">
        <f t="shared" si="1"/>
        <v>9.7919121152994997</v>
      </c>
      <c r="G117" s="43"/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</row>
    <row r="118" spans="1:23" ht="17.25" thickBot="1">
      <c r="A118" s="43"/>
      <c r="B118" s="81">
        <v>110</v>
      </c>
      <c r="C118" s="77">
        <v>0.93969275739414571</v>
      </c>
      <c r="D118" s="77">
        <v>-0.34201976799738815</v>
      </c>
      <c r="E118" s="77">
        <v>0.17364998031592424</v>
      </c>
      <c r="F118" s="78">
        <f t="shared" si="1"/>
        <v>9.8511784269748883</v>
      </c>
      <c r="G118" s="43"/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</row>
    <row r="119" spans="1:23" ht="17.25" thickBot="1">
      <c r="A119" s="43"/>
      <c r="B119" s="81">
        <v>111</v>
      </c>
      <c r="C119" s="77">
        <v>0.9335805709362669</v>
      </c>
      <c r="D119" s="77">
        <v>-0.35836757326844454</v>
      </c>
      <c r="E119" s="77">
        <v>0.17462203950880054</v>
      </c>
      <c r="F119" s="78">
        <f t="shared" si="1"/>
        <v>9.9052341727008759</v>
      </c>
      <c r="G119" s="43"/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</row>
    <row r="120" spans="1:23" ht="17.25" thickBot="1">
      <c r="A120" s="43"/>
      <c r="B120" s="81">
        <v>112</v>
      </c>
      <c r="C120" s="77">
        <v>0.92718400691100589</v>
      </c>
      <c r="D120" s="77">
        <v>-0.37460621635051883</v>
      </c>
      <c r="E120" s="77">
        <v>0.17549881209806861</v>
      </c>
      <c r="F120" s="78">
        <f t="shared" si="1"/>
        <v>9.9539758058280103</v>
      </c>
      <c r="G120" s="43"/>
      <c r="H120" s="43"/>
      <c r="I120" s="43"/>
      <c r="J120" s="43"/>
      <c r="K120" s="43"/>
      <c r="L120" s="43"/>
      <c r="M120" s="43"/>
      <c r="N120" s="43"/>
      <c r="O120" s="43"/>
      <c r="P120" s="43"/>
      <c r="Q120" s="43"/>
      <c r="R120" s="43"/>
      <c r="S120" s="43"/>
      <c r="T120" s="43"/>
      <c r="U120" s="43"/>
      <c r="V120" s="43"/>
      <c r="W120" s="43"/>
    </row>
    <row r="121" spans="1:23" ht="17.25" thickBot="1">
      <c r="A121" s="43"/>
      <c r="B121" s="81">
        <v>113</v>
      </c>
      <c r="C121" s="77">
        <v>0.92050501377291916</v>
      </c>
      <c r="D121" s="77">
        <v>-0.39073075079767899</v>
      </c>
      <c r="E121" s="77">
        <v>0.17627842505438199</v>
      </c>
      <c r="F121" s="78">
        <f t="shared" si="1"/>
        <v>9.9973039120185447</v>
      </c>
      <c r="G121" s="43"/>
      <c r="H121" s="43"/>
      <c r="I121" s="43"/>
      <c r="J121" s="43"/>
      <c r="K121" s="43"/>
      <c r="L121" s="43"/>
      <c r="M121" s="43"/>
      <c r="N121" s="43"/>
      <c r="O121" s="43"/>
      <c r="P121" s="43"/>
      <c r="Q121" s="43"/>
      <c r="R121" s="43"/>
      <c r="S121" s="43"/>
      <c r="T121" s="43"/>
      <c r="U121" s="43"/>
      <c r="V121" s="43"/>
      <c r="W121" s="43"/>
    </row>
    <row r="122" spans="1:23" ht="17.25" thickBot="1">
      <c r="A122" s="43"/>
      <c r="B122" s="81">
        <v>114</v>
      </c>
      <c r="C122" s="77">
        <v>0.91354562600717093</v>
      </c>
      <c r="D122" s="77">
        <v>-0.40673626492257386</v>
      </c>
      <c r="E122" s="77">
        <v>0.17695908818708261</v>
      </c>
      <c r="F122" s="78">
        <f t="shared" si="1"/>
        <v>10.035123298671479</v>
      </c>
      <c r="G122" s="43"/>
      <c r="H122" s="43"/>
      <c r="I122" s="43"/>
      <c r="J122" s="43"/>
      <c r="K122" s="43"/>
      <c r="L122" s="43"/>
      <c r="M122" s="43"/>
      <c r="N122" s="43"/>
      <c r="O122" s="43"/>
      <c r="P122" s="43"/>
      <c r="Q122" s="43"/>
      <c r="R122" s="43"/>
      <c r="S122" s="43"/>
      <c r="T122" s="43"/>
      <c r="U122" s="43"/>
      <c r="V122" s="43"/>
      <c r="W122" s="43"/>
    </row>
    <row r="123" spans="1:23" ht="17.25" thickBot="1">
      <c r="A123" s="43"/>
      <c r="B123" s="81">
        <v>115</v>
      </c>
      <c r="C123" s="77">
        <v>0.90630796350980947</v>
      </c>
      <c r="D123" s="77">
        <v>-0.42261788329258132</v>
      </c>
      <c r="E123" s="77">
        <v>0.17753909658125097</v>
      </c>
      <c r="F123" s="78">
        <f t="shared" si="1"/>
        <v>10.067343081195514</v>
      </c>
      <c r="G123" s="43"/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</row>
    <row r="124" spans="1:23" ht="17.25" thickBot="1">
      <c r="A124" s="43"/>
      <c r="B124" s="81">
        <v>116</v>
      </c>
      <c r="C124" s="77">
        <v>0.89879423094202737</v>
      </c>
      <c r="D124" s="77">
        <v>-0.438370768214909</v>
      </c>
      <c r="E124" s="77">
        <v>0.17801683294160747</v>
      </c>
      <c r="F124" s="78">
        <f t="shared" si="1"/>
        <v>10.093876766369625</v>
      </c>
      <c r="G124" s="43"/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</row>
    <row r="125" spans="1:23" ht="17.25" thickBot="1">
      <c r="A125" s="43"/>
      <c r="B125" s="81">
        <v>117</v>
      </c>
      <c r="C125" s="77">
        <v>0.89100671705859935</v>
      </c>
      <c r="D125" s="77">
        <v>-0.45399012121020549</v>
      </c>
      <c r="E125" s="77">
        <v>0.17839076984032784</v>
      </c>
      <c r="F125" s="78">
        <f t="shared" si="1"/>
        <v>10.114642333028867</v>
      </c>
      <c r="G125" s="43"/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</row>
    <row r="126" spans="1:23" ht="17.25" thickBot="1">
      <c r="A126" s="43"/>
      <c r="B126" s="81">
        <v>118</v>
      </c>
      <c r="C126" s="77">
        <v>0.88294779401070689</v>
      </c>
      <c r="D126" s="77">
        <v>-0.46947118447421921</v>
      </c>
      <c r="E126" s="77">
        <v>0.17865947186594935</v>
      </c>
      <c r="F126" s="78">
        <f t="shared" si="1"/>
        <v>10.12956231030787</v>
      </c>
      <c r="G126" s="43"/>
      <c r="H126" s="43"/>
      <c r="I126" s="43"/>
      <c r="J126" s="43"/>
      <c r="K126" s="43"/>
      <c r="L126" s="43"/>
      <c r="M126" s="43"/>
      <c r="N126" s="43"/>
      <c r="O126" s="43"/>
      <c r="P126" s="43"/>
      <c r="Q126" s="43"/>
      <c r="R126" s="43"/>
      <c r="S126" s="43"/>
      <c r="T126" s="43"/>
      <c r="U126" s="43"/>
      <c r="V126" s="43"/>
      <c r="W126" s="43"/>
    </row>
    <row r="127" spans="1:23" ht="17.25" thickBot="1">
      <c r="A127" s="43"/>
      <c r="B127" s="81">
        <v>119</v>
      </c>
      <c r="C127" s="77">
        <v>0.87461991662335703</v>
      </c>
      <c r="D127" s="77">
        <v>-0.4848092423270744</v>
      </c>
      <c r="E127" s="77">
        <v>0.17882159767066302</v>
      </c>
      <c r="F127" s="78">
        <f t="shared" si="1"/>
        <v>10.138563853666962</v>
      </c>
      <c r="G127" s="43"/>
      <c r="H127" s="43"/>
      <c r="I127" s="43"/>
      <c r="J127" s="43"/>
      <c r="K127" s="43"/>
      <c r="L127" s="43"/>
      <c r="M127" s="43"/>
      <c r="N127" s="43"/>
      <c r="O127" s="43"/>
      <c r="P127" s="43"/>
      <c r="Q127" s="43"/>
      <c r="R127" s="43"/>
      <c r="S127" s="43"/>
      <c r="T127" s="43"/>
      <c r="U127" s="43"/>
      <c r="V127" s="43"/>
      <c r="W127" s="43"/>
    </row>
    <row r="128" spans="1:23" ht="17.25" thickBot="1">
      <c r="A128" s="43"/>
      <c r="B128" s="81">
        <v>120</v>
      </c>
      <c r="C128" s="77">
        <v>0.86602562164762087</v>
      </c>
      <c r="D128" s="77">
        <v>-0.49999962264970943</v>
      </c>
      <c r="E128" s="77">
        <v>0.17887590191340505</v>
      </c>
      <c r="F128" s="78">
        <f t="shared" si="1"/>
        <v>10.141578818914969</v>
      </c>
      <c r="G128" s="43"/>
      <c r="H128" s="43"/>
      <c r="I128" s="43"/>
      <c r="J128" s="43"/>
      <c r="K128" s="43"/>
      <c r="L128" s="43"/>
      <c r="M128" s="43"/>
      <c r="N128" s="43"/>
      <c r="O128" s="43"/>
      <c r="P128" s="43"/>
      <c r="Q128" s="43"/>
      <c r="R128" s="43"/>
      <c r="S128" s="43"/>
      <c r="T128" s="43"/>
      <c r="U128" s="43"/>
      <c r="V128" s="43"/>
      <c r="W128" s="43"/>
    </row>
    <row r="129" spans="1:23" ht="17.25" thickBot="1">
      <c r="A129" s="43"/>
      <c r="B129" s="81">
        <v>121</v>
      </c>
      <c r="C129" s="77">
        <v>0.85716752698791343</v>
      </c>
      <c r="D129" s="77">
        <v>-0.51503769830705093</v>
      </c>
      <c r="E129" s="77">
        <v>0.17882123709628725</v>
      </c>
      <c r="F129" s="78">
        <f t="shared" si="1"/>
        <v>10.138543834429866</v>
      </c>
      <c r="G129" s="43"/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</row>
    <row r="130" spans="1:23" ht="17.25" thickBot="1">
      <c r="A130" s="43"/>
      <c r="B130" s="81">
        <v>122</v>
      </c>
      <c r="C130" s="77">
        <v>0.84804833090455556</v>
      </c>
      <c r="D130" s="77">
        <v>-0.52991888855748226</v>
      </c>
      <c r="E130" s="77">
        <v>0.17865655529203139</v>
      </c>
      <c r="F130" s="78">
        <f t="shared" si="1"/>
        <v>10.129400371762518</v>
      </c>
      <c r="G130" s="43"/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</row>
    <row r="131" spans="1:23" ht="17.25" thickBot="1">
      <c r="A131" s="43"/>
      <c r="B131" s="81">
        <v>123</v>
      </c>
      <c r="C131" s="77">
        <v>0.83867081119185838</v>
      </c>
      <c r="D131" s="77">
        <v>-0.54463866044818221</v>
      </c>
      <c r="E131" s="77">
        <v>0.17838090976020249</v>
      </c>
      <c r="F131" s="78">
        <f t="shared" si="1"/>
        <v>10.114094814790413</v>
      </c>
      <c r="G131" s="43"/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</row>
    <row r="132" spans="1:23" ht="17.25" thickBot="1">
      <c r="A132" s="43"/>
      <c r="B132" s="81">
        <v>124</v>
      </c>
      <c r="C132" s="77">
        <v>0.82903782433197992</v>
      </c>
      <c r="D132" s="77">
        <v>-0.5591925301959042</v>
      </c>
      <c r="E132" s="77">
        <v>0.17799345645016837</v>
      </c>
      <c r="F132" s="78">
        <f t="shared" si="1"/>
        <v>10.092578527567719</v>
      </c>
      <c r="G132" s="43"/>
      <c r="H132" s="43"/>
      <c r="I132" s="43"/>
      <c r="J132" s="43"/>
      <c r="K132" s="43"/>
      <c r="L132" s="43"/>
      <c r="M132" s="43"/>
      <c r="N132" s="43"/>
      <c r="O132" s="43"/>
      <c r="P132" s="43"/>
      <c r="Q132" s="43"/>
      <c r="R132" s="43"/>
      <c r="S132" s="43"/>
      <c r="T132" s="43"/>
      <c r="U132" s="43"/>
      <c r="V132" s="43"/>
      <c r="W132" s="43"/>
    </row>
    <row r="133" spans="1:23" ht="17.25" thickBot="1">
      <c r="A133" s="43"/>
      <c r="B133" s="81">
        <v>125</v>
      </c>
      <c r="C133" s="77">
        <v>0.81915230462481325</v>
      </c>
      <c r="D133" s="77">
        <v>-0.57357606455278187</v>
      </c>
      <c r="E133" s="77">
        <v>0.17749345538884853</v>
      </c>
      <c r="F133" s="78">
        <f t="shared" si="1"/>
        <v>10.064807920995078</v>
      </c>
      <c r="G133" s="43"/>
      <c r="H133" s="43"/>
      <c r="I133" s="43"/>
      <c r="J133" s="43"/>
      <c r="K133" s="43"/>
      <c r="L133" s="43"/>
      <c r="M133" s="43"/>
      <c r="N133" s="43"/>
      <c r="O133" s="43"/>
      <c r="P133" s="43"/>
      <c r="Q133" s="43"/>
      <c r="R133" s="43"/>
      <c r="S133" s="43"/>
      <c r="T133" s="43"/>
      <c r="U133" s="43"/>
      <c r="V133" s="43"/>
      <c r="W133" s="43"/>
    </row>
    <row r="134" spans="1:23" ht="17.25" thickBot="1">
      <c r="A134" s="43"/>
      <c r="B134" s="81">
        <v>126</v>
      </c>
      <c r="C134" s="77">
        <v>0.80901726329417178</v>
      </c>
      <c r="D134" s="77">
        <v>-0.58778488215673652</v>
      </c>
      <c r="E134" s="77">
        <v>0.17688027195145145</v>
      </c>
      <c r="F134" s="78">
        <f t="shared" si="1"/>
        <v>10.030744518407369</v>
      </c>
      <c r="G134" s="43"/>
      <c r="H134" s="43"/>
      <c r="I134" s="43"/>
      <c r="J134" s="43"/>
      <c r="K134" s="43"/>
      <c r="L134" s="43"/>
      <c r="M134" s="43"/>
      <c r="N134" s="43"/>
      <c r="O134" s="43"/>
      <c r="P134" s="43"/>
      <c r="Q134" s="43"/>
      <c r="R134" s="43"/>
      <c r="S134" s="43"/>
      <c r="T134" s="43"/>
      <c r="U134" s="43"/>
      <c r="V134" s="43"/>
      <c r="W134" s="43"/>
    </row>
    <row r="135" spans="1:23" ht="17.25" thickBot="1">
      <c r="A135" s="43"/>
      <c r="B135" s="81">
        <v>127</v>
      </c>
      <c r="C135" s="77">
        <v>0.79863578757054055</v>
      </c>
      <c r="D135" s="77">
        <v>-0.60181465486608288</v>
      </c>
      <c r="E135" s="77">
        <v>0.17615337801353942</v>
      </c>
      <c r="F135" s="78">
        <f t="shared" si="1"/>
        <v>9.9903550201507691</v>
      </c>
      <c r="G135" s="43"/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</row>
    <row r="136" spans="1:23" ht="17.25" thickBot="1">
      <c r="A136" s="43"/>
      <c r="B136" s="81">
        <v>128</v>
      </c>
      <c r="C136" s="77">
        <v>0.78801103975067677</v>
      </c>
      <c r="D136" s="77">
        <v>-0.61566110907792226</v>
      </c>
      <c r="E136" s="77">
        <v>0.17531235298290326</v>
      </c>
      <c r="F136" s="78">
        <f t="shared" si="1"/>
        <v>9.9436113671916662</v>
      </c>
      <c r="G136" s="43"/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</row>
    <row r="137" spans="1:23" ht="17.25" thickBot="1">
      <c r="A137" s="43"/>
      <c r="B137" s="81">
        <v>129</v>
      </c>
      <c r="C137" s="77">
        <v>0.77714625623434419</v>
      </c>
      <c r="D137" s="77">
        <v>-0.62932002702992307</v>
      </c>
      <c r="E137" s="77">
        <v>0.17435688470986957</v>
      </c>
      <c r="F137" s="78">
        <f t="shared" si="1"/>
        <v>9.8904908037694081</v>
      </c>
      <c r="G137" s="43"/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</row>
    <row r="138" spans="1:23" ht="17.25" thickBot="1">
      <c r="A138" s="43"/>
      <c r="B138" s="81">
        <v>130</v>
      </c>
      <c r="C138" s="77">
        <v>0.76604474653847421</v>
      </c>
      <c r="D138" s="77">
        <v>-0.64278724808509136</v>
      </c>
      <c r="E138" s="77">
        <v>0.17328677027481176</v>
      </c>
      <c r="F138" s="78">
        <f t="shared" si="1"/>
        <v>9.8309759390731699</v>
      </c>
      <c r="G138" s="43"/>
      <c r="H138" s="43"/>
      <c r="I138" s="43"/>
      <c r="J138" s="43"/>
      <c r="K138" s="43"/>
      <c r="L138" s="43"/>
      <c r="M138" s="43"/>
      <c r="N138" s="43"/>
      <c r="O138" s="43"/>
      <c r="P138" s="43"/>
      <c r="Q138" s="43"/>
      <c r="R138" s="43"/>
      <c r="S138" s="43"/>
      <c r="T138" s="43"/>
      <c r="U138" s="43"/>
      <c r="V138" s="43"/>
      <c r="W138" s="43"/>
    </row>
    <row r="139" spans="1:23" ht="17.25" thickBot="1">
      <c r="A139" s="43"/>
      <c r="B139" s="81">
        <v>131</v>
      </c>
      <c r="C139" s="77">
        <v>0.75470989228905638</v>
      </c>
      <c r="D139" s="77">
        <v>-0.65605866999914042</v>
      </c>
      <c r="E139" s="77">
        <v>0.17210191665178068</v>
      </c>
      <c r="F139" s="78">
        <f t="shared" ref="F139:F188" si="2">ATAN(E139)*180/3.141592</f>
        <v>9.765054807890122</v>
      </c>
      <c r="G139" s="43"/>
      <c r="H139" s="43"/>
      <c r="I139" s="43"/>
      <c r="J139" s="43"/>
      <c r="K139" s="43"/>
      <c r="L139" s="43"/>
      <c r="M139" s="43"/>
      <c r="N139" s="43"/>
      <c r="O139" s="43"/>
      <c r="P139" s="43"/>
      <c r="Q139" s="43"/>
      <c r="R139" s="43"/>
      <c r="S139" s="43"/>
      <c r="T139" s="43"/>
      <c r="U139" s="43"/>
      <c r="V139" s="43"/>
      <c r="W139" s="43"/>
    </row>
    <row r="140" spans="1:23" ht="17.25" thickBot="1">
      <c r="A140" s="43"/>
      <c r="B140" s="81">
        <v>132</v>
      </c>
      <c r="C140" s="77">
        <v>0.74314514619106087</v>
      </c>
      <c r="D140" s="77">
        <v>-0.66913025017007466</v>
      </c>
      <c r="E140" s="77">
        <v>0.17080234124731911</v>
      </c>
      <c r="F140" s="78">
        <f t="shared" si="2"/>
        <v>9.6927209301379911</v>
      </c>
      <c r="G140" s="43"/>
      <c r="H140" s="43"/>
      <c r="I140" s="43"/>
      <c r="J140" s="43"/>
      <c r="K140" s="43"/>
      <c r="L140" s="43"/>
      <c r="M140" s="43"/>
      <c r="N140" s="43"/>
      <c r="O140" s="43"/>
      <c r="P140" s="43"/>
      <c r="Q140" s="43"/>
      <c r="R140" s="43"/>
      <c r="S140" s="43"/>
      <c r="T140" s="43"/>
      <c r="U140" s="43"/>
      <c r="V140" s="43"/>
      <c r="W140" s="43"/>
    </row>
    <row r="141" spans="1:23" ht="17.25" thickBot="1">
      <c r="A141" s="43"/>
      <c r="B141" s="81">
        <v>133</v>
      </c>
      <c r="C141" s="77">
        <v>0.73135403097671414</v>
      </c>
      <c r="D141" s="77">
        <v>-0.68199800686960332</v>
      </c>
      <c r="E141" s="77">
        <v>0.16938817231367537</v>
      </c>
      <c r="F141" s="78">
        <f t="shared" si="2"/>
        <v>9.6139733691604849</v>
      </c>
      <c r="G141" s="43"/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</row>
    <row r="142" spans="1:23" ht="17.25" thickBot="1">
      <c r="A142" s="43"/>
      <c r="B142" s="81">
        <v>134</v>
      </c>
      <c r="C142" s="77">
        <v>0.71934013833243904</v>
      </c>
      <c r="D142" s="77">
        <v>-0.69465802045601366</v>
      </c>
      <c r="E142" s="77">
        <v>0.16785964923577854</v>
      </c>
      <c r="F142" s="78">
        <f t="shared" si="2"/>
        <v>9.5288167886285606</v>
      </c>
      <c r="G142" s="43"/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</row>
    <row r="143" spans="1:23" ht="17.25" thickBot="1">
      <c r="A143" s="43"/>
      <c r="B143" s="81">
        <v>135</v>
      </c>
      <c r="C143" s="77">
        <v>0.70710712780479346</v>
      </c>
      <c r="D143" s="77">
        <v>-0.7071064345681316</v>
      </c>
      <c r="E143" s="77">
        <v>0.16621712269149194</v>
      </c>
      <c r="F143" s="78">
        <f t="shared" si="2"/>
        <v>9.4372615078552204</v>
      </c>
      <c r="G143" s="43"/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</row>
    <row r="144" spans="1:23" ht="17.25" thickBot="1">
      <c r="A144" s="43"/>
      <c r="B144" s="81">
        <v>136</v>
      </c>
      <c r="C144" s="77">
        <v>0.69465872568573772</v>
      </c>
      <c r="D144" s="77">
        <v>-0.71933945730000581</v>
      </c>
      <c r="E144" s="77">
        <v>0.16446105468481176</v>
      </c>
      <c r="F144" s="78">
        <f t="shared" si="2"/>
        <v>9.3393235552959784</v>
      </c>
      <c r="G144" s="43"/>
      <c r="H144" s="43"/>
      <c r="I144" s="43"/>
      <c r="J144" s="43"/>
      <c r="K144" s="43"/>
      <c r="L144" s="43"/>
      <c r="M144" s="43"/>
      <c r="N144" s="43"/>
      <c r="O144" s="43"/>
      <c r="P144" s="43"/>
      <c r="Q144" s="43"/>
      <c r="R144" s="43"/>
      <c r="S144" s="43"/>
      <c r="T144" s="43"/>
      <c r="U144" s="43"/>
      <c r="V144" s="43"/>
      <c r="W144" s="43"/>
    </row>
    <row r="145" spans="1:23" ht="17.25" thickBot="1">
      <c r="A145" s="43"/>
      <c r="B145" s="81">
        <v>137</v>
      </c>
      <c r="C145" s="77">
        <v>0.68199872387757021</v>
      </c>
      <c r="D145" s="77">
        <v>-0.73135336235595838</v>
      </c>
      <c r="E145" s="77">
        <v>0.16259201845182941</v>
      </c>
      <c r="F145" s="78">
        <f t="shared" si="2"/>
        <v>9.2350247199719888</v>
      </c>
      <c r="G145" s="43"/>
      <c r="H145" s="43"/>
      <c r="I145" s="43"/>
      <c r="J145" s="43"/>
      <c r="K145" s="43"/>
      <c r="L145" s="43"/>
      <c r="M145" s="43"/>
      <c r="N145" s="43"/>
      <c r="O145" s="43"/>
      <c r="P145" s="43"/>
      <c r="Q145" s="43"/>
      <c r="R145" s="43"/>
      <c r="S145" s="43"/>
      <c r="T145" s="43"/>
      <c r="U145" s="43"/>
      <c r="V145" s="43"/>
      <c r="W145" s="43"/>
    </row>
    <row r="146" spans="1:23" ht="17.25" thickBot="1">
      <c r="A146" s="43"/>
      <c r="B146" s="81">
        <v>138</v>
      </c>
      <c r="C146" s="77">
        <v>0.66913097873787664</v>
      </c>
      <c r="D146" s="77">
        <v>-0.7431444901856511</v>
      </c>
      <c r="E146" s="77">
        <v>0.16061069823943006</v>
      </c>
      <c r="F146" s="78">
        <f t="shared" si="2"/>
        <v>9.1243926005184708</v>
      </c>
      <c r="G146" s="43"/>
      <c r="H146" s="43"/>
      <c r="I146" s="43"/>
      <c r="J146" s="43"/>
      <c r="K146" s="43"/>
      <c r="L146" s="43"/>
      <c r="M146" s="43"/>
      <c r="N146" s="43"/>
      <c r="O146" s="43"/>
      <c r="P146" s="43"/>
      <c r="Q146" s="43"/>
      <c r="R146" s="43"/>
      <c r="S146" s="43"/>
      <c r="T146" s="43"/>
      <c r="U146" s="43"/>
      <c r="V146" s="43"/>
      <c r="W146" s="43"/>
    </row>
    <row r="147" spans="1:23" ht="17.25" thickBot="1">
      <c r="A147" s="43"/>
      <c r="B147" s="81">
        <v>139</v>
      </c>
      <c r="C147" s="77">
        <v>0.6560594099048489</v>
      </c>
      <c r="D147" s="77">
        <v>-0.75470924909881776</v>
      </c>
      <c r="E147" s="77">
        <v>0.15851788895685184</v>
      </c>
      <c r="F147" s="78">
        <f t="shared" si="2"/>
        <v>9.0074606515275661</v>
      </c>
      <c r="G147" s="43"/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</row>
    <row r="148" spans="1:23" ht="17.25" thickBot="1">
      <c r="A148" s="43"/>
      <c r="B148" s="81">
        <v>140</v>
      </c>
      <c r="C148" s="77">
        <v>0.64278799910332352</v>
      </c>
      <c r="D148" s="77">
        <v>-0.76604411635932934</v>
      </c>
      <c r="E148" s="77">
        <v>0.15631449570038158</v>
      </c>
      <c r="F148" s="78">
        <f t="shared" si="2"/>
        <v>8.8842682268223996</v>
      </c>
      <c r="G148" s="43"/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</row>
    <row r="149" spans="1:23" ht="17.25" thickBot="1">
      <c r="A149" s="43"/>
      <c r="B149" s="81">
        <v>141</v>
      </c>
      <c r="C149" s="77">
        <v>0.62932078893191179</v>
      </c>
      <c r="D149" s="77">
        <v>-0.77714563925825131</v>
      </c>
      <c r="E149" s="77">
        <v>0.15400153315161644</v>
      </c>
      <c r="F149" s="78">
        <f t="shared" si="2"/>
        <v>8.7548606192687348</v>
      </c>
      <c r="G149" s="43"/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</row>
    <row r="150" spans="1:23" ht="17.25" thickBot="1">
      <c r="A150" s="43"/>
      <c r="B150" s="81">
        <v>142</v>
      </c>
      <c r="C150" s="77">
        <v>0.61566188163158497</v>
      </c>
      <c r="D150" s="77">
        <v>-0.78801043616557276</v>
      </c>
      <c r="E150" s="77">
        <v>0.15158012484987241</v>
      </c>
      <c r="F150" s="78">
        <f t="shared" si="2"/>
        <v>8.6192890967018734</v>
      </c>
      <c r="G150" s="43"/>
      <c r="H150" s="43"/>
      <c r="I150" s="43"/>
      <c r="J150" s="43"/>
      <c r="K150" s="43"/>
      <c r="L150" s="43"/>
      <c r="M150" s="43"/>
      <c r="N150" s="43"/>
      <c r="O150" s="43"/>
      <c r="P150" s="43"/>
      <c r="Q150" s="43"/>
      <c r="R150" s="43"/>
      <c r="S150" s="43"/>
      <c r="T150" s="43"/>
      <c r="U150" s="43"/>
      <c r="V150" s="43"/>
      <c r="W150" s="43"/>
    </row>
    <row r="151" spans="1:23" ht="17.25" thickBot="1">
      <c r="A151" s="43"/>
      <c r="B151" s="81">
        <v>143</v>
      </c>
      <c r="C151" s="77">
        <v>0.60181543783609237</v>
      </c>
      <c r="D151" s="77">
        <v>-0.79863519756028312</v>
      </c>
      <c r="E151" s="77">
        <v>0.1490515023394699</v>
      </c>
      <c r="F151" s="78">
        <f t="shared" si="2"/>
        <v>8.4776109335200758</v>
      </c>
      <c r="G151" s="43"/>
      <c r="H151" s="43"/>
      <c r="I151" s="43"/>
      <c r="J151" s="43"/>
      <c r="K151" s="43"/>
      <c r="L151" s="43"/>
      <c r="M151" s="43"/>
      <c r="N151" s="43"/>
      <c r="O151" s="43"/>
      <c r="P151" s="43"/>
      <c r="Q151" s="43"/>
      <c r="R151" s="43"/>
      <c r="S151" s="43"/>
      <c r="T151" s="43"/>
      <c r="U151" s="43"/>
      <c r="V151" s="43"/>
      <c r="W151" s="43"/>
    </row>
    <row r="152" spans="1:23" ht="17.25" thickBot="1">
      <c r="A152" s="43"/>
      <c r="B152" s="81">
        <v>144</v>
      </c>
      <c r="C152" s="77">
        <v>0.58778567530459269</v>
      </c>
      <c r="D152" s="77">
        <v>-0.80901668703848373</v>
      </c>
      <c r="E152" s="77">
        <v>0.14641700419277986</v>
      </c>
      <c r="F152" s="78">
        <f t="shared" si="2"/>
        <v>8.3298894374722625</v>
      </c>
      <c r="G152" s="43"/>
      <c r="H152" s="43"/>
      <c r="I152" s="43"/>
      <c r="J152" s="43"/>
      <c r="K152" s="43"/>
      <c r="L152" s="43"/>
      <c r="M152" s="43"/>
      <c r="N152" s="43"/>
      <c r="O152" s="43"/>
      <c r="P152" s="43"/>
      <c r="Q152" s="43"/>
      <c r="R152" s="43"/>
      <c r="S152" s="43"/>
      <c r="T152" s="43"/>
      <c r="U152" s="43"/>
      <c r="V152" s="43"/>
      <c r="W152" s="43"/>
    </row>
    <row r="153" spans="1:23" ht="17.25" thickBot="1">
      <c r="A153" s="43"/>
      <c r="B153" s="81">
        <v>145</v>
      </c>
      <c r="C153" s="77">
        <v>0.57357686763688454</v>
      </c>
      <c r="D153" s="77">
        <v>-0.81915174229922738</v>
      </c>
      <c r="E153" s="77">
        <v>0.14367807491005977</v>
      </c>
      <c r="F153" s="78">
        <f t="shared" si="2"/>
        <v>8.1761939711468639</v>
      </c>
      <c r="G153" s="43"/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</row>
    <row r="154" spans="1:23" ht="17.25" thickBot="1">
      <c r="A154" s="43"/>
      <c r="B154" s="81">
        <v>146</v>
      </c>
      <c r="C154" s="77">
        <v>0.55919334297162582</v>
      </c>
      <c r="D154" s="77">
        <v>-0.8290372761077861</v>
      </c>
      <c r="E154" s="77">
        <v>0.14083626369725827</v>
      </c>
      <c r="F154" s="78">
        <f t="shared" si="2"/>
        <v>8.0165999676514552</v>
      </c>
      <c r="G154" s="43"/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</row>
    <row r="155" spans="1:23" ht="17.25" thickBot="1">
      <c r="A155" s="43"/>
      <c r="B155" s="81">
        <v>147</v>
      </c>
      <c r="C155" s="77">
        <v>0.54463948266794338</v>
      </c>
      <c r="D155" s="77">
        <v>-0.83867027723605125</v>
      </c>
      <c r="E155" s="77">
        <v>0.13789322312311558</v>
      </c>
      <c r="F155" s="78">
        <f t="shared" si="2"/>
        <v>7.8511889399591892</v>
      </c>
      <c r="G155" s="43"/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</row>
    <row r="156" spans="1:23" ht="17.25" thickBot="1">
      <c r="A156" s="43"/>
      <c r="B156" s="81">
        <v>148</v>
      </c>
      <c r="C156" s="77">
        <v>0.52991971997082732</v>
      </c>
      <c r="D156" s="77">
        <v>-0.84804781137978302</v>
      </c>
      <c r="E156" s="77">
        <v>0.13485070765702703</v>
      </c>
      <c r="F156" s="78">
        <f t="shared" si="2"/>
        <v>7.6800484833880125</v>
      </c>
      <c r="G156" s="43"/>
      <c r="H156" s="43"/>
      <c r="I156" s="43"/>
      <c r="J156" s="43"/>
      <c r="K156" s="43"/>
      <c r="L156" s="43"/>
      <c r="M156" s="43"/>
      <c r="N156" s="43"/>
      <c r="O156" s="43"/>
      <c r="P156" s="43"/>
      <c r="Q156" s="43"/>
      <c r="R156" s="43"/>
      <c r="S156" s="43"/>
      <c r="T156" s="43"/>
      <c r="U156" s="43"/>
      <c r="V156" s="43"/>
      <c r="W156" s="43"/>
    </row>
    <row r="157" spans="1:23" ht="17.25" thickBot="1">
      <c r="A157" s="43"/>
      <c r="B157" s="81">
        <v>149</v>
      </c>
      <c r="C157" s="77">
        <v>0.51503853866072324</v>
      </c>
      <c r="D157" s="77">
        <v>-0.85716702205242745</v>
      </c>
      <c r="E157" s="77">
        <v>0.13171057208928569</v>
      </c>
      <c r="F157" s="78">
        <f t="shared" si="2"/>
        <v>7.5032722706736275</v>
      </c>
      <c r="G157" s="43"/>
      <c r="H157" s="43"/>
      <c r="I157" s="43"/>
      <c r="J157" s="43"/>
      <c r="K157" s="43"/>
      <c r="L157" s="43"/>
      <c r="M157" s="43"/>
      <c r="N157" s="43"/>
      <c r="O157" s="43"/>
      <c r="P157" s="43"/>
      <c r="Q157" s="43"/>
      <c r="R157" s="43"/>
      <c r="S157" s="43"/>
      <c r="T157" s="43"/>
      <c r="U157" s="43"/>
      <c r="V157" s="43"/>
      <c r="W157" s="43"/>
    </row>
    <row r="158" spans="1:23" ht="17.25" thickBot="1">
      <c r="A158" s="43"/>
      <c r="B158" s="81">
        <v>150</v>
      </c>
      <c r="C158" s="77">
        <v>0.50000047168772943</v>
      </c>
      <c r="D158" s="77">
        <v>-0.86602513145522986</v>
      </c>
      <c r="E158" s="77">
        <v>0.12847476983545744</v>
      </c>
      <c r="F158" s="78">
        <f t="shared" si="2"/>
        <v>7.3209600390959162</v>
      </c>
      <c r="G158" s="43"/>
      <c r="H158" s="43"/>
      <c r="I158" s="43"/>
      <c r="J158" s="43"/>
      <c r="K158" s="43"/>
      <c r="L158" s="43"/>
      <c r="M158" s="43"/>
      <c r="N158" s="43"/>
      <c r="O158" s="43"/>
      <c r="P158" s="43"/>
      <c r="Q158" s="43"/>
      <c r="R158" s="43"/>
      <c r="S158" s="43"/>
      <c r="T158" s="43"/>
      <c r="U158" s="43"/>
      <c r="V158" s="43"/>
      <c r="W158" s="43"/>
    </row>
    <row r="159" spans="1:23" ht="17.25" thickBot="1">
      <c r="A159" s="43"/>
      <c r="B159" s="81">
        <v>151</v>
      </c>
      <c r="C159" s="77">
        <v>0.48481009979081685</v>
      </c>
      <c r="D159" s="77">
        <v>-0.87461944132337821</v>
      </c>
      <c r="E159" s="77">
        <v>0.12514535112678304</v>
      </c>
      <c r="F159" s="78">
        <f t="shared" si="2"/>
        <v>7.1332175691226665</v>
      </c>
      <c r="G159" s="43"/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</row>
    <row r="160" spans="1:23" ht="17.25" thickBot="1">
      <c r="A160" s="43"/>
      <c r="B160" s="81">
        <v>152</v>
      </c>
      <c r="C160" s="77">
        <v>0.46947205010249299</v>
      </c>
      <c r="D160" s="77">
        <v>-0.88294733374792089</v>
      </c>
      <c r="E160" s="77">
        <v>0.12172446108863812</v>
      </c>
      <c r="F160" s="78">
        <f t="shared" si="2"/>
        <v>6.9401566540433404</v>
      </c>
      <c r="G160" s="43"/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</row>
    <row r="161" spans="1:23" ht="17.25" thickBot="1">
      <c r="A161" s="43"/>
      <c r="B161" s="81">
        <v>153</v>
      </c>
      <c r="C161" s="77">
        <v>0.45399099473933108</v>
      </c>
      <c r="D161" s="77">
        <v>-0.89100627197320703</v>
      </c>
      <c r="E161" s="77">
        <v>0.11821433770921606</v>
      </c>
      <c r="F161" s="78">
        <f t="shared" si="2"/>
        <v>6.741895060079738</v>
      </c>
      <c r="G161" s="43"/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</row>
    <row r="162" spans="1:23" ht="17.25" thickBot="1">
      <c r="A162" s="43"/>
      <c r="B162" s="81">
        <v>154</v>
      </c>
      <c r="C162" s="77">
        <v>0.43837164937880146</v>
      </c>
      <c r="D162" s="77">
        <v>-0.89879380116960594</v>
      </c>
      <c r="E162" s="77">
        <v>0.11461730970073312</v>
      </c>
      <c r="F162" s="78">
        <f t="shared" si="2"/>
        <v>6.5385564764800685</v>
      </c>
      <c r="G162" s="43"/>
      <c r="H162" s="43"/>
      <c r="I162" s="43"/>
      <c r="J162" s="43"/>
      <c r="K162" s="43"/>
      <c r="L162" s="43"/>
      <c r="M162" s="43"/>
      <c r="N162" s="43"/>
      <c r="O162" s="43"/>
      <c r="P162" s="43"/>
      <c r="Q162" s="43"/>
      <c r="R162" s="43"/>
      <c r="S162" s="43"/>
      <c r="T162" s="43"/>
      <c r="U162" s="43"/>
      <c r="V162" s="43"/>
      <c r="W162" s="43"/>
    </row>
    <row r="163" spans="1:23" ht="17.25" thickBot="1">
      <c r="A163" s="43"/>
      <c r="B163" s="81">
        <v>155</v>
      </c>
      <c r="C163" s="77">
        <v>0.42261877182282931</v>
      </c>
      <c r="D163" s="77">
        <v>-0.90630754918127177</v>
      </c>
      <c r="E163" s="77">
        <v>0.11093579425557956</v>
      </c>
      <c r="F163" s="78">
        <f t="shared" si="2"/>
        <v>6.3302704551276507</v>
      </c>
      <c r="G163" s="43"/>
      <c r="H163" s="43"/>
      <c r="I163" s="43"/>
      <c r="J163" s="43"/>
      <c r="K163" s="43"/>
      <c r="L163" s="43"/>
      <c r="M163" s="43"/>
      <c r="N163" s="43"/>
      <c r="O163" s="43"/>
      <c r="P163" s="43"/>
      <c r="Q163" s="43"/>
      <c r="R163" s="43"/>
      <c r="S163" s="43"/>
      <c r="T163" s="43"/>
      <c r="U163" s="43"/>
      <c r="V163" s="43"/>
      <c r="W163" s="43"/>
    </row>
    <row r="164" spans="1:23" ht="17.25" thickBot="1">
      <c r="A164" s="43"/>
      <c r="B164" s="81">
        <v>156</v>
      </c>
      <c r="C164" s="77">
        <v>0.40673716054852316</v>
      </c>
      <c r="D164" s="77">
        <v>-0.91354522724872511</v>
      </c>
      <c r="E164" s="77">
        <v>0.10717229469997253</v>
      </c>
      <c r="F164" s="78">
        <f t="shared" si="2"/>
        <v>6.1171723392262276</v>
      </c>
      <c r="G164" s="43"/>
      <c r="H164" s="43"/>
      <c r="I164" s="43"/>
      <c r="J164" s="43"/>
      <c r="K164" s="43"/>
      <c r="L164" s="43"/>
      <c r="M164" s="43"/>
      <c r="N164" s="43"/>
      <c r="O164" s="43"/>
      <c r="P164" s="43"/>
      <c r="Q164" s="43"/>
      <c r="R164" s="43"/>
      <c r="S164" s="43"/>
      <c r="T164" s="43"/>
      <c r="U164" s="43"/>
      <c r="V164" s="43"/>
      <c r="W164" s="43"/>
    </row>
    <row r="165" spans="1:23" ht="17.25" thickBot="1">
      <c r="A165" s="43"/>
      <c r="B165" s="81">
        <v>157</v>
      </c>
      <c r="C165" s="77">
        <v>0.39073165324651299</v>
      </c>
      <c r="D165" s="77">
        <v>-0.92050463070603117</v>
      </c>
      <c r="E165" s="77">
        <v>0.10332939804778565</v>
      </c>
      <c r="F165" s="78">
        <f t="shared" si="2"/>
        <v>5.8994031806595446</v>
      </c>
      <c r="G165" s="43"/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</row>
    <row r="166" spans="1:23" ht="17.25" thickBot="1">
      <c r="A166" s="43"/>
      <c r="B166" s="81">
        <v>158</v>
      </c>
      <c r="C166" s="77">
        <v>0.37460712534734364</v>
      </c>
      <c r="D166" s="77">
        <v>-0.92718363965236117</v>
      </c>
      <c r="E166" s="77">
        <v>9.9409772457352094E-2</v>
      </c>
      <c r="F166" s="78">
        <f t="shared" si="2"/>
        <v>5.6771096456643493</v>
      </c>
      <c r="G166" s="43"/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</row>
    <row r="167" spans="1:23" ht="17.25" thickBot="1">
      <c r="A167" s="43"/>
      <c r="B167" s="81">
        <v>159</v>
      </c>
      <c r="C167" s="77">
        <v>0.35836848853637054</v>
      </c>
      <c r="D167" s="77">
        <v>-0.93358021959773618</v>
      </c>
      <c r="E167" s="77">
        <v>9.541616459415353E-2</v>
      </c>
      <c r="F167" s="78">
        <f t="shared" si="2"/>
        <v>5.4504439085024305</v>
      </c>
      <c r="G167" s="43"/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</row>
    <row r="168" spans="1:23" ht="17.25" thickBot="1">
      <c r="A168" s="43"/>
      <c r="B168" s="81">
        <v>160</v>
      </c>
      <c r="C168" s="77">
        <v>0.34202068925761631</v>
      </c>
      <c r="D168" s="77">
        <v>-0.93969242208274995</v>
      </c>
      <c r="E168" s="77">
        <v>9.1351396902423165E-2</v>
      </c>
      <c r="F168" s="78">
        <f t="shared" si="2"/>
        <v>5.2195635328692003</v>
      </c>
      <c r="G168" s="43"/>
      <c r="H168" s="43"/>
      <c r="I168" s="43"/>
      <c r="J168" s="43"/>
      <c r="K168" s="43"/>
      <c r="L168" s="43"/>
      <c r="M168" s="43"/>
      <c r="N168" s="43"/>
      <c r="O168" s="43"/>
      <c r="P168" s="43"/>
      <c r="Q168" s="43"/>
      <c r="R168" s="43"/>
      <c r="S168" s="43"/>
      <c r="T168" s="43"/>
      <c r="U168" s="43"/>
      <c r="V168" s="43"/>
      <c r="W168" s="43"/>
    </row>
    <row r="169" spans="1:23" ht="17.25" thickBot="1">
      <c r="A169" s="43"/>
      <c r="B169" s="81">
        <v>161</v>
      </c>
      <c r="C169" s="77">
        <v>0.32556870720703307</v>
      </c>
      <c r="D169" s="77">
        <v>-0.94551838527209042</v>
      </c>
      <c r="E169" s="77">
        <v>8.7218364788795605E-2</v>
      </c>
      <c r="F169" s="78">
        <f t="shared" si="2"/>
        <v>4.9846313408324319</v>
      </c>
      <c r="G169" s="43"/>
      <c r="H169" s="43"/>
      <c r="I169" s="43"/>
      <c r="J169" s="43"/>
      <c r="K169" s="43"/>
      <c r="L169" s="43"/>
      <c r="M169" s="43"/>
      <c r="N169" s="43"/>
      <c r="O169" s="43"/>
      <c r="P169" s="43"/>
      <c r="Q169" s="43"/>
      <c r="R169" s="43"/>
      <c r="S169" s="43"/>
      <c r="T169" s="43"/>
      <c r="U169" s="43"/>
      <c r="V169" s="43"/>
      <c r="W169" s="43"/>
    </row>
    <row r="170" spans="1:23" ht="17.25" thickBot="1">
      <c r="A170" s="43"/>
      <c r="B170" s="81">
        <v>162</v>
      </c>
      <c r="C170" s="77">
        <v>0.30901755381564266</v>
      </c>
      <c r="D170" s="77">
        <v>-0.95105633452167093</v>
      </c>
      <c r="E170" s="77">
        <v>8.3020033721248943E-2</v>
      </c>
      <c r="F170" s="78">
        <f t="shared" si="2"/>
        <v>4.7458152691561706</v>
      </c>
      <c r="G170" s="43"/>
      <c r="H170" s="43"/>
      <c r="I170" s="43"/>
      <c r="J170" s="43"/>
      <c r="K170" s="43"/>
      <c r="L170" s="43"/>
      <c r="M170" s="43"/>
      <c r="N170" s="43"/>
      <c r="O170" s="43"/>
      <c r="P170" s="43"/>
      <c r="Q170" s="43"/>
      <c r="R170" s="43"/>
      <c r="S170" s="43"/>
      <c r="T170" s="43"/>
      <c r="U170" s="43"/>
      <c r="V170" s="43"/>
      <c r="W170" s="43"/>
    </row>
    <row r="171" spans="1:23" ht="17.25" thickBot="1">
      <c r="A171" s="43"/>
      <c r="B171" s="81">
        <v>163</v>
      </c>
      <c r="C171" s="77">
        <v>0.29237227072300459</v>
      </c>
      <c r="D171" s="77">
        <v>-0.95630458291920473</v>
      </c>
      <c r="E171" s="77">
        <v>7.875943624667936E-2</v>
      </c>
      <c r="F171" s="78">
        <f t="shared" si="2"/>
        <v>4.5032882129293492</v>
      </c>
      <c r="G171" s="43"/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</row>
    <row r="172" spans="1:23" ht="17.25" thickBot="1">
      <c r="A172" s="43"/>
      <c r="B172" s="81">
        <v>164</v>
      </c>
      <c r="C172" s="77">
        <v>0.27563792824148703</v>
      </c>
      <c r="D172" s="77">
        <v>-0.96126153179805385</v>
      </c>
      <c r="E172" s="77">
        <v>7.4439668930552524E-2</v>
      </c>
      <c r="F172" s="78">
        <f t="shared" si="2"/>
        <v>4.2572278564875994</v>
      </c>
      <c r="G172" s="43"/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</row>
    <row r="173" spans="1:23" ht="17.25" thickBot="1">
      <c r="A173" s="43"/>
      <c r="B173" s="81">
        <v>165</v>
      </c>
      <c r="C173" s="77">
        <v>0.25881962381179674</v>
      </c>
      <c r="D173" s="77">
        <v>-0.96592567122419937</v>
      </c>
      <c r="E173" s="77">
        <v>7.0063889222164055E-2</v>
      </c>
      <c r="F173" s="78">
        <f t="shared" si="2"/>
        <v>4.0078164916880858</v>
      </c>
      <c r="G173" s="43"/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</row>
    <row r="174" spans="1:23" ht="17.25" thickBot="1">
      <c r="A174" s="43"/>
      <c r="B174" s="81">
        <v>166</v>
      </c>
      <c r="C174" s="77">
        <v>0.241922480450255</v>
      </c>
      <c r="D174" s="77">
        <v>-0.97029558045618036</v>
      </c>
      <c r="E174" s="77">
        <v>6.5635312249138378E-2</v>
      </c>
      <c r="F174" s="78">
        <f t="shared" si="2"/>
        <v>3.7552408236716754</v>
      </c>
      <c r="G174" s="43"/>
      <c r="H174" s="43"/>
      <c r="I174" s="43"/>
      <c r="J174" s="43"/>
      <c r="K174" s="43"/>
      <c r="L174" s="43"/>
      <c r="M174" s="43"/>
      <c r="N174" s="43"/>
      <c r="O174" s="43"/>
      <c r="P174" s="43"/>
      <c r="Q174" s="43"/>
      <c r="R174" s="43"/>
      <c r="S174" s="43"/>
      <c r="T174" s="43"/>
      <c r="U174" s="43"/>
      <c r="V174" s="43"/>
      <c r="W174" s="43"/>
    </row>
    <row r="175" spans="1:23" ht="17.25" thickBot="1">
      <c r="A175" s="43"/>
      <c r="B175" s="81">
        <v>167</v>
      </c>
      <c r="C175" s="77">
        <v>0.2249516451882731</v>
      </c>
      <c r="D175" s="77">
        <v>-0.97436992837786685</v>
      </c>
      <c r="E175" s="77">
        <v>6.1157207544870494E-2</v>
      </c>
      <c r="F175" s="78">
        <f t="shared" si="2"/>
        <v>3.499691764322165</v>
      </c>
      <c r="G175" s="43"/>
      <c r="H175" s="43"/>
      <c r="I175" s="43"/>
      <c r="J175" s="43"/>
      <c r="K175" s="43"/>
      <c r="L175" s="43"/>
      <c r="M175" s="43"/>
      <c r="N175" s="43"/>
      <c r="O175" s="43"/>
      <c r="P175" s="43"/>
      <c r="Q175" s="43"/>
      <c r="R175" s="43"/>
      <c r="S175" s="43"/>
      <c r="T175" s="43"/>
      <c r="U175" s="43"/>
      <c r="V175" s="43"/>
      <c r="W175" s="43"/>
    </row>
    <row r="176" spans="1:23" ht="17.25" thickBot="1">
      <c r="A176" s="43"/>
      <c r="B176" s="81">
        <v>168</v>
      </c>
      <c r="C176" s="77">
        <v>0.20791228750452287</v>
      </c>
      <c r="D176" s="77">
        <v>-0.97814747390392853</v>
      </c>
      <c r="E176" s="77">
        <v>5.6632895712707319E-2</v>
      </c>
      <c r="F176" s="78">
        <f t="shared" si="2"/>
        <v>3.2413642137099932</v>
      </c>
      <c r="G176" s="43"/>
      <c r="H176" s="43"/>
      <c r="I176" s="43"/>
      <c r="J176" s="43"/>
      <c r="K176" s="43"/>
      <c r="L176" s="43"/>
      <c r="M176" s="43"/>
      <c r="N176" s="43"/>
      <c r="O176" s="43"/>
      <c r="P176" s="43"/>
      <c r="Q176" s="43"/>
      <c r="R176" s="43"/>
      <c r="S176" s="43"/>
      <c r="T176" s="43"/>
      <c r="U176" s="43"/>
      <c r="V176" s="43"/>
      <c r="W176" s="43"/>
    </row>
    <row r="177" spans="1:23" ht="17.25" thickBot="1">
      <c r="A177" s="43"/>
      <c r="B177" s="81">
        <v>169</v>
      </c>
      <c r="C177" s="77">
        <v>0.19080959775025738</v>
      </c>
      <c r="D177" s="77">
        <v>-0.98162706635788366</v>
      </c>
      <c r="E177" s="77">
        <v>5.2065745030729089E-2</v>
      </c>
      <c r="F177" s="78">
        <f t="shared" si="2"/>
        <v>2.9804568298846137</v>
      </c>
      <c r="G177" s="43"/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</row>
    <row r="178" spans="1:23" ht="17.25" thickBot="1">
      <c r="A178" s="43"/>
      <c r="B178" s="81">
        <v>170</v>
      </c>
      <c r="C178" s="77">
        <v>0.17364878556828742</v>
      </c>
      <c r="D178" s="77">
        <v>-0.98480764582260372</v>
      </c>
      <c r="E178" s="77">
        <v>4.7459168001076413E-2</v>
      </c>
      <c r="F178" s="78">
        <f t="shared" si="2"/>
        <v>2.7171717874576147</v>
      </c>
      <c r="G178" s="43"/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</row>
    <row r="179" spans="1:23" ht="17.25" thickBot="1">
      <c r="A179" s="43"/>
      <c r="B179" s="81">
        <v>171</v>
      </c>
      <c r="C179" s="77">
        <v>0.15643507830606826</v>
      </c>
      <c r="D179" s="77">
        <v>-0.98768824346317619</v>
      </c>
      <c r="E179" s="77">
        <v>4.2816617847820787E-2</v>
      </c>
      <c r="F179" s="78">
        <f t="shared" si="2"/>
        <v>2.4517145254937787</v>
      </c>
      <c r="G179" s="43"/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</row>
    <row r="180" spans="1:23" ht="17.25" thickBot="1">
      <c r="A180" s="43"/>
      <c r="B180" s="81">
        <v>172</v>
      </c>
      <c r="C180" s="77">
        <v>0.13917371942340234</v>
      </c>
      <c r="D180" s="77">
        <v>-0.9902679818220198</v>
      </c>
      <c r="E180" s="77">
        <v>3.814158496745184E-2</v>
      </c>
      <c r="F180" s="78">
        <f t="shared" si="2"/>
        <v>2.1842934853020721</v>
      </c>
      <c r="G180" s="43"/>
      <c r="H180" s="43"/>
      <c r="I180" s="43"/>
      <c r="J180" s="43"/>
      <c r="K180" s="43"/>
      <c r="L180" s="43"/>
      <c r="M180" s="43"/>
      <c r="N180" s="43"/>
      <c r="O180" s="43"/>
      <c r="P180" s="43"/>
      <c r="Q180" s="43"/>
      <c r="R180" s="43"/>
      <c r="S180" s="43"/>
      <c r="T180" s="43"/>
      <c r="U180" s="43"/>
      <c r="V180" s="43"/>
      <c r="W180" s="43"/>
    </row>
    <row r="181" spans="1:23" ht="17.25" thickBot="1">
      <c r="A181" s="43"/>
      <c r="B181" s="81">
        <v>173</v>
      </c>
      <c r="C181" s="77">
        <v>0.12186996689523391</v>
      </c>
      <c r="D181" s="77">
        <v>-0.99254607508616677</v>
      </c>
      <c r="E181" s="77">
        <v>3.3437593336102793E-2</v>
      </c>
      <c r="F181" s="78">
        <f t="shared" si="2"/>
        <v>1.9151198387893391</v>
      </c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</row>
    <row r="182" spans="1:23" ht="17.25" thickBot="1">
      <c r="A182" s="43"/>
      <c r="B182" s="81">
        <v>174</v>
      </c>
      <c r="C182" s="77">
        <v>0.10452909161001381</v>
      </c>
      <c r="D182" s="77">
        <v>-0.99452182932662936</v>
      </c>
      <c r="E182" s="77">
        <v>2.8708196877688545E-2</v>
      </c>
      <c r="F182" s="78">
        <f t="shared" si="2"/>
        <v>1.6444072081072822</v>
      </c>
      <c r="G182" s="43"/>
      <c r="H182" s="43"/>
      <c r="I182" s="43"/>
      <c r="J182" s="43"/>
      <c r="K182" s="43"/>
      <c r="L182" s="43"/>
      <c r="M182" s="43"/>
      <c r="N182" s="43"/>
      <c r="O182" s="43"/>
      <c r="P182" s="43"/>
      <c r="Q182" s="43"/>
      <c r="R182" s="43"/>
      <c r="S182" s="43"/>
      <c r="T182" s="43"/>
      <c r="U182" s="43"/>
      <c r="V182" s="43"/>
      <c r="W182" s="43"/>
    </row>
    <row r="183" spans="1:23" ht="17.25" thickBot="1">
      <c r="A183" s="43"/>
      <c r="B183" s="81">
        <v>175</v>
      </c>
      <c r="C183" s="77">
        <v>8.7156375764141841E-2</v>
      </c>
      <c r="D183" s="77">
        <v>-0.99619464270977676</v>
      </c>
      <c r="E183" s="77">
        <v>2.3956975797184654E-2</v>
      </c>
      <c r="F183" s="78">
        <f t="shared" si="2"/>
        <v>1.3723713773871793</v>
      </c>
      <c r="G183" s="43"/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</row>
    <row r="184" spans="1:23" ht="17.25" thickBot="1">
      <c r="A184" s="43"/>
      <c r="B184" s="81">
        <v>176</v>
      </c>
      <c r="C184" s="77">
        <v>6.9757111252954779E-2</v>
      </c>
      <c r="D184" s="77">
        <v>-0.9975640056806595</v>
      </c>
      <c r="E184" s="77">
        <v>1.9187532883307108E-2</v>
      </c>
      <c r="F184" s="78">
        <f t="shared" si="2"/>
        <v>1.09922999741469</v>
      </c>
      <c r="G184" s="43"/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</row>
    <row r="185" spans="1:23" ht="17.25" thickBot="1">
      <c r="A185" s="43"/>
      <c r="B185" s="81">
        <v>177</v>
      </c>
      <c r="C185" s="77">
        <v>5.2336598058769737E-2</v>
      </c>
      <c r="D185" s="77">
        <v>-0.9986295011182249</v>
      </c>
      <c r="E185" s="77">
        <v>1.4403489784900208E-2</v>
      </c>
      <c r="F185" s="78">
        <f t="shared" si="2"/>
        <v>0.82520228415049179</v>
      </c>
      <c r="G185" s="43"/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</row>
    <row r="186" spans="1:23" ht="17.25" thickBot="1">
      <c r="A186" s="43"/>
      <c r="B186" s="81">
        <v>178</v>
      </c>
      <c r="C186" s="77">
        <v>3.490014263645231E-2</v>
      </c>
      <c r="D186" s="77">
        <v>-0.99939080446237616</v>
      </c>
      <c r="E186" s="77">
        <v>9.6084832653606199E-3</v>
      </c>
      <c r="F186" s="78">
        <f t="shared" si="2"/>
        <v>0.55050871204837071</v>
      </c>
      <c r="G186" s="43"/>
      <c r="H186" s="43"/>
      <c r="I186" s="43"/>
      <c r="J186" s="43"/>
      <c r="K186" s="43"/>
      <c r="L186" s="43"/>
      <c r="M186" s="43"/>
      <c r="N186" s="43"/>
      <c r="O186" s="43"/>
      <c r="P186" s="43"/>
      <c r="Q186" s="43"/>
      <c r="R186" s="43"/>
      <c r="S186" s="43"/>
      <c r="T186" s="43"/>
      <c r="U186" s="43"/>
      <c r="V186" s="43"/>
      <c r="W186" s="43"/>
    </row>
    <row r="187" spans="1:23" ht="17.25" thickBot="1">
      <c r="A187" s="43"/>
      <c r="B187" s="81">
        <v>179</v>
      </c>
      <c r="C187" s="77">
        <v>1.7453056297026717E-2</v>
      </c>
      <c r="D187" s="77">
        <v>-0.99984768381283595</v>
      </c>
      <c r="E187" s="77">
        <v>4.8061614394647421E-3</v>
      </c>
      <c r="F187" s="78">
        <f t="shared" si="2"/>
        <v>0.27537070316273904</v>
      </c>
      <c r="G187" s="43"/>
      <c r="H187" s="43"/>
      <c r="I187" s="43"/>
      <c r="J187" s="43"/>
      <c r="K187" s="43"/>
      <c r="L187" s="43"/>
      <c r="M187" s="43"/>
      <c r="N187" s="43"/>
      <c r="O187" s="43"/>
      <c r="P187" s="43"/>
      <c r="Q187" s="43"/>
      <c r="R187" s="43"/>
      <c r="S187" s="43"/>
      <c r="T187" s="43"/>
      <c r="U187" s="43"/>
      <c r="V187" s="43"/>
      <c r="W187" s="43"/>
    </row>
    <row r="188" spans="1:23" ht="17.25" thickBot="1">
      <c r="A188" s="43"/>
      <c r="B188" s="82">
        <v>180</v>
      </c>
      <c r="C188" s="79">
        <v>6.5358979307623784E-7</v>
      </c>
      <c r="D188" s="79">
        <v>-0.99999999999978639</v>
      </c>
      <c r="E188" s="79">
        <v>1.7999697346371428E-7</v>
      </c>
      <c r="F188" s="80">
        <f t="shared" si="2"/>
        <v>1.0313069050172084E-5</v>
      </c>
      <c r="G188" s="43"/>
      <c r="H188" s="43"/>
      <c r="I188" s="43"/>
      <c r="J188" s="43"/>
      <c r="K188" s="43"/>
      <c r="L188" s="43"/>
      <c r="M188" s="43"/>
      <c r="N188" s="43"/>
      <c r="O188" s="43"/>
      <c r="P188" s="43"/>
      <c r="Q188" s="43"/>
      <c r="R188" s="43"/>
      <c r="S188" s="43"/>
      <c r="T188" s="43"/>
      <c r="U188" s="43"/>
      <c r="V188" s="43"/>
      <c r="W188" s="43"/>
    </row>
    <row r="189" spans="1:23" ht="17.25" thickTop="1">
      <c r="A189" s="43"/>
      <c r="B189" s="43"/>
      <c r="C189" s="43"/>
      <c r="D189" s="43"/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</row>
    <row r="190" spans="1:23">
      <c r="A190" s="43"/>
      <c r="B190" s="43"/>
      <c r="C190" s="43"/>
      <c r="D190" s="43"/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</row>
    <row r="191" spans="1:23">
      <c r="A191" s="43"/>
      <c r="B191" s="43"/>
      <c r="C191" s="43"/>
      <c r="D191" s="43"/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</row>
    <row r="192" spans="1:23">
      <c r="A192" s="43"/>
      <c r="B192" s="43"/>
      <c r="C192" s="43"/>
      <c r="D192" s="43"/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43"/>
      <c r="P192" s="43"/>
      <c r="Q192" s="43"/>
      <c r="R192" s="43"/>
      <c r="S192" s="43"/>
      <c r="T192" s="43"/>
      <c r="U192" s="43"/>
      <c r="V192" s="43"/>
      <c r="W192" s="43"/>
    </row>
    <row r="193" spans="1:23">
      <c r="A193" s="43"/>
      <c r="B193" s="43"/>
      <c r="C193" s="43"/>
      <c r="D193" s="43"/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43"/>
      <c r="P193" s="43"/>
      <c r="Q193" s="43"/>
      <c r="R193" s="43"/>
      <c r="S193" s="43"/>
      <c r="T193" s="43"/>
      <c r="U193" s="43"/>
      <c r="V193" s="43"/>
      <c r="W193" s="43"/>
    </row>
    <row r="194" spans="1:23">
      <c r="A194" s="43"/>
      <c r="B194" s="43"/>
      <c r="C194" s="43"/>
      <c r="D194" s="43"/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43"/>
      <c r="P194" s="43"/>
      <c r="Q194" s="43"/>
      <c r="R194" s="43"/>
      <c r="S194" s="43"/>
      <c r="T194" s="43"/>
      <c r="U194" s="43"/>
      <c r="V194" s="43"/>
      <c r="W194" s="43"/>
    </row>
    <row r="195" spans="1:23">
      <c r="A195" s="43"/>
      <c r="B195" s="43"/>
      <c r="C195" s="43"/>
      <c r="D195" s="43"/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</row>
    <row r="196" spans="1:23">
      <c r="A196" s="43"/>
      <c r="B196" s="43"/>
      <c r="C196" s="43"/>
      <c r="D196" s="43"/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</row>
    <row r="197" spans="1:23">
      <c r="A197" s="43"/>
      <c r="B197" s="43"/>
      <c r="C197" s="43"/>
      <c r="D197" s="43"/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</row>
    <row r="198" spans="1:23">
      <c r="A198" s="43"/>
      <c r="B198" s="43"/>
      <c r="C198" s="43"/>
      <c r="D198" s="43"/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43"/>
      <c r="P198" s="43"/>
      <c r="Q198" s="43"/>
      <c r="R198" s="43"/>
      <c r="S198" s="43"/>
      <c r="T198" s="43"/>
      <c r="U198" s="43"/>
      <c r="V198" s="43"/>
      <c r="W198" s="43"/>
    </row>
    <row r="199" spans="1:23">
      <c r="A199" s="43"/>
      <c r="B199" s="43"/>
      <c r="C199" s="43"/>
      <c r="D199" s="43"/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43"/>
      <c r="P199" s="43"/>
      <c r="Q199" s="43"/>
      <c r="R199" s="43"/>
      <c r="S199" s="43"/>
      <c r="T199" s="43"/>
      <c r="U199" s="43"/>
      <c r="V199" s="43"/>
      <c r="W199" s="43"/>
    </row>
    <row r="200" spans="1:23">
      <c r="A200" s="43"/>
      <c r="B200" s="43"/>
      <c r="C200" s="43"/>
      <c r="D200" s="43"/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43"/>
      <c r="P200" s="43"/>
      <c r="Q200" s="43"/>
      <c r="R200" s="43"/>
      <c r="S200" s="43"/>
      <c r="T200" s="43"/>
      <c r="U200" s="43"/>
      <c r="V200" s="43"/>
      <c r="W200" s="43"/>
    </row>
  </sheetData>
  <mergeCells count="6">
    <mergeCell ref="B7:F7"/>
    <mergeCell ref="G2:K4"/>
    <mergeCell ref="O3:S3"/>
    <mergeCell ref="O5:R5"/>
    <mergeCell ref="O6:R6"/>
    <mergeCell ref="O4:P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control shapeId="10244" r:id="rId4" name="ToggleButton1"/>
    <control shapeId="10241" r:id="rId5" name="ScrollBar1"/>
  </control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Z51"/>
  <sheetViews>
    <sheetView zoomScale="85" zoomScaleNormal="85" workbookViewId="0">
      <selection activeCell="G17" sqref="G17"/>
    </sheetView>
  </sheetViews>
  <sheetFormatPr defaultRowHeight="16.5"/>
  <sheetData>
    <row r="1" spans="1:26" ht="17.25" thickBot="1">
      <c r="A1" s="138"/>
      <c r="B1" s="138"/>
      <c r="C1" s="138"/>
      <c r="D1" s="138"/>
      <c r="E1" s="138"/>
      <c r="F1" s="138"/>
      <c r="G1" s="138"/>
      <c r="H1" s="138"/>
      <c r="I1" s="138"/>
      <c r="J1" s="138"/>
      <c r="K1" s="138"/>
      <c r="L1" s="138"/>
      <c r="M1" s="138"/>
      <c r="N1" s="138"/>
      <c r="O1" s="138"/>
      <c r="P1" s="138"/>
      <c r="Q1" s="138"/>
      <c r="R1" s="138"/>
      <c r="S1" s="138"/>
      <c r="T1" s="138"/>
      <c r="U1" s="138"/>
      <c r="V1" s="138"/>
      <c r="W1" s="138"/>
      <c r="X1" s="138"/>
      <c r="Y1" s="138"/>
      <c r="Z1" s="138"/>
    </row>
    <row r="2" spans="1:26" ht="17.25" thickTop="1">
      <c r="A2" s="138"/>
      <c r="B2" s="138"/>
      <c r="C2" s="138"/>
      <c r="D2" s="138"/>
      <c r="E2" s="138"/>
      <c r="F2" s="138"/>
      <c r="G2" s="138"/>
      <c r="H2" s="380" t="s">
        <v>81</v>
      </c>
      <c r="I2" s="381"/>
      <c r="J2" s="381"/>
      <c r="K2" s="381"/>
      <c r="L2" s="382"/>
      <c r="M2" s="138"/>
      <c r="N2" s="138"/>
      <c r="O2" s="138"/>
      <c r="P2" s="138"/>
      <c r="Q2" s="138"/>
      <c r="R2" s="138"/>
      <c r="S2" s="138"/>
      <c r="T2" s="138"/>
      <c r="U2" s="138"/>
      <c r="V2" s="138"/>
      <c r="W2" s="138"/>
      <c r="X2" s="138"/>
      <c r="Y2" s="138"/>
      <c r="Z2" s="138"/>
    </row>
    <row r="3" spans="1:26" ht="20.25">
      <c r="A3" s="138"/>
      <c r="B3" s="195" t="s">
        <v>201</v>
      </c>
      <c r="C3" s="138"/>
      <c r="D3" s="138"/>
      <c r="E3" s="138"/>
      <c r="F3" s="138"/>
      <c r="G3" s="138"/>
      <c r="H3" s="383"/>
      <c r="I3" s="384"/>
      <c r="J3" s="384"/>
      <c r="K3" s="384"/>
      <c r="L3" s="385"/>
      <c r="M3" s="138"/>
      <c r="N3" s="138"/>
      <c r="O3" s="138"/>
      <c r="P3" s="138"/>
      <c r="Q3" s="138"/>
      <c r="R3" s="138"/>
      <c r="S3" s="138"/>
      <c r="T3" s="138"/>
      <c r="U3" s="138"/>
      <c r="V3" s="138"/>
      <c r="W3" s="138"/>
      <c r="X3" s="138"/>
      <c r="Y3" s="138"/>
      <c r="Z3" s="138"/>
    </row>
    <row r="4" spans="1:26" ht="17.25" thickBot="1">
      <c r="A4" s="138"/>
      <c r="B4" s="138"/>
      <c r="C4" s="138"/>
      <c r="D4" s="138"/>
      <c r="E4" s="138"/>
      <c r="F4" s="138"/>
      <c r="G4" s="138"/>
      <c r="H4" s="386"/>
      <c r="I4" s="387"/>
      <c r="J4" s="387"/>
      <c r="K4" s="387"/>
      <c r="L4" s="388"/>
      <c r="M4" s="138"/>
      <c r="N4" s="138"/>
      <c r="O4" s="138"/>
      <c r="P4" s="138"/>
      <c r="Q4" s="138"/>
      <c r="R4" s="138"/>
      <c r="S4" s="138"/>
      <c r="T4" s="138"/>
      <c r="U4" s="138"/>
      <c r="V4" s="138"/>
      <c r="W4" s="138"/>
      <c r="X4" s="138"/>
      <c r="Y4" s="138"/>
      <c r="Z4" s="138"/>
    </row>
    <row r="5" spans="1:26" ht="17.25" thickTop="1">
      <c r="A5" s="138"/>
      <c r="B5" s="138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8"/>
      <c r="U5" s="138"/>
      <c r="V5" s="138"/>
      <c r="W5" s="138"/>
      <c r="X5" s="138"/>
      <c r="Y5" s="138"/>
      <c r="Z5" s="138"/>
    </row>
    <row r="6" spans="1:26">
      <c r="A6" s="138"/>
      <c r="B6" s="138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8"/>
      <c r="U6" s="138"/>
      <c r="V6" s="138"/>
      <c r="W6" s="138"/>
      <c r="X6" s="138"/>
      <c r="Y6" s="138"/>
      <c r="Z6" s="138"/>
    </row>
    <row r="7" spans="1:26">
      <c r="A7" s="138"/>
      <c r="B7" s="138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8"/>
      <c r="U7" s="138"/>
      <c r="V7" s="138"/>
      <c r="W7" s="138"/>
      <c r="X7" s="138"/>
      <c r="Y7" s="138"/>
      <c r="Z7" s="138"/>
    </row>
    <row r="8" spans="1:26">
      <c r="A8" s="138"/>
      <c r="B8" s="138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8"/>
      <c r="U8" s="138"/>
      <c r="V8" s="138"/>
      <c r="W8" s="138"/>
      <c r="X8" s="138"/>
      <c r="Y8" s="138"/>
      <c r="Z8" s="138"/>
    </row>
    <row r="9" spans="1:26">
      <c r="A9" s="138"/>
      <c r="B9" s="138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8"/>
      <c r="U9" s="138"/>
      <c r="V9" s="138"/>
      <c r="W9" s="138"/>
      <c r="X9" s="138"/>
      <c r="Y9" s="138"/>
      <c r="Z9" s="138"/>
    </row>
    <row r="10" spans="1:26">
      <c r="A10" s="138"/>
      <c r="B10" s="138"/>
      <c r="C10" s="138"/>
      <c r="D10" s="138"/>
      <c r="E10" s="138"/>
      <c r="F10" s="138"/>
      <c r="G10" s="138"/>
      <c r="H10" s="138"/>
      <c r="I10" s="138"/>
      <c r="J10" s="138"/>
      <c r="K10" s="138"/>
      <c r="L10" s="138"/>
      <c r="M10" s="138"/>
      <c r="N10" s="138"/>
      <c r="O10" s="138"/>
      <c r="P10" s="138"/>
      <c r="Q10" s="138"/>
      <c r="R10" s="138"/>
      <c r="S10" s="138"/>
      <c r="T10" s="138"/>
      <c r="U10" s="138"/>
      <c r="V10" s="138"/>
      <c r="W10" s="138"/>
      <c r="X10" s="138"/>
      <c r="Y10" s="138"/>
      <c r="Z10" s="138"/>
    </row>
    <row r="11" spans="1:26">
      <c r="A11" s="138"/>
      <c r="B11" s="138"/>
      <c r="C11" s="138"/>
      <c r="D11" s="138"/>
      <c r="E11" s="138"/>
      <c r="F11" s="138"/>
      <c r="G11" s="138"/>
      <c r="H11" s="138"/>
      <c r="I11" s="138"/>
      <c r="J11" s="138"/>
      <c r="K11" s="138"/>
      <c r="L11" s="138"/>
      <c r="M11" s="138"/>
      <c r="N11" s="138"/>
      <c r="O11" s="138"/>
      <c r="P11" s="138"/>
      <c r="Q11" s="138"/>
      <c r="R11" s="138"/>
      <c r="S11" s="138"/>
      <c r="T11" s="138"/>
      <c r="U11" s="138"/>
      <c r="V11" s="138"/>
      <c r="W11" s="138"/>
      <c r="X11" s="138"/>
      <c r="Y11" s="138"/>
      <c r="Z11" s="138"/>
    </row>
    <row r="12" spans="1:26">
      <c r="A12" s="138"/>
      <c r="B12" s="138"/>
      <c r="C12" s="138"/>
      <c r="D12" s="138"/>
      <c r="E12" s="138"/>
      <c r="F12" s="138"/>
      <c r="G12" s="138"/>
      <c r="H12" s="138"/>
      <c r="I12" s="138"/>
      <c r="J12" s="138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8"/>
      <c r="X12" s="138"/>
      <c r="Y12" s="138"/>
      <c r="Z12" s="138"/>
    </row>
    <row r="13" spans="1:26">
      <c r="A13" s="138"/>
      <c r="B13" s="138"/>
      <c r="C13" s="138"/>
      <c r="D13" s="138"/>
      <c r="E13" s="138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138"/>
      <c r="R13" s="138"/>
      <c r="S13" s="138"/>
      <c r="T13" s="138"/>
      <c r="U13" s="138"/>
      <c r="V13" s="138"/>
      <c r="W13" s="138"/>
      <c r="X13" s="138"/>
      <c r="Y13" s="138"/>
      <c r="Z13" s="138"/>
    </row>
    <row r="14" spans="1:26">
      <c r="A14" s="138"/>
      <c r="B14" s="138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8"/>
      <c r="X14" s="138"/>
      <c r="Y14" s="138"/>
      <c r="Z14" s="138"/>
    </row>
    <row r="15" spans="1:26">
      <c r="A15" s="138"/>
      <c r="B15" s="138"/>
      <c r="C15" s="138"/>
      <c r="D15" s="138"/>
      <c r="E15" s="138"/>
      <c r="F15" s="138"/>
      <c r="G15" s="138"/>
      <c r="H15" s="138"/>
      <c r="I15" s="138"/>
      <c r="J15" s="138"/>
      <c r="K15" s="138"/>
      <c r="L15" s="138"/>
      <c r="M15" s="138"/>
      <c r="N15" s="138"/>
      <c r="O15" s="138"/>
      <c r="P15" s="138"/>
      <c r="Q15" s="138"/>
      <c r="R15" s="138"/>
      <c r="S15" s="138"/>
      <c r="T15" s="138"/>
      <c r="U15" s="138"/>
      <c r="V15" s="138"/>
      <c r="W15" s="138"/>
      <c r="X15" s="138"/>
      <c r="Y15" s="138"/>
      <c r="Z15" s="138"/>
    </row>
    <row r="16" spans="1:26">
      <c r="A16" s="138"/>
      <c r="B16" s="138"/>
      <c r="C16" s="138"/>
      <c r="D16" s="138"/>
      <c r="E16" s="138"/>
      <c r="F16" s="138"/>
      <c r="G16" s="138"/>
      <c r="H16" s="138"/>
      <c r="I16" s="138"/>
      <c r="J16" s="138"/>
      <c r="K16" s="138"/>
      <c r="L16" s="138"/>
      <c r="M16" s="138"/>
      <c r="N16" s="138"/>
      <c r="O16" s="138"/>
      <c r="P16" s="138"/>
      <c r="Q16" s="138"/>
      <c r="R16" s="138"/>
      <c r="S16" s="138"/>
      <c r="T16" s="138"/>
      <c r="U16" s="138"/>
      <c r="V16" s="138"/>
      <c r="W16" s="138"/>
      <c r="X16" s="138"/>
      <c r="Y16" s="138"/>
      <c r="Z16" s="138"/>
    </row>
    <row r="17" spans="1:26">
      <c r="A17" s="138"/>
      <c r="B17" s="138"/>
      <c r="C17" s="138"/>
      <c r="D17" s="138"/>
      <c r="E17" s="138"/>
      <c r="F17" s="138"/>
      <c r="G17" s="138"/>
      <c r="H17" s="138"/>
      <c r="I17" s="138"/>
      <c r="J17" s="138"/>
      <c r="K17" s="138"/>
      <c r="L17" s="138"/>
      <c r="M17" s="138"/>
      <c r="N17" s="138"/>
      <c r="O17" s="138"/>
      <c r="P17" s="138"/>
      <c r="Q17" s="138"/>
      <c r="R17" s="138"/>
      <c r="S17" s="138"/>
      <c r="T17" s="138"/>
      <c r="U17" s="138"/>
      <c r="V17" s="138"/>
      <c r="W17" s="138"/>
      <c r="X17" s="138"/>
      <c r="Y17" s="138"/>
      <c r="Z17" s="138"/>
    </row>
    <row r="18" spans="1:26">
      <c r="A18" s="138"/>
      <c r="B18" s="138"/>
      <c r="C18" s="138"/>
      <c r="D18" s="138"/>
      <c r="E18" s="138"/>
      <c r="F18" s="138"/>
      <c r="G18" s="138"/>
      <c r="H18" s="138"/>
      <c r="I18" s="138"/>
      <c r="J18" s="138"/>
      <c r="K18" s="138"/>
      <c r="L18" s="138"/>
      <c r="M18" s="138"/>
      <c r="N18" s="138"/>
      <c r="O18" s="138"/>
      <c r="P18" s="138"/>
      <c r="Q18" s="138"/>
      <c r="R18" s="138"/>
      <c r="S18" s="138"/>
      <c r="T18" s="138"/>
      <c r="U18" s="138"/>
      <c r="V18" s="138"/>
      <c r="W18" s="138"/>
      <c r="X18" s="138"/>
      <c r="Y18" s="138"/>
      <c r="Z18" s="138"/>
    </row>
    <row r="19" spans="1:26">
      <c r="A19" s="138"/>
      <c r="B19" s="138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8"/>
      <c r="U19" s="138"/>
      <c r="V19" s="138"/>
      <c r="W19" s="138"/>
      <c r="X19" s="138"/>
      <c r="Y19" s="138"/>
      <c r="Z19" s="138"/>
    </row>
    <row r="20" spans="1:26">
      <c r="A20" s="138"/>
      <c r="B20" s="138"/>
      <c r="C20" s="138"/>
      <c r="D20" s="138"/>
      <c r="E20" s="138"/>
      <c r="F20" s="138"/>
      <c r="G20" s="138"/>
      <c r="H20" s="138"/>
      <c r="I20" s="138"/>
      <c r="J20" s="138"/>
      <c r="K20" s="138"/>
      <c r="L20" s="138"/>
      <c r="M20" s="138"/>
      <c r="N20" s="138"/>
      <c r="O20" s="138"/>
      <c r="P20" s="138"/>
      <c r="Q20" s="138"/>
      <c r="R20" s="138"/>
      <c r="S20" s="138"/>
      <c r="T20" s="138"/>
      <c r="U20" s="138"/>
      <c r="V20" s="138"/>
      <c r="W20" s="138"/>
      <c r="X20" s="138"/>
      <c r="Y20" s="138"/>
      <c r="Z20" s="138"/>
    </row>
    <row r="21" spans="1:26">
      <c r="A21" s="138"/>
      <c r="B21" s="138"/>
      <c r="C21" s="138"/>
      <c r="D21" s="138"/>
      <c r="E21" s="138"/>
      <c r="F21" s="138"/>
      <c r="G21" s="138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8"/>
      <c r="V21" s="138"/>
      <c r="W21" s="138"/>
      <c r="X21" s="138"/>
      <c r="Y21" s="138"/>
      <c r="Z21" s="138"/>
    </row>
    <row r="22" spans="1:26">
      <c r="A22" s="138"/>
      <c r="B22" s="138"/>
      <c r="C22" s="138"/>
      <c r="D22" s="138"/>
      <c r="E22" s="138"/>
      <c r="F22" s="138"/>
      <c r="G22" s="138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8"/>
      <c r="V22" s="138"/>
      <c r="W22" s="138"/>
      <c r="X22" s="138"/>
      <c r="Y22" s="138"/>
      <c r="Z22" s="138"/>
    </row>
    <row r="23" spans="1:26">
      <c r="A23" s="138"/>
      <c r="B23" s="138"/>
      <c r="C23" s="138"/>
      <c r="D23" s="138"/>
      <c r="E23" s="138"/>
      <c r="F23" s="138"/>
      <c r="G23" s="138"/>
      <c r="H23" s="138"/>
      <c r="I23" s="138"/>
      <c r="J23" s="138"/>
      <c r="K23" s="138"/>
      <c r="L23" s="138"/>
      <c r="M23" s="138"/>
      <c r="N23" s="138"/>
      <c r="O23" s="138"/>
      <c r="P23" s="138"/>
      <c r="Q23" s="138"/>
      <c r="R23" s="138"/>
      <c r="S23" s="138"/>
      <c r="T23" s="138"/>
      <c r="U23" s="138"/>
      <c r="V23" s="138"/>
      <c r="W23" s="138"/>
      <c r="X23" s="138"/>
      <c r="Y23" s="138"/>
      <c r="Z23" s="138"/>
    </row>
    <row r="24" spans="1:26">
      <c r="A24" s="138"/>
      <c r="B24" s="138"/>
      <c r="C24" s="138"/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138"/>
      <c r="S24" s="138"/>
      <c r="T24" s="138"/>
      <c r="U24" s="138"/>
      <c r="V24" s="138"/>
      <c r="W24" s="138"/>
      <c r="X24" s="138"/>
      <c r="Y24" s="138"/>
      <c r="Z24" s="138"/>
    </row>
    <row r="25" spans="1:26">
      <c r="A25" s="138"/>
      <c r="B25" s="138"/>
      <c r="C25" s="138"/>
      <c r="D25" s="138"/>
      <c r="E25" s="138"/>
      <c r="F25" s="138"/>
      <c r="G25" s="138"/>
      <c r="H25" s="138"/>
      <c r="I25" s="138"/>
      <c r="J25" s="138"/>
      <c r="K25" s="138"/>
      <c r="L25" s="138"/>
      <c r="M25" s="138"/>
      <c r="N25" s="138"/>
      <c r="O25" s="138"/>
      <c r="P25" s="138"/>
      <c r="Q25" s="138"/>
      <c r="R25" s="138"/>
      <c r="S25" s="138"/>
      <c r="T25" s="138"/>
      <c r="U25" s="138"/>
      <c r="V25" s="138"/>
      <c r="W25" s="138"/>
      <c r="X25" s="138"/>
      <c r="Y25" s="138"/>
      <c r="Z25" s="138"/>
    </row>
    <row r="26" spans="1:26">
      <c r="A26" s="138"/>
      <c r="B26" s="138"/>
      <c r="C26" s="138"/>
      <c r="D26" s="138"/>
      <c r="E26" s="138"/>
      <c r="F26" s="138"/>
      <c r="G26" s="138"/>
      <c r="H26" s="138"/>
      <c r="I26" s="138"/>
      <c r="J26" s="138"/>
      <c r="K26" s="138"/>
      <c r="L26" s="138"/>
      <c r="M26" s="138"/>
      <c r="N26" s="138"/>
      <c r="O26" s="138"/>
      <c r="P26" s="138"/>
      <c r="Q26" s="138"/>
      <c r="R26" s="138"/>
      <c r="S26" s="138"/>
      <c r="T26" s="138"/>
      <c r="U26" s="138"/>
      <c r="V26" s="138"/>
      <c r="W26" s="138"/>
      <c r="X26" s="138"/>
      <c r="Y26" s="138"/>
      <c r="Z26" s="138"/>
    </row>
    <row r="27" spans="1:26">
      <c r="A27" s="138"/>
      <c r="B27" s="138"/>
      <c r="C27" s="138"/>
      <c r="D27" s="138"/>
      <c r="E27" s="138"/>
      <c r="F27" s="138"/>
      <c r="G27" s="138"/>
      <c r="H27" s="138"/>
      <c r="I27" s="138"/>
      <c r="J27" s="138"/>
      <c r="K27" s="138"/>
      <c r="L27" s="138"/>
      <c r="M27" s="138"/>
      <c r="N27" s="138"/>
      <c r="O27" s="138"/>
      <c r="P27" s="138"/>
      <c r="Q27" s="138"/>
      <c r="R27" s="138"/>
      <c r="S27" s="138"/>
      <c r="T27" s="138"/>
      <c r="U27" s="138"/>
      <c r="V27" s="138"/>
      <c r="W27" s="138"/>
      <c r="X27" s="138"/>
      <c r="Y27" s="138"/>
      <c r="Z27" s="138"/>
    </row>
    <row r="28" spans="1:26">
      <c r="A28" s="138"/>
      <c r="B28" s="138"/>
      <c r="C28" s="138"/>
      <c r="D28" s="138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8"/>
      <c r="R28" s="138"/>
      <c r="S28" s="138"/>
      <c r="T28" s="138"/>
      <c r="U28" s="138"/>
      <c r="V28" s="138"/>
      <c r="W28" s="138"/>
      <c r="X28" s="138"/>
      <c r="Y28" s="138"/>
      <c r="Z28" s="138"/>
    </row>
    <row r="29" spans="1:26">
      <c r="A29" s="138"/>
      <c r="B29" s="138"/>
      <c r="C29" s="138"/>
      <c r="D29" s="138"/>
      <c r="E29" s="138"/>
      <c r="F29" s="138"/>
      <c r="G29" s="138"/>
      <c r="H29" s="138"/>
      <c r="I29" s="138"/>
      <c r="J29" s="138"/>
      <c r="K29" s="138"/>
      <c r="L29" s="138"/>
      <c r="M29" s="138"/>
      <c r="N29" s="138"/>
      <c r="O29" s="138"/>
      <c r="P29" s="138"/>
      <c r="Q29" s="138"/>
      <c r="R29" s="138"/>
      <c r="S29" s="138"/>
      <c r="T29" s="138"/>
      <c r="U29" s="138"/>
      <c r="V29" s="138"/>
      <c r="W29" s="138"/>
      <c r="X29" s="138"/>
      <c r="Y29" s="138"/>
      <c r="Z29" s="138"/>
    </row>
    <row r="30" spans="1:26">
      <c r="A30" s="138"/>
      <c r="B30" s="138"/>
      <c r="C30" s="138"/>
      <c r="D30" s="138"/>
      <c r="E30" s="138"/>
      <c r="F30" s="138"/>
      <c r="G30" s="138"/>
      <c r="H30" s="138"/>
      <c r="I30" s="138"/>
      <c r="J30" s="138"/>
      <c r="K30" s="138"/>
      <c r="L30" s="138"/>
      <c r="M30" s="138"/>
      <c r="N30" s="138"/>
      <c r="O30" s="138"/>
      <c r="P30" s="138"/>
      <c r="Q30" s="138"/>
      <c r="R30" s="138"/>
      <c r="S30" s="138"/>
      <c r="T30" s="138"/>
      <c r="U30" s="138"/>
      <c r="V30" s="138"/>
      <c r="W30" s="138"/>
      <c r="X30" s="138"/>
      <c r="Y30" s="138"/>
      <c r="Z30" s="138"/>
    </row>
    <row r="31" spans="1:26">
      <c r="A31" s="138"/>
      <c r="B31" s="138"/>
      <c r="C31" s="138"/>
      <c r="D31" s="138"/>
      <c r="E31" s="138"/>
      <c r="F31" s="138"/>
      <c r="G31" s="138"/>
      <c r="H31" s="138"/>
      <c r="I31" s="138"/>
      <c r="J31" s="138"/>
      <c r="K31" s="138"/>
      <c r="L31" s="138"/>
      <c r="M31" s="138"/>
      <c r="N31" s="138"/>
      <c r="O31" s="138"/>
      <c r="P31" s="138"/>
      <c r="Q31" s="138"/>
      <c r="R31" s="138"/>
      <c r="S31" s="138"/>
      <c r="T31" s="138"/>
      <c r="U31" s="138"/>
      <c r="V31" s="138"/>
      <c r="W31" s="138"/>
      <c r="X31" s="138"/>
      <c r="Y31" s="138"/>
      <c r="Z31" s="138"/>
    </row>
    <row r="32" spans="1:26">
      <c r="A32" s="138"/>
      <c r="B32" s="138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</row>
    <row r="33" spans="1:26">
      <c r="A33" s="138"/>
      <c r="B33" s="138"/>
      <c r="C33" s="138"/>
      <c r="D33" s="138"/>
      <c r="E33" s="138"/>
      <c r="F33" s="138"/>
      <c r="G33" s="138"/>
      <c r="H33" s="138"/>
      <c r="I33" s="138"/>
      <c r="J33" s="138"/>
      <c r="K33" s="138"/>
      <c r="L33" s="138"/>
      <c r="M33" s="138"/>
      <c r="N33" s="138"/>
      <c r="O33" s="138"/>
      <c r="P33" s="138"/>
      <c r="Q33" s="138"/>
      <c r="R33" s="138"/>
      <c r="S33" s="138"/>
      <c r="T33" s="138"/>
      <c r="U33" s="138"/>
      <c r="V33" s="138"/>
      <c r="W33" s="138"/>
      <c r="X33" s="138"/>
      <c r="Y33" s="138"/>
      <c r="Z33" s="138"/>
    </row>
    <row r="34" spans="1:26">
      <c r="A34" s="138"/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38"/>
      <c r="O34" s="138"/>
      <c r="P34" s="138"/>
      <c r="Q34" s="138"/>
      <c r="R34" s="138"/>
      <c r="S34" s="138"/>
      <c r="T34" s="138"/>
      <c r="U34" s="138"/>
      <c r="V34" s="138"/>
      <c r="W34" s="138"/>
      <c r="X34" s="138"/>
      <c r="Y34" s="138"/>
      <c r="Z34" s="138"/>
    </row>
    <row r="35" spans="1:26">
      <c r="A35" s="138"/>
      <c r="B35" s="138"/>
      <c r="C35" s="138"/>
      <c r="D35" s="138"/>
      <c r="E35" s="138"/>
      <c r="F35" s="138"/>
      <c r="G35" s="138"/>
      <c r="H35" s="138"/>
      <c r="I35" s="138"/>
      <c r="J35" s="138"/>
      <c r="K35" s="138"/>
      <c r="L35" s="138"/>
      <c r="M35" s="138"/>
      <c r="N35" s="138"/>
      <c r="O35" s="138"/>
      <c r="P35" s="138"/>
      <c r="Q35" s="138"/>
      <c r="R35" s="138"/>
      <c r="S35" s="138"/>
      <c r="T35" s="138"/>
      <c r="U35" s="138"/>
      <c r="V35" s="138"/>
      <c r="W35" s="138"/>
      <c r="X35" s="138"/>
      <c r="Y35" s="138"/>
      <c r="Z35" s="138"/>
    </row>
    <row r="36" spans="1:26">
      <c r="A36" s="138"/>
      <c r="B36" s="138"/>
      <c r="C36" s="138"/>
      <c r="D36" s="138"/>
      <c r="E36" s="138"/>
      <c r="F36" s="138"/>
      <c r="G36" s="138"/>
      <c r="H36" s="138"/>
      <c r="I36" s="138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</row>
    <row r="37" spans="1:26">
      <c r="A37" s="138"/>
      <c r="B37" s="138"/>
      <c r="C37" s="138"/>
      <c r="D37" s="138"/>
      <c r="E37" s="138"/>
      <c r="F37" s="138"/>
      <c r="G37" s="138"/>
      <c r="H37" s="138"/>
      <c r="I37" s="138"/>
      <c r="J37" s="138"/>
      <c r="K37" s="138"/>
      <c r="L37" s="138"/>
      <c r="M37" s="138"/>
      <c r="N37" s="138"/>
      <c r="O37" s="138"/>
      <c r="P37" s="138"/>
      <c r="Q37" s="138"/>
      <c r="R37" s="138"/>
      <c r="S37" s="138"/>
      <c r="T37" s="138"/>
      <c r="U37" s="138"/>
      <c r="V37" s="138"/>
      <c r="W37" s="138"/>
      <c r="X37" s="138"/>
      <c r="Y37" s="138"/>
      <c r="Z37" s="138"/>
    </row>
    <row r="38" spans="1:26">
      <c r="A38" s="138"/>
      <c r="B38" s="138"/>
      <c r="C38" s="138"/>
      <c r="D38" s="138"/>
      <c r="E38" s="138"/>
      <c r="F38" s="138"/>
      <c r="G38" s="138"/>
      <c r="H38" s="138"/>
      <c r="I38" s="138"/>
      <c r="J38" s="138"/>
      <c r="K38" s="138"/>
      <c r="L38" s="138"/>
      <c r="M38" s="138"/>
      <c r="N38" s="138"/>
      <c r="O38" s="138"/>
      <c r="P38" s="138"/>
      <c r="Q38" s="138"/>
      <c r="R38" s="138"/>
      <c r="S38" s="138"/>
      <c r="T38" s="138"/>
      <c r="U38" s="138"/>
      <c r="V38" s="138"/>
      <c r="W38" s="138"/>
      <c r="X38" s="138"/>
      <c r="Y38" s="138"/>
      <c r="Z38" s="138"/>
    </row>
    <row r="39" spans="1:26">
      <c r="A39" s="138"/>
      <c r="B39" s="138"/>
      <c r="C39" s="138"/>
      <c r="D39" s="138"/>
      <c r="E39" s="138"/>
      <c r="F39" s="138"/>
      <c r="G39" s="138"/>
      <c r="H39" s="138"/>
      <c r="I39" s="138"/>
      <c r="J39" s="138"/>
      <c r="K39" s="138"/>
      <c r="L39" s="138"/>
      <c r="M39" s="138"/>
      <c r="N39" s="138"/>
      <c r="O39" s="138"/>
      <c r="P39" s="138"/>
      <c r="Q39" s="138"/>
      <c r="R39" s="138"/>
      <c r="S39" s="138"/>
      <c r="T39" s="138"/>
      <c r="U39" s="138"/>
      <c r="V39" s="138"/>
      <c r="W39" s="138"/>
      <c r="X39" s="138"/>
      <c r="Y39" s="138"/>
      <c r="Z39" s="138"/>
    </row>
    <row r="40" spans="1:26">
      <c r="A40" s="138"/>
      <c r="B40" s="138"/>
      <c r="C40" s="138"/>
      <c r="D40" s="138"/>
      <c r="E40" s="138"/>
      <c r="F40" s="138"/>
      <c r="G40" s="138"/>
      <c r="H40" s="138"/>
      <c r="I40" s="138"/>
      <c r="J40" s="138"/>
      <c r="K40" s="138"/>
      <c r="L40" s="138"/>
      <c r="M40" s="138"/>
      <c r="N40" s="138"/>
      <c r="O40" s="138"/>
      <c r="P40" s="138"/>
      <c r="Q40" s="138"/>
      <c r="R40" s="138"/>
      <c r="S40" s="138"/>
      <c r="T40" s="138"/>
      <c r="U40" s="138"/>
      <c r="V40" s="138"/>
      <c r="W40" s="138"/>
      <c r="X40" s="138"/>
      <c r="Y40" s="138"/>
      <c r="Z40" s="138"/>
    </row>
    <row r="41" spans="1:26">
      <c r="A41" s="138"/>
      <c r="B41" s="138"/>
      <c r="C41" s="138"/>
      <c r="D41" s="138"/>
      <c r="E41" s="138"/>
      <c r="F41" s="138"/>
      <c r="G41" s="138"/>
      <c r="H41" s="138"/>
      <c r="I41" s="138"/>
      <c r="J41" s="138"/>
      <c r="K41" s="138"/>
      <c r="L41" s="138"/>
      <c r="M41" s="138"/>
      <c r="N41" s="138"/>
      <c r="O41" s="138"/>
      <c r="P41" s="138"/>
      <c r="Q41" s="138"/>
      <c r="R41" s="138"/>
      <c r="S41" s="138"/>
      <c r="T41" s="138"/>
      <c r="U41" s="138"/>
      <c r="V41" s="138"/>
      <c r="W41" s="138"/>
      <c r="X41" s="138"/>
      <c r="Y41" s="138"/>
      <c r="Z41" s="138"/>
    </row>
    <row r="42" spans="1:26">
      <c r="A42" s="138"/>
      <c r="B42" s="138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8"/>
      <c r="R42" s="138"/>
      <c r="S42" s="138"/>
      <c r="T42" s="138"/>
      <c r="U42" s="138"/>
      <c r="V42" s="138"/>
      <c r="W42" s="138"/>
      <c r="X42" s="138"/>
      <c r="Y42" s="138"/>
      <c r="Z42" s="138"/>
    </row>
    <row r="43" spans="1:26">
      <c r="A43" s="138"/>
      <c r="B43" s="138"/>
      <c r="C43" s="138"/>
      <c r="D43" s="138"/>
      <c r="E43" s="138"/>
      <c r="F43" s="138"/>
      <c r="G43" s="138"/>
      <c r="H43" s="138"/>
      <c r="I43" s="138"/>
      <c r="J43" s="138"/>
      <c r="K43" s="138"/>
      <c r="L43" s="138"/>
      <c r="M43" s="138"/>
      <c r="N43" s="138"/>
      <c r="O43" s="138"/>
      <c r="P43" s="138"/>
      <c r="Q43" s="138"/>
      <c r="R43" s="138"/>
      <c r="S43" s="138"/>
      <c r="T43" s="138"/>
      <c r="U43" s="138"/>
      <c r="V43" s="138"/>
      <c r="W43" s="138"/>
      <c r="X43" s="138"/>
      <c r="Y43" s="138"/>
      <c r="Z43" s="138"/>
    </row>
    <row r="44" spans="1:26">
      <c r="A44" s="138"/>
      <c r="B44" s="138"/>
      <c r="C44" s="138"/>
      <c r="D44" s="138"/>
      <c r="E44" s="138"/>
      <c r="F44" s="138"/>
      <c r="G44" s="138"/>
      <c r="H44" s="138"/>
      <c r="I44" s="138"/>
      <c r="J44" s="138"/>
      <c r="K44" s="138"/>
      <c r="L44" s="138"/>
      <c r="M44" s="138"/>
      <c r="N44" s="138"/>
      <c r="O44" s="138"/>
      <c r="P44" s="138"/>
      <c r="Q44" s="138"/>
      <c r="R44" s="138"/>
      <c r="S44" s="138"/>
      <c r="T44" s="138"/>
      <c r="U44" s="138"/>
      <c r="V44" s="138"/>
      <c r="W44" s="138"/>
      <c r="X44" s="138"/>
      <c r="Y44" s="138"/>
      <c r="Z44" s="138"/>
    </row>
    <row r="45" spans="1:26">
      <c r="A45" s="138"/>
      <c r="B45" s="138"/>
      <c r="C45" s="138"/>
      <c r="D45" s="138"/>
      <c r="E45" s="138"/>
      <c r="F45" s="138"/>
      <c r="G45" s="138"/>
      <c r="H45" s="138"/>
      <c r="I45" s="138"/>
      <c r="J45" s="138"/>
      <c r="K45" s="138"/>
      <c r="L45" s="138"/>
      <c r="M45" s="138"/>
      <c r="N45" s="138"/>
      <c r="O45" s="138"/>
      <c r="P45" s="138"/>
      <c r="Q45" s="138"/>
      <c r="R45" s="138"/>
      <c r="S45" s="138"/>
      <c r="T45" s="138"/>
      <c r="U45" s="138"/>
      <c r="V45" s="138"/>
      <c r="W45" s="138"/>
      <c r="X45" s="138"/>
      <c r="Y45" s="138"/>
      <c r="Z45" s="138"/>
    </row>
    <row r="46" spans="1:26">
      <c r="A46" s="138"/>
      <c r="B46" s="138"/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  <c r="O46" s="138"/>
      <c r="P46" s="138"/>
      <c r="Q46" s="138"/>
      <c r="R46" s="138"/>
      <c r="S46" s="138"/>
      <c r="T46" s="138"/>
      <c r="U46" s="138"/>
      <c r="V46" s="138"/>
      <c r="W46" s="138"/>
      <c r="X46" s="138"/>
      <c r="Y46" s="138"/>
      <c r="Z46" s="138"/>
    </row>
    <row r="47" spans="1:26">
      <c r="A47" s="138"/>
      <c r="B47" s="138"/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  <c r="O47" s="138"/>
      <c r="P47" s="138"/>
      <c r="Q47" s="138"/>
      <c r="R47" s="138"/>
      <c r="S47" s="138"/>
      <c r="T47" s="138"/>
      <c r="U47" s="138"/>
      <c r="V47" s="138"/>
      <c r="W47" s="138"/>
      <c r="X47" s="138"/>
      <c r="Y47" s="138"/>
      <c r="Z47" s="138"/>
    </row>
    <row r="48" spans="1:26">
      <c r="A48" s="138"/>
      <c r="B48" s="138"/>
      <c r="C48" s="138"/>
      <c r="D48" s="138"/>
      <c r="E48" s="138"/>
      <c r="F48" s="138"/>
      <c r="G48" s="138"/>
      <c r="H48" s="138"/>
      <c r="I48" s="138"/>
      <c r="J48" s="138"/>
      <c r="K48" s="138"/>
      <c r="L48" s="138"/>
      <c r="M48" s="138"/>
      <c r="N48" s="138"/>
      <c r="O48" s="138"/>
      <c r="P48" s="138"/>
      <c r="Q48" s="138"/>
      <c r="R48" s="138"/>
      <c r="S48" s="138"/>
      <c r="T48" s="138"/>
      <c r="U48" s="138"/>
      <c r="V48" s="138"/>
      <c r="W48" s="138"/>
      <c r="X48" s="138"/>
      <c r="Y48" s="138"/>
      <c r="Z48" s="138"/>
    </row>
    <row r="49" spans="1:26">
      <c r="A49" s="138"/>
      <c r="B49" s="138"/>
      <c r="C49" s="138"/>
      <c r="D49" s="138"/>
      <c r="E49" s="138"/>
      <c r="F49" s="138"/>
      <c r="G49" s="138"/>
      <c r="H49" s="138"/>
      <c r="I49" s="138"/>
      <c r="J49" s="138"/>
      <c r="K49" s="138"/>
      <c r="L49" s="138"/>
      <c r="M49" s="138"/>
      <c r="N49" s="138"/>
      <c r="O49" s="138"/>
      <c r="P49" s="138"/>
      <c r="Q49" s="138"/>
      <c r="R49" s="138"/>
      <c r="S49" s="138"/>
      <c r="T49" s="138"/>
      <c r="U49" s="138"/>
      <c r="V49" s="138"/>
      <c r="W49" s="138"/>
      <c r="X49" s="138"/>
      <c r="Y49" s="138"/>
      <c r="Z49" s="138"/>
    </row>
    <row r="50" spans="1:26">
      <c r="A50" s="138"/>
      <c r="B50" s="138"/>
      <c r="C50" s="138"/>
      <c r="D50" s="138"/>
      <c r="E50" s="138"/>
      <c r="F50" s="138"/>
      <c r="G50" s="138"/>
      <c r="H50" s="138"/>
      <c r="I50" s="138"/>
      <c r="J50" s="138"/>
      <c r="K50" s="138"/>
      <c r="L50" s="138"/>
      <c r="M50" s="138"/>
      <c r="N50" s="138"/>
      <c r="O50" s="138"/>
      <c r="P50" s="138"/>
      <c r="Q50" s="138"/>
      <c r="R50" s="138"/>
      <c r="S50" s="138"/>
      <c r="T50" s="138"/>
      <c r="U50" s="138"/>
      <c r="V50" s="138"/>
      <c r="W50" s="138"/>
      <c r="X50" s="138"/>
      <c r="Y50" s="138"/>
      <c r="Z50" s="138"/>
    </row>
    <row r="51" spans="1:26">
      <c r="A51" s="138"/>
      <c r="B51" s="138"/>
      <c r="C51" s="138"/>
      <c r="D51" s="138"/>
      <c r="E51" s="138"/>
      <c r="F51" s="138"/>
      <c r="G51" s="138"/>
      <c r="H51" s="138"/>
      <c r="I51" s="138"/>
      <c r="J51" s="138"/>
      <c r="K51" s="138"/>
      <c r="L51" s="138"/>
      <c r="M51" s="138"/>
      <c r="N51" s="138"/>
      <c r="O51" s="138"/>
      <c r="P51" s="138"/>
      <c r="Q51" s="138"/>
      <c r="R51" s="138"/>
      <c r="S51" s="138"/>
      <c r="T51" s="138"/>
      <c r="U51" s="138"/>
      <c r="V51" s="138"/>
      <c r="W51" s="138"/>
      <c r="X51" s="138"/>
      <c r="Y51" s="138"/>
      <c r="Z51" s="138"/>
    </row>
  </sheetData>
  <mergeCells count="1">
    <mergeCell ref="H2:L4"/>
  </mergeCells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Z101"/>
  <sheetViews>
    <sheetView showGridLines="0" tabSelected="1" zoomScale="85" zoomScaleNormal="85" workbookViewId="0"/>
  </sheetViews>
  <sheetFormatPr defaultRowHeight="16.5"/>
  <cols>
    <col min="3" max="4" width="9" customWidth="1"/>
  </cols>
  <sheetData>
    <row r="1" spans="1:26" ht="18" customHeight="1" thickBot="1">
      <c r="A1" s="181"/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  <c r="R1" s="181"/>
      <c r="S1" s="181"/>
      <c r="T1" s="181"/>
      <c r="U1" s="181"/>
      <c r="V1" s="181"/>
      <c r="W1" s="181"/>
      <c r="X1" s="181"/>
      <c r="Y1" s="181"/>
      <c r="Z1" s="181"/>
    </row>
    <row r="2" spans="1:26" ht="18" customHeight="1" thickTop="1">
      <c r="A2" s="181"/>
      <c r="B2" s="181"/>
      <c r="C2" s="181"/>
      <c r="D2" s="181"/>
      <c r="E2" s="181"/>
      <c r="F2" s="181"/>
      <c r="G2" s="181"/>
      <c r="H2" s="406" t="s">
        <v>189</v>
      </c>
      <c r="I2" s="407"/>
      <c r="J2" s="407"/>
      <c r="K2" s="407"/>
      <c r="L2" s="408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  <c r="X2" s="181"/>
      <c r="Y2" s="181"/>
      <c r="Z2" s="181"/>
    </row>
    <row r="3" spans="1:26" ht="18" customHeight="1">
      <c r="A3" s="181"/>
      <c r="B3" s="194" t="s">
        <v>202</v>
      </c>
      <c r="C3" s="181"/>
      <c r="D3" s="181"/>
      <c r="E3" s="181"/>
      <c r="F3" s="181"/>
      <c r="G3" s="181"/>
      <c r="H3" s="409"/>
      <c r="I3" s="410"/>
      <c r="J3" s="410"/>
      <c r="K3" s="410"/>
      <c r="L3" s="411"/>
      <c r="M3" s="181"/>
      <c r="N3" s="181"/>
      <c r="O3" s="181"/>
      <c r="P3" s="181"/>
      <c r="Q3" s="181"/>
      <c r="R3" s="181"/>
      <c r="S3" s="181"/>
      <c r="T3" s="181"/>
      <c r="U3" s="181"/>
      <c r="V3" s="181"/>
      <c r="W3" s="181"/>
      <c r="X3" s="181"/>
      <c r="Y3" s="181"/>
      <c r="Z3" s="181"/>
    </row>
    <row r="4" spans="1:26" ht="18" customHeight="1" thickBot="1">
      <c r="A4" s="181"/>
      <c r="B4" s="181"/>
      <c r="C4" s="181"/>
      <c r="D4" s="181"/>
      <c r="E4" s="181"/>
      <c r="F4" s="181"/>
      <c r="G4" s="181"/>
      <c r="H4" s="412"/>
      <c r="I4" s="413"/>
      <c r="J4" s="413"/>
      <c r="K4" s="413"/>
      <c r="L4" s="414"/>
      <c r="M4" s="181"/>
      <c r="N4" s="181"/>
      <c r="O4" s="181"/>
      <c r="P4" s="181"/>
      <c r="Q4" s="181"/>
      <c r="R4" s="181"/>
      <c r="S4" s="181"/>
      <c r="T4" s="181"/>
      <c r="U4" s="181"/>
      <c r="V4" s="181"/>
      <c r="W4" s="181"/>
      <c r="X4" s="181"/>
      <c r="Y4" s="181"/>
      <c r="Z4" s="181"/>
    </row>
    <row r="5" spans="1:26" ht="18" customHeight="1" thickTop="1" thickBot="1">
      <c r="A5" s="181"/>
      <c r="B5" s="181"/>
      <c r="C5" s="181"/>
      <c r="D5" s="181"/>
      <c r="E5" s="181"/>
      <c r="F5" s="181"/>
      <c r="G5" s="181"/>
      <c r="H5" s="181"/>
      <c r="I5" s="181"/>
      <c r="J5" s="181"/>
      <c r="K5" s="181"/>
      <c r="L5" s="181"/>
      <c r="M5" s="181"/>
      <c r="N5" s="181"/>
      <c r="O5" s="181"/>
      <c r="P5" s="181"/>
      <c r="Q5" s="181"/>
      <c r="R5" s="181"/>
      <c r="S5" s="181"/>
      <c r="T5" s="181"/>
      <c r="U5" s="181"/>
      <c r="V5" s="181"/>
      <c r="W5" s="181"/>
      <c r="X5" s="181"/>
      <c r="Y5" s="181"/>
      <c r="Z5" s="181"/>
    </row>
    <row r="6" spans="1:26" ht="21" customHeight="1" thickTop="1" thickBot="1">
      <c r="A6" s="181"/>
      <c r="B6" s="396" t="s">
        <v>190</v>
      </c>
      <c r="C6" s="397"/>
      <c r="D6" s="397"/>
      <c r="E6" s="397"/>
      <c r="F6" s="398"/>
      <c r="G6" s="184"/>
      <c r="H6" s="184"/>
      <c r="I6" s="184"/>
      <c r="J6" s="181"/>
      <c r="K6" s="181"/>
      <c r="L6" s="181"/>
      <c r="M6" s="181"/>
      <c r="N6" s="181"/>
      <c r="O6" s="181"/>
      <c r="P6" s="181"/>
      <c r="Q6" s="181"/>
      <c r="R6" s="181"/>
      <c r="S6" s="181"/>
      <c r="T6" s="181"/>
      <c r="U6" s="181"/>
      <c r="V6" s="181"/>
      <c r="W6" s="181"/>
      <c r="X6" s="181"/>
      <c r="Y6" s="181"/>
      <c r="Z6" s="181"/>
    </row>
    <row r="7" spans="1:26" ht="21" customHeight="1" thickBot="1">
      <c r="A7" s="181"/>
      <c r="B7" s="402" t="s">
        <v>195</v>
      </c>
      <c r="C7" s="403"/>
      <c r="D7" s="415"/>
      <c r="E7" s="416"/>
      <c r="F7" s="417"/>
      <c r="G7" s="184"/>
      <c r="H7" s="184"/>
      <c r="I7" s="184"/>
      <c r="J7" s="181"/>
      <c r="K7" s="181"/>
      <c r="L7" s="181"/>
      <c r="M7" s="181"/>
      <c r="N7" s="181"/>
      <c r="O7" s="181"/>
      <c r="P7" s="181"/>
      <c r="Q7" s="181"/>
      <c r="R7" s="181"/>
      <c r="S7" s="181"/>
      <c r="T7" s="181"/>
      <c r="U7" s="181"/>
      <c r="V7" s="181"/>
      <c r="W7" s="181"/>
      <c r="X7" s="181"/>
      <c r="Y7" s="181"/>
      <c r="Z7" s="181"/>
    </row>
    <row r="8" spans="1:26" ht="21" customHeight="1" thickBot="1">
      <c r="A8" s="181"/>
      <c r="B8" s="402"/>
      <c r="C8" s="403"/>
      <c r="D8" s="418"/>
      <c r="E8" s="208"/>
      <c r="F8" s="209"/>
      <c r="G8" s="184"/>
      <c r="H8" s="184"/>
      <c r="I8" s="184"/>
      <c r="J8" s="182"/>
      <c r="K8" s="181"/>
      <c r="L8" s="181"/>
      <c r="M8" s="181"/>
      <c r="N8" s="181"/>
      <c r="O8" s="181"/>
      <c r="P8" s="181"/>
      <c r="Q8" s="181"/>
      <c r="R8" s="181"/>
      <c r="S8" s="181"/>
      <c r="T8" s="181"/>
      <c r="U8" s="181"/>
      <c r="V8" s="181"/>
      <c r="W8" s="181"/>
      <c r="X8" s="181"/>
      <c r="Y8" s="181"/>
      <c r="Z8" s="181"/>
    </row>
    <row r="9" spans="1:26" ht="21" customHeight="1" thickBot="1">
      <c r="A9" s="181"/>
      <c r="B9" s="402"/>
      <c r="C9" s="403"/>
      <c r="D9" s="419"/>
      <c r="E9" s="420"/>
      <c r="F9" s="421"/>
      <c r="G9" s="184"/>
      <c r="H9" s="184"/>
      <c r="I9" s="184"/>
      <c r="J9" s="183"/>
      <c r="K9" s="181"/>
      <c r="L9" s="181"/>
      <c r="M9" s="181"/>
      <c r="N9" s="181"/>
      <c r="O9" s="181"/>
      <c r="P9" s="181"/>
      <c r="Q9" s="181"/>
      <c r="R9" s="181"/>
      <c r="S9" s="181"/>
      <c r="T9" s="181"/>
      <c r="U9" s="181"/>
      <c r="V9" s="181"/>
      <c r="W9" s="181"/>
      <c r="X9" s="181"/>
      <c r="Y9" s="181"/>
      <c r="Z9" s="181"/>
    </row>
    <row r="10" spans="1:26" ht="21" customHeight="1" thickBot="1">
      <c r="A10" s="181"/>
      <c r="B10" s="402" t="s">
        <v>196</v>
      </c>
      <c r="C10" s="403"/>
      <c r="D10" s="188"/>
      <c r="E10" s="189">
        <v>1</v>
      </c>
      <c r="F10" s="190">
        <f>E10/10</f>
        <v>0.1</v>
      </c>
      <c r="G10" s="184">
        <v>1</v>
      </c>
      <c r="H10" s="184"/>
      <c r="I10" s="184"/>
      <c r="J10" s="183"/>
      <c r="K10" s="181"/>
      <c r="L10" s="181"/>
      <c r="M10" s="181"/>
      <c r="N10" s="181"/>
      <c r="O10" s="181"/>
      <c r="P10" s="181"/>
      <c r="Q10" s="181"/>
      <c r="R10" s="181"/>
      <c r="S10" s="181"/>
      <c r="T10" s="181"/>
      <c r="U10" s="181"/>
      <c r="V10" s="181"/>
      <c r="W10" s="181"/>
      <c r="X10" s="181"/>
      <c r="Y10" s="181"/>
      <c r="Z10" s="181"/>
    </row>
    <row r="11" spans="1:26" ht="21" customHeight="1" thickBot="1">
      <c r="A11" s="181"/>
      <c r="B11" s="404"/>
      <c r="C11" s="405"/>
      <c r="D11" s="191"/>
      <c r="E11" s="192"/>
      <c r="F11" s="179" t="s">
        <v>78</v>
      </c>
      <c r="G11" s="184"/>
      <c r="H11" s="184"/>
      <c r="I11" s="184"/>
      <c r="J11" s="183"/>
      <c r="K11" s="181"/>
      <c r="L11" s="181"/>
      <c r="M11" s="181"/>
      <c r="N11" s="181"/>
      <c r="O11" s="181"/>
      <c r="P11" s="181"/>
      <c r="Q11" s="181"/>
      <c r="R11" s="181"/>
      <c r="S11" s="181"/>
      <c r="T11" s="181"/>
      <c r="U11" s="181"/>
      <c r="V11" s="181"/>
      <c r="W11" s="181"/>
      <c r="X11" s="181"/>
      <c r="Y11" s="181"/>
      <c r="Z11" s="181"/>
    </row>
    <row r="12" spans="1:26" ht="21" customHeight="1" thickTop="1" thickBot="1">
      <c r="A12" s="182"/>
      <c r="B12" s="185"/>
      <c r="C12" s="185"/>
      <c r="D12" s="185"/>
      <c r="E12" s="185"/>
      <c r="F12" s="184"/>
      <c r="G12" s="184"/>
      <c r="H12" s="184"/>
      <c r="I12" s="184"/>
      <c r="J12" s="182"/>
      <c r="K12" s="182"/>
      <c r="L12" s="182"/>
      <c r="M12" s="182"/>
      <c r="N12" s="181"/>
      <c r="O12" s="181"/>
      <c r="P12" s="181"/>
      <c r="Q12" s="181"/>
      <c r="R12" s="181"/>
      <c r="S12" s="181"/>
      <c r="T12" s="181"/>
      <c r="U12" s="181"/>
      <c r="V12" s="181"/>
      <c r="W12" s="181"/>
      <c r="X12" s="181"/>
      <c r="Y12" s="181"/>
      <c r="Z12" s="181"/>
    </row>
    <row r="13" spans="1:26" ht="21" customHeight="1" thickTop="1" thickBot="1">
      <c r="A13" s="182"/>
      <c r="B13" s="396" t="s">
        <v>193</v>
      </c>
      <c r="C13" s="397"/>
      <c r="D13" s="397"/>
      <c r="E13" s="397"/>
      <c r="F13" s="398"/>
      <c r="G13" s="184"/>
      <c r="H13" s="193"/>
      <c r="I13" s="193"/>
      <c r="J13" s="193"/>
      <c r="K13" s="193"/>
      <c r="L13" s="182"/>
      <c r="M13" s="182"/>
      <c r="N13" s="181"/>
      <c r="O13" s="181"/>
      <c r="P13" s="181"/>
      <c r="Q13" s="181"/>
      <c r="R13" s="181"/>
      <c r="S13" s="181"/>
      <c r="T13" s="181"/>
      <c r="U13" s="181"/>
      <c r="V13" s="181"/>
      <c r="W13" s="181"/>
      <c r="X13" s="181"/>
      <c r="Y13" s="181"/>
      <c r="Z13" s="181"/>
    </row>
    <row r="14" spans="1:26" ht="21" customHeight="1" thickBot="1">
      <c r="A14" s="182"/>
      <c r="B14" s="389" t="s">
        <v>199</v>
      </c>
      <c r="C14" s="390"/>
      <c r="D14" s="390"/>
      <c r="E14" s="390"/>
      <c r="F14" s="391"/>
      <c r="G14" s="184"/>
      <c r="H14" s="186"/>
      <c r="I14" s="186"/>
      <c r="J14" s="186"/>
      <c r="K14" s="186"/>
      <c r="L14" s="186"/>
      <c r="M14" s="186"/>
      <c r="N14" s="181"/>
      <c r="O14" s="181"/>
      <c r="P14" s="181"/>
      <c r="Q14" s="181"/>
      <c r="R14" s="181"/>
      <c r="S14" s="181"/>
      <c r="T14" s="181"/>
      <c r="U14" s="181"/>
      <c r="V14" s="181"/>
      <c r="W14" s="181"/>
      <c r="X14" s="181"/>
      <c r="Y14" s="181"/>
      <c r="Z14" s="181"/>
    </row>
    <row r="15" spans="1:26" ht="21" customHeight="1" thickBot="1">
      <c r="A15" s="182"/>
      <c r="B15" s="389" t="s">
        <v>197</v>
      </c>
      <c r="C15" s="390"/>
      <c r="D15" s="390"/>
      <c r="E15" s="390"/>
      <c r="F15" s="391"/>
      <c r="G15" s="184"/>
      <c r="H15" s="186"/>
      <c r="I15" s="186"/>
      <c r="J15" s="186"/>
      <c r="K15" s="186"/>
      <c r="L15" s="186"/>
      <c r="M15" s="186"/>
      <c r="N15" s="181"/>
      <c r="O15" s="181"/>
      <c r="P15" s="181"/>
      <c r="Q15" s="181"/>
      <c r="R15" s="181"/>
      <c r="S15" s="181"/>
      <c r="T15" s="181"/>
      <c r="U15" s="181"/>
      <c r="V15" s="181"/>
      <c r="W15" s="181"/>
      <c r="X15" s="181"/>
      <c r="Y15" s="181"/>
      <c r="Z15" s="181"/>
    </row>
    <row r="16" spans="1:26" ht="21" customHeight="1" thickBot="1">
      <c r="A16" s="182"/>
      <c r="B16" s="389" t="s">
        <v>198</v>
      </c>
      <c r="C16" s="390"/>
      <c r="D16" s="390"/>
      <c r="E16" s="390"/>
      <c r="F16" s="391"/>
      <c r="G16" s="182"/>
      <c r="H16" s="186"/>
      <c r="I16" s="186"/>
      <c r="J16" s="186"/>
      <c r="K16" s="186"/>
      <c r="L16" s="186"/>
      <c r="M16" s="186"/>
      <c r="N16" s="181"/>
      <c r="O16" s="181"/>
      <c r="P16" s="181"/>
      <c r="Q16" s="181"/>
      <c r="R16" s="181"/>
      <c r="S16" s="181"/>
      <c r="T16" s="181"/>
      <c r="U16" s="181"/>
      <c r="V16" s="181"/>
      <c r="W16" s="181"/>
      <c r="X16" s="181"/>
      <c r="Y16" s="181"/>
      <c r="Z16" s="181"/>
    </row>
    <row r="17" spans="1:26" ht="21" customHeight="1" thickBot="1">
      <c r="A17" s="182"/>
      <c r="B17" s="392"/>
      <c r="C17" s="392"/>
      <c r="D17" s="392"/>
      <c r="E17" s="392"/>
      <c r="F17" s="392"/>
      <c r="G17" s="182"/>
      <c r="H17" s="186"/>
      <c r="I17" s="186"/>
      <c r="J17" s="186"/>
      <c r="K17" s="186"/>
      <c r="L17" s="186"/>
      <c r="M17" s="186"/>
      <c r="N17" s="181"/>
      <c r="O17" s="181"/>
      <c r="P17" s="181"/>
      <c r="Q17" s="181"/>
      <c r="R17" s="181"/>
      <c r="S17" s="181"/>
      <c r="T17" s="181"/>
      <c r="U17" s="181"/>
      <c r="V17" s="181"/>
      <c r="W17" s="181"/>
      <c r="X17" s="181"/>
      <c r="Y17" s="181"/>
      <c r="Z17" s="181"/>
    </row>
    <row r="18" spans="1:26" ht="21" customHeight="1" thickBot="1">
      <c r="A18" s="182"/>
      <c r="B18" s="399" t="s">
        <v>194</v>
      </c>
      <c r="C18" s="400"/>
      <c r="D18" s="400"/>
      <c r="E18" s="400"/>
      <c r="F18" s="401"/>
      <c r="G18" s="182"/>
      <c r="H18" s="186"/>
      <c r="I18" s="186"/>
      <c r="J18" s="186"/>
      <c r="K18" s="186"/>
      <c r="L18" s="186"/>
      <c r="M18" s="186"/>
      <c r="N18" s="181"/>
      <c r="O18" s="181"/>
      <c r="P18" s="181"/>
      <c r="Q18" s="181"/>
      <c r="R18" s="181"/>
      <c r="S18" s="181"/>
      <c r="T18" s="181"/>
      <c r="U18" s="181"/>
      <c r="V18" s="181"/>
      <c r="W18" s="181"/>
      <c r="X18" s="181"/>
      <c r="Y18" s="181"/>
      <c r="Z18" s="181"/>
    </row>
    <row r="19" spans="1:26" ht="21" customHeight="1" thickBot="1">
      <c r="A19" s="182"/>
      <c r="B19" s="389" t="s">
        <v>200</v>
      </c>
      <c r="C19" s="390"/>
      <c r="D19" s="390"/>
      <c r="E19" s="390"/>
      <c r="F19" s="391"/>
      <c r="G19" s="182"/>
      <c r="H19" s="186"/>
      <c r="I19" s="186"/>
      <c r="J19" s="186"/>
      <c r="K19" s="186"/>
      <c r="L19" s="186"/>
      <c r="M19" s="186"/>
      <c r="N19" s="181"/>
      <c r="O19" s="181"/>
      <c r="P19" s="181"/>
      <c r="Q19" s="181"/>
      <c r="R19" s="181"/>
      <c r="S19" s="181"/>
      <c r="T19" s="181"/>
      <c r="U19" s="181"/>
      <c r="V19" s="181"/>
      <c r="W19" s="181"/>
      <c r="X19" s="181"/>
      <c r="Y19" s="181"/>
      <c r="Z19" s="181"/>
    </row>
    <row r="20" spans="1:26" ht="21" customHeight="1" thickBot="1">
      <c r="A20" s="182"/>
      <c r="B20" s="389" t="s">
        <v>192</v>
      </c>
      <c r="C20" s="390"/>
      <c r="D20" s="390"/>
      <c r="E20" s="390"/>
      <c r="F20" s="391"/>
      <c r="G20" s="182"/>
      <c r="H20" s="186"/>
      <c r="I20" s="186"/>
      <c r="J20" s="186"/>
      <c r="K20" s="186"/>
      <c r="L20" s="186"/>
      <c r="M20" s="186"/>
      <c r="N20" s="181"/>
      <c r="O20" s="181"/>
      <c r="P20" s="181"/>
      <c r="Q20" s="181"/>
      <c r="R20" s="181"/>
      <c r="S20" s="181"/>
      <c r="T20" s="181"/>
      <c r="U20" s="181"/>
      <c r="V20" s="181"/>
      <c r="W20" s="181"/>
      <c r="X20" s="181"/>
      <c r="Y20" s="181"/>
      <c r="Z20" s="181"/>
    </row>
    <row r="21" spans="1:26" ht="21" customHeight="1" thickBot="1">
      <c r="A21" s="182"/>
      <c r="B21" s="393" t="s">
        <v>191</v>
      </c>
      <c r="C21" s="394"/>
      <c r="D21" s="394"/>
      <c r="E21" s="394"/>
      <c r="F21" s="395"/>
      <c r="G21" s="182"/>
      <c r="H21" s="182"/>
      <c r="I21" s="182"/>
      <c r="J21" s="182"/>
      <c r="K21" s="182"/>
      <c r="L21" s="182"/>
      <c r="M21" s="182"/>
      <c r="N21" s="181"/>
      <c r="O21" s="181"/>
      <c r="P21" s="181"/>
      <c r="Q21" s="181"/>
      <c r="R21" s="181"/>
      <c r="S21" s="181"/>
      <c r="T21" s="181"/>
      <c r="U21" s="181"/>
      <c r="V21" s="181"/>
      <c r="W21" s="181"/>
      <c r="X21" s="181"/>
      <c r="Y21" s="181"/>
      <c r="Z21" s="181"/>
    </row>
    <row r="22" spans="1:26" ht="21" customHeight="1" thickTop="1">
      <c r="A22" s="182"/>
      <c r="B22" s="185"/>
      <c r="C22" s="186"/>
      <c r="D22" s="186"/>
      <c r="E22" s="186"/>
      <c r="F22" s="182"/>
      <c r="G22" s="182"/>
      <c r="H22" s="182"/>
      <c r="I22" s="182"/>
      <c r="J22" s="182"/>
      <c r="K22" s="182"/>
      <c r="L22" s="182"/>
      <c r="M22" s="182"/>
      <c r="N22" s="181"/>
      <c r="O22" s="181"/>
      <c r="P22" s="181"/>
      <c r="Q22" s="181"/>
      <c r="R22" s="181"/>
      <c r="S22" s="181"/>
      <c r="T22" s="181"/>
      <c r="U22" s="181"/>
      <c r="V22" s="181"/>
      <c r="W22" s="181"/>
      <c r="X22" s="181"/>
      <c r="Y22" s="181"/>
      <c r="Z22" s="181"/>
    </row>
    <row r="23" spans="1:26" ht="21" customHeight="1">
      <c r="A23" s="182"/>
      <c r="B23" s="185"/>
      <c r="C23" s="186"/>
      <c r="D23" s="186"/>
      <c r="E23" s="186"/>
      <c r="F23" s="182"/>
      <c r="G23" s="182"/>
      <c r="H23" s="182"/>
      <c r="I23" s="182"/>
      <c r="J23" s="182"/>
      <c r="K23" s="182"/>
      <c r="L23" s="182"/>
      <c r="M23" s="182"/>
      <c r="N23" s="181"/>
      <c r="O23" s="181"/>
      <c r="P23" s="181"/>
      <c r="Q23" s="181"/>
      <c r="R23" s="181"/>
      <c r="S23" s="181"/>
      <c r="T23" s="181"/>
      <c r="U23" s="181"/>
      <c r="V23" s="181"/>
      <c r="W23" s="181"/>
      <c r="X23" s="181"/>
      <c r="Y23" s="181"/>
      <c r="Z23" s="181"/>
    </row>
    <row r="24" spans="1:26" ht="21" customHeight="1">
      <c r="A24" s="182"/>
      <c r="B24" s="182"/>
      <c r="C24" s="182"/>
      <c r="D24" s="182"/>
      <c r="E24" s="182"/>
      <c r="F24" s="182"/>
      <c r="G24" s="182"/>
      <c r="H24" s="182"/>
      <c r="I24" s="182"/>
      <c r="J24" s="182"/>
      <c r="K24" s="182"/>
      <c r="L24" s="182"/>
      <c r="M24" s="182"/>
      <c r="N24" s="181"/>
      <c r="O24" s="181"/>
      <c r="P24" s="181"/>
      <c r="Q24" s="181"/>
      <c r="R24" s="181"/>
      <c r="S24" s="181"/>
      <c r="T24" s="181"/>
      <c r="U24" s="181"/>
      <c r="V24" s="181"/>
      <c r="W24" s="181"/>
      <c r="X24" s="181"/>
      <c r="Y24" s="181"/>
      <c r="Z24" s="181"/>
    </row>
    <row r="25" spans="1:26" ht="21" customHeight="1">
      <c r="A25" s="182"/>
      <c r="B25" s="182"/>
      <c r="C25" s="182"/>
      <c r="D25" s="182"/>
      <c r="E25" s="182"/>
      <c r="F25" s="182"/>
      <c r="G25" s="182"/>
      <c r="H25" s="182"/>
      <c r="I25" s="182"/>
      <c r="J25" s="182"/>
      <c r="K25" s="182"/>
      <c r="L25" s="182"/>
      <c r="M25" s="182"/>
      <c r="N25" s="181"/>
      <c r="O25" s="181"/>
      <c r="P25" s="181"/>
      <c r="Q25" s="181"/>
      <c r="R25" s="181"/>
      <c r="S25" s="181"/>
      <c r="T25" s="181"/>
      <c r="U25" s="181"/>
      <c r="V25" s="181"/>
      <c r="W25" s="181"/>
      <c r="X25" s="181"/>
      <c r="Y25" s="181"/>
      <c r="Z25" s="181"/>
    </row>
    <row r="26" spans="1:26" ht="21" customHeight="1">
      <c r="A26" s="182"/>
      <c r="B26" s="182"/>
      <c r="C26" s="182"/>
      <c r="D26" s="182"/>
      <c r="E26" s="182"/>
      <c r="F26" s="182"/>
      <c r="G26" s="182"/>
      <c r="H26" s="182"/>
      <c r="I26" s="182"/>
      <c r="J26" s="182"/>
      <c r="K26" s="182"/>
      <c r="L26" s="182"/>
      <c r="M26" s="182"/>
      <c r="N26" s="181"/>
      <c r="O26" s="181"/>
      <c r="P26" s="181"/>
      <c r="Q26" s="181"/>
      <c r="R26" s="181"/>
      <c r="S26" s="181"/>
      <c r="T26" s="181"/>
      <c r="U26" s="181"/>
      <c r="V26" s="181"/>
      <c r="W26" s="181"/>
      <c r="X26" s="181"/>
      <c r="Y26" s="181"/>
      <c r="Z26" s="181"/>
    </row>
    <row r="27" spans="1:26" ht="21" customHeight="1">
      <c r="A27" s="182"/>
      <c r="B27" s="182"/>
      <c r="C27" s="182"/>
      <c r="D27" s="182"/>
      <c r="E27" s="182"/>
      <c r="F27" s="182"/>
      <c r="G27" s="182"/>
      <c r="H27" s="182"/>
      <c r="I27" s="182"/>
      <c r="J27" s="182"/>
      <c r="K27" s="182"/>
      <c r="L27" s="182"/>
      <c r="M27" s="182"/>
      <c r="N27" s="181"/>
      <c r="O27" s="181"/>
      <c r="P27" s="181"/>
      <c r="Q27" s="181"/>
      <c r="R27" s="181"/>
      <c r="S27" s="181"/>
      <c r="T27" s="181"/>
      <c r="U27" s="181"/>
      <c r="V27" s="181"/>
      <c r="W27" s="181"/>
      <c r="X27" s="181"/>
      <c r="Y27" s="181"/>
      <c r="Z27" s="181"/>
    </row>
    <row r="28" spans="1:26" ht="21" customHeight="1">
      <c r="A28" s="182"/>
      <c r="B28" s="182"/>
      <c r="C28" s="182"/>
      <c r="D28" s="182"/>
      <c r="E28" s="182"/>
      <c r="F28" s="182"/>
      <c r="G28" s="182"/>
      <c r="H28" s="182"/>
      <c r="I28" s="182"/>
      <c r="J28" s="182"/>
      <c r="K28" s="182"/>
      <c r="L28" s="182"/>
      <c r="M28" s="182"/>
      <c r="N28" s="181"/>
      <c r="O28" s="181"/>
      <c r="P28" s="181"/>
      <c r="Q28" s="181"/>
      <c r="R28" s="181"/>
      <c r="S28" s="181"/>
      <c r="T28" s="181"/>
      <c r="U28" s="181"/>
      <c r="V28" s="181"/>
      <c r="W28" s="181"/>
      <c r="X28" s="181"/>
      <c r="Y28" s="181"/>
      <c r="Z28" s="181"/>
    </row>
    <row r="29" spans="1:26" ht="18" customHeight="1">
      <c r="A29" s="182"/>
      <c r="B29" s="182"/>
      <c r="C29" s="182"/>
      <c r="D29" s="182"/>
      <c r="E29" s="182"/>
      <c r="F29" s="182"/>
      <c r="G29" s="182"/>
      <c r="H29" s="182"/>
      <c r="I29" s="182"/>
      <c r="J29" s="182"/>
      <c r="K29" s="182"/>
      <c r="L29" s="182"/>
      <c r="M29" s="182"/>
      <c r="N29" s="181"/>
      <c r="O29" s="181"/>
      <c r="P29" s="181"/>
      <c r="Q29" s="181"/>
      <c r="R29" s="181"/>
      <c r="S29" s="181"/>
      <c r="T29" s="181"/>
      <c r="U29" s="181"/>
      <c r="V29" s="181"/>
      <c r="W29" s="181"/>
      <c r="X29" s="181"/>
      <c r="Y29" s="181"/>
      <c r="Z29" s="181"/>
    </row>
    <row r="30" spans="1:26" ht="18" customHeight="1">
      <c r="A30" s="182"/>
      <c r="B30" s="182"/>
      <c r="C30" s="182"/>
      <c r="D30" s="182"/>
      <c r="E30" s="182"/>
      <c r="F30" s="182"/>
      <c r="G30" s="182"/>
      <c r="H30" s="182"/>
      <c r="I30" s="182"/>
      <c r="J30" s="182"/>
      <c r="K30" s="182"/>
      <c r="L30" s="182"/>
      <c r="M30" s="182"/>
      <c r="N30" s="181"/>
      <c r="O30" s="181"/>
      <c r="P30" s="181"/>
      <c r="Q30" s="181"/>
      <c r="R30" s="181"/>
      <c r="S30" s="181"/>
      <c r="T30" s="181"/>
      <c r="U30" s="181"/>
      <c r="V30" s="181"/>
      <c r="W30" s="181"/>
      <c r="X30" s="181"/>
      <c r="Y30" s="181"/>
      <c r="Z30" s="181"/>
    </row>
    <row r="31" spans="1:26" ht="18" customHeight="1">
      <c r="A31" s="182"/>
      <c r="B31" s="182"/>
      <c r="C31" s="182"/>
      <c r="D31" s="182"/>
      <c r="E31" s="182"/>
      <c r="F31" s="182"/>
      <c r="G31" s="182"/>
      <c r="H31" s="182"/>
      <c r="I31" s="182"/>
      <c r="J31" s="182"/>
      <c r="K31" s="182"/>
      <c r="L31" s="182"/>
      <c r="M31" s="182"/>
      <c r="N31" s="181"/>
      <c r="O31" s="181"/>
      <c r="P31" s="181"/>
      <c r="Q31" s="181"/>
      <c r="R31" s="181"/>
      <c r="S31" s="181"/>
      <c r="T31" s="181"/>
      <c r="U31" s="181"/>
      <c r="V31" s="181"/>
      <c r="W31" s="181"/>
      <c r="X31" s="181"/>
      <c r="Y31" s="181"/>
      <c r="Z31" s="181"/>
    </row>
    <row r="32" spans="1:26" ht="18" customHeight="1">
      <c r="A32" s="182"/>
      <c r="B32" s="182"/>
      <c r="C32" s="182"/>
      <c r="D32" s="182"/>
      <c r="E32" s="182"/>
      <c r="F32" s="182"/>
      <c r="G32" s="182"/>
      <c r="H32" s="182"/>
      <c r="I32" s="182"/>
      <c r="J32" s="182"/>
      <c r="K32" s="182"/>
      <c r="L32" s="182"/>
      <c r="M32" s="182"/>
      <c r="N32" s="181"/>
      <c r="O32" s="181"/>
      <c r="P32" s="181"/>
      <c r="Q32" s="181"/>
      <c r="R32" s="181"/>
      <c r="S32" s="181"/>
      <c r="T32" s="181"/>
      <c r="U32" s="181"/>
      <c r="V32" s="181"/>
      <c r="W32" s="181"/>
      <c r="X32" s="181"/>
      <c r="Y32" s="181"/>
      <c r="Z32" s="181"/>
    </row>
    <row r="33" spans="1:26" ht="18" customHeight="1">
      <c r="A33" s="182"/>
      <c r="B33" s="182"/>
      <c r="C33" s="182"/>
      <c r="D33" s="182"/>
      <c r="E33" s="182"/>
      <c r="F33" s="182"/>
      <c r="G33" s="182"/>
      <c r="H33" s="182"/>
      <c r="I33" s="182"/>
      <c r="J33" s="182"/>
      <c r="K33" s="182"/>
      <c r="L33" s="182"/>
      <c r="M33" s="182"/>
      <c r="N33" s="181"/>
      <c r="O33" s="181"/>
      <c r="P33" s="181"/>
      <c r="Q33" s="181"/>
      <c r="R33" s="181"/>
      <c r="S33" s="181"/>
      <c r="T33" s="181"/>
      <c r="U33" s="181"/>
      <c r="V33" s="181"/>
      <c r="W33" s="181"/>
      <c r="X33" s="181"/>
      <c r="Y33" s="181"/>
      <c r="Z33" s="181"/>
    </row>
    <row r="34" spans="1:26" ht="18" customHeight="1">
      <c r="A34" s="182"/>
      <c r="B34" s="182"/>
      <c r="C34" s="182"/>
      <c r="D34" s="182"/>
      <c r="E34" s="182"/>
      <c r="F34" s="182"/>
      <c r="G34" s="182"/>
      <c r="H34" s="182"/>
      <c r="I34" s="182"/>
      <c r="J34" s="182"/>
      <c r="K34" s="182"/>
      <c r="L34" s="182"/>
      <c r="M34" s="182"/>
      <c r="N34" s="181"/>
      <c r="O34" s="181"/>
      <c r="P34" s="181"/>
      <c r="Q34" s="181"/>
      <c r="R34" s="181"/>
      <c r="S34" s="181"/>
      <c r="T34" s="181"/>
      <c r="U34" s="181"/>
      <c r="V34" s="181"/>
      <c r="W34" s="181"/>
      <c r="X34" s="181"/>
      <c r="Y34" s="181"/>
      <c r="Z34" s="181"/>
    </row>
    <row r="35" spans="1:26" ht="18" customHeight="1">
      <c r="A35" s="182"/>
      <c r="B35" s="182"/>
      <c r="C35" s="182"/>
      <c r="D35" s="182"/>
      <c r="E35" s="182"/>
      <c r="F35" s="182"/>
      <c r="G35" s="182"/>
      <c r="H35" s="182"/>
      <c r="I35" s="182"/>
      <c r="J35" s="182"/>
      <c r="K35" s="182"/>
      <c r="L35" s="182"/>
      <c r="M35" s="182"/>
      <c r="N35" s="181"/>
      <c r="O35" s="181"/>
      <c r="P35" s="181"/>
      <c r="Q35" s="181"/>
      <c r="R35" s="181"/>
      <c r="S35" s="181"/>
      <c r="T35" s="181"/>
      <c r="U35" s="181"/>
      <c r="V35" s="181"/>
      <c r="W35" s="181"/>
      <c r="X35" s="181"/>
      <c r="Y35" s="181"/>
      <c r="Z35" s="181"/>
    </row>
    <row r="36" spans="1:26" ht="18" customHeight="1">
      <c r="A36" s="182"/>
      <c r="B36" s="182"/>
      <c r="C36" s="182"/>
      <c r="D36" s="182"/>
      <c r="E36" s="182"/>
      <c r="F36" s="182"/>
      <c r="G36" s="182"/>
      <c r="H36" s="182"/>
      <c r="I36" s="182"/>
      <c r="J36" s="182"/>
      <c r="K36" s="182"/>
      <c r="L36" s="182"/>
      <c r="M36" s="182"/>
      <c r="N36" s="181"/>
      <c r="O36" s="181"/>
      <c r="P36" s="181"/>
      <c r="Q36" s="181"/>
      <c r="R36" s="181"/>
      <c r="S36" s="181"/>
      <c r="T36" s="181"/>
      <c r="U36" s="181"/>
      <c r="V36" s="181"/>
      <c r="W36" s="181"/>
      <c r="X36" s="181"/>
      <c r="Y36" s="181"/>
      <c r="Z36" s="181"/>
    </row>
    <row r="37" spans="1:26" ht="18" customHeight="1">
      <c r="A37" s="182"/>
      <c r="B37" s="182"/>
      <c r="C37" s="182"/>
      <c r="D37" s="182"/>
      <c r="E37" s="182"/>
      <c r="F37" s="182"/>
      <c r="G37" s="182"/>
      <c r="H37" s="182"/>
      <c r="I37" s="182"/>
      <c r="J37" s="182"/>
      <c r="K37" s="182"/>
      <c r="L37" s="182"/>
      <c r="M37" s="182"/>
      <c r="N37" s="181"/>
      <c r="O37" s="181"/>
      <c r="P37" s="181"/>
      <c r="Q37" s="181"/>
      <c r="R37" s="181"/>
      <c r="S37" s="181"/>
      <c r="T37" s="181"/>
      <c r="U37" s="181"/>
      <c r="V37" s="181"/>
      <c r="W37" s="181"/>
      <c r="X37" s="181"/>
      <c r="Y37" s="181"/>
      <c r="Z37" s="181"/>
    </row>
    <row r="38" spans="1:26" ht="18" customHeight="1">
      <c r="A38" s="182"/>
      <c r="B38" s="182"/>
      <c r="C38" s="182"/>
      <c r="D38" s="182"/>
      <c r="E38" s="182"/>
      <c r="F38" s="182"/>
      <c r="G38" s="182"/>
      <c r="H38" s="182"/>
      <c r="I38" s="182"/>
      <c r="J38" s="182"/>
      <c r="K38" s="182"/>
      <c r="L38" s="182"/>
      <c r="M38" s="182"/>
      <c r="N38" s="181"/>
      <c r="O38" s="181"/>
      <c r="P38" s="181"/>
      <c r="Q38" s="181"/>
      <c r="R38" s="181"/>
      <c r="S38" s="181"/>
      <c r="T38" s="181"/>
      <c r="U38" s="181"/>
      <c r="V38" s="181"/>
      <c r="W38" s="181"/>
      <c r="X38" s="181"/>
      <c r="Y38" s="181"/>
      <c r="Z38" s="181"/>
    </row>
    <row r="39" spans="1:26" ht="18" customHeight="1">
      <c r="A39" s="182"/>
      <c r="B39" s="182"/>
      <c r="C39" s="182"/>
      <c r="D39" s="182"/>
      <c r="E39" s="182"/>
      <c r="F39" s="182"/>
      <c r="G39" s="182"/>
      <c r="H39" s="182"/>
      <c r="I39" s="182"/>
      <c r="J39" s="182"/>
      <c r="K39" s="182"/>
      <c r="L39" s="182"/>
      <c r="M39" s="182"/>
      <c r="N39" s="181"/>
      <c r="O39" s="181"/>
      <c r="P39" s="181"/>
      <c r="Q39" s="181"/>
      <c r="R39" s="181"/>
      <c r="S39" s="181"/>
      <c r="T39" s="181"/>
      <c r="U39" s="181"/>
      <c r="V39" s="181"/>
      <c r="W39" s="181"/>
      <c r="X39" s="181"/>
      <c r="Y39" s="181"/>
      <c r="Z39" s="181"/>
    </row>
    <row r="40" spans="1:26" ht="18" customHeight="1">
      <c r="A40" s="182"/>
      <c r="B40" s="182"/>
      <c r="C40" s="182"/>
      <c r="D40" s="182"/>
      <c r="E40" s="182"/>
      <c r="F40" s="182"/>
      <c r="G40" s="182"/>
      <c r="H40" s="182"/>
      <c r="I40" s="182"/>
      <c r="J40" s="182"/>
      <c r="K40" s="182"/>
      <c r="L40" s="182"/>
      <c r="M40" s="182"/>
      <c r="N40" s="181"/>
      <c r="O40" s="181"/>
      <c r="P40" s="181"/>
      <c r="Q40" s="181"/>
      <c r="R40" s="181"/>
      <c r="S40" s="181"/>
      <c r="T40" s="181"/>
      <c r="U40" s="181"/>
      <c r="V40" s="181"/>
      <c r="W40" s="181"/>
      <c r="X40" s="181"/>
      <c r="Y40" s="181"/>
      <c r="Z40" s="181"/>
    </row>
    <row r="41" spans="1:26" ht="18" customHeight="1">
      <c r="A41" s="182"/>
      <c r="B41" s="182"/>
      <c r="C41" s="182"/>
      <c r="D41" s="182"/>
      <c r="E41" s="182"/>
      <c r="F41" s="182"/>
      <c r="G41" s="182"/>
      <c r="H41" s="182"/>
      <c r="I41" s="182"/>
      <c r="J41" s="182"/>
      <c r="K41" s="182"/>
      <c r="L41" s="182"/>
      <c r="M41" s="182"/>
      <c r="N41" s="181"/>
      <c r="O41" s="181"/>
      <c r="P41" s="181"/>
      <c r="Q41" s="181"/>
      <c r="R41" s="181"/>
      <c r="S41" s="181"/>
      <c r="T41" s="181"/>
      <c r="U41" s="181"/>
      <c r="V41" s="181"/>
      <c r="W41" s="181"/>
      <c r="X41" s="181"/>
      <c r="Y41" s="181"/>
      <c r="Z41" s="181"/>
    </row>
    <row r="42" spans="1:26" ht="18" customHeight="1">
      <c r="A42" s="182"/>
      <c r="B42" s="182"/>
      <c r="C42" s="182"/>
      <c r="D42" s="182"/>
      <c r="E42" s="182"/>
      <c r="F42" s="182"/>
      <c r="G42" s="182"/>
      <c r="H42" s="182"/>
      <c r="I42" s="182"/>
      <c r="J42" s="182"/>
      <c r="K42" s="182"/>
      <c r="L42" s="182"/>
      <c r="M42" s="182"/>
      <c r="N42" s="181"/>
      <c r="O42" s="181"/>
      <c r="P42" s="181"/>
      <c r="Q42" s="181"/>
      <c r="R42" s="181"/>
      <c r="S42" s="181"/>
      <c r="T42" s="181"/>
      <c r="U42" s="181"/>
      <c r="V42" s="181"/>
      <c r="W42" s="181"/>
      <c r="X42" s="181"/>
      <c r="Y42" s="181"/>
      <c r="Z42" s="181"/>
    </row>
    <row r="43" spans="1:26" ht="18" customHeight="1">
      <c r="A43" s="182"/>
      <c r="B43" s="182"/>
      <c r="C43" s="182"/>
      <c r="D43" s="182"/>
      <c r="E43" s="182"/>
      <c r="F43" s="182"/>
      <c r="G43" s="182"/>
      <c r="H43" s="182"/>
      <c r="I43" s="182"/>
      <c r="J43" s="182"/>
      <c r="K43" s="182"/>
      <c r="L43" s="182"/>
      <c r="M43" s="182"/>
      <c r="N43" s="181"/>
      <c r="O43" s="181"/>
      <c r="P43" s="181"/>
      <c r="Q43" s="181"/>
      <c r="R43" s="181"/>
      <c r="S43" s="181"/>
      <c r="T43" s="181"/>
      <c r="U43" s="181"/>
      <c r="V43" s="181"/>
      <c r="W43" s="181"/>
      <c r="X43" s="181"/>
      <c r="Y43" s="181"/>
      <c r="Z43" s="181"/>
    </row>
    <row r="44" spans="1:26" ht="18" customHeight="1">
      <c r="A44" s="182"/>
      <c r="B44" s="182"/>
      <c r="C44" s="182"/>
      <c r="D44" s="182"/>
      <c r="E44" s="182"/>
      <c r="F44" s="182"/>
      <c r="G44" s="182"/>
      <c r="H44" s="182"/>
      <c r="I44" s="182"/>
      <c r="J44" s="182"/>
      <c r="K44" s="182"/>
      <c r="L44" s="182"/>
      <c r="M44" s="182"/>
      <c r="N44" s="181"/>
      <c r="O44" s="181"/>
      <c r="P44" s="181"/>
      <c r="Q44" s="181"/>
      <c r="R44" s="181"/>
      <c r="S44" s="181"/>
      <c r="T44" s="181"/>
      <c r="U44" s="181"/>
      <c r="V44" s="181"/>
      <c r="W44" s="181"/>
      <c r="X44" s="181"/>
      <c r="Y44" s="181"/>
      <c r="Z44" s="181"/>
    </row>
    <row r="45" spans="1:26" ht="18" customHeight="1">
      <c r="A45" s="182"/>
      <c r="B45" s="182"/>
      <c r="C45" s="182"/>
      <c r="D45" s="182"/>
      <c r="E45" s="182"/>
      <c r="F45" s="182"/>
      <c r="G45" s="182"/>
      <c r="H45" s="182"/>
      <c r="I45" s="182"/>
      <c r="J45" s="182"/>
      <c r="K45" s="182"/>
      <c r="L45" s="182"/>
      <c r="M45" s="182"/>
      <c r="N45" s="181"/>
      <c r="O45" s="181"/>
      <c r="P45" s="181"/>
      <c r="Q45" s="181"/>
      <c r="R45" s="181"/>
      <c r="S45" s="181"/>
      <c r="T45" s="181"/>
      <c r="U45" s="181"/>
      <c r="V45" s="181"/>
      <c r="W45" s="181"/>
      <c r="X45" s="181"/>
      <c r="Y45" s="181"/>
      <c r="Z45" s="181"/>
    </row>
    <row r="46" spans="1:26" ht="18" customHeight="1">
      <c r="A46" s="182"/>
      <c r="B46" s="182"/>
      <c r="C46" s="182"/>
      <c r="D46" s="182"/>
      <c r="E46" s="182"/>
      <c r="F46" s="182"/>
      <c r="G46" s="182"/>
      <c r="H46" s="182"/>
      <c r="I46" s="182"/>
      <c r="J46" s="182"/>
      <c r="K46" s="182"/>
      <c r="L46" s="182"/>
      <c r="M46" s="182"/>
      <c r="N46" s="181"/>
      <c r="O46" s="181"/>
      <c r="P46" s="181"/>
      <c r="Q46" s="181"/>
      <c r="R46" s="181"/>
      <c r="S46" s="181"/>
      <c r="T46" s="181"/>
      <c r="U46" s="181"/>
      <c r="V46" s="181"/>
      <c r="W46" s="181"/>
      <c r="X46" s="181"/>
      <c r="Y46" s="181"/>
      <c r="Z46" s="181"/>
    </row>
    <row r="47" spans="1:26" ht="18" customHeight="1">
      <c r="A47" s="182"/>
      <c r="B47" s="182"/>
      <c r="C47" s="182"/>
      <c r="D47" s="182"/>
      <c r="E47" s="182"/>
      <c r="F47" s="182"/>
      <c r="G47" s="182"/>
      <c r="H47" s="182"/>
      <c r="I47" s="182"/>
      <c r="J47" s="182"/>
      <c r="K47" s="182"/>
      <c r="L47" s="182"/>
      <c r="M47" s="182"/>
      <c r="N47" s="181"/>
      <c r="O47" s="181"/>
      <c r="P47" s="181"/>
      <c r="Q47" s="181"/>
      <c r="R47" s="181"/>
      <c r="S47" s="181"/>
      <c r="T47" s="181"/>
      <c r="U47" s="181"/>
      <c r="V47" s="181"/>
      <c r="W47" s="181"/>
      <c r="X47" s="181"/>
      <c r="Y47" s="181"/>
      <c r="Z47" s="181"/>
    </row>
    <row r="48" spans="1:26" ht="18" customHeight="1">
      <c r="A48" s="182"/>
      <c r="B48" s="182"/>
      <c r="C48" s="182"/>
      <c r="D48" s="182"/>
      <c r="E48" s="182"/>
      <c r="F48" s="182"/>
      <c r="G48" s="182"/>
      <c r="H48" s="182"/>
      <c r="I48" s="182"/>
      <c r="J48" s="182"/>
      <c r="K48" s="182"/>
      <c r="L48" s="182"/>
      <c r="M48" s="182"/>
      <c r="N48" s="181"/>
      <c r="O48" s="181"/>
      <c r="P48" s="181"/>
      <c r="Q48" s="181"/>
      <c r="R48" s="181"/>
      <c r="S48" s="181"/>
      <c r="T48" s="181"/>
      <c r="U48" s="181"/>
      <c r="V48" s="181"/>
      <c r="W48" s="181"/>
      <c r="X48" s="181"/>
      <c r="Y48" s="181"/>
      <c r="Z48" s="181"/>
    </row>
    <row r="49" spans="1:26" ht="18" customHeight="1">
      <c r="A49" s="181"/>
      <c r="B49" s="181"/>
      <c r="C49" s="181"/>
      <c r="D49" s="181"/>
      <c r="E49" s="181"/>
      <c r="F49" s="181"/>
      <c r="G49" s="181"/>
      <c r="H49" s="181"/>
      <c r="I49" s="181"/>
      <c r="J49" s="181"/>
      <c r="K49" s="181"/>
      <c r="L49" s="181"/>
      <c r="M49" s="181"/>
      <c r="N49" s="181"/>
      <c r="O49" s="181"/>
      <c r="P49" s="181"/>
      <c r="Q49" s="181"/>
      <c r="R49" s="181"/>
      <c r="S49" s="181"/>
      <c r="T49" s="181"/>
      <c r="U49" s="181"/>
      <c r="V49" s="181"/>
      <c r="W49" s="181"/>
      <c r="X49" s="181"/>
      <c r="Y49" s="181"/>
      <c r="Z49" s="181"/>
    </row>
    <row r="50" spans="1:26" ht="18" customHeight="1">
      <c r="A50" s="181"/>
      <c r="B50" s="181"/>
      <c r="C50" s="181"/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181"/>
      <c r="X50" s="181"/>
      <c r="Y50" s="181"/>
      <c r="Z50" s="181"/>
    </row>
    <row r="51" spans="1:26" ht="18" customHeight="1">
      <c r="A51" s="181"/>
      <c r="B51" s="181"/>
      <c r="C51" s="181"/>
      <c r="D51" s="181"/>
      <c r="E51" s="181"/>
      <c r="F51" s="181"/>
      <c r="G51" s="181"/>
      <c r="H51" s="181"/>
      <c r="I51" s="181"/>
      <c r="J51" s="181"/>
      <c r="K51" s="181"/>
      <c r="L51" s="181"/>
      <c r="M51" s="181"/>
      <c r="N51" s="181"/>
      <c r="O51" s="181"/>
      <c r="P51" s="181"/>
      <c r="Q51" s="181"/>
      <c r="R51" s="181"/>
      <c r="S51" s="181"/>
      <c r="T51" s="181"/>
      <c r="U51" s="181"/>
      <c r="V51" s="181"/>
      <c r="W51" s="181"/>
      <c r="X51" s="181"/>
      <c r="Y51" s="181"/>
      <c r="Z51" s="181"/>
    </row>
    <row r="52" spans="1:26" ht="18" customHeight="1">
      <c r="A52" s="181"/>
      <c r="B52" s="181"/>
      <c r="C52" s="181"/>
      <c r="D52" s="181"/>
      <c r="E52" s="181"/>
      <c r="F52" s="181"/>
      <c r="G52" s="181"/>
      <c r="H52" s="181"/>
      <c r="I52" s="181"/>
      <c r="J52" s="181"/>
      <c r="K52" s="181"/>
      <c r="L52" s="181"/>
      <c r="M52" s="181"/>
      <c r="N52" s="181"/>
      <c r="O52" s="181"/>
      <c r="P52" s="181"/>
      <c r="Q52" s="181"/>
      <c r="R52" s="181"/>
      <c r="S52" s="181"/>
      <c r="T52" s="181"/>
      <c r="U52" s="181"/>
      <c r="V52" s="181"/>
      <c r="W52" s="181"/>
      <c r="X52" s="181"/>
      <c r="Y52" s="181"/>
      <c r="Z52" s="181"/>
    </row>
    <row r="53" spans="1:26" ht="18" customHeight="1">
      <c r="A53" s="181"/>
      <c r="B53" s="181"/>
      <c r="C53" s="181"/>
      <c r="D53" s="181"/>
      <c r="E53" s="181"/>
      <c r="F53" s="181"/>
      <c r="G53" s="181"/>
      <c r="H53" s="181"/>
      <c r="I53" s="181"/>
      <c r="J53" s="181"/>
      <c r="K53" s="181"/>
      <c r="L53" s="181"/>
      <c r="M53" s="181"/>
      <c r="N53" s="181"/>
      <c r="O53" s="181"/>
      <c r="P53" s="181"/>
      <c r="Q53" s="181"/>
      <c r="R53" s="181"/>
      <c r="S53" s="181"/>
      <c r="T53" s="181"/>
      <c r="U53" s="181"/>
      <c r="V53" s="181"/>
      <c r="W53" s="181"/>
      <c r="X53" s="181"/>
      <c r="Y53" s="181"/>
      <c r="Z53" s="181"/>
    </row>
    <row r="54" spans="1:26" ht="18" customHeight="1">
      <c r="A54" s="181"/>
      <c r="B54" s="181"/>
      <c r="C54" s="181"/>
      <c r="D54" s="181"/>
      <c r="E54" s="181"/>
      <c r="F54" s="181"/>
      <c r="G54" s="181"/>
      <c r="H54" s="181"/>
      <c r="I54" s="181"/>
      <c r="J54" s="181"/>
      <c r="K54" s="181"/>
      <c r="L54" s="181"/>
      <c r="M54" s="181"/>
      <c r="N54" s="181"/>
      <c r="O54" s="181"/>
      <c r="P54" s="181"/>
      <c r="Q54" s="181"/>
      <c r="R54" s="181"/>
      <c r="S54" s="181"/>
      <c r="T54" s="181"/>
      <c r="U54" s="181"/>
      <c r="V54" s="181"/>
      <c r="W54" s="181"/>
      <c r="X54" s="181"/>
      <c r="Y54" s="181"/>
      <c r="Z54" s="181"/>
    </row>
    <row r="55" spans="1:26" ht="18" customHeight="1">
      <c r="A55" s="181"/>
      <c r="B55" s="181"/>
      <c r="C55" s="181"/>
      <c r="D55" s="181"/>
      <c r="E55" s="181"/>
      <c r="F55" s="181"/>
      <c r="G55" s="181"/>
      <c r="H55" s="181"/>
      <c r="I55" s="181"/>
      <c r="J55" s="181"/>
      <c r="K55" s="181"/>
      <c r="L55" s="181"/>
      <c r="M55" s="181"/>
      <c r="N55" s="181"/>
      <c r="O55" s="181"/>
      <c r="P55" s="181"/>
      <c r="Q55" s="181"/>
      <c r="R55" s="181"/>
      <c r="S55" s="181"/>
      <c r="T55" s="181"/>
      <c r="U55" s="181"/>
      <c r="V55" s="181"/>
      <c r="W55" s="181"/>
      <c r="X55" s="181"/>
      <c r="Y55" s="181"/>
      <c r="Z55" s="181"/>
    </row>
    <row r="56" spans="1:26" ht="18" customHeight="1">
      <c r="A56" s="181"/>
      <c r="B56" s="181"/>
      <c r="C56" s="181"/>
      <c r="D56" s="181"/>
      <c r="E56" s="181"/>
      <c r="F56" s="181"/>
      <c r="G56" s="181"/>
      <c r="H56" s="181"/>
      <c r="I56" s="181"/>
      <c r="J56" s="181"/>
      <c r="K56" s="181"/>
      <c r="L56" s="181"/>
      <c r="M56" s="181"/>
      <c r="N56" s="181"/>
      <c r="O56" s="181"/>
      <c r="P56" s="181"/>
      <c r="Q56" s="181"/>
      <c r="R56" s="181"/>
      <c r="S56" s="181"/>
      <c r="T56" s="181"/>
      <c r="U56" s="181"/>
      <c r="V56" s="181"/>
      <c r="W56" s="181"/>
      <c r="X56" s="181"/>
      <c r="Y56" s="181"/>
      <c r="Z56" s="181"/>
    </row>
    <row r="57" spans="1:26" ht="18" customHeight="1">
      <c r="A57" s="181"/>
      <c r="B57" s="181"/>
      <c r="C57" s="181"/>
      <c r="D57" s="181"/>
      <c r="E57" s="181"/>
      <c r="F57" s="181"/>
      <c r="G57" s="181"/>
      <c r="H57" s="181"/>
      <c r="I57" s="181"/>
      <c r="J57" s="181"/>
      <c r="K57" s="181"/>
      <c r="L57" s="181"/>
      <c r="M57" s="181"/>
      <c r="N57" s="181"/>
      <c r="O57" s="181"/>
      <c r="P57" s="181"/>
      <c r="Q57" s="181"/>
      <c r="R57" s="181"/>
      <c r="S57" s="181"/>
      <c r="T57" s="181"/>
      <c r="U57" s="181"/>
      <c r="V57" s="181"/>
      <c r="W57" s="181"/>
      <c r="X57" s="181"/>
      <c r="Y57" s="181"/>
      <c r="Z57" s="181"/>
    </row>
    <row r="58" spans="1:26" ht="18" customHeight="1">
      <c r="A58" s="181"/>
      <c r="B58" s="181"/>
      <c r="C58" s="181"/>
      <c r="D58" s="181"/>
      <c r="E58" s="181"/>
      <c r="F58" s="181"/>
      <c r="G58" s="181"/>
      <c r="H58" s="181"/>
      <c r="I58" s="181"/>
      <c r="J58" s="181"/>
      <c r="K58" s="181"/>
      <c r="L58" s="181"/>
      <c r="M58" s="181"/>
      <c r="N58" s="181"/>
      <c r="O58" s="181"/>
      <c r="P58" s="181"/>
      <c r="Q58" s="181"/>
      <c r="R58" s="181"/>
      <c r="S58" s="181"/>
      <c r="T58" s="181"/>
      <c r="U58" s="181"/>
      <c r="V58" s="181"/>
      <c r="W58" s="181"/>
      <c r="X58" s="181"/>
      <c r="Y58" s="181"/>
      <c r="Z58" s="181"/>
    </row>
    <row r="59" spans="1:26" ht="18" customHeight="1">
      <c r="A59" s="181"/>
      <c r="B59" s="181"/>
      <c r="C59" s="181"/>
      <c r="D59" s="181"/>
      <c r="E59" s="181"/>
      <c r="F59" s="181"/>
      <c r="G59" s="181"/>
      <c r="H59" s="181"/>
      <c r="I59" s="181"/>
      <c r="J59" s="181"/>
      <c r="K59" s="181"/>
      <c r="L59" s="181"/>
      <c r="M59" s="181"/>
      <c r="N59" s="181"/>
      <c r="O59" s="181"/>
      <c r="P59" s="181"/>
      <c r="Q59" s="181"/>
      <c r="R59" s="181"/>
      <c r="S59" s="181"/>
      <c r="T59" s="181"/>
      <c r="U59" s="181"/>
      <c r="V59" s="181"/>
      <c r="W59" s="181"/>
      <c r="X59" s="181"/>
      <c r="Y59" s="181"/>
      <c r="Z59" s="181"/>
    </row>
    <row r="60" spans="1:26" ht="18" customHeight="1">
      <c r="A60" s="181"/>
      <c r="B60" s="181"/>
      <c r="C60" s="181"/>
      <c r="D60" s="181"/>
      <c r="E60" s="181"/>
      <c r="F60" s="181"/>
      <c r="G60" s="181"/>
      <c r="H60" s="181"/>
      <c r="I60" s="181"/>
      <c r="J60" s="181"/>
      <c r="K60" s="181"/>
      <c r="L60" s="181"/>
      <c r="M60" s="181"/>
      <c r="N60" s="181"/>
      <c r="O60" s="181"/>
      <c r="P60" s="181"/>
      <c r="Q60" s="181"/>
      <c r="R60" s="181"/>
      <c r="S60" s="181"/>
      <c r="T60" s="181"/>
      <c r="U60" s="181"/>
      <c r="V60" s="181"/>
      <c r="W60" s="181"/>
      <c r="X60" s="181"/>
      <c r="Y60" s="181"/>
      <c r="Z60" s="181"/>
    </row>
    <row r="61" spans="1:26" ht="18" customHeight="1">
      <c r="A61" s="181"/>
      <c r="B61" s="181"/>
      <c r="C61" s="181"/>
      <c r="D61" s="181"/>
      <c r="E61" s="181"/>
      <c r="F61" s="181"/>
      <c r="G61" s="181"/>
      <c r="H61" s="181"/>
      <c r="I61" s="181"/>
      <c r="J61" s="181"/>
      <c r="K61" s="181"/>
      <c r="L61" s="181"/>
      <c r="M61" s="181"/>
      <c r="N61" s="181"/>
      <c r="O61" s="181"/>
      <c r="P61" s="181"/>
      <c r="Q61" s="181"/>
      <c r="R61" s="181"/>
      <c r="S61" s="181"/>
      <c r="T61" s="181"/>
      <c r="U61" s="181"/>
      <c r="V61" s="181"/>
      <c r="W61" s="181"/>
      <c r="X61" s="181"/>
      <c r="Y61" s="181"/>
      <c r="Z61" s="181"/>
    </row>
    <row r="62" spans="1:26" ht="18" customHeight="1">
      <c r="A62" s="181"/>
      <c r="B62" s="181"/>
      <c r="C62" s="181"/>
      <c r="D62" s="181"/>
      <c r="E62" s="181"/>
      <c r="F62" s="181"/>
      <c r="G62" s="181"/>
      <c r="H62" s="181"/>
      <c r="I62" s="181"/>
      <c r="J62" s="181"/>
      <c r="K62" s="181"/>
      <c r="L62" s="181"/>
      <c r="M62" s="181"/>
      <c r="N62" s="181"/>
      <c r="O62" s="181"/>
      <c r="P62" s="181"/>
      <c r="Q62" s="181"/>
      <c r="R62" s="181"/>
      <c r="S62" s="181"/>
      <c r="T62" s="181"/>
      <c r="U62" s="181"/>
      <c r="V62" s="181"/>
      <c r="W62" s="181"/>
      <c r="X62" s="181"/>
      <c r="Y62" s="181"/>
      <c r="Z62" s="181"/>
    </row>
    <row r="63" spans="1:26" ht="18" customHeight="1">
      <c r="A63" s="181"/>
      <c r="B63" s="181"/>
      <c r="C63" s="181"/>
      <c r="D63" s="181"/>
      <c r="E63" s="181"/>
      <c r="F63" s="181"/>
      <c r="G63" s="181"/>
      <c r="H63" s="181"/>
      <c r="I63" s="181"/>
      <c r="J63" s="181"/>
      <c r="K63" s="181"/>
      <c r="L63" s="181"/>
      <c r="M63" s="181"/>
      <c r="N63" s="181"/>
      <c r="O63" s="181"/>
      <c r="P63" s="181"/>
      <c r="Q63" s="181"/>
      <c r="R63" s="181"/>
      <c r="S63" s="181"/>
      <c r="T63" s="181"/>
      <c r="U63" s="181"/>
      <c r="V63" s="181"/>
      <c r="W63" s="181"/>
      <c r="X63" s="181"/>
      <c r="Y63" s="181"/>
      <c r="Z63" s="181"/>
    </row>
    <row r="64" spans="1:26" ht="18" customHeight="1">
      <c r="A64" s="181"/>
      <c r="B64" s="181"/>
      <c r="C64" s="181"/>
      <c r="D64" s="181"/>
      <c r="E64" s="181"/>
      <c r="F64" s="181"/>
      <c r="G64" s="181"/>
      <c r="H64" s="181"/>
      <c r="I64" s="181"/>
      <c r="J64" s="181"/>
      <c r="K64" s="181"/>
      <c r="L64" s="181"/>
      <c r="M64" s="181"/>
      <c r="N64" s="181"/>
      <c r="O64" s="181"/>
      <c r="P64" s="181"/>
      <c r="Q64" s="181"/>
      <c r="R64" s="181"/>
      <c r="S64" s="181"/>
      <c r="T64" s="181"/>
      <c r="U64" s="181"/>
      <c r="V64" s="181"/>
      <c r="W64" s="181"/>
      <c r="X64" s="181"/>
      <c r="Y64" s="181"/>
      <c r="Z64" s="181"/>
    </row>
    <row r="65" spans="1:26" ht="18" customHeight="1">
      <c r="A65" s="181"/>
      <c r="B65" s="181"/>
      <c r="C65" s="181"/>
      <c r="D65" s="181"/>
      <c r="E65" s="181"/>
      <c r="F65" s="181"/>
      <c r="G65" s="181"/>
      <c r="H65" s="181"/>
      <c r="I65" s="181"/>
      <c r="J65" s="181"/>
      <c r="K65" s="181"/>
      <c r="L65" s="181"/>
      <c r="M65" s="181"/>
      <c r="N65" s="181"/>
      <c r="O65" s="181"/>
      <c r="P65" s="181"/>
      <c r="Q65" s="181"/>
      <c r="R65" s="181"/>
      <c r="S65" s="181"/>
      <c r="T65" s="181"/>
      <c r="U65" s="181"/>
      <c r="V65" s="181"/>
      <c r="W65" s="181"/>
      <c r="X65" s="181"/>
      <c r="Y65" s="181"/>
      <c r="Z65" s="181"/>
    </row>
    <row r="66" spans="1:26" ht="18" customHeight="1">
      <c r="A66" s="181"/>
      <c r="B66" s="181"/>
      <c r="C66" s="181"/>
      <c r="D66" s="181"/>
      <c r="E66" s="181"/>
      <c r="F66" s="181"/>
      <c r="G66" s="181"/>
      <c r="H66" s="181"/>
      <c r="I66" s="181"/>
      <c r="J66" s="181"/>
      <c r="K66" s="181"/>
      <c r="L66" s="181"/>
      <c r="M66" s="181"/>
      <c r="N66" s="181"/>
      <c r="O66" s="181"/>
      <c r="P66" s="181"/>
      <c r="Q66" s="181"/>
      <c r="R66" s="181"/>
      <c r="S66" s="181"/>
      <c r="T66" s="181"/>
      <c r="U66" s="181"/>
      <c r="V66" s="181"/>
      <c r="W66" s="181"/>
      <c r="X66" s="181"/>
      <c r="Y66" s="181"/>
      <c r="Z66" s="181"/>
    </row>
    <row r="67" spans="1:26" ht="18" customHeight="1">
      <c r="A67" s="181"/>
      <c r="B67" s="181"/>
      <c r="C67" s="181"/>
      <c r="D67" s="181"/>
      <c r="E67" s="181"/>
      <c r="F67" s="181"/>
      <c r="G67" s="181"/>
      <c r="H67" s="181"/>
      <c r="I67" s="181"/>
      <c r="J67" s="181"/>
      <c r="K67" s="181"/>
      <c r="L67" s="181"/>
      <c r="M67" s="181"/>
      <c r="N67" s="181"/>
      <c r="O67" s="181"/>
      <c r="P67" s="181"/>
      <c r="Q67" s="181"/>
      <c r="R67" s="181"/>
      <c r="S67" s="181"/>
      <c r="T67" s="181"/>
      <c r="U67" s="181"/>
      <c r="V67" s="181"/>
      <c r="W67" s="181"/>
      <c r="X67" s="181"/>
      <c r="Y67" s="181"/>
      <c r="Z67" s="181"/>
    </row>
    <row r="68" spans="1:26" ht="18" customHeight="1">
      <c r="A68" s="181"/>
      <c r="B68" s="181"/>
      <c r="C68" s="181"/>
      <c r="D68" s="181"/>
      <c r="E68" s="181"/>
      <c r="F68" s="181"/>
      <c r="G68" s="181"/>
      <c r="H68" s="181"/>
      <c r="I68" s="181"/>
      <c r="J68" s="181"/>
      <c r="K68" s="181"/>
      <c r="L68" s="181"/>
      <c r="M68" s="181"/>
      <c r="N68" s="181"/>
      <c r="O68" s="181"/>
      <c r="P68" s="181"/>
      <c r="Q68" s="181"/>
      <c r="R68" s="181"/>
      <c r="S68" s="181"/>
      <c r="T68" s="181"/>
      <c r="U68" s="181"/>
      <c r="V68" s="181"/>
      <c r="W68" s="181"/>
      <c r="X68" s="181"/>
      <c r="Y68" s="181"/>
      <c r="Z68" s="181"/>
    </row>
    <row r="69" spans="1:26" ht="18" customHeight="1">
      <c r="A69" s="181"/>
      <c r="B69" s="181"/>
      <c r="C69" s="181"/>
      <c r="D69" s="181"/>
      <c r="E69" s="181"/>
      <c r="F69" s="181"/>
      <c r="G69" s="181"/>
      <c r="H69" s="181"/>
      <c r="I69" s="181"/>
      <c r="J69" s="181"/>
      <c r="K69" s="181"/>
      <c r="L69" s="181"/>
      <c r="M69" s="181"/>
      <c r="N69" s="181"/>
      <c r="O69" s="181"/>
      <c r="P69" s="181"/>
      <c r="Q69" s="181"/>
      <c r="R69" s="181"/>
      <c r="S69" s="181"/>
      <c r="T69" s="181"/>
      <c r="U69" s="181"/>
      <c r="V69" s="181"/>
      <c r="W69" s="181"/>
      <c r="X69" s="181"/>
      <c r="Y69" s="181"/>
      <c r="Z69" s="181"/>
    </row>
    <row r="70" spans="1:26" ht="18" customHeight="1">
      <c r="A70" s="181"/>
      <c r="B70" s="181"/>
      <c r="C70" s="181"/>
      <c r="D70" s="181"/>
      <c r="E70" s="181"/>
      <c r="F70" s="181"/>
      <c r="G70" s="181"/>
      <c r="H70" s="181"/>
      <c r="I70" s="181"/>
      <c r="J70" s="181"/>
      <c r="K70" s="181"/>
      <c r="L70" s="181"/>
      <c r="M70" s="181"/>
      <c r="N70" s="181"/>
      <c r="O70" s="181"/>
      <c r="P70" s="181"/>
      <c r="Q70" s="181"/>
      <c r="R70" s="181"/>
      <c r="S70" s="181"/>
      <c r="T70" s="181"/>
      <c r="U70" s="181"/>
      <c r="V70" s="181"/>
      <c r="W70" s="181"/>
      <c r="X70" s="181"/>
      <c r="Y70" s="181"/>
      <c r="Z70" s="181"/>
    </row>
    <row r="71" spans="1:26" ht="18" customHeight="1">
      <c r="A71" s="181"/>
      <c r="B71" s="181"/>
      <c r="C71" s="181"/>
      <c r="D71" s="181"/>
      <c r="E71" s="181"/>
      <c r="F71" s="181"/>
      <c r="G71" s="181"/>
      <c r="H71" s="181"/>
      <c r="I71" s="181"/>
      <c r="J71" s="181"/>
      <c r="K71" s="181"/>
      <c r="L71" s="181"/>
      <c r="M71" s="181"/>
      <c r="N71" s="181"/>
      <c r="O71" s="181"/>
      <c r="P71" s="181"/>
      <c r="Q71" s="181"/>
      <c r="R71" s="181"/>
      <c r="S71" s="181"/>
      <c r="T71" s="181"/>
      <c r="U71" s="181"/>
      <c r="V71" s="181"/>
      <c r="W71" s="181"/>
      <c r="X71" s="181"/>
      <c r="Y71" s="181"/>
      <c r="Z71" s="181"/>
    </row>
    <row r="72" spans="1:26" ht="18" customHeight="1">
      <c r="A72" s="181"/>
      <c r="B72" s="181"/>
      <c r="C72" s="181"/>
      <c r="D72" s="181"/>
      <c r="E72" s="181"/>
      <c r="F72" s="181"/>
      <c r="G72" s="181"/>
      <c r="H72" s="181"/>
      <c r="I72" s="181"/>
      <c r="J72" s="181"/>
      <c r="K72" s="181"/>
      <c r="L72" s="181"/>
      <c r="M72" s="181"/>
      <c r="N72" s="181"/>
      <c r="O72" s="181"/>
      <c r="P72" s="181"/>
      <c r="Q72" s="181"/>
      <c r="R72" s="181"/>
      <c r="S72" s="181"/>
      <c r="T72" s="181"/>
      <c r="U72" s="181"/>
      <c r="V72" s="181"/>
      <c r="W72" s="181"/>
      <c r="X72" s="181"/>
      <c r="Y72" s="181"/>
      <c r="Z72" s="181"/>
    </row>
    <row r="73" spans="1:26" ht="18" customHeight="1">
      <c r="A73" s="181"/>
      <c r="B73" s="181"/>
      <c r="C73" s="181"/>
      <c r="D73" s="181"/>
      <c r="E73" s="181"/>
      <c r="F73" s="181"/>
      <c r="G73" s="181"/>
      <c r="H73" s="181"/>
      <c r="I73" s="181"/>
      <c r="J73" s="181"/>
      <c r="K73" s="181"/>
      <c r="L73" s="181"/>
      <c r="M73" s="181"/>
      <c r="N73" s="181"/>
      <c r="O73" s="181"/>
      <c r="P73" s="181"/>
      <c r="Q73" s="181"/>
      <c r="R73" s="181"/>
      <c r="S73" s="181"/>
      <c r="T73" s="181"/>
      <c r="U73" s="181"/>
      <c r="V73" s="181"/>
      <c r="W73" s="181"/>
      <c r="X73" s="181"/>
      <c r="Y73" s="181"/>
      <c r="Z73" s="181"/>
    </row>
    <row r="74" spans="1:26" ht="18" customHeight="1">
      <c r="A74" s="181"/>
      <c r="B74" s="181"/>
      <c r="C74" s="181"/>
      <c r="D74" s="181"/>
      <c r="E74" s="181"/>
      <c r="F74" s="181"/>
      <c r="G74" s="181"/>
      <c r="H74" s="181"/>
      <c r="I74" s="181"/>
      <c r="J74" s="181"/>
      <c r="K74" s="181"/>
      <c r="L74" s="181"/>
      <c r="M74" s="181"/>
      <c r="N74" s="181"/>
      <c r="O74" s="181"/>
      <c r="P74" s="181"/>
      <c r="Q74" s="181"/>
      <c r="R74" s="181"/>
      <c r="S74" s="181"/>
      <c r="T74" s="181"/>
      <c r="U74" s="181"/>
      <c r="V74" s="181"/>
      <c r="W74" s="181"/>
      <c r="X74" s="181"/>
      <c r="Y74" s="181"/>
      <c r="Z74" s="181"/>
    </row>
    <row r="75" spans="1:26" ht="18" customHeight="1">
      <c r="A75" s="181"/>
      <c r="B75" s="181"/>
      <c r="C75" s="181"/>
      <c r="D75" s="181"/>
      <c r="E75" s="181"/>
      <c r="F75" s="181"/>
      <c r="G75" s="181"/>
      <c r="H75" s="181"/>
      <c r="I75" s="181"/>
      <c r="J75" s="181"/>
      <c r="K75" s="181"/>
      <c r="L75" s="181"/>
      <c r="M75" s="181"/>
      <c r="N75" s="181"/>
      <c r="O75" s="181"/>
      <c r="P75" s="181"/>
      <c r="Q75" s="181"/>
      <c r="R75" s="181"/>
      <c r="S75" s="181"/>
      <c r="T75" s="181"/>
      <c r="U75" s="181"/>
      <c r="V75" s="181"/>
      <c r="W75" s="181"/>
      <c r="X75" s="181"/>
      <c r="Y75" s="181"/>
      <c r="Z75" s="181"/>
    </row>
    <row r="76" spans="1:26" ht="18" customHeight="1">
      <c r="A76" s="181"/>
      <c r="B76" s="181"/>
      <c r="C76" s="181"/>
      <c r="D76" s="181"/>
      <c r="E76" s="181"/>
      <c r="F76" s="181"/>
      <c r="G76" s="181"/>
      <c r="H76" s="181"/>
      <c r="I76" s="181"/>
      <c r="J76" s="181"/>
      <c r="K76" s="181"/>
      <c r="L76" s="181"/>
      <c r="M76" s="181"/>
      <c r="N76" s="181"/>
      <c r="O76" s="181"/>
      <c r="P76" s="181"/>
      <c r="Q76" s="181"/>
      <c r="R76" s="181"/>
      <c r="S76" s="181"/>
      <c r="T76" s="181"/>
      <c r="U76" s="181"/>
      <c r="V76" s="181"/>
      <c r="W76" s="181"/>
      <c r="X76" s="181"/>
      <c r="Y76" s="181"/>
      <c r="Z76" s="181"/>
    </row>
    <row r="77" spans="1:26" ht="18" customHeight="1">
      <c r="A77" s="181"/>
      <c r="B77" s="181"/>
      <c r="C77" s="181"/>
      <c r="D77" s="181"/>
      <c r="E77" s="181"/>
      <c r="F77" s="181"/>
      <c r="G77" s="181"/>
      <c r="H77" s="181"/>
      <c r="I77" s="181"/>
      <c r="J77" s="181"/>
      <c r="K77" s="181"/>
      <c r="L77" s="181"/>
      <c r="M77" s="181"/>
      <c r="N77" s="181"/>
      <c r="O77" s="181"/>
      <c r="P77" s="181"/>
      <c r="Q77" s="181"/>
      <c r="R77" s="181"/>
      <c r="S77" s="181"/>
      <c r="T77" s="181"/>
      <c r="U77" s="181"/>
      <c r="V77" s="181"/>
      <c r="W77" s="181"/>
      <c r="X77" s="181"/>
      <c r="Y77" s="181"/>
      <c r="Z77" s="181"/>
    </row>
    <row r="78" spans="1:26" ht="18" customHeight="1">
      <c r="A78" s="181"/>
      <c r="B78" s="181"/>
      <c r="C78" s="181"/>
      <c r="D78" s="181"/>
      <c r="E78" s="181"/>
      <c r="F78" s="181"/>
      <c r="G78" s="181"/>
      <c r="H78" s="181"/>
      <c r="I78" s="181"/>
      <c r="J78" s="181"/>
      <c r="K78" s="181"/>
      <c r="L78" s="181"/>
      <c r="M78" s="181"/>
      <c r="N78" s="181"/>
      <c r="O78" s="181"/>
      <c r="P78" s="181"/>
      <c r="Q78" s="181"/>
      <c r="R78" s="181"/>
      <c r="S78" s="181"/>
      <c r="T78" s="181"/>
      <c r="U78" s="181"/>
      <c r="V78" s="181"/>
      <c r="W78" s="181"/>
      <c r="X78" s="181"/>
      <c r="Y78" s="181"/>
      <c r="Z78" s="181"/>
    </row>
    <row r="79" spans="1:26" ht="18" customHeight="1">
      <c r="A79" s="181"/>
      <c r="B79" s="181"/>
      <c r="C79" s="181"/>
      <c r="D79" s="181"/>
      <c r="E79" s="181"/>
      <c r="F79" s="181"/>
      <c r="G79" s="181"/>
      <c r="H79" s="181"/>
      <c r="I79" s="181"/>
      <c r="J79" s="181"/>
      <c r="K79" s="181"/>
      <c r="L79" s="181"/>
      <c r="M79" s="181"/>
      <c r="N79" s="181"/>
      <c r="O79" s="181"/>
      <c r="P79" s="181"/>
      <c r="Q79" s="181"/>
      <c r="R79" s="181"/>
      <c r="S79" s="181"/>
      <c r="T79" s="181"/>
      <c r="U79" s="181"/>
      <c r="V79" s="181"/>
      <c r="W79" s="181"/>
      <c r="X79" s="181"/>
      <c r="Y79" s="181"/>
      <c r="Z79" s="181"/>
    </row>
    <row r="80" spans="1:26" ht="18" customHeight="1">
      <c r="A80" s="181"/>
      <c r="B80" s="181"/>
      <c r="C80" s="181"/>
      <c r="D80" s="181"/>
      <c r="E80" s="181"/>
      <c r="F80" s="181"/>
      <c r="G80" s="181"/>
      <c r="H80" s="181"/>
      <c r="I80" s="181"/>
      <c r="J80" s="181"/>
      <c r="K80" s="181"/>
      <c r="L80" s="181"/>
      <c r="M80" s="181"/>
      <c r="N80" s="181"/>
      <c r="O80" s="181"/>
      <c r="P80" s="181"/>
      <c r="Q80" s="181"/>
      <c r="R80" s="181"/>
      <c r="S80" s="181"/>
      <c r="T80" s="181"/>
      <c r="U80" s="181"/>
      <c r="V80" s="181"/>
      <c r="W80" s="181"/>
      <c r="X80" s="181"/>
      <c r="Y80" s="181"/>
      <c r="Z80" s="181"/>
    </row>
    <row r="81" spans="1:26" ht="18" customHeight="1">
      <c r="A81" s="181"/>
      <c r="B81" s="181"/>
      <c r="C81" s="181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</row>
    <row r="82" spans="1:26" ht="18" customHeight="1">
      <c r="A82" s="181"/>
      <c r="B82" s="181"/>
      <c r="C82" s="181"/>
      <c r="D82" s="181"/>
      <c r="E82" s="181"/>
      <c r="F82" s="181"/>
      <c r="G82" s="181"/>
      <c r="H82" s="181"/>
      <c r="I82" s="181"/>
      <c r="J82" s="181"/>
      <c r="K82" s="181"/>
      <c r="L82" s="181"/>
      <c r="M82" s="181"/>
      <c r="N82" s="181"/>
      <c r="O82" s="181"/>
      <c r="P82" s="181"/>
      <c r="Q82" s="181"/>
      <c r="R82" s="181"/>
      <c r="S82" s="181"/>
      <c r="T82" s="181"/>
      <c r="U82" s="181"/>
      <c r="V82" s="181"/>
      <c r="W82" s="181"/>
      <c r="X82" s="181"/>
      <c r="Y82" s="181"/>
      <c r="Z82" s="181"/>
    </row>
    <row r="83" spans="1:26" ht="18" customHeight="1">
      <c r="A83" s="181"/>
      <c r="B83" s="181"/>
      <c r="C83" s="181"/>
      <c r="D83" s="181"/>
      <c r="E83" s="181"/>
      <c r="F83" s="181"/>
      <c r="G83" s="181"/>
      <c r="H83" s="181"/>
      <c r="I83" s="181"/>
      <c r="J83" s="181"/>
      <c r="K83" s="181"/>
      <c r="L83" s="181"/>
      <c r="M83" s="181"/>
      <c r="N83" s="181"/>
      <c r="O83" s="181"/>
      <c r="P83" s="181"/>
      <c r="Q83" s="181"/>
      <c r="R83" s="181"/>
      <c r="S83" s="181"/>
      <c r="T83" s="181"/>
      <c r="U83" s="181"/>
      <c r="V83" s="181"/>
      <c r="W83" s="181"/>
      <c r="X83" s="181"/>
      <c r="Y83" s="181"/>
      <c r="Z83" s="181"/>
    </row>
    <row r="84" spans="1:26" ht="18" customHeight="1">
      <c r="A84" s="181"/>
      <c r="B84" s="181"/>
      <c r="C84" s="181"/>
      <c r="D84" s="181"/>
      <c r="E84" s="181"/>
      <c r="F84" s="181"/>
      <c r="G84" s="181"/>
      <c r="H84" s="181"/>
      <c r="I84" s="181"/>
      <c r="J84" s="181"/>
      <c r="K84" s="181"/>
      <c r="L84" s="181"/>
      <c r="M84" s="181"/>
      <c r="N84" s="181"/>
      <c r="O84" s="181"/>
      <c r="P84" s="181"/>
      <c r="Q84" s="181"/>
      <c r="R84" s="181"/>
      <c r="S84" s="181"/>
      <c r="T84" s="181"/>
      <c r="U84" s="181"/>
      <c r="V84" s="181"/>
      <c r="W84" s="181"/>
      <c r="X84" s="181"/>
      <c r="Y84" s="181"/>
      <c r="Z84" s="181"/>
    </row>
    <row r="85" spans="1:26" ht="18" customHeight="1">
      <c r="A85" s="181"/>
      <c r="B85" s="181"/>
      <c r="C85" s="181"/>
      <c r="D85" s="181"/>
      <c r="E85" s="181"/>
      <c r="F85" s="181"/>
      <c r="G85" s="181"/>
      <c r="H85" s="181"/>
      <c r="I85" s="181"/>
      <c r="J85" s="181"/>
      <c r="K85" s="181"/>
      <c r="L85" s="181"/>
      <c r="M85" s="181"/>
      <c r="N85" s="181"/>
      <c r="O85" s="181"/>
      <c r="P85" s="181"/>
      <c r="Q85" s="181"/>
      <c r="R85" s="181"/>
      <c r="S85" s="181"/>
      <c r="T85" s="181"/>
      <c r="U85" s="181"/>
      <c r="V85" s="181"/>
      <c r="W85" s="181"/>
      <c r="X85" s="181"/>
      <c r="Y85" s="181"/>
      <c r="Z85" s="181"/>
    </row>
    <row r="86" spans="1:26" ht="18" customHeight="1">
      <c r="A86" s="181"/>
      <c r="B86" s="181"/>
      <c r="C86" s="181"/>
      <c r="D86" s="181"/>
      <c r="E86" s="181"/>
      <c r="F86" s="181"/>
      <c r="G86" s="181"/>
      <c r="H86" s="181"/>
      <c r="I86" s="181"/>
      <c r="J86" s="181"/>
      <c r="K86" s="181"/>
      <c r="L86" s="181"/>
      <c r="M86" s="181"/>
      <c r="N86" s="181"/>
      <c r="O86" s="181"/>
      <c r="P86" s="181"/>
      <c r="Q86" s="181"/>
      <c r="R86" s="181"/>
      <c r="S86" s="181"/>
      <c r="T86" s="181"/>
      <c r="U86" s="181"/>
      <c r="V86" s="181"/>
      <c r="W86" s="181"/>
      <c r="X86" s="181"/>
      <c r="Y86" s="181"/>
      <c r="Z86" s="181"/>
    </row>
    <row r="87" spans="1:26" ht="18" customHeight="1">
      <c r="A87" s="181"/>
      <c r="B87" s="181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81"/>
    </row>
    <row r="88" spans="1:26" ht="18" customHeight="1">
      <c r="A88" s="181"/>
      <c r="B88" s="181"/>
      <c r="C88" s="181"/>
      <c r="D88" s="181"/>
      <c r="E88" s="181"/>
      <c r="F88" s="181"/>
      <c r="G88" s="181"/>
      <c r="H88" s="181"/>
      <c r="I88" s="181"/>
      <c r="J88" s="181"/>
      <c r="K88" s="181"/>
      <c r="L88" s="181"/>
      <c r="M88" s="181"/>
      <c r="N88" s="181"/>
      <c r="O88" s="181"/>
      <c r="P88" s="181"/>
      <c r="Q88" s="181"/>
      <c r="R88" s="181"/>
      <c r="S88" s="181"/>
      <c r="T88" s="181"/>
      <c r="U88" s="181"/>
      <c r="V88" s="181"/>
      <c r="W88" s="181"/>
      <c r="X88" s="181"/>
      <c r="Y88" s="181"/>
      <c r="Z88" s="181"/>
    </row>
    <row r="89" spans="1:26" ht="18" customHeight="1">
      <c r="A89" s="181"/>
      <c r="B89" s="181"/>
      <c r="C89" s="181"/>
      <c r="D89" s="181"/>
      <c r="E89" s="181"/>
      <c r="F89" s="181"/>
      <c r="G89" s="181"/>
      <c r="H89" s="181"/>
      <c r="I89" s="181"/>
      <c r="J89" s="181"/>
      <c r="K89" s="181"/>
      <c r="L89" s="181"/>
      <c r="M89" s="181"/>
      <c r="N89" s="181"/>
      <c r="O89" s="181"/>
      <c r="P89" s="181"/>
      <c r="Q89" s="181"/>
      <c r="R89" s="181"/>
      <c r="S89" s="181"/>
      <c r="T89" s="181"/>
      <c r="U89" s="181"/>
      <c r="V89" s="181"/>
      <c r="W89" s="181"/>
      <c r="X89" s="181"/>
      <c r="Y89" s="181"/>
      <c r="Z89" s="181"/>
    </row>
    <row r="90" spans="1:26" ht="18" customHeight="1">
      <c r="A90" s="181"/>
      <c r="B90" s="181"/>
      <c r="C90" s="181"/>
      <c r="D90" s="181"/>
      <c r="E90" s="181"/>
      <c r="F90" s="181"/>
      <c r="G90" s="181"/>
      <c r="H90" s="181"/>
      <c r="I90" s="181"/>
      <c r="J90" s="181"/>
      <c r="K90" s="181"/>
      <c r="L90" s="181"/>
      <c r="M90" s="181"/>
      <c r="N90" s="181"/>
      <c r="O90" s="181"/>
      <c r="P90" s="181"/>
      <c r="Q90" s="181"/>
      <c r="R90" s="181"/>
      <c r="S90" s="181"/>
      <c r="T90" s="181"/>
      <c r="U90" s="181"/>
      <c r="V90" s="181"/>
      <c r="W90" s="181"/>
      <c r="X90" s="181"/>
      <c r="Y90" s="181"/>
      <c r="Z90" s="181"/>
    </row>
    <row r="91" spans="1:26" ht="18" customHeight="1">
      <c r="A91" s="181"/>
      <c r="B91" s="181"/>
      <c r="C91" s="181"/>
      <c r="D91" s="181"/>
      <c r="E91" s="181"/>
      <c r="F91" s="181"/>
      <c r="G91" s="181"/>
      <c r="H91" s="181"/>
      <c r="I91" s="181"/>
      <c r="J91" s="181"/>
      <c r="K91" s="181"/>
      <c r="L91" s="181"/>
      <c r="M91" s="181"/>
      <c r="N91" s="181"/>
      <c r="O91" s="181"/>
      <c r="P91" s="181"/>
      <c r="Q91" s="181"/>
      <c r="R91" s="181"/>
      <c r="S91" s="181"/>
      <c r="T91" s="181"/>
      <c r="U91" s="181"/>
      <c r="V91" s="181"/>
      <c r="W91" s="181"/>
      <c r="X91" s="181"/>
      <c r="Y91" s="181"/>
      <c r="Z91" s="181"/>
    </row>
    <row r="92" spans="1:26" ht="18" customHeight="1">
      <c r="A92" s="181"/>
      <c r="B92" s="181"/>
      <c r="C92" s="181"/>
      <c r="D92" s="181"/>
      <c r="E92" s="181"/>
      <c r="F92" s="181"/>
      <c r="G92" s="181"/>
      <c r="H92" s="181"/>
      <c r="I92" s="181"/>
      <c r="J92" s="181"/>
      <c r="K92" s="181"/>
      <c r="L92" s="181"/>
      <c r="M92" s="181"/>
      <c r="N92" s="181"/>
      <c r="O92" s="181"/>
      <c r="P92" s="181"/>
      <c r="Q92" s="181"/>
      <c r="R92" s="181"/>
      <c r="S92" s="181"/>
      <c r="T92" s="181"/>
      <c r="U92" s="181"/>
      <c r="V92" s="181"/>
      <c r="W92" s="181"/>
      <c r="X92" s="181"/>
      <c r="Y92" s="181"/>
      <c r="Z92" s="181"/>
    </row>
    <row r="93" spans="1:26" ht="18" customHeight="1">
      <c r="A93" s="181"/>
      <c r="B93" s="181"/>
      <c r="C93" s="181"/>
      <c r="D93" s="181"/>
      <c r="E93" s="181"/>
      <c r="F93" s="181"/>
      <c r="G93" s="181"/>
      <c r="H93" s="181"/>
      <c r="I93" s="181"/>
      <c r="J93" s="181"/>
      <c r="K93" s="181"/>
      <c r="L93" s="181"/>
      <c r="M93" s="181"/>
      <c r="N93" s="181"/>
      <c r="O93" s="181"/>
      <c r="P93" s="181"/>
      <c r="Q93" s="181"/>
      <c r="R93" s="181"/>
      <c r="S93" s="181"/>
      <c r="T93" s="181"/>
      <c r="U93" s="181"/>
      <c r="V93" s="181"/>
      <c r="W93" s="181"/>
      <c r="X93" s="181"/>
      <c r="Y93" s="181"/>
      <c r="Z93" s="181"/>
    </row>
    <row r="94" spans="1:26" ht="18" customHeight="1">
      <c r="A94" s="181"/>
      <c r="B94" s="181"/>
      <c r="C94" s="181"/>
      <c r="D94" s="181"/>
      <c r="E94" s="181"/>
      <c r="F94" s="181"/>
      <c r="G94" s="181"/>
      <c r="H94" s="181"/>
      <c r="I94" s="181"/>
      <c r="J94" s="181"/>
      <c r="K94" s="181"/>
      <c r="L94" s="181"/>
      <c r="M94" s="181"/>
      <c r="N94" s="181"/>
      <c r="O94" s="181"/>
      <c r="P94" s="181"/>
      <c r="Q94" s="181"/>
      <c r="R94" s="181"/>
      <c r="S94" s="181"/>
      <c r="T94" s="181"/>
      <c r="U94" s="181"/>
      <c r="V94" s="181"/>
      <c r="W94" s="181"/>
      <c r="X94" s="181"/>
      <c r="Y94" s="181"/>
      <c r="Z94" s="181"/>
    </row>
    <row r="95" spans="1:26" ht="18" customHeight="1">
      <c r="A95" s="181"/>
      <c r="B95" s="181"/>
      <c r="C95" s="181"/>
      <c r="D95" s="181"/>
      <c r="E95" s="181"/>
      <c r="F95" s="181"/>
      <c r="G95" s="181"/>
      <c r="H95" s="181"/>
      <c r="I95" s="181"/>
      <c r="J95" s="181"/>
      <c r="K95" s="181"/>
      <c r="L95" s="181"/>
      <c r="M95" s="181"/>
      <c r="N95" s="181"/>
      <c r="O95" s="181"/>
      <c r="P95" s="181"/>
      <c r="Q95" s="181"/>
      <c r="R95" s="181"/>
      <c r="S95" s="181"/>
      <c r="T95" s="181"/>
      <c r="U95" s="181"/>
      <c r="V95" s="181"/>
      <c r="W95" s="181"/>
      <c r="X95" s="181"/>
      <c r="Y95" s="181"/>
      <c r="Z95" s="181"/>
    </row>
    <row r="96" spans="1:26" ht="18" customHeight="1">
      <c r="A96" s="181"/>
      <c r="B96" s="181"/>
      <c r="C96" s="181"/>
      <c r="D96" s="181"/>
      <c r="E96" s="181"/>
      <c r="F96" s="181"/>
      <c r="G96" s="181"/>
      <c r="H96" s="181"/>
      <c r="I96" s="181"/>
      <c r="J96" s="181"/>
      <c r="K96" s="181"/>
      <c r="L96" s="181"/>
      <c r="M96" s="181"/>
      <c r="N96" s="181"/>
      <c r="O96" s="181"/>
      <c r="P96" s="181"/>
      <c r="Q96" s="181"/>
      <c r="R96" s="181"/>
      <c r="S96" s="181"/>
      <c r="T96" s="181"/>
      <c r="U96" s="181"/>
      <c r="V96" s="181"/>
      <c r="W96" s="181"/>
      <c r="X96" s="181"/>
      <c r="Y96" s="181"/>
      <c r="Z96" s="181"/>
    </row>
    <row r="97" spans="1:26" ht="18" customHeight="1">
      <c r="A97" s="181"/>
      <c r="B97" s="181"/>
      <c r="C97" s="181"/>
      <c r="D97" s="181"/>
      <c r="E97" s="181"/>
      <c r="F97" s="181"/>
      <c r="G97" s="181"/>
      <c r="H97" s="181"/>
      <c r="I97" s="181"/>
      <c r="J97" s="181"/>
      <c r="K97" s="181"/>
      <c r="L97" s="181"/>
      <c r="M97" s="181"/>
      <c r="N97" s="181"/>
      <c r="O97" s="181"/>
      <c r="P97" s="181"/>
      <c r="Q97" s="181"/>
      <c r="R97" s="181"/>
      <c r="S97" s="181"/>
      <c r="T97" s="181"/>
      <c r="U97" s="181"/>
      <c r="V97" s="181"/>
      <c r="W97" s="181"/>
      <c r="X97" s="181"/>
      <c r="Y97" s="181"/>
      <c r="Z97" s="181"/>
    </row>
    <row r="98" spans="1:26" ht="18" customHeight="1">
      <c r="A98" s="181"/>
      <c r="B98" s="181"/>
      <c r="C98" s="181"/>
      <c r="D98" s="181"/>
      <c r="E98" s="181"/>
      <c r="F98" s="181"/>
      <c r="G98" s="181"/>
      <c r="H98" s="181"/>
      <c r="I98" s="181"/>
      <c r="J98" s="181"/>
      <c r="K98" s="181"/>
      <c r="L98" s="181"/>
      <c r="M98" s="181"/>
      <c r="N98" s="181"/>
      <c r="O98" s="181"/>
      <c r="P98" s="181"/>
      <c r="Q98" s="181"/>
      <c r="R98" s="181"/>
      <c r="S98" s="181"/>
      <c r="T98" s="181"/>
      <c r="U98" s="181"/>
      <c r="V98" s="181"/>
      <c r="W98" s="181"/>
      <c r="X98" s="181"/>
      <c r="Y98" s="181"/>
      <c r="Z98" s="181"/>
    </row>
    <row r="99" spans="1:26" ht="18" customHeight="1">
      <c r="A99" s="181"/>
      <c r="B99" s="181"/>
      <c r="C99" s="181"/>
      <c r="D99" s="181"/>
      <c r="E99" s="181"/>
      <c r="F99" s="181"/>
      <c r="G99" s="181"/>
      <c r="H99" s="181"/>
      <c r="I99" s="181"/>
      <c r="J99" s="181"/>
      <c r="K99" s="181"/>
      <c r="L99" s="181"/>
      <c r="M99" s="181"/>
      <c r="N99" s="181"/>
      <c r="O99" s="181"/>
      <c r="P99" s="181"/>
      <c r="Q99" s="181"/>
      <c r="R99" s="181"/>
      <c r="S99" s="181"/>
      <c r="T99" s="181"/>
      <c r="U99" s="181"/>
      <c r="V99" s="181"/>
      <c r="W99" s="181"/>
      <c r="X99" s="181"/>
      <c r="Y99" s="181"/>
      <c r="Z99" s="181"/>
    </row>
    <row r="100" spans="1:26" ht="18" customHeight="1">
      <c r="A100" s="181"/>
      <c r="B100" s="181"/>
      <c r="C100" s="181"/>
      <c r="D100" s="181"/>
      <c r="E100" s="181"/>
      <c r="F100" s="181"/>
      <c r="G100" s="181"/>
      <c r="H100" s="181"/>
      <c r="I100" s="181"/>
      <c r="J100" s="181"/>
      <c r="K100" s="181"/>
      <c r="L100" s="181"/>
      <c r="M100" s="181"/>
      <c r="N100" s="181"/>
      <c r="O100" s="181"/>
      <c r="P100" s="181"/>
      <c r="Q100" s="181"/>
      <c r="R100" s="181"/>
      <c r="S100" s="181"/>
      <c r="T100" s="181"/>
      <c r="U100" s="181"/>
      <c r="V100" s="181"/>
      <c r="W100" s="181"/>
      <c r="X100" s="181"/>
      <c r="Y100" s="181"/>
      <c r="Z100" s="181"/>
    </row>
    <row r="101" spans="1:26" ht="18" customHeight="1">
      <c r="A101" s="187"/>
      <c r="B101" s="187"/>
      <c r="C101" s="187"/>
      <c r="D101" s="187"/>
      <c r="E101" s="187"/>
      <c r="F101" s="187"/>
      <c r="G101" s="187"/>
      <c r="H101" s="187"/>
      <c r="I101" s="187"/>
      <c r="J101" s="187"/>
      <c r="K101" s="187"/>
      <c r="L101" s="187"/>
      <c r="M101" s="187"/>
      <c r="N101" s="187"/>
      <c r="O101" s="187"/>
      <c r="P101" s="187"/>
      <c r="Q101" s="187"/>
      <c r="R101" s="187"/>
      <c r="S101" s="187"/>
      <c r="T101" s="187"/>
      <c r="U101" s="187"/>
      <c r="V101" s="187"/>
      <c r="W101" s="187"/>
      <c r="X101" s="187"/>
      <c r="Y101" s="187"/>
      <c r="Z101" s="187"/>
    </row>
  </sheetData>
  <mergeCells count="14">
    <mergeCell ref="B6:F6"/>
    <mergeCell ref="B7:C9"/>
    <mergeCell ref="B10:C11"/>
    <mergeCell ref="H2:L4"/>
    <mergeCell ref="D7:F9"/>
    <mergeCell ref="B19:F19"/>
    <mergeCell ref="B20:F20"/>
    <mergeCell ref="B17:F17"/>
    <mergeCell ref="B21:F21"/>
    <mergeCell ref="B13:F13"/>
    <mergeCell ref="B14:F14"/>
    <mergeCell ref="B15:F15"/>
    <mergeCell ref="B16:F16"/>
    <mergeCell ref="B18:F18"/>
  </mergeCells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controls>
    <control shapeId="36865" r:id="rId4" name="쌍생성시작버튼"/>
    <control shapeId="36868" r:id="rId5" name="광자에너지조절"/>
    <control shapeId="36869" r:id="rId6" name="ToggleButton1"/>
    <control shapeId="36872" r:id="rId7" name="ScrollBar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과정안</vt:lpstr>
      <vt:lpstr>과학사</vt:lpstr>
      <vt:lpstr>(파동)회절간섭</vt:lpstr>
      <vt:lpstr>+뉴턴링</vt:lpstr>
      <vt:lpstr>(파동)편광</vt:lpstr>
      <vt:lpstr>(입자)콤프턴</vt:lpstr>
      <vt:lpstr>+전자산란</vt:lpstr>
      <vt:lpstr>(입자)광전효과</vt:lpstr>
      <vt:lpstr>(입자)쌍생성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김성모</dc:creator>
  <cp:lastModifiedBy>김성모</cp:lastModifiedBy>
  <dcterms:created xsi:type="dcterms:W3CDTF">2011-04-07T04:43:42Z</dcterms:created>
  <dcterms:modified xsi:type="dcterms:W3CDTF">2011-06-07T20:10:20Z</dcterms:modified>
</cp:coreProperties>
</file>